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istics_2" sheetId="1" r:id="rId4"/>
    <sheet state="visible" name="error_code_table" sheetId="2" r:id="rId5"/>
    <sheet state="visible" name="enums_weak_m.c" sheetId="3" r:id="rId6"/>
    <sheet state="visible" name="enums_strong_m.c" sheetId="4" r:id="rId7"/>
    <sheet state="visible" name="filter_stack_m.c" sheetId="5" r:id="rId8"/>
    <sheet state="visible" name="globals2_aj.c" sheetId="6" r:id="rId9"/>
    <sheet state="visible" name="globals1_a.c" sheetId="7" r:id="rId10"/>
    <sheet state="visible" name="pred_m.c" sheetId="8" r:id="rId11"/>
    <sheet state="visible" name="typedef.c" sheetId="9" r:id="rId12"/>
    <sheet state="visible" name="typedef_cast_z.c" sheetId="10" r:id="rId13"/>
    <sheet state="visible" name="values.c" sheetId="11" r:id="rId14"/>
    <sheet state="visible" name="counter_with_pred" sheetId="12" r:id="rId15"/>
    <sheet state="visible" name="wc" sheetId="13" r:id="rId16"/>
    <sheet state="visible" name="wf_func2" sheetId="14" r:id="rId17"/>
    <sheet state="visible" name="wf_func1" sheetId="15" r:id="rId18"/>
    <sheet state="visible" name="array_of_struct" sheetId="16" r:id="rId19"/>
    <sheet state="visible" name="arraylist" sheetId="17" r:id="rId20"/>
    <sheet state="visible" name="fractions-counting" sheetId="18" r:id="rId21"/>
    <sheet state="visible" name="cp" sheetId="19" r:id="rId22"/>
    <sheet state="visible" name="spouse" sheetId="20" r:id="rId23"/>
    <sheet state="visible" name="swap" sheetId="21" r:id="rId24"/>
    <sheet state="visible" name="account" sheetId="22" r:id="rId25"/>
    <sheet state="visible" name="deposit" sheetId="23" r:id="rId26"/>
  </sheets>
  <definedNames/>
  <calcPr/>
</workbook>
</file>

<file path=xl/sharedStrings.xml><?xml version="1.0" encoding="utf-8"?>
<sst xmlns="http://schemas.openxmlformats.org/spreadsheetml/2006/main" count="13246" uniqueCount="3623">
  <si>
    <t>prompt</t>
  </si>
  <si>
    <t>input type</t>
  </si>
  <si>
    <t>file</t>
  </si>
  <si>
    <t>error statistics</t>
  </si>
  <si>
    <t>compile error</t>
  </si>
  <si>
    <t>verification error</t>
  </si>
  <si>
    <t>total</t>
  </si>
  <si>
    <t>spec out-of-position</t>
  </si>
  <si>
    <t>syntax</t>
  </si>
  <si>
    <t>hallucinating</t>
  </si>
  <si>
    <t>pre/postcondition</t>
  </si>
  <si>
    <t>predicate definition</t>
  </si>
  <si>
    <t>open/close/assert/leak</t>
  </si>
  <si>
    <t>lemma definition</t>
  </si>
  <si>
    <t>lemma use</t>
  </si>
  <si>
    <t>Loop invariant</t>
  </si>
  <si>
    <t>others</t>
  </si>
  <si>
    <t>pre&amp;post out of position, 
loop invariant out of position</t>
  </si>
  <si>
    <t>(no need to have subcode, since I think the using granularity of "parsing stage" to categorize the compile error is concrete enough)</t>
  </si>
  <si>
    <t>include error
type check error
(actually, I am not used to the name of "hallucinating" since it is too general (i.e., anything that seems plausible but actually incorrect is hallucinating))</t>
  </si>
  <si>
    <t>Functional behavior,
Memory Safety,
Bound check,
others
(more informative than "pre too weak", "post too strong")</t>
  </si>
  <si>
    <t>missing/redundant/misplaced 
open/close/assert/leak
(not necessarily predicates, can be other expressions like "assert *count |-&gt; ?nb")</t>
  </si>
  <si>
    <t>missing lemma definition,
or more?</t>
  </si>
  <si>
    <t>missing lemma call,
redundant lemma call,
wrong arguments</t>
  </si>
  <si>
    <t>Functional behavior,
Memory Safety,
Bound check, others
(more informative than missing LI,
LI too strong,
LI too weak,
wrong LI style)</t>
  </si>
  <si>
    <t>changing source code or adding other built-in statements like open_struct, open_module.
Functional behavior,
Memory Safety,
Bound check, others
(more informative than adding operation,
removing operation and modifying operation)</t>
  </si>
  <si>
    <t>no error?</t>
  </si>
  <si>
    <t>pre&amp;post FB</t>
  </si>
  <si>
    <t>src code FB</t>
  </si>
  <si>
    <t>additioanal note</t>
  </si>
  <si>
    <t>basic</t>
  </si>
  <si>
    <t>MP</t>
  </si>
  <si>
    <t>account_m</t>
  </si>
  <si>
    <t>preserved</t>
  </si>
  <si>
    <t>array_of_struct_z</t>
  </si>
  <si>
    <t>arraylist_z</t>
  </si>
  <si>
    <t>green means Marilyn's analysis,
others are Wen's analysis</t>
  </si>
  <si>
    <t>cat_a</t>
  </si>
  <si>
    <t>composite4_z</t>
  </si>
  <si>
    <t>counter_with_pred_auto_a</t>
  </si>
  <si>
    <t>counter_with_pred_z</t>
  </si>
  <si>
    <t>cp_a</t>
  </si>
  <si>
    <t>deposit_m</t>
  </si>
  <si>
    <t>dispose_container_m</t>
  </si>
  <si>
    <t>dispose_stack_m</t>
  </si>
  <si>
    <t>doubly_linked_list_z</t>
  </si>
  <si>
    <t>pre&amp;post</t>
  </si>
  <si>
    <t>src code</t>
  </si>
  <si>
    <t>enums_strong_m</t>
  </si>
  <si>
    <t>19 preserved</t>
  </si>
  <si>
    <t>enums_weak_m</t>
  </si>
  <si>
    <t>0 strengthened</t>
  </si>
  <si>
    <t>filter_container_m</t>
  </si>
  <si>
    <t>0 weakened</t>
  </si>
  <si>
    <t>filter_stack_m</t>
  </si>
  <si>
    <t>predicate weakened, but postcondition strengthened
"0 &lt; count" in pred nodes is removed, and "0 &lt;= count" in pred stack is removed
"new_count &lt;= count" is added to the post of nodes_filter and stack_filter</t>
  </si>
  <si>
    <t>2 others</t>
  </si>
  <si>
    <t>fractions-counting_z</t>
  </si>
  <si>
    <t>globals1_a</t>
  </si>
  <si>
    <t>globals2_aj</t>
  </si>
  <si>
    <t>inverse_z</t>
  </si>
  <si>
    <t>iter_with_auto_z</t>
  </si>
  <si>
    <t>pred_m</t>
  </si>
  <si>
    <t>precondition and src code changed
in function create_account, precondition is changed from "limit &lt;= 0" to "limit &gt;= 0"
the source code in main function, changes, the argument of create_account call changes from -100 to 100.</t>
  </si>
  <si>
    <t>set_z</t>
  </si>
  <si>
    <t>spouse_z</t>
  </si>
  <si>
    <t>swap_a</t>
  </si>
  <si>
    <t>typedef_cast_z</t>
  </si>
  <si>
    <t>typedef_m</t>
  </si>
  <si>
    <t>values_m</t>
  </si>
  <si>
    <t>wc_a</t>
  </si>
  <si>
    <t>src code changed
the content in assert in test() is changed from 7 to 8.</t>
  </si>
  <si>
    <t>wf_func1_z</t>
  </si>
  <si>
    <t>wf_func2_z</t>
  </si>
  <si>
    <t>WV</t>
  </si>
  <si>
    <t>20 preserved</t>
  </si>
  <si>
    <t>21 preserved</t>
  </si>
  <si>
    <t>1 strengthened</t>
  </si>
  <si>
    <t>0 others</t>
  </si>
  <si>
    <t>strengthened</t>
  </si>
  <si>
    <t>postcondition strengthened
the number of elements is expressed in "count_if(count, neq_20, n)" in nodes_filter and similarly for stack_filter</t>
  </si>
  <si>
    <t>NL</t>
  </si>
  <si>
    <t>weakened</t>
  </si>
  <si>
    <t>predicate weakened
predicate account doesn't describe the value of balance</t>
  </si>
  <si>
    <t>postcondition and src code weakened
list_add in output doesn't consider the array expansion, and the post of list_remove_nth doesn't consider the content of the remaining list</t>
  </si>
  <si>
    <t>postcondition weakened
the post of function next_day is weakened to only limit the range but not the exact value</t>
  </si>
  <si>
    <t>15 preserved</t>
  </si>
  <si>
    <t>2 strengthened</t>
  </si>
  <si>
    <t>3 weakened</t>
  </si>
  <si>
    <t>1 weakened</t>
  </si>
  <si>
    <t>1 others</t>
  </si>
  <si>
    <t>postcondition strengthened
main function further requires "result == 0" in post</t>
  </si>
  <si>
    <t>post weakened, pre weakened. also one post changed
the account in function account_deposit and account_withdraw doesn't track the value, which is weaken, but amount &gt;= 0 is removed from the pre of account_deposit and account_withdraw
but the postcondition of account_withdraw uses "myAccount-&gt;balance + amount", which should be "myAccount-&gt;balance - amount"</t>
  </si>
  <si>
    <t>postcondition strengthened
the post requires result = 0</t>
  </si>
  <si>
    <t>CoT</t>
  </si>
  <si>
    <t>post strengthened
"new_count &lt;= count" is added to nodes_filter and stack_filter</t>
  </si>
  <si>
    <t>predicate weakened
although src code in list_add is changed and some unused variables in list_dispose are removed
predicate valid_list in post doesn't specify the content of the list, so it is weakened.</t>
  </si>
  <si>
    <t>11 preserved</t>
  </si>
  <si>
    <t>3 strengthened</t>
  </si>
  <si>
    <t>7 weakened</t>
  </si>
  <si>
    <t>post weakened
the post of next_day doesn't restrict the value of the result</t>
  </si>
  <si>
    <t>post strengthened
the post of main requires the range of d and the value of result</t>
  </si>
  <si>
    <t>post strengthened
post of main requires x == 8</t>
  </si>
  <si>
    <t>post weakened
the post of m doesn't constraint on the value of x and c-&gt;f</t>
  </si>
  <si>
    <t>precondition weakened (special case with precondition changed)
"0 &lt;= amount" is not in the precondition of account_deposit and account_withdraw</t>
  </si>
  <si>
    <t>pre strengthened (special case with precondition changed)
function die() assumes that other is not null</t>
  </si>
  <si>
    <t>pred weakened
since predicate stack doesn't track the value in the stack</t>
  </si>
  <si>
    <t>post weakened
the post of wc doesn't specify that the result is the word count of string</t>
  </si>
  <si>
    <t>post weakened
post doesn't specify that the content is all 'c'</t>
  </si>
  <si>
    <t>This is the analysis after discussing with Marilyn, as the final one</t>
  </si>
  <si>
    <t>aggregated error code</t>
  </si>
  <si>
    <t>aggregated FB code</t>
  </si>
  <si>
    <t xml:space="preserve">preliminary findings: </t>
  </si>
  <si>
    <t>1. NL has more compile errors than two other types, (maybe because MP and WV provides examples of syntax format in the input files)</t>
  </si>
  <si>
    <t>2. MP has fewer errors on pre&amp;post and pred (WHY NOT 0?)</t>
  </si>
  <si>
    <t>3. CoT cannot reduce open/close and lemma errors,
but it can at least generate LI (e.g., of 6 benchmarks with loop, CoT all generates LI while basic doesn't generate LI 6 times in 4 cases).</t>
  </si>
  <si>
    <t>FB Code</t>
  </si>
  <si>
    <t>pre&amp;postcondition</t>
  </si>
  <si>
    <t>4. There are more basic MP errors than the Cot errors</t>
  </si>
  <si>
    <t>5. The Cot approach does 3 times worse in the lemme def</t>
  </si>
  <si>
    <t>6. lemma errors are close, maybe because LLM doesn't know to add lemma</t>
  </si>
  <si>
    <t>7. LI errors are close, but CoT doesn't have no LI</t>
  </si>
  <si>
    <t>8. CoT and NL?</t>
  </si>
  <si>
    <t>convention analysis</t>
  </si>
  <si>
    <t>benchmarks</t>
  </si>
  <si>
    <t>for proof</t>
  </si>
  <si>
    <t>redundant</t>
  </si>
  <si>
    <t>ambiguous</t>
  </si>
  <si>
    <t>evidence</t>
  </si>
  <si>
    <t>spouse</t>
  </si>
  <si>
    <t>2, unncessary condition (null check)</t>
  </si>
  <si>
    <r>
      <rPr>
        <rFont val="Arial"/>
        <color theme="1"/>
      </rPr>
      <t xml:space="preserve">predicate person(struct person *p, struct person *s) =
</t>
    </r>
    <r>
      <rPr>
        <rFont val="Arial"/>
        <color rgb="FFFF0000"/>
      </rPr>
      <t>p != 0</t>
    </r>
    <r>
      <rPr>
        <rFont val="Arial"/>
        <color theme="1"/>
      </rPr>
      <t xml:space="preserve"> &amp;*&amp; malloc_block_person(p) &amp;*&amp; p-&gt;spouse |-&gt; s;</t>
    </r>
  </si>
  <si>
    <t>fractions_counting</t>
  </si>
  <si>
    <t>1, unnecessary condition (null check)</t>
  </si>
  <si>
    <r>
      <rPr>
        <rFont val="Arial"/>
        <color theme="1"/>
      </rPr>
      <t xml:space="preserve">ensures struct_C(result) &amp;*&amp; </t>
    </r>
    <r>
      <rPr>
        <rFont val="Arial"/>
        <color rgb="FFFF0000"/>
      </rPr>
      <t>result != 0</t>
    </r>
    <r>
      <rPr>
        <rFont val="Arial"/>
        <color theme="1"/>
      </rPr>
      <t>;</t>
    </r>
  </si>
  <si>
    <t>array_of_struct</t>
  </si>
  <si>
    <t>1, unused predicate</t>
  </si>
  <si>
    <r>
      <rPr>
        <rFont val="Arial"/>
        <color theme="1"/>
      </rPr>
      <t xml:space="preserve">predicate </t>
    </r>
    <r>
      <rPr>
        <rFont val="Arial"/>
        <color rgb="FFFF0000"/>
      </rPr>
      <t>point_struct</t>
    </r>
    <r>
      <rPr>
        <rFont val="Arial"/>
        <color theme="1"/>
      </rPr>
      <t>(struct point *p) =
p-&gt;x |-&gt; _ &amp;*&amp; p-&gt;y |-&gt; _;</t>
    </r>
  </si>
  <si>
    <t>wc</t>
  </si>
  <si>
    <t>1, unnecessary encapsulation</t>
  </si>
  <si>
    <r>
      <rPr>
        <rFont val="Arial"/>
        <color theme="1"/>
      </rPr>
      <t>predicate valid_string(char *string;) =
string != 0 &amp;*&amp; [?f]</t>
    </r>
    <r>
      <rPr>
        <rFont val="Arial"/>
        <color rgb="FFFF0000"/>
      </rPr>
      <t>string</t>
    </r>
    <r>
      <rPr>
        <rFont val="Arial"/>
        <color theme="1"/>
      </rPr>
      <t>(string, _);</t>
    </r>
  </si>
  <si>
    <t>counter_with_pred</t>
  </si>
  <si>
    <r>
      <rPr>
        <rFont val="Arial"/>
        <color theme="1"/>
      </rPr>
      <t xml:space="preserve">predicate valid_counter_ptr(struct Counter* c) = </t>
    </r>
    <r>
      <rPr>
        <rFont val="Arial"/>
        <color rgb="FFFF0000"/>
      </rPr>
      <t>c != 0</t>
    </r>
    <r>
      <rPr>
        <rFont val="Arial"/>
        <color theme="1"/>
      </rPr>
      <t>;</t>
    </r>
  </si>
  <si>
    <t>values</t>
  </si>
  <si>
    <t>2, unnecessary encapsulation * 2</t>
  </si>
  <si>
    <t>generating other function</t>
  </si>
  <si>
    <t>lemma void nodes_to_nil just wraps "open nodes(node, ints_nil)"
stack_pop() function is somehow generated, which is weird, so coding it as "ambiguous"</t>
  </si>
  <si>
    <t>pred</t>
  </si>
  <si>
    <r>
      <rPr>
        <rFont val="Arial"/>
        <color theme="1"/>
      </rPr>
      <t xml:space="preserve">predicate account(struct account* acc; int limit, int balance) = </t>
    </r>
    <r>
      <rPr>
        <rFont val="Arial"/>
        <color rgb="FFFF0000"/>
      </rPr>
      <t>acc != 0</t>
    </r>
    <r>
      <rPr>
        <rFont val="Arial"/>
        <color theme="1"/>
      </rPr>
      <t xml:space="preserve"> &amp;*&amp;</t>
    </r>
  </si>
  <si>
    <t>globals2</t>
  </si>
  <si>
    <r>
      <rPr>
        <rFont val="Arial"/>
        <color theme="1"/>
      </rPr>
      <t>"predicate g</t>
    </r>
    <r>
      <rPr>
        <rFont val="Arial"/>
        <color rgb="FFFF0000"/>
      </rPr>
      <t>lobal_counter</t>
    </r>
    <r>
      <rPr>
        <rFont val="Arial"/>
        <color theme="1"/>
      </rPr>
      <t>() = counter(c);" wraps to much</t>
    </r>
  </si>
  <si>
    <t>enum_strong</t>
  </si>
  <si>
    <t>?</t>
  </si>
  <si>
    <t>unnecessary encapsulation</t>
  </si>
  <si>
    <t>unnecessary condition</t>
  </si>
  <si>
    <t>unused predicate</t>
  </si>
  <si>
    <t>total redundant</t>
  </si>
  <si>
    <t>Error Code</t>
  </si>
  <si>
    <t>Basic Prompt</t>
  </si>
  <si>
    <t>CoT Prompt</t>
  </si>
  <si>
    <t>FB (WV)</t>
  </si>
  <si>
    <t>FB+ (MP)</t>
  </si>
  <si>
    <t>Compilation
Error</t>
  </si>
  <si>
    <t>spec-OOP</t>
  </si>
  <si>
    <t>include &amp; type check</t>
  </si>
  <si>
    <t>Total</t>
  </si>
  <si>
    <t>Verification
Error</t>
  </si>
  <si>
    <t>loop invariant</t>
  </si>
  <si>
    <t>sum</t>
  </si>
  <si>
    <t>This is the organized error table in the paper, where the data is got from statistics_2</t>
  </si>
  <si>
    <t>type</t>
  </si>
  <si>
    <t>input file</t>
  </si>
  <si>
    <t>output file</t>
  </si>
  <si>
    <t>Functional Behavior (FB)</t>
  </si>
  <si>
    <t>Auxiliary Specification Check</t>
  </si>
  <si>
    <t>additional note</t>
  </si>
  <si>
    <t>pre&amp;post 
preserves FB?</t>
  </si>
  <si>
    <t>src code 
preserves FB?</t>
  </si>
  <si>
    <t>additional
note</t>
  </si>
  <si>
    <t>output file content</t>
  </si>
  <si>
    <t>convention 
code</t>
  </si>
  <si>
    <t>error code</t>
  </si>
  <si>
    <t>error subcode</t>
  </si>
  <si>
    <t xml:space="preserve">error info </t>
  </si>
  <si>
    <t>fix</t>
  </si>
  <si>
    <t>#include &lt;limits.h&gt;</t>
  </si>
  <si>
    <t>in error code, "C" means compilation error, and "V" means verification error.
"C-spec_oop" means specification out of position, "C-syntax" means syntax error, "C-hallucinating" means the predicates that has no definition or is a redeclaration. 
"V-pre/post" means incorrect precondition/postcondition, "V-pred_def" means incorrect predicate definition, "V-pred_use" means incorrect predicate usage in function, "V-lemma_def" means incorrect lemma definition, "V-lemma_use" means incorrect lemma usage in function, "V-LI" means incorrect loop invariant.</t>
  </si>
  <si>
    <t>enum day { monday, tuesday, wednesday, thursday, friday, saturday, sunday };</t>
  </si>
  <si>
    <t>// Ensure that the values are within the range of an int, which is always true for enum in C.</t>
  </si>
  <si>
    <t>enum large_numbers { large_number = 30000, another_large_number, yaln = INT_MIN };</t>
  </si>
  <si>
    <t>C-hallucinating</t>
  </si>
  <si>
    <t>error in "process_decls"</t>
  </si>
  <si>
    <t>1. INT_MIN not supported at this place</t>
  </si>
  <si>
    <t>change to "-0x7fff - 1"</t>
  </si>
  <si>
    <t>// Specification for next_day function</t>
  </si>
  <si>
    <t>enum day next_day(enum day d)</t>
  </si>
  <si>
    <t>//@ requires 0 &lt;= d &amp;&amp; d &lt; 7;</t>
  </si>
  <si>
    <t>//@ ensures 0 &lt;= result &amp;&amp; result &lt; 7;</t>
  </si>
  <si>
    <t>{</t>
  </si>
  <si>
    <t>return (d + 1) % 7;</t>
  </si>
  <si>
    <t>V-lemma-use</t>
  </si>
  <si>
    <t>missing lemma-im</t>
  </si>
  <si>
    <t>2. Cannot prove condition. (Cannot prove 0 &lt;= %((d + 1), 7).)</t>
  </si>
  <si>
    <t>add " //@ div_rem_nonneg(d + 1, 7);"</t>
  </si>
  <si>
    <t>}</t>
  </si>
  <si>
    <t>int main() //@ : main</t>
  </si>
  <si>
    <t>//@ requires true;</t>
  </si>
  <si>
    <t>//@ ensures true;</t>
  </si>
  <si>
    <t>enum day d = monday;</t>
  </si>
  <si>
    <t>// Ensure we do not assign an invalid value that breaks enum bounds.</t>
  </si>
  <si>
    <t>// In C, enums are not strictly type-checked, but it is good practice to avoid such assignments.</t>
  </si>
  <si>
    <t>// Commenting out the misassignment as it serves no logical purpose and leads to potential errors.</t>
  </si>
  <si>
    <t>// d = 35; // invalid assignment for enum day</t>
  </si>
  <si>
    <t>// Verifying large_numbers values.</t>
  </si>
  <si>
    <t>// VeriFast understands constant enum values without need for assertion.</t>
  </si>
  <si>
    <t>//@ assert large_number == 30000;</t>
  </si>
  <si>
    <t>//@ assert another_large_number == 30001;</t>
  </si>
  <si>
    <t>//@ assert yaln == INT_MIN;</t>
  </si>
  <si>
    <t>int x = d; // x is assigned correctly within the enum day, supported by range of day.</t>
  </si>
  <si>
    <t>// The following assertion verifies that enum constants match expected values.</t>
  </si>
  <si>
    <t>assert(large_number == 30000);           // true by definition</t>
  </si>
  <si>
    <t>assert(another_large_number == 30001);   // true because enums increment by 1 unless specified</t>
  </si>
  <si>
    <t>assert(yaln == INT_MIN);                 // true by definition, as yaln is set to INT_MIN</t>
  </si>
  <si>
    <t>return 0;</t>
  </si>
  <si>
    <t>enum large_numbers { large_number = 30000, another_large_number, yaln = -0x7fff - 1};</t>
  </si>
  <si>
    <t>add "//@ div_rem_nonneg(d + 1, 7);"</t>
  </si>
  <si>
    <t>//@ assert 0 &lt;= (int)d &amp;&amp; (int)d &lt; 7;</t>
  </si>
  <si>
    <t>int x = d;</t>
  </si>
  <si>
    <t>//@ assume (int)d != 35; // Add this to allow the violation of the enum constraint, if you deliberate it</t>
  </si>
  <si>
    <t>C-syntax</t>
  </si>
  <si>
    <t>1. Parse error: Parse error.</t>
  </si>
  <si>
    <t>assert mispelt as assume</t>
  </si>
  <si>
    <t>assert(large_number == 30000);</t>
  </si>
  <si>
    <t>assert(another_large_number == 30001);</t>
  </si>
  <si>
    <t>assert(yaln + 1 == -0x7fff);</t>
  </si>
  <si>
    <t>#include &lt;stdbool.h&gt;</t>
  </si>
  <si>
    <t>// Declare enum day and its range</t>
  </si>
  <si>
    <t>enum day</t>
  </si>
  <si>
    <t>monday,</t>
  </si>
  <si>
    <t>tuesday,</t>
  </si>
  <si>
    <t>wednesday,</t>
  </si>
  <si>
    <t>thursday,</t>
  </si>
  <si>
    <t>friday,</t>
  </si>
  <si>
    <t>saturday,</t>
  </si>
  <si>
    <t>sunday</t>
  </si>
  <si>
    <t>};</t>
  </si>
  <si>
    <t>// Declare enum large_numbers</t>
  </si>
  <si>
    <t>enum large_numbers</t>
  </si>
  <si>
    <t>large_number = 30000,</t>
  </si>
  <si>
    <t>another_large_number,</t>
  </si>
  <si>
    <t>yaln = -0x7fff - 1</t>
  </si>
  <si>
    <t>/*@</t>
  </si>
  <si>
    <t>// Predicate to ensure enum day is within valid range</t>
  </si>
  <si>
    <t>predicate valid_day(enum day d;) =</t>
  </si>
  <si>
    <t>d == monday || d == tuesday || d == wednesday ||</t>
  </si>
  <si>
    <t>d == thursday || d == friday || d == saturday || d == sunday;</t>
  </si>
  <si>
    <t>// Lemma ensuring next_day output remains valid</t>
  </si>
  <si>
    <t>lemma void next_day_ensures_valid(enum day d)</t>
  </si>
  <si>
    <t>requires valid_day(d);</t>
  </si>
  <si>
    <t>ensures valid_day((d + 1) % 7);</t>
  </si>
  <si>
    <t>// Proof by case analysis</t>
  </si>
  <si>
    <t>switch (d) {</t>
  </si>
  <si>
    <t>case monday:    break;</t>
  </si>
  <si>
    <t>case tuesday:   break;</t>
  </si>
  <si>
    <t>case wednesday: break;</t>
  </si>
  <si>
    <t>case thursday:  break;</t>
  </si>
  <si>
    <t>case friday:    break;</t>
  </si>
  <si>
    <t>case saturday:  break;</t>
  </si>
  <si>
    <t>case sunday:    break;</t>
  </si>
  <si>
    <t>@*/</t>
  </si>
  <si>
    <t>C-spec_oop</t>
  </si>
  <si>
    <t>ensures valid_day(result);</t>
  </si>
  <si>
    <t>// Use lemma to ensure postcondition</t>
  </si>
  <si>
    <t>next_day_ensures_valid(d);</t>
  </si>
  <si>
    <t>3. No matching heap chunks: valid_day(%((d + 1), 7))</t>
  </si>
  <si>
    <t xml:space="preserve">remove the lemma "next_day_ensures_valid", change predicate valid_day to "0 &lt;= d &amp;&amp; d &lt; 7". add "//@ open valid_day(d);", "//@ div_rem_nonneg(d + 1, 7);" and "//@ close valid_day((d + 1) % 7);" in next_day </t>
  </si>
  <si>
    <t>V-pred-def</t>
  </si>
  <si>
    <t>IDK why the original one doesn't work</t>
  </si>
  <si>
    <t>V-pred-use</t>
  </si>
  <si>
    <t>missing open</t>
  </si>
  <si>
    <t>missing close</t>
  </si>
  <si>
    <t>int main()</t>
  </si>
  <si>
    <t>V-pre/post</t>
  </si>
  <si>
    <t>pre/post-others</t>
  </si>
  <si>
    <t>2. Contract required</t>
  </si>
  <si>
    <t>missing contracts for main</t>
  </si>
  <si>
    <t>//@ assert valid_day(d);</t>
  </si>
  <si>
    <t>// Ensure the assignment is valid by restricting to enum range</t>
  </si>
  <si>
    <t>d = (enum day) (35 % 7);</t>
  </si>
  <si>
    <t>4. Fatal error: exception File "frontend/ast.ml",</t>
  </si>
  <si>
    <t>remove type conversion</t>
  </si>
  <si>
    <t>1. Cannot prove condition. (Cannot prove 0 &lt;= %((d + 1), 7).)</t>
  </si>
  <si>
    <t>//@ div_rem_nonneg(d + 1, 7);</t>
  </si>
  <si>
    <t>// Assigning a valid day value</t>
  </si>
  <si>
    <t>d = monday; // Note: This line fixes the incorrect assignment 'd = 35;' which is out of enum bounds</t>
  </si>
  <si>
    <t>// Verify large number assignments</t>
  </si>
  <si>
    <t>//@ assert yaln + 1 == -0x7fff;</t>
  </si>
  <si>
    <t>//@ requires 0 &lt;= d &amp;&amp; d &lt; 7;  // The input day is within valid bounds (enum day range).</t>
  </si>
  <si>
    <t>//@ ensures 0 &lt;= result &amp;&amp; result &lt; 7;  // Resulting day is also within valid bounds (enum day range).</t>
  </si>
  <si>
    <t>return (d + 1) % 7;  // Logic to get the next day in the week.</t>
  </si>
  <si>
    <t>//@ requires true;  // No preconditions, as this is the entry point for the program.</t>
  </si>
  <si>
    <t>//@ ensures true;  // No postcondition other than termination assurance.</t>
  </si>
  <si>
    <t>d = 35;  // This assignment goes against our safe bound assumption on 'd', it's illustrative for verification.</t>
  </si>
  <si>
    <t>// Ensure the static assertions hold</t>
  </si>
  <si>
    <t>assert(large_number == 30000);  // Asserting the constant value for large_number.</t>
  </si>
  <si>
    <t>assert(another_large_number == 30001);  // Slight increment check on the previous large number.</t>
  </si>
  <si>
    <t>assert(yaln + 1 == -0x7fff);  // Border case for negative max range establishment.</t>
  </si>
  <si>
    <t>the post of main requires the range of d and the value of result</t>
  </si>
  <si>
    <t>#include &lt;assert.h&gt;</t>
  </si>
  <si>
    <t>/***</t>
  </si>
  <si>
    <t>* Description:</t>
  </si>
  <si>
    <t>This function calculates the next day given a current day.</t>
  </si>
  <si>
    <t>@param day d - represents the current day.</t>
  </si>
  <si>
    <t>The function calculates the next day by adding 1 to</t>
  </si>
  <si>
    <t>the current day, taking the result modulo 7 to handle looping</t>
  </si>
  <si>
    <t>back to Monday after Sunday. Finally, the function returns</t>
  </si>
  <si>
    <t>the next day as an enum day type, ensuring that the result is</t>
  </si>
  <si>
    <t>within the valid range of 0 to 6.</t>
  </si>
  <si>
    <t>*/</t>
  </si>
  <si>
    <t>requires d &gt;= monday &amp;&amp; d &lt;= sunday; // Precondition: d is a valid enum day</t>
  </si>
  <si>
    <t>ensures result &gt;= monday &amp;&amp; result &lt;= sunday; // Postcondition: result is a valid enum day</t>
  </si>
  <si>
    <t>3. Cannot prove condition. (Cannot prove 0 &lt;= %((d + 1), 7).)</t>
  </si>
  <si>
    <t>The main function assigns an integer to a enum day variable,</t>
  </si>
  <si>
    <t>and checks the value of items in enum large_numbers.</t>
  </si>
  <si>
    <t>requires true;  // Precondition for main: no constraints, as main() has no inputs</t>
  </si>
  <si>
    <t>2. Parse error: Parse error.</t>
  </si>
  <si>
    <t>remove the constraint on d since we cannot use this variable in postcondition</t>
  </si>
  <si>
    <t>ensures result == 0; // Postcondition: main() should return 0</t>
  </si>
  <si>
    <t>ensures d &gt;= monday &amp;&amp; d &lt;= sunday; // Ensure the assignment of d does not violate the enum range</t>
  </si>
  <si>
    <t>// Not verifying arbitrary assignments to enum, as VeriFast will flag this</t>
  </si>
  <si>
    <t>// d = 35;</t>
  </si>
  <si>
    <t>// Verify that constants match expected values</t>
  </si>
  <si>
    <t>//@ ensures d == 6 ? result == 0 : result == d + 1;</t>
  </si>
  <si>
    <t>if (d == 6) {</t>
  </si>
  <si>
    <t>//@ assert d == 6;</t>
  </si>
  <si>
    <t>} else {</t>
  </si>
  <si>
    <t>//@ assert 0 &lt;= d &amp;&amp; d &lt; 6;</t>
  </si>
  <si>
    <t>return d + 1;</t>
  </si>
  <si>
    <t>//@ assert monday == 0;</t>
  </si>
  <si>
    <t>d = (enum day)35; // Explicit cast to suppress warnings about invalid enum assignment</t>
  </si>
  <si>
    <t>1. The Verifast process terminated with error code 2</t>
  </si>
  <si>
    <t>remove the type convertion</t>
  </si>
  <si>
    <t>//@ assert x == 35;</t>
  </si>
  <si>
    <t>enum day { monday = 0, tuesday, wednesday, thursday, friday, saturday, sunday };</t>
  </si>
  <si>
    <t>enum large_numbers { large_number = 30000, another_large_number, yaln = -0x7fff - 1 };</t>
  </si>
  <si>
    <t>// Function to get the next day of the week</t>
  </si>
  <si>
    <t>//@ requires d &gt;= monday &amp;&amp; d &lt;= sunday;</t>
  </si>
  <si>
    <t>//@ ensures result &gt;= monday &amp;&amp; result &lt;= sunday;</t>
  </si>
  <si>
    <t>1. Parse error: The number, kind, or order of specification clauses is incorrect</t>
  </si>
  <si>
    <t>//@ ensures result == ((d == sunday) ? monday : d + 1);</t>
  </si>
  <si>
    <t>add lemma
"if (d == 6) {
    //@ div_rem_nonneg_unique(d + 1, 7, 1, 0);
  } else {
    //@ div_rem_nonneg_unique(d + 1, 7, 0, d + 1);
  }"</t>
  </si>
  <si>
    <t>//@ assert d &gt;= monday &amp;&amp; d &lt;= sunday;  // Ensure value of d is within the range</t>
  </si>
  <si>
    <t>int x = next_day(d);                   // Get the next day</t>
  </si>
  <si>
    <t>assert(x &gt;= monday &amp;&amp; x &lt;= sunday);    // Verify the result is within enum day range</t>
  </si>
  <si>
    <t>Assertion might not be held true</t>
  </si>
  <si>
    <t>d = 35;                                // Violation example - this goes out of bounds of enum</t>
  </si>
  <si>
    <t>//@ assert d == 35;                     // The code doesn't check validity of enum here</t>
  </si>
  <si>
    <t>the post of function next_day is weakened to only limit the range but not the exact value</t>
  </si>
  <si>
    <t>inductive day = monday | tuesday | wednesday | thursday | friday | saturday | sunday;</t>
  </si>
  <si>
    <t>pred valid_day(enum day d) =</t>
  </si>
  <si>
    <t>fix syntax</t>
  </si>
  <si>
    <t>d == monday || d == tuesday || d == wednesday || d == thursday ||</t>
  </si>
  <si>
    <t>4. Type mismatch. Actual: day. Expected: int.</t>
  </si>
  <si>
    <t>remove data type of day</t>
  </si>
  <si>
    <t>d == friday || d == saturday || d == sunday;</t>
  </si>
  <si>
    <t>lemma void day_range(enum day d)</t>
  </si>
  <si>
    <t>ensures 0 &lt;= d &amp;&amp; d &lt;= 6;</t>
  </si>
  <si>
    <t>switch(d) {</t>
  </si>
  <si>
    <t>case monday: case tuesday: case wednesday:</t>
  </si>
  <si>
    <t>case thursday: case friday: case saturday:</t>
  </si>
  <si>
    <t>case sunday:</t>
  </si>
  <si>
    <t>6. Function leaks heap chunks.</t>
  </si>
  <si>
    <t>add open valid_day(d); at the start</t>
  </si>
  <si>
    <t>lemma void next_day_range(int d)</t>
  </si>
  <si>
    <t>requires 0 &lt;= d &amp;&amp; d &lt;= 6;</t>
  </si>
  <si>
    <t>ensures 0 &lt;= (d + 1) % 7 &amp;&amp; (d + 1) % 7 &lt;= 6;</t>
  </si>
  <si>
    <t>assert ((d + 1) % 7 == 0);</t>
  </si>
  <si>
    <t>7. Assertion might not hold. (Cannot prove %((d + 1), 7) = 0.)</t>
  </si>
  <si>
    <t>add "div_rem_nonneg_unique(d + 1, 7, 1, 0);" and "div_rem_nonneg_unique(d + 1, 7, 0, d + 1);"</t>
  </si>
  <si>
    <t>assert ((d + 1) % 7 == d + 1);</t>
  </si>
  <si>
    <t>/*@ requires valid_day(d);</t>
  </si>
  <si>
    <t>ensures valid_day(result); @*/</t>
  </si>
  <si>
    <t>pre/post-others
IDK why post is wrong</t>
  </si>
  <si>
    <t>9. No matching heap chunks: valid_day(%((d + 1), 7))</t>
  </si>
  <si>
    <t>change the postcondition to "0 &lt;= result &amp;&amp; result &lt;= 6;"</t>
  </si>
  <si>
    <t>/*@ day_range(d); @*/</t>
  </si>
  <si>
    <t>int next = (d + 1) % 7;</t>
  </si>
  <si>
    <t>/*@ next_day_range(d); @*/</t>
  </si>
  <si>
    <t>return (enum day)next;</t>
  </si>
  <si>
    <t>8. exception File "frontend/ast.ml"</t>
  </si>
  <si>
    <t>lemma void valid_large_numbers()</t>
  </si>
  <si>
    <t>requires true;</t>
  </si>
  <si>
    <t>ensures large_number == 30000;</t>
  </si>
  <si>
    <t>3. Parse error: The number, kind, or order of specification clauses is incorrect. Expected: nonghost_callers_only clause (optional), function type clause (optional), contract (optional), terminates clause (optional)</t>
  </si>
  <si>
    <t>remove it (it is compile error, according to the error message "Parse error")</t>
  </si>
  <si>
    <t>ensures another_large_number == 30001;</t>
  </si>
  <si>
    <t>ensures yaln + 1 == -0x7fff;</t>
  </si>
  <si>
    <t>5. Contract required</t>
  </si>
  <si>
    <t>Missing pre and post condition for main</t>
  </si>
  <si>
    <t>/*@ valid_large_numbers(); @*/</t>
  </si>
  <si>
    <t>d = (enum day)35; /* Not safe, for demonstration only */</t>
  </si>
  <si>
    <t>10. Fatal error: exception File "frontend/ast.ml"</t>
  </si>
  <si>
    <t>no error</t>
  </si>
  <si>
    <t>although the post of next_day requires the range of result, it is implied in the input</t>
  </si>
  <si>
    <t>//@ ensures (d == sunday ? result == monday : result == d + 1) &amp;&amp; 0 &lt;= result &amp;&amp; result &lt; 7;</t>
  </si>
  <si>
    <t>if (d == sunday) {</t>
  </si>
  <si>
    <t>//@ assert d == sunday;</t>
  </si>
  <si>
    <t>return monday;</t>
  </si>
  <si>
    <t>//@ assert d &lt; sunday;</t>
  </si>
  <si>
    <t>//@ assert d == monday;</t>
  </si>
  <si>
    <t>d = next_day(d);</t>
  </si>
  <si>
    <t>//@ assert d == tuesday;</t>
  </si>
  <si>
    <t>//@ assert x == tuesday;</t>
  </si>
  <si>
    <t>//@ requires d &gt;= monday &amp;&amp; d &lt;= sunday; // Specifies that the given day is within the bounds of valid days.</t>
  </si>
  <si>
    <t>//@ ensures 0 &lt;= result &amp;&amp; result &lt;= 6; // Ensures that the result is also within bounds of valid days.</t>
  </si>
  <si>
    <t>//@ ensures d == sunday ? result == monday : result == d + 1; // Ensures that the function indeed returns the next day.</t>
  </si>
  <si>
    <t xml:space="preserve">1. Parse error: The number, kind, or order of specification clauses is incorrect. </t>
  </si>
  <si>
    <t>//@ assert d != sunday;</t>
  </si>
  <si>
    <t>//@ requires true; // There are no constraints for inputs for main.</t>
  </si>
  <si>
    <t>//@ ensures true;  // No constraints on outputs.</t>
  </si>
  <si>
    <t>//@ assert d == monday; // Asserts that d starts with value of monday which is 0.</t>
  </si>
  <si>
    <t>d = 35; // This line should actually raise a warning because 35 is not a valid enum day.</t>
  </si>
  <si>
    <t>// Error: 35 is not a valid 'enum day'. Commenting this line would be prudent.</t>
  </si>
  <si>
    <t>// Assume we want to verify memory without considering this invalid assignment for now.</t>
  </si>
  <si>
    <t>// Valid enum assertions</t>
  </si>
  <si>
    <t>the post of next_day doesn't restrict the value of the result</t>
  </si>
  <si>
    <t>// VeriFast definitions</t>
  </si>
  <si>
    <t>//@ #include &lt;bitops.gh&gt;</t>
  </si>
  <si>
    <t>// Enums</t>
  </si>
  <si>
    <t>// Precondition and Postcondition for next_day</t>
  </si>
  <si>
    <t>why?</t>
  </si>
  <si>
    <t>Requires: valid_day(d);</t>
  </si>
  <si>
    <t>remove requires and ensures</t>
  </si>
  <si>
    <t>Ensures: valid_day(result);</t>
  </si>
  <si>
    <t>Predicate valid_day(int d) = 0 &lt;= d &amp;&amp; d &lt;= 6;</t>
  </si>
  <si>
    <t>* The next_day function calculates the next day given a current day.</t>
  </si>
  <si>
    <t>*</t>
  </si>
  <si>
    <t>* @param day d - represents the current day, which is in the range of [0, 6].</t>
  </si>
  <si>
    <t>* The function calculates the next day by adding 1 to</t>
  </si>
  <si>
    <t>* the current day, taking the result modulo 7 to handle looping</t>
  </si>
  <si>
    <t>* back to Monday after Sunday. Finally, the function returns</t>
  </si>
  <si>
    <t>* the next day as an enum day type, ensuring that the result is</t>
  </si>
  <si>
    <t>* within the valid range of 0 to 6.</t>
  </si>
  <si>
    <t>//@ requires valid_day(d);</t>
  </si>
  <si>
    <t>//@ ensures valid_day(result);</t>
  </si>
  <si>
    <t>// No actual loop, just condition checks to validate results</t>
  </si>
  <si>
    <t>return monday; // Explicit return for clarity</t>
  </si>
  <si>
    <t>3. No matching heap chunks: valid_day(0)</t>
  </si>
  <si>
    <t>add "//@ close valid_day(monday);" at the end of if branch</t>
  </si>
  <si>
    <t>V-others</t>
  </si>
  <si>
    <t>5. No matching heap chunks: valid_day(%((d + 1), 7))</t>
  </si>
  <si>
    <t>change source code to "return d + 1;" and add "//@ close valid_day(d + 1);"</t>
  </si>
  <si>
    <t>4. Function leaks heap chunks.</t>
  </si>
  <si>
    <t>add "//@ open valid_day(d);" at the start</t>
  </si>
  <si>
    <t>// Main does not have specific requirements, assertions ensure logic</t>
  </si>
  <si>
    <t>Ensures: true;</t>
  </si>
  <si>
    <t>* The main function assigns an integer to a enum day variable,</t>
  </si>
  <si>
    <t>* and checks the value of items in enum large_numbers.</t>
  </si>
  <si>
    <t>// Trying to assign a value outside the enum's range</t>
  </si>
  <si>
    <t>// This demonstrates what happens but would probably be considered invalid usage.</t>
  </si>
  <si>
    <t>d = 35; // Note: usually not advised due to out-of-range issues.</t>
  </si>
  <si>
    <t>other</t>
  </si>
  <si>
    <t>"0 &lt; count" in pred nodes is removed, and "0 &lt;= count" in pred stack is removed
"new_count &lt;= count" is added to the post of nodes_filter and stack_filter</t>
  </si>
  <si>
    <t xml:space="preserve"> </t>
  </si>
  <si>
    <t>struct node</t>
  </si>
  <si>
    <t>struct node *next;</t>
  </si>
  <si>
    <t>int value;</t>
  </si>
  <si>
    <t>struct stack</t>
  </si>
  <si>
    <t>struct node *head;</t>
  </si>
  <si>
    <t>predicate nodes(struct node *node, int count) =</t>
  </si>
  <si>
    <t>node == 0 ?</t>
  </si>
  <si>
    <t>count == 0</t>
  </si>
  <si>
    <t>:</t>
  </si>
  <si>
    <t>node-&gt;next |-&gt; ?next &amp;*&amp; node-&gt;value |-&gt; ?value &amp;*&amp;</t>
  </si>
  <si>
    <t>malloc_block_node(node) &amp;*&amp; nodes(next, count - 1);</t>
  </si>
  <si>
    <t>predicate stack(struct stack *stack, int count) =</t>
  </si>
  <si>
    <t>stack-&gt;head |-&gt; ?head &amp;*&amp; malloc_block_stack(stack) &amp;*&amp; nodes(head, count);</t>
  </si>
  <si>
    <t>struct stack *create_stack()</t>
  </si>
  <si>
    <t>//@ ensures stack(result, 0);</t>
  </si>
  <si>
    <t>struct stack *stack = malloc(sizeof(struct stack));</t>
  </si>
  <si>
    <t>if (stack == 0)</t>
  </si>
  <si>
    <t>abort();</t>
  </si>
  <si>
    <t>1. No matching heap chunks: stack(stack0, 0)</t>
  </si>
  <si>
    <t>nodes</t>
  </si>
  <si>
    <t>stack-&gt;head = 0;</t>
  </si>
  <si>
    <t>stack</t>
  </si>
  <si>
    <t>return stack;</t>
  </si>
  <si>
    <t>void stack_push(struct stack *stack, int value)</t>
  </si>
  <si>
    <t>//@ requires stack(stack, ?count);</t>
  </si>
  <si>
    <t>//@ ensures stack(stack, count + 1);</t>
  </si>
  <si>
    <t>struct node *n = malloc(sizeof(struct node));</t>
  </si>
  <si>
    <t>if (n == 0)</t>
  </si>
  <si>
    <t>2. No matching heap chunks: [_]stack_head(stack0, _)</t>
  </si>
  <si>
    <t>add "//@ open stack(stack, count);" at the start</t>
  </si>
  <si>
    <t>n-&gt;next = stack-&gt;head;</t>
  </si>
  <si>
    <t>3. No matching heap chunks: stack(stack0, (count0 + 1))</t>
  </si>
  <si>
    <t>add "//@ close nodes(n, count + 1);" after it</t>
  </si>
  <si>
    <t>n-&gt;value = value;</t>
  </si>
  <si>
    <t>add "//@ close stack(stack, count + 1);" after it</t>
  </si>
  <si>
    <t>stack-&gt;head = n;</t>
  </si>
  <si>
    <t>int stack_pop(struct stack *stack)</t>
  </si>
  <si>
    <t>//@ requires stack(stack, ?count) &amp;*&amp; 0 &lt; count;</t>
  </si>
  <si>
    <t>//@ ensures stack(stack, count - 1);</t>
  </si>
  <si>
    <t>struct node *head = stack-&gt;head;</t>
  </si>
  <si>
    <t>4. No matching heap chunks: [_]stack_head(stack0, _)</t>
  </si>
  <si>
    <t>add "//@ open stack(stack, count);" before it</t>
  </si>
  <si>
    <t>int result = head-&gt;value;</t>
  </si>
  <si>
    <t>5. No matching heap chunks: [_]node_value(head0, _)</t>
  </si>
  <si>
    <t>add "//@ open nodes(head, count);" before it</t>
  </si>
  <si>
    <t>stack-&gt;head = head-&gt;next;</t>
  </si>
  <si>
    <t>free(head);</t>
  </si>
  <si>
    <t>return result;</t>
  </si>
  <si>
    <t>6. No matching heap chunks: stack(stack0, (count0 - 1))</t>
  </si>
  <si>
    <t>add "//@ close stack(stack, count - 1);" at the end</t>
  </si>
  <si>
    <t>typedef bool int_predicate(int x);</t>
  </si>
  <si>
    <t>struct node *nodes_filter(struct node *n, int_predicate *p)</t>
  </si>
  <si>
    <t>//@ requires nodes(n, ?count) &amp;*&amp; is_int_predicate(p) == true;</t>
  </si>
  <si>
    <t>//@ ensures nodes(result, ?new_count) &amp;*&amp; new_count &lt;= count;</t>
  </si>
  <si>
    <t>else</t>
  </si>
  <si>
    <t>bool keep = p(n-&gt;value);</t>
  </si>
  <si>
    <t>open</t>
  </si>
  <si>
    <t>7. No matching heap chunks: [_]node_value(n, _)</t>
  </si>
  <si>
    <t>add "//@ open nodes(n, _);" before it</t>
  </si>
  <si>
    <t>if (keep)</t>
  </si>
  <si>
    <t>struct node *next = nodes_filter(n-&gt;next, p);</t>
  </si>
  <si>
    <t>missing assert</t>
  </si>
  <si>
    <t>8. No matching heap chunks: nodes(n, _)</t>
  </si>
  <si>
    <t>add "//@ assert nodes(next, ?cnt);" at the end of if(keep) branch</t>
  </si>
  <si>
    <t>n-&gt;next = next;</t>
  </si>
  <si>
    <t>add "//@ close nodes(n, cnt + 1);" at the end of if(keep) branch</t>
  </si>
  <si>
    <t>return n;</t>
  </si>
  <si>
    <t>struct node *next = n-&gt;next;</t>
  </si>
  <si>
    <t>free(n);</t>
  </si>
  <si>
    <t>struct node *result = nodes_filter(next, p);</t>
  </si>
  <si>
    <t>void stack_filter(struct stack *stack, int_predicate *p)</t>
  </si>
  <si>
    <t>//@ requires stack(stack, ?count) &amp;*&amp; is_int_predicate(p) == true;</t>
  </si>
  <si>
    <t>//@ ensures stack(stack, ?new_count) &amp;*&amp; new_count &lt;= count;</t>
  </si>
  <si>
    <t>9. No matching heap chunks: [_]stack_head(stack0, _)</t>
  </si>
  <si>
    <t>add "//@ open stack(stack, _);" before it</t>
  </si>
  <si>
    <t>10. No matching heap chunks: stack(stack0, _)</t>
  </si>
  <si>
    <t>add "//@ close stack(stack, cnt);" at the end</t>
  </si>
  <si>
    <t>struct node *head = nodes_filter(stack-&gt;head, p);</t>
  </si>
  <si>
    <t>stack-&gt;head = head;</t>
  </si>
  <si>
    <t>void nodes_dispose(struct node *n)</t>
  </si>
  <si>
    <t>//@ requires nodes(n, _);</t>
  </si>
  <si>
    <t>if (n != 0)</t>
  </si>
  <si>
    <t>nodes_dispose(n-&gt;next);</t>
  </si>
  <si>
    <t>11. No matching heap chunks: [_]node_next(n, _)</t>
  </si>
  <si>
    <t>add "//@ open nodes(n, _);" at the start of the function</t>
  </si>
  <si>
    <t>void stack_dispose(struct stack *stack)</t>
  </si>
  <si>
    <t>//@ requires stack(stack, _);</t>
  </si>
  <si>
    <t>nodes_dispose(stack-&gt;head);</t>
  </si>
  <si>
    <t>12. No matching heap chunks: [_]stack_head(stack0, _)</t>
  </si>
  <si>
    <t>free(stack);</t>
  </si>
  <si>
    <t>bool neq_20(int x) //@ : int_predicate</t>
  </si>
  <si>
    <t>return x != 20;</t>
  </si>
  <si>
    <t>struct stack *s = create_stack();</t>
  </si>
  <si>
    <t>stack_push(s, 10);</t>
  </si>
  <si>
    <t>stack_push(s, 20);</t>
  </si>
  <si>
    <t>stack_push(s, 30);</t>
  </si>
  <si>
    <t>stack_filter(s, neq_20);</t>
  </si>
  <si>
    <t>stack_dispose(s);</t>
  </si>
  <si>
    <t>the number of elements is expressed in "count_if(count, neq_20, n)" in nodes_filter and similarly for stack_filter</t>
  </si>
  <si>
    <t>#include "stdlib.h"</t>
  </si>
  <si>
    <t>#include "stdbool.h"</t>
  </si>
  <si>
    <t>0 &lt; count &amp;*&amp; node-&gt;next |-&gt; ?next &amp;*&amp; node-&gt;value |-&gt; ?value &amp;*&amp;</t>
  </si>
  <si>
    <t>nodes(next, count - 1);</t>
  </si>
  <si>
    <t>stack-&gt;head |-&gt; ?head &amp;*&amp; nodes(head, count);</t>
  </si>
  <si>
    <t>fixpoint int count_if&lt;predicate(int)&gt;(int count, predicate(int) p, struct node* node) {</t>
  </si>
  <si>
    <t>1. Parse error: Parse error</t>
  </si>
  <si>
    <t>remove the fixpoint</t>
  </si>
  <si>
    <t>// This defines a fixpoint to count the elements satisfying the predicate p</t>
  </si>
  <si>
    <t>switch (node) {</t>
  </si>
  <si>
    <t>case 0: return 0;</t>
  </si>
  <si>
    <t>default:</t>
  </si>
  <si>
    <t>return</t>
  </si>
  <si>
    <t>(p(node-&gt;value) ? 1 : 0) +</t>
  </si>
  <si>
    <t>count_if(count - 1, p, node-&gt;next);</t>
  </si>
  <si>
    <t>lemma_auto void nodes_count_neq(struct node *node, int count)</t>
  </si>
  <si>
    <t>requires nodes(node, count);</t>
  </si>
  <si>
    <t>ensures nodes(node, count) &amp;*&amp; count &gt;= count_if(count, neq_20, node) &amp;*&amp;</t>
  </si>
  <si>
    <t>nodes_filter(node, neq_20) == result &amp;*&amp; nodes(result, _);</t>
  </si>
  <si>
    <t>// Loop invariant fulfillment for the nodes_filter function to leverage in verification</t>
  </si>
  <si>
    <t>switch(node) {</t>
  </si>
  <si>
    <t>case 0:</t>
  </si>
  <si>
    <t>close nodes(0, 0);</t>
  </si>
  <si>
    <t>return;</t>
  </si>
  <si>
    <t>case struct node* n0:</t>
  </si>
  <si>
    <t>parse error</t>
  </si>
  <si>
    <t>remove the lemma</t>
  </si>
  <si>
    <t>open nodes(n0, count);</t>
  </si>
  <si>
    <t>nodes_count_neq(n0-&gt;next, count - 1);</t>
  </si>
  <si>
    <t>close nodes(n0, count);</t>
  </si>
  <si>
    <t>close</t>
  </si>
  <si>
    <t>3. No matching heap chunks: stack(stack0, 0)</t>
  </si>
  <si>
    <t>mem safety
pred too weak</t>
  </si>
  <si>
    <t>add "malloc_block_stack(stack)" to pred stack</t>
  </si>
  <si>
    <t>5. No matching heap chunks: [_]stack_head(stack0, _)</t>
  </si>
  <si>
    <t>add "//@ open stack(stack, count);" before</t>
  </si>
  <si>
    <t>open then close the same predicate to expose the condition for proof</t>
  </si>
  <si>
    <t>6. No matching heap chunks: stack(stack0, (count0 + 1))</t>
  </si>
  <si>
    <t>add "//@ open nodes(stack-&gt;head, count);
    //@ close nodes(stack-&gt;head, count);" to expose count &gt;= 0, then add "//@ close nodes(n, count + 1);
    //@ close stack(stack, count + 1);" to get the stack chunk</t>
  </si>
  <si>
    <t>7. Function leaks heap chunks.</t>
  </si>
  <si>
    <t>add "malloc_block_node(node)" to pred nodes</t>
  </si>
  <si>
    <t>8. No matching heap chunks: [_]stack_head(stack0, _)</t>
  </si>
  <si>
    <t>9. No matching heap chunks: [_]node_value(head0, _)</t>
  </si>
  <si>
    <t>10. No matching heap chunks: stack(stack0, (count0 - 1))</t>
  </si>
  <si>
    <t>//@ ensures nodes(result, count_if(count, neq_20, n));</t>
  </si>
  <si>
    <t>11. No matching heap chunks: [_]node_value(n, _)</t>
  </si>
  <si>
    <t>12. No matching heap chunks: nodes(n, _)</t>
  </si>
  <si>
    <t>first add "//@ open nodes(next, ?cnt);
            //@ close nodes(next, cnt);" to expose cnt &gt;= 0, then add "//@ close nodes(n, cnt + 1);"</t>
  </si>
  <si>
    <t>13. No matching heap chunks: [_]stack_head(stack0, _)</t>
  </si>
  <si>
    <t>14. No matching heap chunks: stack(stack0, _)</t>
  </si>
  <si>
    <t>add "//@ close stack(stack, _);" at the end</t>
  </si>
  <si>
    <t>//@ ensures stack(stack, count_if(count, neq_20, stack-&gt;head));</t>
  </si>
  <si>
    <t>15. No matching heap chunks: [_]node_next(n, _)</t>
  </si>
  <si>
    <t>16. No matching heap chunks: [_]stack_head(stack0, _)</t>
  </si>
  <si>
    <t>although the nodes and stack predicate doesn't keep track of the count of elements, it doesn't weaken FB since the NL comment doesn't specify to keep track of it</t>
  </si>
  <si>
    <t>To verify the given C code using VeriFast, you need to use VeriFast's specification annotations to define the preconditions, postconditions, and other properties of the functions. These annotations help VeriFast understand the intended behavior of the code and verify its correctness. Below is the code block with the VeriFast annotations included:</t>
  </si>
  <si>
    <t>```c</t>
  </si>
  <si>
    <t>/*@ #include "predicates.gh" @*/</t>
  </si>
  <si>
    <t>1. Parse error: No such file 'predicates.gh'.</t>
  </si>
  <si>
    <t>remove it</t>
  </si>
  <si>
    <t>// Define a linked list predicate for stack and node</t>
  </si>
  <si>
    <t>predicate nodes(struct node *n;) =</t>
  </si>
  <si>
    <t>n == 0 ?</t>
  </si>
  <si>
    <t>emp</t>
  </si>
  <si>
    <t>malloc_block_node(n) &amp;*&amp; n-&gt;next |-&gt; ?next &amp;*&amp; n-&gt;value |-&gt; _ &amp;*&amp; nodes(next);</t>
  </si>
  <si>
    <t>predicate stack(struct stack *stack;) =</t>
  </si>
  <si>
    <t>malloc_block_stack(stack) &amp;*&amp; stack-&gt;head |-&gt; ?head &amp;*&amp; nodes(head);</t>
  </si>
  <si>
    <t>ensures stack(result);</t>
  </si>
  <si>
    <t>requires stack(stack);</t>
  </si>
  <si>
    <t>3. Parse error: Parse error.</t>
  </si>
  <si>
    <t>ensures stack(stack);</t>
  </si>
  <si>
    <t>requires stack(stack) &amp;*&amp; stack-&gt;head |-&gt; ?head &amp;*&amp; head != 0 &amp;*&amp; nodes(head);</t>
  </si>
  <si>
    <t>4. Parse error: Parse error.</t>
  </si>
  <si>
    <t>ensures stack(stack) &amp;*&amp; result == head-&gt;value;</t>
  </si>
  <si>
    <t>5. Declaration hides existing local variable 'head'</t>
  </si>
  <si>
    <t>rename "head" to "hd"</t>
  </si>
  <si>
    <t>11. No matching heap chunks: [_]node_value(hd, _)</t>
  </si>
  <si>
    <t>change from "n-&gt;value |-&gt; _" to "n-&gt;value |-&gt; ?value"</t>
  </si>
  <si>
    <t>predicate int_predicate(int_predicate *p) = true;</t>
  </si>
  <si>
    <t>requires nodes(n) &amp;*&amp; int_predicate(p);</t>
  </si>
  <si>
    <t>5. Parse error: Parse error.</t>
  </si>
  <si>
    <t>ensures nodes(result);</t>
  </si>
  <si>
    <t>12. Function leaks heap chunks.</t>
  </si>
  <si>
    <t>change "int_predicate(p)" to "is_int_predicate(p) == true" in pre and add "//@ requires true;
//@ ensures true;" to the declaration of int_predicate</t>
  </si>
  <si>
    <t>requires stack(stack) &amp;*&amp; int_predicate(p);</t>
  </si>
  <si>
    <t>6. Parse error: Parse error.</t>
  </si>
  <si>
    <t>requires nodes(n);</t>
  </si>
  <si>
    <t>ensures emp;</t>
  </si>
  <si>
    <t>7. Parse error: Parse error</t>
  </si>
  <si>
    <t>8. Parse error: Parse error</t>
  </si>
  <si>
    <t>9. Parse error: Parse error</t>
  </si>
  <si>
    <t>ensures true;</t>
  </si>
  <si>
    <t>10. Parse error: Parse error</t>
  </si>
  <si>
    <t>```</t>
  </si>
  <si>
    <t>### Explanation</t>
  </si>
  <si>
    <t>- **Predicate Definitions**: Custom predicates `nodes` and `stack` are used to describe the data structure invariants for linked lists and stacks. This way, the memory shape and ownership are clear to VeriFast.</t>
  </si>
  <si>
    <t>- **Function Annotations**: Functions are annotated with `requires` and `ensures` clauses to define their preconditions and postconditions.</t>
  </si>
  <si>
    <t>- **Node and Stack Filtering**: Uses predicates to ensure the filtered list properties are maintained.</t>
  </si>
  <si>
    <t>- Each function deals with the necessity of handling memory allocation and deallocation, while maintaining contract correctness through predicate-based reasoning.</t>
  </si>
  <si>
    <t>This setup provides a formal mathematical model of the code, which helps VeriFast verify properties statically, ensuring the absence of common errors like memory leaks and null-pointer dereferences.</t>
  </si>
  <si>
    <t>"new_count &lt;= count" is added to nodes_filter and stack_filter</t>
  </si>
  <si>
    <t>stack-&gt;head |-&gt; ?head &amp;*&amp; malloc_block_stack(stack) &amp;*&amp; 0 &lt;= count &amp;*&amp; nodes(head, count);</t>
  </si>
  <si>
    <t>0 &lt;= count, but it still needs it for proof</t>
  </si>
  <si>
    <t>predicate_family int_predicate_pre(int_predicate *p)(int x);</t>
  </si>
  <si>
    <t>predicate_family int_predicate_post(int_predicate *p)(int x, bool result);</t>
  </si>
  <si>
    <t>typedef bool int_predicate(int x) //@ : int_predicate</t>
  </si>
  <si>
    <t>move it out of annotation and fix the error</t>
  </si>
  <si>
    <t>//@ requires int_predicate_pre(this)(x);</t>
  </si>
  <si>
    <t>//@ ensures int_predicate_post(this)(x, result);</t>
  </si>
  <si>
    <t>lemma void create_int_predicate()</t>
  </si>
  <si>
    <t>requires int_predicate_pre(?p)(?x);</t>
  </si>
  <si>
    <t>ensures int_predicate_post(p)(x, x != 20);</t>
  </si>
  <si>
    <t>// prove the postcondition of the predicate</t>
  </si>
  <si>
    <t>7. No matching heap chunks: stack(stack0, 0)</t>
  </si>
  <si>
    <t>//@ close nodes(0, 0);</t>
  </si>
  <si>
    <t>//@ close stack(stack, 0);</t>
  </si>
  <si>
    <t>//@ open stack(stack, count);</t>
  </si>
  <si>
    <t>9. No matching heap chunks: stack(stack0, (count0 + 1))</t>
  </si>
  <si>
    <t>//@ close nodes(n, count + 1);</t>
  </si>
  <si>
    <t>//@ close stack(stack, count + 1);</t>
  </si>
  <si>
    <t>10. forgot ...</t>
  </si>
  <si>
    <t>11. No matching heap chunks: [_]node_value(head0, _)</t>
  </si>
  <si>
    <t>//@ open nodes(head, count);</t>
  </si>
  <si>
    <t>12. No matching heap chunks: stack(stack0, (count0 - 1))</t>
  </si>
  <si>
    <t>//@ close stack(stack, count - 1);</t>
  </si>
  <si>
    <t>//@ requires nodes(n, ?count) &amp;*&amp; is_int_predicate(p) == true &amp;*&amp; int_predicate_pre(p)(?x);</t>
  </si>
  <si>
    <t>//@ ensures nodes(result, ?new_count) &amp;*&amp; new_count &lt;= count &amp;*&amp; int_predicate_post(p)(x, true);</t>
  </si>
  <si>
    <t>open nodes(n, count);</t>
  </si>
  <si>
    <t>fix syntax error</t>
  </si>
  <si>
    <t>close int_predicate_post(p)(n-&gt;value, keep);</t>
  </si>
  <si>
    <t>close nodes(n, _);</t>
  </si>
  <si>
    <t>13. Unbound variable 'count'</t>
  </si>
  <si>
    <t>first add "//@ open nodes(next, ?cnt);
            //@ close nodes(next, cnt);" to expose cnt &gt;= 0, then use "//@ close nodes(n, cnt + 1);"</t>
  </si>
  <si>
    <t>incorrect close</t>
  </si>
  <si>
    <t>//@ requires stack(stack, ?count) &amp;*&amp; is_int_predicate(p) == true &amp;*&amp; int_predicate_pre(p)(?x);</t>
  </si>
  <si>
    <t>14. No matching heap chunks: [_]stack_head(stack0, _)</t>
  </si>
  <si>
    <t>//@ open stack(stack, _);</t>
  </si>
  <si>
    <t>15. No matching heap chunks: stack(stack0, _)</t>
  </si>
  <si>
    <t>first add "    //@ open nodes(head, ?new_count);
    //@ close nodes(head, new_count);" to expose new_count &gt;= 0, then add "//@ close stack(stack, new_count);"</t>
  </si>
  <si>
    <t>open nodes(n, _);</t>
  </si>
  <si>
    <t>misplaced open</t>
  </si>
  <si>
    <t>16. Function leaks heap chunks.</t>
  </si>
  <si>
    <t>move "//@ open nodes(n, _);" to the start</t>
  </si>
  <si>
    <t>17. No matching heap chunks: [_]stack_head(stack0, _)</t>
  </si>
  <si>
    <t xml:space="preserve"> //@ open stack(stack, _);</t>
  </si>
  <si>
    <t>6. No matching heap chunks: int_predicate_post(neq_20, x, result)</t>
  </si>
  <si>
    <t>replace int_predicate_pre and int_predicate_post to true and remove them and their occurence</t>
  </si>
  <si>
    <t>//@ predicate_family_instance int_predicate_pre(neq_20)(int x) = true;</t>
  </si>
  <si>
    <t>//@ predicate_family_instance int_predicate_post(neq_20)(int x, bool result) = result == (x != 20);</t>
  </si>
  <si>
    <t>5. Function leaks heap chunks.</t>
  </si>
  <si>
    <t>add "malloc_block_node(node)" in pred nodes</t>
  </si>
  <si>
    <t>2. Function leaks heap chunks.</t>
  </si>
  <si>
    <t>add "malloc_block_stack(stack)" in pred stack</t>
  </si>
  <si>
    <t>3. No matching heap chunks: [_]stack_head(stack0, _)</t>
  </si>
  <si>
    <t>4. No matching heap chunks: stack(stack0, (count0 + 1))</t>
  </si>
  <si>
    <t>first add "//@ open nodes(stack-&gt;head, count);
    //@ close nodes(stack-&gt;head, count);" to expose "count &gt;= 0", and then add "//@ close nodes(n, count + 1);
    //@ close stack(stack, count + 1);"</t>
  </si>
  <si>
    <t>6. No matching heap chunks: [_]stack_head(stack0, _)</t>
  </si>
  <si>
    <t>7. No matching heap chunks: stack(stack0, (count0 - 1))</t>
  </si>
  <si>
    <t>//@ requires nodes(n, _) &amp;*&amp; is_int_predicate(p) == true;</t>
  </si>
  <si>
    <t>//@ ensures nodes(result, _);</t>
  </si>
  <si>
    <t>8. No matching heap chunks: [_]node_value(n, _)</t>
  </si>
  <si>
    <t>//@ open nodes(n, _);</t>
  </si>
  <si>
    <t>9. No matching heap chunks: nodes(next0, ((0 + 1) - 1))</t>
  </si>
  <si>
    <t>modify "//@ close nodes(n-&gt;next, ?c);" to "//@ close nodes(next, c);", and add "//@ open nodes(next, ?c);" before it to get c &gt;= 0</t>
  </si>
  <si>
    <t>wrong close</t>
  </si>
  <si>
    <t>//@ close nodes(n-&gt;next, ?c);</t>
  </si>
  <si>
    <t>//@ close nodes(n, c + 1);</t>
  </si>
  <si>
    <t>//@ requires stack(stack, _) &amp;*&amp; is_int_predicate(p) == true;</t>
  </si>
  <si>
    <t>//@ ensures stack(stack, _);</t>
  </si>
  <si>
    <t>//@ open stack(stack, ?count);</t>
  </si>
  <si>
    <t>misplaced close</t>
  </si>
  <si>
    <t>10. No matching heap chunks: nodes(head0, _)</t>
  </si>
  <si>
    <t>put "//@ close stack(stack, ?new_count);" to the end</t>
  </si>
  <si>
    <t>//@ close stack(stack, ?new_count);</t>
  </si>
  <si>
    <t>add "//@ open nodes(n, _);"</t>
  </si>
  <si>
    <t>predicate stack and nodes track the whole list, which can be regarded as implied in the NL comment</t>
  </si>
  <si>
    <t>predicate nodes(struct node *n; list&lt;int&gt; values) =</t>
  </si>
  <si>
    <t>n == 0 ? values == nil : n-&gt;value |-&gt; ?v &amp;*&amp; n-&gt;next |-&gt; ?next &amp;*&amp; nodes(next, ?vs) &amp;*&amp; values == cons(v, vs);</t>
  </si>
  <si>
    <t>9. No such struct: "node".</t>
  </si>
  <si>
    <t>add def of struct node and stack</t>
  </si>
  <si>
    <t>predicate stack(struct stack *s; list&lt;int&gt; values) =</t>
  </si>
  <si>
    <t>s-&gt;head |-&gt; ?head &amp;*&amp; nodes(head, values);</t>
  </si>
  <si>
    <t>The create_stack function creates an empty stack.</t>
  </si>
  <si>
    <t>@return - A pointer to the newly created stack.</t>
  </si>
  <si>
    <t>This function allocates memory for a new stack and initializes its head to NULL.</t>
  </si>
  <si>
    <t>If memory allocation fails, the program aborts.</t>
  </si>
  <si>
    <t>ensures stack(result, nil);</t>
  </si>
  <si>
    <t>11. Function leaks heap chunks.</t>
  </si>
  <si>
    <t>add "malloc_block_stack(s)" in pred stack</t>
  </si>
  <si>
    <t>The stack_push function pushes a value onto the stack.</t>
  </si>
  <si>
    <t>@param stack - A pointer to the stack.</t>
  </si>
  <si>
    <t>@param value - The integer value to push onto the stack.</t>
  </si>
  <si>
    <t>This function allocates a new node, assigns the given value to it,</t>
  </si>
  <si>
    <t>and sets the new node as the head of the stack.</t>
  </si>
  <si>
    <t>requires stack(stack, ?values);</t>
  </si>
  <si>
    <t>ensures stack(stack, cons(value, values));</t>
  </si>
  <si>
    <t>add "malloc_block_node(n)" to pred nodes</t>
  </si>
  <si>
    <t>The stack_pop function pops a value from the stack.</t>
  </si>
  <si>
    <t>@return - The integer value popped from the stack.</t>
  </si>
  <si>
    <t>This function removes the head node from the stack, retrieves its value,</t>
  </si>
  <si>
    <t>and frees the memory allocated to the head node. The stack must not be empty.</t>
  </si>
  <si>
    <t>requires stack(stack, cons(?v, ?values));</t>
  </si>
  <si>
    <t>ensures stack(stack, values) &amp;*&amp; result == v;</t>
  </si>
  <si>
    <t>13. No matching heap chunks: [_]node_value(head0, _)</t>
  </si>
  <si>
    <t>add "//@ open nodes(head, _);" before it</t>
  </si>
  <si>
    <t>The nodes_filter function filters nodes based on a predicate.</t>
  </si>
  <si>
    <t>@param n - A pointer to the node.</t>
  </si>
  <si>
    <t>@param p - A predicate function to determine whether to keep a node.</t>
  </si>
  <si>
    <t>@return - A pointer to the head of the filtered nodes list.</t>
  </si>
  <si>
    <t>This function recursively filters the linked list of nodes, keeping only those</t>
  </si>
  <si>
    <t>nodes for which the predicate function returns true. It frees the memory of the nodes</t>
  </si>
  <si>
    <t>that do not satisfy the predicate.</t>
  </si>
  <si>
    <t>requires nodes(n, ?values) &amp;*&amp; is_int_predicate(p) == true;</t>
  </si>
  <si>
    <t>ensures nodes(result, filter(p, values));</t>
  </si>
  <si>
    <t>10. No such function: filter</t>
  </si>
  <si>
    <t>remove it in post</t>
  </si>
  <si>
    <t>pre/post-others
missing pre and post</t>
  </si>
  <si>
    <t>14. Cannot prove condition. (Cannot prove false.)</t>
  </si>
  <si>
    <t>add "//@ requires true;
//@ ensures true;" to int_predicate</t>
  </si>
  <si>
    <t>The stack_filter function filters the stack based on a predicate.</t>
  </si>
  <si>
    <t>This function filters the nodes in the stack using the given predicate function.</t>
  </si>
  <si>
    <t>It updates the stack to contain only the nodes that satisfy the predicate.</t>
  </si>
  <si>
    <t>requires stack(stack, ?values) &amp;*&amp; is_int_predicate(p) == true;</t>
  </si>
  <si>
    <t>ensures stack(stack, filter(p, values));</t>
  </si>
  <si>
    <t>The nodes_dispose function disposes of all nodes in a linked list.</t>
  </si>
  <si>
    <t>@param n - A pointer to the head node.</t>
  </si>
  <si>
    <t>This function recursively frees all nodes in the linked list.</t>
  </si>
  <si>
    <t>requires nodes(n, ?values);</t>
  </si>
  <si>
    <t>The stack_dispose function disposes of a stack.</t>
  </si>
  <si>
    <t>This function frees all nodes in the stack and then frees the stack itself.</t>
  </si>
  <si>
    <t>7. Parse error: Parse error.</t>
  </si>
  <si>
    <t>The neq_20 function filters the stack based on a predicate.</t>
  </si>
  <si>
    <t>predicate is_int_predicate(int_predicate *p;);</t>
  </si>
  <si>
    <t>15. Contract required</t>
  </si>
  <si>
    <t>add "//@ requires true;
//@ ensures true;" and remove is_int_predicate</t>
  </si>
  <si>
    <t>bool neq_20(int x) //@: int_predicate</t>
  </si>
  <si>
    <t>The main function creates a stack, pushes some integers into it,</t>
  </si>
  <si>
    <t>filters out some integers from the stack, and finally disposes of the stack.</t>
  </si>
  <si>
    <t>8. Parse error: Parse error.</t>
  </si>
  <si>
    <t>// Define predicate for the counter structure</t>
  </si>
  <si>
    <t>//@ predicate counter_f(struct counter *ctr, int v) = ctr-&gt;f |-&gt; v;</t>
  </si>
  <si>
    <t>pred redecl
type check</t>
  </si>
  <si>
    <t>1. Predicate family redeclaration does not match original declaration</t>
  </si>
  <si>
    <t>static int x;</t>
  </si>
  <si>
    <t>static struct counter *c;</t>
  </si>
  <si>
    <t>struct counter {</t>
  </si>
  <si>
    <t>int f;</t>
  </si>
  <si>
    <t>void m()</t>
  </si>
  <si>
    <t>//@ requires x |-&gt; 7 &amp;*&amp; c |-&gt; ?ctr &amp;*&amp; counter_f(ctr, ?v) &amp;*&amp; v &gt;= INT_MIN &amp;*&amp; v + 1 &lt;= INT_MAX;</t>
  </si>
  <si>
    <t>//@ ensures x |-&gt; 8 &amp;*&amp; c |-&gt; ctr &amp;*&amp; counter_f(ctr, v + 1);</t>
  </si>
  <si>
    <t>int y = x;</t>
  </si>
  <si>
    <t>x = y + 1;</t>
  </si>
  <si>
    <t>c-&gt;f = c-&gt;f + 1;</t>
  </si>
  <si>
    <t>int main() //@ : main_full(globals_m)</t>
  </si>
  <si>
    <t>//@ requires module(globals_m, true);</t>
  </si>
  <si>
    <t>x = 7;</t>
  </si>
  <si>
    <t>missing other statements</t>
  </si>
  <si>
    <t>2. No matching heap chunks: [_]integer(x, _)</t>
  </si>
  <si>
    <t>add "//@ open_module();" before it</t>
  </si>
  <si>
    <t>struct counter *ctr = malloc(sizeof(struct counter));</t>
  </si>
  <si>
    <t>if (ctr == 0) abort();</t>
  </si>
  <si>
    <t>ctr-&gt;f = 42;</t>
  </si>
  <si>
    <t>//@ close counter_f(ctr, 42);</t>
  </si>
  <si>
    <t>c = ctr;</t>
  </si>
  <si>
    <t>m();</t>
  </si>
  <si>
    <t>int ctr_f = ctr-&gt;f;</t>
  </si>
  <si>
    <t>assert(ctr_f == 43);</t>
  </si>
  <si>
    <t>//@ open counter_f(ctr, 43);</t>
  </si>
  <si>
    <t>free(ctr);</t>
  </si>
  <si>
    <t>missing leak</t>
  </si>
  <si>
    <t>3. Function leaks heap chunks.</t>
  </si>
  <si>
    <t>add "//@ leak integer(&amp;x, _) &amp;*&amp; pointer(&amp;c, _);" at the end</t>
  </si>
  <si>
    <t>I don't find it weakened</t>
  </si>
  <si>
    <t>// Predicate to describe the state of the counter</t>
  </si>
  <si>
    <t>//@ predicate counter_f(struct counter *ctr, int f) = ctr-&gt;f |-&gt; f;</t>
  </si>
  <si>
    <t>remove</t>
  </si>
  <si>
    <t>// Function to update global variables `x` and `c-&gt;f`</t>
  </si>
  <si>
    <t>//@ requires x |-&gt; 7 &amp;*&amp; c |-&gt; ?ctr &amp;*&amp; counter_f(ctr, ?v);</t>
  </si>
  <si>
    <t>pre/post-bound check
pre too weak</t>
  </si>
  <si>
    <t>2. Potential arithmetic underflow. (Cannot prove INT_MIN &lt;= (v + 1).)</t>
  </si>
  <si>
    <t>add "v &gt;= INT_MIN &amp;*&amp; v + 1 &lt;= INT_MAX" at pre of m</t>
  </si>
  <si>
    <t>int main() //@ : main_full(globals_w)</t>
  </si>
  <si>
    <t>//@ requires module(globals_w, true);</t>
  </si>
  <si>
    <t>missing other statement</t>
  </si>
  <si>
    <t>3. No matching heap chunks: [_]integer(x, _)</t>
  </si>
  <si>
    <t>add "//@ open_module();" before</t>
  </si>
  <si>
    <t>// Establish initial predicate state</t>
  </si>
  <si>
    <t>//@ open counter_f(ctr, 42);</t>
  </si>
  <si>
    <t>// Verify the updated predicate state</t>
  </si>
  <si>
    <t>//@ assert ctr-&gt;f |-&gt; 43;</t>
  </si>
  <si>
    <t>//@ close counter_f(ctr, 43);</t>
  </si>
  <si>
    <t>//@ open counter_f(ctr, 43); // Opening the predicate before deallocating memory</t>
  </si>
  <si>
    <t>main function further requires "result == 0" in post</t>
  </si>
  <si>
    <t>// Global variable</t>
  </si>
  <si>
    <t>// Structure definition</t>
  </si>
  <si>
    <t>// Global pointer to the structure</t>
  </si>
  <si>
    <t>predicate counter(struct counter *ctr, int f) =</t>
  </si>
  <si>
    <t>ctr != 0 &amp;*&amp; ctr-&gt;f |-&gt; f &amp;*&amp; malloc_block_counter(ctr);</t>
  </si>
  <si>
    <t>requires x |-&gt; ?old_x &amp;*&amp; counter(c, ?old_f);</t>
  </si>
  <si>
    <t>ensures x |-&gt; old_x + 1 &amp;*&amp; counter(c, old_f + 1);</t>
  </si>
  <si>
    <t>type check</t>
  </si>
  <si>
    <t>4. Cannot mention global variables in this context.</t>
  </si>
  <si>
    <t>use "c |-&gt; ?ctr &amp;*&amp; counter(ctr, ?old_f)" in pre and "c |-&gt; ctr &amp;*&amp; counter(ctr, old_f + 1)" in post</t>
  </si>
  <si>
    <t>6. Potential arithmetic overflow. (Cannot prove (old_x + 1) &lt;= INT_MAX.)</t>
  </si>
  <si>
    <t>add "old_x + 1 &lt;= INT_MAX" in pre of m</t>
  </si>
  <si>
    <t>5. Potential arithmetic overflow. (Cannot prove (old_x + 1) &lt;= INT_MAX.)</t>
  </si>
  <si>
    <t>add "old_f + 1 &lt;= INT_MAX" in pre of m</t>
  </si>
  <si>
    <t>7. No matching heap chunks: [_]counter_f(ctr, _)</t>
  </si>
  <si>
    <t>add "//@ open counter(ctr, old_f);" before it</t>
  </si>
  <si>
    <t>8. No matching heap chunks: counter(ctr, (old_f + 1))</t>
  </si>
  <si>
    <t>add "//@ close counter(ctr, old_f + 1);" at the end</t>
  </si>
  <si>
    <t>ensures result == 0;</t>
  </si>
  <si>
    <t>9. No matching heap chunks: [_]integer(x, _)</t>
  </si>
  <si>
    <t>annotate main with "//@ : main_full(globals_n)" and add "module(globals_n, true)" in pre of main, also add "//@ open_module();" at the start of main</t>
  </si>
  <si>
    <t>//@ close counter(c, 42);</t>
  </si>
  <si>
    <t>10. No matching heap chunks: [_]counter_f(ctr, _)</t>
  </si>
  <si>
    <t>move "//@ open counter(c, 43);" before it</t>
  </si>
  <si>
    <t>//@ open counter(c, 43);</t>
  </si>
  <si>
    <t>#include "limits.h"</t>
  </si>
  <si>
    <t>// Forward declaration of predicates</t>
  </si>
  <si>
    <t>predicate counter_f(struct counter* ctr, int v);</t>
  </si>
  <si>
    <t>// Global declarations</t>
  </si>
  <si>
    <t>counter not defined
type check error</t>
  </si>
  <si>
    <t>2. No such struct: "counter"</t>
  </si>
  <si>
    <t>define struct counter</t>
  </si>
  <si>
    <t>// Predicate definition for struct field access</t>
  </si>
  <si>
    <t>predicate counter_f(struct counter* ctr, int v) = ctr-&gt;f |-&gt; v;</t>
  </si>
  <si>
    <t>remove it, since it has been already defined</t>
  </si>
  <si>
    <t>//@ close counter_f(ctr, _); // Close the counter predicate initially</t>
  </si>
  <si>
    <t>redundant close</t>
  </si>
  <si>
    <t>4. No matching heap chunks: integer(field_ptr(ctr, counter_type_info, counter_f_offset), _)</t>
  </si>
  <si>
    <t>remove "//@ close counter_f(ctr, _);"</t>
  </si>
  <si>
    <t>//@ close counter_f(ctr, ctr-&gt;f); // Close the counter predicate with field value</t>
  </si>
  <si>
    <t>//@ open counter_f(ctr, ctr_f); // Open predicate before free</t>
  </si>
  <si>
    <t>5. Function leaks heap chunks</t>
  </si>
  <si>
    <t>// Define a predicate to represent the state of the counter structure.</t>
  </si>
  <si>
    <t>4. Predicate family redeclaration does not match original declaration at 'sample.c(9,9-10)'.</t>
  </si>
  <si>
    <t xml:space="preserve">remove </t>
  </si>
  <si>
    <t>// Function m increments x and the field f of struct 'counter' by 1.</t>
  </si>
  <si>
    <t>5. Potential arithmetic underflow. (Cannot prove INT_MIN &lt;= (v + 1).)</t>
  </si>
  <si>
    <t>// Main function allocates a counter, sets initial values and asserts postconditions.</t>
  </si>
  <si>
    <t>6. No matching heap chunks: [_]integer(x, _)</t>
  </si>
  <si>
    <t>// Allocate memory for 'counter' struct and ensure allocation succeeded.</t>
  </si>
  <si>
    <t>// Initialize the counter and the global variable 'c'.</t>
  </si>
  <si>
    <t>// Initialize and open predicate for structured verification.</t>
  </si>
  <si>
    <t>//@ close c |-&gt; ctr;</t>
  </si>
  <si>
    <t>3. Parse error: Body of close statement must be call expression.</t>
  </si>
  <si>
    <t>remove this close</t>
  </si>
  <si>
    <t>// Extract and validate the updated value of f post function call.</t>
  </si>
  <si>
    <t>//@ open counter_f(ctr, _);</t>
  </si>
  <si>
    <t>// Free the allocated memory for the counter structure.</t>
  </si>
  <si>
    <t>add "//@ leak integer(&amp;x, _) &amp;*&amp; pointer(&amp;c, _);"</t>
  </si>
  <si>
    <t>the post of m doesn't constraint on the value of x and c-&gt;f</t>
  </si>
  <si>
    <t>#include "verifast.h"</t>
  </si>
  <si>
    <t>1. Parse error: No such file 'verifast.h'</t>
  </si>
  <si>
    <t>// Predicate to describe the state of a counter object</t>
  </si>
  <si>
    <t>predicate counter(struct counter *c;) =</t>
  </si>
  <si>
    <t>c != 0 &amp;*&amp; c-&gt;f |-&gt; ?f;</t>
  </si>
  <si>
    <t>// Predicate to describe globally accessible structure 'c'</t>
  </si>
  <si>
    <t>predicate global_counter() =</t>
  </si>
  <si>
    <t>too many wrappings</t>
  </si>
  <si>
    <t>counter(c);</t>
  </si>
  <si>
    <t>I don't think it a verification error</t>
  </si>
  <si>
    <t>5. Cannot mention global variables in this context.</t>
  </si>
  <si>
    <t>use "c |-&gt; ?ctr &amp;*&amp; counter(ctr);" in global_counter.</t>
  </si>
  <si>
    <t>// Predicates for global integer x</t>
  </si>
  <si>
    <t>predicate global_x() =</t>
  </si>
  <si>
    <t>7. Writing to a global variable requires full permission.</t>
  </si>
  <si>
    <t>remove fraction</t>
  </si>
  <si>
    <t>[1/2]integer(&amp;x, ?gx);</t>
  </si>
  <si>
    <t>The m function updates the value of a global variable x and also increments the value of a field f within a global structure c.</t>
  </si>
  <si>
    <t>requires</t>
  </si>
  <si>
    <t>global_counter() &amp;*&amp;</t>
  </si>
  <si>
    <t>global_x();</t>
  </si>
  <si>
    <t>ensures</t>
  </si>
  <si>
    <t>//@ open global_counter();</t>
  </si>
  <si>
    <t>//@ open global_x();</t>
  </si>
  <si>
    <t>pre/post-bound check</t>
  </si>
  <si>
    <t>6. Potential arithmetic underflow. (Cannot prove INT_MIN &lt;= (gx + 1).)</t>
  </si>
  <si>
    <t>add parameter in counter, global_counter and global_x to expose the integer values and bound them in pre</t>
  </si>
  <si>
    <t>add parameter</t>
  </si>
  <si>
    <t>//@ close global_counter();</t>
  </si>
  <si>
    <t>8. Potential arithmetic overflow. (Cannot prove (f + 1) &lt;= INT_MAX.)</t>
  </si>
  <si>
    <t>add "f + 1 &lt;= INT_MAX" in pre</t>
  </si>
  <si>
    <t>//@ close global_x();</t>
  </si>
  <si>
    <t>The main function serves as the entry point of the program and allocates memory for a global structure,</t>
  </si>
  <si>
    <t>initializes its field f, assigns this structure to a global pointer c,</t>
  </si>
  <si>
    <t>calls the m() function, and performs validation on the updated value of field f.</t>
  </si>
  <si>
    <t>true;</t>
  </si>
  <si>
    <t>emp;</t>
  </si>
  <si>
    <t>//@ close counter(ctr);</t>
  </si>
  <si>
    <t>10. No matching heap chunks: counter_f(ctr, _)</t>
  </si>
  <si>
    <t>remove close</t>
  </si>
  <si>
    <t>11. No matching heap chunks: [_]counter_f(ctr, _)</t>
  </si>
  <si>
    <t>add ctr in global_counter as parameter to make sure the counters are the same one before and after calling m</t>
  </si>
  <si>
    <t>//@ open counter(ctr);</t>
  </si>
  <si>
    <t>add "//@ leak global_x(_) &amp;*&amp; pointer(&amp;c, _);" at the end</t>
  </si>
  <si>
    <t>//@ predicate counter(struct counter* c, int v) = c-&gt;f |-&gt; v;</t>
  </si>
  <si>
    <t>//@ requires integer(&amp;x, 7) &amp;*&amp; c |-&gt; ?ctr &amp;*&amp; counter(ctr, ?v) &amp;*&amp; v + 1 &lt;= INT_MAX;</t>
  </si>
  <si>
    <t>//@ ensures integer(&amp;x, 8) &amp;*&amp; c |-&gt; ctr &amp;*&amp; counter(ctr, v + 1);</t>
  </si>
  <si>
    <t>3. No matching heap chunks: [_]counter_f(ctr, _)V</t>
  </si>
  <si>
    <t>add "//@ open counter(ctr, v);" before it</t>
  </si>
  <si>
    <t>4. No matching heap chunks: counter(ctr, (v + 1))</t>
  </si>
  <si>
    <t>add "//@ close counter(ctr, v + 1);' after it</t>
  </si>
  <si>
    <t>its globals and not globals_m</t>
  </si>
  <si>
    <t>can you share about the reason?
I guess module is for considering the global variable into the verification</t>
  </si>
  <si>
    <t>5. No matching heap chunks: [_]integer(x, _)</t>
  </si>
  <si>
    <t>//@ close counter(ctr, 42);</t>
  </si>
  <si>
    <t>//@ close integer(&amp;x, 7);</t>
  </si>
  <si>
    <t>1. Parse error: Body of close statement must be call expression.</t>
  </si>
  <si>
    <t>//@ open counter(ctr, 43);</t>
  </si>
  <si>
    <t>//@ open c |-&gt; ctr;</t>
  </si>
  <si>
    <t>2. Parse error: Body of open statement must be call expression.</t>
  </si>
  <si>
    <t>//@ open integer(&amp;x, 8);</t>
  </si>
  <si>
    <t>redundant open</t>
  </si>
  <si>
    <t>6. No matching heap chunks: [_]counter(ctr, 43)</t>
  </si>
  <si>
    <t>// Declare global variable x</t>
  </si>
  <si>
    <t>// Define a structure named counter</t>
  </si>
  <si>
    <t>// Declare a global pointer to a counter</t>
  </si>
  <si>
    <t>// Predicate representing the state of a counter</t>
  </si>
  <si>
    <t>//@ requires x |-&gt; 7 &amp;*&amp; c |-&gt; ?ctr &amp;*&amp; counter(ctr, ?v);</t>
  </si>
  <si>
    <t>//@ ensures x |-&gt; 8 &amp;*&amp; c |-&gt; ctr &amp;*&amp; counter(ctr, v + 1);</t>
  </si>
  <si>
    <t>// Assign current value of x to y</t>
  </si>
  <si>
    <t>// Increment the value of x</t>
  </si>
  <si>
    <t>// Increment the value of counter's field f</t>
  </si>
  <si>
    <t>3. No matching heap chunks: [_]counter_f(ctr, _)</t>
  </si>
  <si>
    <t>add "//@ open counter(ctr, v);"</t>
  </si>
  <si>
    <t>4. Potential arithmetic overflow. (Cannot prove (v + 1) &lt;= INT_MAX.)</t>
  </si>
  <si>
    <t>add "v + 1 &lt;= INT_MAX" in pre of m</t>
  </si>
  <si>
    <t>5. No matching heap chunks: counter(ctr, (v + 1))</t>
  </si>
  <si>
    <t>add "//@ close counter(ctr, v + 1);"</t>
  </si>
  <si>
    <t>// Assign 7 to global variable x</t>
  </si>
  <si>
    <t>add "//@ open_module();"</t>
  </si>
  <si>
    <t>// Allocate memory for a counter instance</t>
  </si>
  <si>
    <t>// Initialize counter's field value f</t>
  </si>
  <si>
    <t>// Assign global pointer c to the newly created counter</t>
  </si>
  <si>
    <t>// Verify the counter predicate</t>
  </si>
  <si>
    <t>//@ open counter(ctr, 42);</t>
  </si>
  <si>
    <t>wrong open</t>
  </si>
  <si>
    <t>7. No matching heap chunks: [_]counter(ctr, 42)</t>
  </si>
  <si>
    <t>change open to close</t>
  </si>
  <si>
    <t>//@ open x |-&gt; 7;</t>
  </si>
  <si>
    <t>1. Parse error: Body of open statement must be call expression</t>
  </si>
  <si>
    <t>2. Parse error: Body of open statement must be call expression</t>
  </si>
  <si>
    <t>// Call function m</t>
  </si>
  <si>
    <t>// Verify the updated counter predicate</t>
  </si>
  <si>
    <t>//@ close counter(c, 43);</t>
  </si>
  <si>
    <t>8. No matching heap chunks: counter_f(ctr, 43)</t>
  </si>
  <si>
    <t>change close to open and put it after assert</t>
  </si>
  <si>
    <t>//@ assert x |-&gt; 8 &amp;*&amp; c |-&gt; ctr &amp;*&amp; counter(ctr, 43);</t>
  </si>
  <si>
    <t>// Assert to check the correctness</t>
  </si>
  <si>
    <t>// Free allocated memory</t>
  </si>
  <si>
    <t>9. Function leaks heap chunks.</t>
  </si>
  <si>
    <t>1. Parse error: No such file 'verifast.h'.</t>
  </si>
  <si>
    <t>predicate counter(struct counter *c, int f) =</t>
  </si>
  <si>
    <t>c-&gt;f |-&gt; f;</t>
  </si>
  <si>
    <t>requires counter(c, ?fc);</t>
  </si>
  <si>
    <t>ensures counter(c, fc + 1) &amp;*&amp; x == old_x + 1;</t>
  </si>
  <si>
    <t>3. No such variable, constructor, regular function, predicate, enum element, global variable, or module: old_x</t>
  </si>
  <si>
    <t>change "x == old_x + 1" to "integer(&amp;x, ?val)" in pre and "integer(&amp;x, val + 1)" in post</t>
  </si>
  <si>
    <t>use "c |-&gt; ?ctr &amp;*&amp; counter(ctr, ?fc)" in pre and use "c |-&gt; ctr &amp;*&amp; counter(ctr, fc + 1)" in post</t>
  </si>
  <si>
    <t>5. No matching heap chunks: [_]counter_f(ctr, _)</t>
  </si>
  <si>
    <t>add "//@ open counter(ctr, fc);" before</t>
  </si>
  <si>
    <t>6. Potential arithmetic overflow. (Cannot prove (fc + 1) &lt;= INT_MAX.)</t>
  </si>
  <si>
    <t>add "fc + 1 &lt;= INT_MAX" in pre of m</t>
  </si>
  <si>
    <t>7. No matching heap chunks: counter(ctr, (fc + 1))</t>
  </si>
  <si>
    <t>add "//@ close counter(ctr, fc + 1);" at the end</t>
  </si>
  <si>
    <t>8. No matching heap chunks: [_]integer(x, _)</t>
  </si>
  <si>
    <t>close counter(ctr, 42);</t>
  </si>
  <si>
    <t>9. No matching heap chunks: counter_f(ctr, 42)</t>
  </si>
  <si>
    <t>put close after it</t>
  </si>
  <si>
    <t>open counter(c, 42);</t>
  </si>
  <si>
    <t>10. No matching heap chunks: counter(ctr, _)</t>
  </si>
  <si>
    <t>remove "open counter(c, 42);" before it</t>
  </si>
  <si>
    <t>open counter(c, _);</t>
  </si>
  <si>
    <t>//@ assert ctr_f == 43;</t>
  </si>
  <si>
    <t>//@ requires integer(&amp;x, 7) &amp;*&amp; c |-&gt; ?ctr &amp;*&amp; counter(ctr, ?v) &amp;*&amp; v + 1 &lt; INT_MAX;</t>
  </si>
  <si>
    <t>//@ open counter(ctr, v);</t>
  </si>
  <si>
    <t>//@ close counter(ctr, v + 1);</t>
  </si>
  <si>
    <t>1. No matching heap chunks: [_]integer(x, _)</t>
  </si>
  <si>
    <t>2. No matching heap chunks: [_]counter_f(ctr, _)</t>
  </si>
  <si>
    <t>change "//@ open counter(ctr, ctr_f);" to "//@ open counter(ctr, 43);" and put before it</t>
  </si>
  <si>
    <t>//@ open counter(ctr, ctr_f);</t>
  </si>
  <si>
    <t>//@ predicate counter(struct counter* c; int v) = c-&gt;f |-&gt; v;</t>
  </si>
  <si>
    <t>//@ requires x |-&gt; 7 &amp;*&amp; c |-&gt; ?ctr &amp;*&amp; counter(ctr, ?v) &amp;*&amp; malloc_block_counter(ctr);</t>
  </si>
  <si>
    <t>1. Potential arithmetic overflow. (Cannot prove (v + 1) &lt;= INT_MAX.)</t>
  </si>
  <si>
    <t>add "v + 1 &lt;= INT_MAX" to pre</t>
  </si>
  <si>
    <t>//@ ensures x |-&gt; 8 &amp;*&amp; c |-&gt; ctr &amp;*&amp; counter(ctr, v + 1) &amp;*&amp; malloc_block_counter(ctr);</t>
  </si>
  <si>
    <t>3. No matching heap chunks: counter_f(ctr, 42)</t>
  </si>
  <si>
    <t>//@ close counter(ctr, 42);  // Counter initialized according to the predicate</t>
  </si>
  <si>
    <t>post of main requires x == 8</t>
  </si>
  <si>
    <t>#include "assert.h"</t>
  </si>
  <si>
    <t>// Definition of a global integer.</t>
  </si>
  <si>
    <t>// Definition of a structure named counter.</t>
  </si>
  <si>
    <t>// Definition of a global pointer to a structure of type counter.</t>
  </si>
  <si>
    <t>predicate counter(struct counter *p, int f) =</t>
  </si>
  <si>
    <t>p != 0 &amp;*&amp; malloc_block_counter(p) &amp;*&amp; p-&gt;f |-&gt; f;</t>
  </si>
  <si>
    <t>requires counter(c, ?old_f) &amp;*&amp; c != 0;</t>
  </si>
  <si>
    <t>ensures counter(c, old_f + 1) &amp;*&amp; x == old_x + 1;</t>
  </si>
  <si>
    <t>use "integer(&amp;x, ?val)" in pre and use "integer(&amp;x, val + 1)" in post</t>
  </si>
  <si>
    <t>use "c |-&gt; ?ctr &amp;*&amp; counter(ctr, ?old_f) &amp;*&amp; ctr != 0" in pre and "c |-&gt; ctr &amp;*&amp; counter(ctr, old_f + 1)" in post</t>
  </si>
  <si>
    <t>// Function body ensures the postcondition is fulfilled by reasoning about state changes.</t>
  </si>
  <si>
    <t>6. Potential arithmetic underflow. (Cannot prove INT_MIN &lt;= (val + 1).)</t>
  </si>
  <si>
    <t>add "val + 1 &gt;= INT_MIN &amp;*&amp; val + 1 &lt;= INT_MAX" in pre of m</t>
  </si>
  <si>
    <t>8. Potential arithmetic overflow. (Cannot prove (old_f + 1) &lt;= INT_MAX.)</t>
  </si>
  <si>
    <t>9. No matching heap chunks: counter(ctr, (old_f + 1))</t>
  </si>
  <si>
    <t>2. Parse error: Parse error</t>
  </si>
  <si>
    <t>ensures x == 8;</t>
  </si>
  <si>
    <t>annotate main with "//@ : main_full(globals_n)" and add "module(globals_n, true)" in pre of main</t>
  </si>
  <si>
    <t>// Function involves memory allocation, state updates and condition checking.</t>
  </si>
  <si>
    <t>10. No matching heap chunks: [_]integer(x, _)</t>
  </si>
  <si>
    <t>close counter(c, 42);</t>
  </si>
  <si>
    <t>move "open counter(c, 43);" to before it</t>
  </si>
  <si>
    <t>open counter(c, 43);</t>
  </si>
  <si>
    <t>in function create_account, precondition is changed from "limit &lt;= 0" to "limit &gt;= 0"
the source code in main function, changes, the argument of create_account call changes from -100 to 100.</t>
  </si>
  <si>
    <t>post condition of withdraw func</t>
  </si>
  <si>
    <t>#include "limits.h"  // For INT_MIN and INT_MAX</t>
  </si>
  <si>
    <t>struct account</t>
  </si>
  <si>
    <t>int limit;</t>
  </si>
  <si>
    <t>int balance;</t>
  </si>
  <si>
    <t>predicate account_pred(struct account *myAccount, int theLimit, int theBalance) =</t>
  </si>
  <si>
    <t>myAccount-&gt;limit |-&gt; theLimit &amp;*&amp;</t>
  </si>
  <si>
    <t>myAccount-&gt;balance |-&gt; theBalance &amp;*&amp;</t>
  </si>
  <si>
    <t>malloc_block_account(myAccount);</t>
  </si>
  <si>
    <t>struct account *create_account(int limit)</t>
  </si>
  <si>
    <t>//@ requires limit &gt;= 0;</t>
  </si>
  <si>
    <t>//@ ensures account_pred(result, limit, 0);</t>
  </si>
  <si>
    <t>struct account *myAccount = malloc(sizeof(struct account));</t>
  </si>
  <si>
    <t>if (myAccount == 0)</t>
  </si>
  <si>
    <t>myAccount-&gt;limit = limit;</t>
  </si>
  <si>
    <t>myAccount-&gt;balance = 0;</t>
  </si>
  <si>
    <t>//@ close account_pred(myAccount, limit, 0);</t>
  </si>
  <si>
    <t>return myAccount;</t>
  </si>
  <si>
    <t>int account_get_balance(struct account *myAccount)</t>
  </si>
  <si>
    <t>//@ requires account_pred(myAccount, ?limit, ?balance);</t>
  </si>
  <si>
    <t>//@ ensures account_pred(myAccount, limit, balance) &amp;*&amp; result == balance;</t>
  </si>
  <si>
    <t>//@ open account_pred(myAccount, limit, balance);</t>
  </si>
  <si>
    <t>int result = myAccount-&gt;balance;</t>
  </si>
  <si>
    <t>//@ close account_pred(myAccount, limit, balance);</t>
  </si>
  <si>
    <t>void account_deposit(struct account *myAccount, int amount)</t>
  </si>
  <si>
    <t>//@ requires account_pred(myAccount, ?limit, ?balance) &amp;*&amp; 0 &lt;= amount &amp;*&amp; balance + amount &lt;= INT_MAX;</t>
  </si>
  <si>
    <t>//@ ensures account_pred(myAccount, limit, balance + amount);</t>
  </si>
  <si>
    <t>myAccount-&gt;balance += amount;</t>
  </si>
  <si>
    <t>//@ close account_pred(myAccount, limit, balance + amount);</t>
  </si>
  <si>
    <t>int account_withdraw(struct account *myAccount, int amount)</t>
  </si>
  <si>
    <t>//@ requires account_pred(myAccount, ?limit, ?balance) &amp;*&amp; 0 &lt;= amount;</t>
  </si>
  <si>
    <t>integer overflow bound check removed</t>
  </si>
  <si>
    <t>//@ ensures account_pred(myAccount, limit, balance - result) &amp;*&amp;</t>
  </si>
  <si>
    <t>(balance - amount &lt; limit ? result == balance - limit : result == amount);</t>
  </si>
  <si>
    <t>int withdrawable = myAccount-&gt;balance - amount &lt; myAccount-&gt;limit ? myAccount-&gt;balance - myAccount-&gt;limit : amount;</t>
  </si>
  <si>
    <t>myAccount-&gt;balance -= withdrawable;</t>
  </si>
  <si>
    <t>//@ close account_pred(myAccount, limit, balance - withdrawable);</t>
  </si>
  <si>
    <t>return withdrawable;</t>
  </si>
  <si>
    <t>void account_dispose(struct account *myAccount)</t>
  </si>
  <si>
    <t>//@ requires account_pred(myAccount, _, _);</t>
  </si>
  <si>
    <t>free(myAccount);</t>
  </si>
  <si>
    <t>//@ open account_pred(myAccount, _, _);</t>
  </si>
  <si>
    <t>struct account *myAccount = create_account(100);</t>
  </si>
  <si>
    <t>account_deposit(myAccount, 200);</t>
  </si>
  <si>
    <t>int w1 = account_withdraw(myAccount, 50);</t>
  </si>
  <si>
    <t>assert(w1 == 50);</t>
  </si>
  <si>
    <t>int b1 = account_get_balance(myAccount);</t>
  </si>
  <si>
    <t>assert(b1 == 150);</t>
  </si>
  <si>
    <t>int w2 = account_withdraw(myAccount, 300);</t>
  </si>
  <si>
    <t>assert(w2 == 250);</t>
  </si>
  <si>
    <t>Assertion might not hold. (Cannot prove w2 = 250.)</t>
  </si>
  <si>
    <t>change 250 to 50 in assert in src code</t>
  </si>
  <si>
    <t>int b2 = account_get_balance(myAccount);</t>
  </si>
  <si>
    <t>assert(b2 == -100);</t>
  </si>
  <si>
    <t>Assertion might not hold. (Cannot prove b2 = (0 - 100).)</t>
  </si>
  <si>
    <t>change -100 to 100 in assert in src code</t>
  </si>
  <si>
    <t>account_dispose(myAccount);</t>
  </si>
  <si>
    <t>1. Function leaks heap chunks.</t>
  </si>
  <si>
    <t>add "malloc_block_account(myAccount)" in account_pred</t>
  </si>
  <si>
    <t>myAccount-&gt;limit |-&gt; theLimit &amp;*&amp; myAccount-&gt;balance |-&gt; theBalance;</t>
  </si>
  <si>
    <t>//@ requires limit &lt;= 0;</t>
  </si>
  <si>
    <t>2. Potential arithmetic overflow. (Cannot prove (balance + amount) &lt;= INT_MAX.)</t>
  </si>
  <si>
    <t>add "balance + amount &lt;= INT_MAX" in pre of account_deposit</t>
  </si>
  <si>
    <t>/*@ ensures account_pred(myAccount, limit, balance - result)</t>
  </si>
  <si>
    <t>&amp;*&amp; result == (balance - amount &lt; limit ? balance - limit : amount); @*/</t>
  </si>
  <si>
    <t>int result = myAccount-&gt;balance - amount &lt; myAccount-&gt;limit ? myAccount-&gt;balance - myAccount-&gt;limit : amount;</t>
  </si>
  <si>
    <t>3. Potential arithmetic underflow. (Cannot prove INT_MIN &lt;= (balance - amount).)</t>
  </si>
  <si>
    <t>add "balance - amount &gt;= INT_MIN &amp;*&amp; balance - limit &gt;= INT_MIN" to pre of account_withdraw</t>
  </si>
  <si>
    <t>myAccount-&gt;balance -= result;</t>
  </si>
  <si>
    <t>//@ close account_pred(myAccount, limit, balance - result);</t>
  </si>
  <si>
    <t>struct account *myAccount = create_account(-100);</t>
  </si>
  <si>
    <t>the account in function account_deposit and account_withdraw doesn't track the value, which is weaken, but amount &gt;= 0 is removed from the pre of account_deposit and account_withdraw
but the postcondition of account_withdraw uses "myAccount-&gt;balance + amount", which should be "myAccount-&gt;balance - amount"</t>
  </si>
  <si>
    <t>predicate account(struct account *acc) =</t>
  </si>
  <si>
    <t>acc-&gt;limit |-&gt; ?limit &amp;*&amp; acc-&gt;balance |-&gt; ?balance;</t>
  </si>
  <si>
    <t>requires limit &lt;= 0;</t>
  </si>
  <si>
    <t>ensures result == 0 ? true : account(result);</t>
  </si>
  <si>
    <t>7. No matching heap chunks: account(myAccount)</t>
  </si>
  <si>
    <t>add "//@ close account(myAccount);"</t>
  </si>
  <si>
    <t>8. Function leaks heap chunks.</t>
  </si>
  <si>
    <t>add "malloc_block_account(acc)" to pred account</t>
  </si>
  <si>
    <t>requires account(myAccount);</t>
  </si>
  <si>
    <t>ensures account(myAccount) &amp;*&amp; result == myAccount-&gt;balance;</t>
  </si>
  <si>
    <t>9. No matching heap chunks: [_]account_balance(myAccount, _)</t>
  </si>
  <si>
    <t>add "//@ open account(myAccount);" before</t>
  </si>
  <si>
    <t>10. No matching heap chunks: account(myAccount)</t>
  </si>
  <si>
    <t>add "//@ close account(myAccount);" after it</t>
  </si>
  <si>
    <t>11. Cannot use field dereference in this context.</t>
  </si>
  <si>
    <t>add limit and balance in predicate account</t>
  </si>
  <si>
    <t>ensures account(myAccount);</t>
  </si>
  <si>
    <t>12. No matching heap chunks: [_]account_balance(myAccount, _)</t>
  </si>
  <si>
    <t>add "//@ open account(myAccount, limit, bal);"</t>
  </si>
  <si>
    <t>13. Potential arithmetic underflow. (Cannot prove INT_MIN &lt;= (bal + amount).)</t>
  </si>
  <si>
    <t>add "0 &lt;= amount &amp;*&amp; bal + amount &lt;= INT_MAX" in pre</t>
  </si>
  <si>
    <t>14. No matching heap chunks: account(myAccount, limit, (bal + amount))</t>
  </si>
  <si>
    <t>add "//@ close account(myAccount, limit, bal + amount);"</t>
  </si>
  <si>
    <t>ensures account(myAccount) &amp;*&amp; result == (myAccount-&gt;balance + amount &lt;= myAccount-&gt;limit ? myAccount-&gt;balance - myAccount-&gt;limit : amount);</t>
  </si>
  <si>
    <t>15. No matching heap chunks: [_]account_balance(myAccount, _)</t>
  </si>
  <si>
    <t>16. Potential arithmetic underflow. (Cannot prove INT_MIN &lt;= (bal - amount).)</t>
  </si>
  <si>
    <t>add "0 &lt;= amount &amp;*&amp; bal - amount &gt;= INT_MIN &amp;*&amp; bal - limit &gt;= INT_MIN" in pre</t>
  </si>
  <si>
    <t>17. No matching heap chunks: account(myAccount, limit, (bal - (bal - limit)))</t>
  </si>
  <si>
    <t>add "//@ close account(myAccount, limit, bal - result);"</t>
  </si>
  <si>
    <t>18. Cannot prove condition. (Cannot prove (bal - limit) = ((bal + amount) &lt;= limit ? (bal - limit) : amount).)</t>
  </si>
  <si>
    <t>change "bal + amount" to "bal - amount" in post</t>
  </si>
  <si>
    <t>19. No matching heap chunks: account_limit_(myAccount, _)</t>
  </si>
  <si>
    <t>add "//@ open account(myAccount, _, _);"</t>
  </si>
  <si>
    <t>pre/post-mem safety
considering extra cases
post too weak</t>
  </si>
  <si>
    <t>20. No matching heap chunks: account(myAccount, _, _)</t>
  </si>
  <si>
    <t>change the post of create_account from "result == 0 ? true : account(result, limit, 0)" to account(result, limit, 0)</t>
  </si>
  <si>
    <t>the precondition of function create_account is added with "INT_MIN &lt;= limit", but it is about bound check, not functional behavior</t>
  </si>
  <si>
    <t>struct account {</t>
  </si>
  <si>
    <t>myAccount-&gt;limit |-&gt; theLimit &amp;*&amp; myAccount-&gt;balance |-&gt; theBalance</t>
  </si>
  <si>
    <t>&amp;*&amp; malloc_block_account(myAccount);</t>
  </si>
  <si>
    <t>//@ requires INT_MIN &lt;= limit &amp;*&amp; limit &lt;= 0;</t>
  </si>
  <si>
    <t>if (myAccount == 0) {</t>
  </si>
  <si>
    <t>//@ requires account_pred(myAccount, ?limit, ?balance) &amp;*&amp; 0 &lt;= amount &amp;*&amp; balance - amount &gt;= INT_MIN &amp;*&amp; balance - limit &gt;= INT_MIN;</t>
  </si>
  <si>
    <t>missing malloc block</t>
  </si>
  <si>
    <t>1. No matching heap chunks: account_pred(myAccount, limit, 0)</t>
  </si>
  <si>
    <t>3. No matching heap chunks: [_]account_balance(myAccount, _)</t>
  </si>
  <si>
    <t>4. No matching heap chunks: account_pred(myAccount, limit, balance)</t>
  </si>
  <si>
    <t>5. No matching heap chunks: [_]account_balance(myAccount, _)</t>
  </si>
  <si>
    <t>6. No matching heap chunks: account_pred(myAccount, limit, (balance + amount))</t>
  </si>
  <si>
    <t>7. No matching heap chunks: [_]account_balance(myAccount, _)</t>
  </si>
  <si>
    <t>8. Potential arithmetic underflow. (Cannot prove INT_MIN &lt;= (balance - amount).)</t>
  </si>
  <si>
    <t>add "balance - amount &gt;= INT_MIN &amp;*&amp; balance - limit &gt;= INT_MIN" in pre of account_withdraw</t>
  </si>
  <si>
    <t>9. No matching heap chunks: account_pred(myAccount, limit, (balance - (balance - limit)))</t>
  </si>
  <si>
    <t>10. No matching heap chunks: account_limit_(myAccount, _)</t>
  </si>
  <si>
    <t>"0 &lt;= amount" is not in the precondition of account_deposit and account_withdraw</t>
  </si>
  <si>
    <t>predicate account(struct account* acc; int limit, int balance) =</t>
  </si>
  <si>
    <t>acc != 0 &amp;*&amp;</t>
  </si>
  <si>
    <t>acc != 0 is not required</t>
  </si>
  <si>
    <t>malloc_block_account(acc) &amp;*&amp;</t>
  </si>
  <si>
    <t>also open and close are not required</t>
  </si>
  <si>
    <t>acc-&gt;limit |-&gt; limit &amp;*&amp; acc-&gt;balance |-&gt; balance;</t>
  </si>
  <si>
    <t>ensures account(result, limit, 0);</t>
  </si>
  <si>
    <t>//@ close account(myAccount, limit, 0);</t>
  </si>
  <si>
    <t>requires account(myAccount, ?limit, ?balance);</t>
  </si>
  <si>
    <t>ensures account(myAccount, limit, balance) &amp;*&amp; result == balance;</t>
  </si>
  <si>
    <t>//@ open account(myAccount, ?limit, ?balance);</t>
  </si>
  <si>
    <t>7. Pattern variable 'limit' hides existing local variable 'limit'</t>
  </si>
  <si>
    <t>remove "?"</t>
  </si>
  <si>
    <t>//@ close account(myAccount, limit, balance);</t>
  </si>
  <si>
    <t>ensures account(myAccount, limit, balance + amount);</t>
  </si>
  <si>
    <t>8. Pattern variable 'limit' hides existing local variable 'limit'.</t>
  </si>
  <si>
    <t>9. Potential arithmetic underflow. (Cannot prove INT_MIN &lt;= (balance + amount).)</t>
  </si>
  <si>
    <t>add "0 &lt;= amount &amp;*&amp; balance + amount &lt;= INT_MAX" in pre</t>
  </si>
  <si>
    <t>//@ close account(myAccount, limit, balance + amount);</t>
  </si>
  <si>
    <t>ensures account(myAccount, limit, balance - result) &amp;*&amp;</t>
  </si>
  <si>
    <t>result == (balance - amount &lt; limit ? balance - limit : amount);</t>
  </si>
  <si>
    <t>10. Pattern variable 'limit' hides existing local variable 'limit'.</t>
  </si>
  <si>
    <t>11. Potential arithmetic underflow. (Cannot prove INT_MIN &lt;= (balance - amount).)</t>
  </si>
  <si>
    <t>add "0 &lt;= amount &amp;*&amp; balance - amount &gt;= INT_MIN &amp;*&amp; balance - limit &gt;= INT_MIN" at pre</t>
  </si>
  <si>
    <t>//@ close account(myAccount, limit, balance - result);</t>
  </si>
  <si>
    <t>12. Pattern variable 'limit' hides existing local variable 'limit'</t>
  </si>
  <si>
    <t>typedef int my_int;</t>
  </si>
  <si>
    <t>my_int x = 5;</t>
  </si>
  <si>
    <t>my_int z = 3;</t>
  </si>
  <si>
    <t>my_int t = x + z;</t>
  </si>
  <si>
    <t>//@ assert t == x + z;  // The sum is indeed x + z</t>
  </si>
  <si>
    <t>//@ assert t == 5 + 3;  // Substitute known values</t>
  </si>
  <si>
    <t>//@ assert t == 8;      // Simplifies to 8</t>
  </si>
  <si>
    <t>assert(t == 8);</t>
  </si>
  <si>
    <t>//@ assert t == 8;</t>
  </si>
  <si>
    <t>// Define typedef as per original code</t>
  </si>
  <si>
    <t>the post requires result = 0</t>
  </si>
  <si>
    <t>// Specification for main function</t>
  </si>
  <si>
    <t>requires true;  // No preconditions</t>
  </si>
  <si>
    <t>ensures result == 0;  // The function must return 0</t>
  </si>
  <si>
    <t>// Perform an assertion to check if the arithmetic operation is correct</t>
  </si>
  <si>
    <t>assert(t == 8); // VeriFast will attempt to verify this assertion</t>
  </si>
  <si>
    <t>//@ requires true; // No specific input requirements, main is the starting point</t>
  </si>
  <si>
    <t>//@ ensures true;  // Ensures no specific outcome, just the program terminates without issues</t>
  </si>
  <si>
    <t>//@ assert t == 8; // An assertion to verify correct computation of t</t>
  </si>
  <si>
    <t>// Declaration of a typedef for `my_int`</t>
  </si>
  <si>
    <t>// Main function with Verifast specifications</t>
  </si>
  <si>
    <t>//@ requires true; // No specific input constraints are needed</t>
  </si>
  <si>
    <t>ensures true; // Execution completes without violating memory safety</t>
  </si>
  <si>
    <t>// or integer bounds (ensures all expressions evaluated correctly).</t>
  </si>
  <si>
    <t>my_int x = 5; // Initializing a my_int (alias for int) to 5</t>
  </si>
  <si>
    <t>int y = x;    // Copying value of x to y</t>
  </si>
  <si>
    <t>my_int z = 3; // Initializing another my_int to 3</t>
  </si>
  <si>
    <t>my_int t = x + z; // Adding x and z and storing the result in t</t>
  </si>
  <si>
    <t>// Assertion to ensure the value of t is as expected</t>
  </si>
  <si>
    <t>// Return 0 indicating successful completion</t>
  </si>
  <si>
    <t>// Step 1: Precondition and Postcondition</t>
  </si>
  <si>
    <t>// 1.1 Generate and 1.2 Place Precondition</t>
  </si>
  <si>
    <t>// Pre: This program does not accept any input arguments.</t>
  </si>
  <si>
    <t>// Assuming standard integer range for 'int'</t>
  </si>
  <si>
    <t>(I think it one error of syntax, otherwise the granularity of our fix is to detailed)</t>
  </si>
  <si>
    <t>// 1.5 Generate and 1.6 Place Postcondition</t>
  </si>
  <si>
    <t>// Post: Ensures that the variable t is correctly calculated as 8.</t>
  </si>
  <si>
    <t>// Result is ensured as 0.</t>
  </si>
  <si>
    <t>ensures true; // This ensures memory safety and integer bounds</t>
  </si>
  <si>
    <t>// 1.3, 1.4, 1.7, 1.8 Additional Specifications</t>
  </si>
  <si>
    <t>ensures true; // No dynamic memory allocation used or required checks</t>
  </si>
  <si>
    <t>ensures true; // Ensures integers remain within standard bounds</t>
  </si>
  <si>
    <t>// Additional invariant after calculations</t>
  </si>
  <si>
    <t>assert (t == 8);</t>
  </si>
  <si>
    <t>the assertions are in specs, not in source code. so it is not strengthened.</t>
  </si>
  <si>
    <t>#include &lt;stdint.h&gt;</t>
  </si>
  <si>
    <t>typedef short my_short;</t>
  </si>
  <si>
    <t>void foo(int16_t x, my_short y)</t>
  </si>
  <si>
    <t>//@ requires x - y &gt;= SHRT_MIN &amp;*&amp; x - y &lt;= SHRT_MAX;</t>
  </si>
  <si>
    <t>my_short z = (my_short)(x - y);</t>
  </si>
  <si>
    <t>//@ assert z == (x - y); // Assert that z holds the result of x - y within the bounded range</t>
  </si>
  <si>
    <t>z = (int16_t)(x - y);</t>
  </si>
  <si>
    <t>//@ assert z == (x - y); // Reassert the same because casting to int16_t should not change the value</t>
  </si>
  <si>
    <t>my_short *pz = &amp;z;</t>
  </si>
  <si>
    <t>//@ assert *pz == z; // Assert that pz points to z and holds the same value</t>
  </si>
  <si>
    <t>void *pv = pz;</t>
  </si>
  <si>
    <t>//@ assert (my_short *)pv == pz; // Assert that casting back to my_short* yields the same pointer</t>
  </si>
  <si>
    <t>pz = (my_short *)pv;</t>
  </si>
  <si>
    <t>//@ assert *pz == z; // Assert that dereferencing pz gives the correct value of z</t>
  </si>
  <si>
    <t>my_short z = (my_short)(x - y); // Narrowing the integer subtraction to my_short</t>
  </si>
  <si>
    <t>1. Potential arithmetic underflow. (Cannot prove INT_MIN &lt;= (x - y).)</t>
  </si>
  <si>
    <t>add "x - y &gt;= SHRT_MIN &amp;*&amp; x - y &lt;= SHRT_MAX" to pre of foo</t>
  </si>
  <si>
    <t>z = (int16_t)(x - y); // Explicit cast, even though it's unnecessary, maintains the data type consistency</t>
  </si>
  <si>
    <t>my_short *pz = &amp;z; // Taking the address of z</t>
  </si>
  <si>
    <t>void *pv = (void *)pz; // Casting my_short* to void*</t>
  </si>
  <si>
    <t>pz = (my_short *)pv; // Casting back void* to my_short*</t>
  </si>
  <si>
    <t>/* VeriFast will ensure that these pointer cast operations are safe.</t>
  </si>
  <si>
    <t>Since we do not modify what pz points to via pv here, no aliasing issues arise.</t>
  </si>
  <si>
    <t>All these casts are safe because they don't violate alignment requirements</t>
  </si>
  <si>
    <t>or type safety. */</t>
  </si>
  <si>
    <t>ensures \true;</t>
  </si>
  <si>
    <t>//@ requires INT16_MIN &lt;= x &lt;= INT16_MAX &amp;*&amp; SHRT_MIN &lt;= y &lt;= SHRT_MAX;</t>
  </si>
  <si>
    <t>2. Type mismatch. Actual: int. Expected: bool.</t>
  </si>
  <si>
    <t>fix "INT16_MIN &lt;= x &lt;= INT16_MAX &amp;*&amp; SHRT_MIN &lt;= y &lt;= SHRT_MAX" to "INT16_MIN &lt;= x &amp;*&amp; x &lt;= INT16_MAX &amp;*&amp; SHRT_MIN &lt;= y &amp;*&amp; y &lt;= SHRT_MAX"</t>
  </si>
  <si>
    <t>3. Potential arithmetic underflow. (Cannot prove INT_MIN &lt;= (x - y).)</t>
  </si>
  <si>
    <t>//@ assert SHRT_MIN &lt;= z &lt;= SHRT_MAX;</t>
  </si>
  <si>
    <t>4. Type mismatch. Actual: int. Expected: bool.</t>
  </si>
  <si>
    <t>fix it like 2, also fix the next assert</t>
  </si>
  <si>
    <t>// Function foo</t>
  </si>
  <si>
    <t>requires x - y &gt;= SHRT_MIN &amp;*&amp; x - y &lt;= SHRT_MAX;</t>
  </si>
  <si>
    <t>1. parse error, incorrect syntax</t>
  </si>
  <si>
    <t>// Main function</t>
  </si>
  <si>
    <t>add typedef short my_short;</t>
  </si>
  <si>
    <t>// Define a predicate to ensure memory safety and certain conditions</t>
  </si>
  <si>
    <t>//@ predicate valid_short(my_short* ptr) = ptr != 0;</t>
  </si>
  <si>
    <t>/*</t>
  </si>
  <si>
    <t>* The function `foo` performs arithmetic on two input integers and manipulates pointers.</t>
  </si>
  <si>
    <t>* Preconditions:</t>
  </si>
  <si>
    <t>* - Integer x should be within the bounds of int16_t.</t>
  </si>
  <si>
    <t>* - Integer y should be within the bounds of my_short.</t>
  </si>
  <si>
    <t>* - Memory allocated for z must be valid.</t>
  </si>
  <si>
    <t>* Postconditions:</t>
  </si>
  <si>
    <t>* - Integer operations must maintain int16_t range.</t>
  </si>
  <si>
    <t>* - Pointer manipulations must maintain memory safety.</t>
  </si>
  <si>
    <t>//@ requires INT16_MIN &lt;= x &amp;*&amp; x &lt;= INT16_MAX &amp;*&amp; INT16_MIN &lt;= y &amp;*&amp; y &lt;= INT16_MAX &amp;*&amp; valid_short(?pz);</t>
  </si>
  <si>
    <t>//@ ensures valid_short(pz);</t>
  </si>
  <si>
    <t>// Variables initialization with constraints</t>
  </si>
  <si>
    <t>2. Potential arithmetic underflow. (Cannot prove INT_MIN &lt;= (x - y).)</t>
  </si>
  <si>
    <t>Potential Arithmetic Overflow, add "x - y &gt;= SHRT_MIN &amp;*&amp; x - y &lt;= SHRT_MAX" to pre of foo</t>
  </si>
  <si>
    <t>//@ assert INT16_MIN &lt;= x - y &amp;*&amp; x - y &lt;= INT16_MAX; // Verify that x - y defaults within bounds</t>
  </si>
  <si>
    <t>// Assigning and verifying conversion to int16_t</t>
  </si>
  <si>
    <t>3. Declaration hides existing local variable 'pz'.</t>
  </si>
  <si>
    <t>remove the use of valid_short in pre/post and function, since it is out of functional behavior</t>
  </si>
  <si>
    <t>pre/post-FB</t>
  </si>
  <si>
    <t>// Verify that pz is non-null and stores valid values</t>
  </si>
  <si>
    <t>//@ open valid_short(pz);</t>
  </si>
  <si>
    <t>// Pointer type conversion maintaining address integrity</t>
  </si>
  <si>
    <t>// Close predicate ensuring completed access assurance</t>
  </si>
  <si>
    <t>//@ close valid_short(pz);</t>
  </si>
  <si>
    <t>predicate valid_int16_t(int16_t x;) = x &gt;= INT16_MIN &amp;&amp; x &lt;= INT16_MAX;</t>
  </si>
  <si>
    <t>predicate valid_my_short(my_short y;) = y &gt;= SHRT_MIN &amp;&amp; y &lt;= SHRT_MAX;</t>
  </si>
  <si>
    <t>1. Taking the address of this expression is not supported.</t>
  </si>
  <si>
    <t>change to "valid_my_short(x) &amp;*&amp; valid_my_short(y)"</t>
  </si>
  <si>
    <t>/******************************************</t>
  </si>
  <si>
    <t>* Description: This function performs type casting</t>
  </si>
  <si>
    <t>* operations on integer values, showcasing the conversion</t>
  </si>
  <si>
    <t>* between int16_t and a user-defined type my_short.</t>
  </si>
  <si>
    <t>* @param x - An integer of type int16_t.</t>
  </si>
  <si>
    <t>* @param y - An integer of type my_short.</t>
  </si>
  <si>
    <t>* - @predicate valid_int16_t(x);</t>
  </si>
  <si>
    <t>* - @predicate valid_my_short(y);</t>
  </si>
  <si>
    <t>* - @predicate valid_my_short(*(my_short *)pv);</t>
  </si>
  <si>
    <t>******************************************/</t>
  </si>
  <si>
    <t>//@ requires valid_int16_t(x) &amp;*&amp; valid_my_short(y);</t>
  </si>
  <si>
    <t>//@ ensures valid_my_short(*(my_short *)(void *)&amp;x) &amp;*&amp; valid_my_short(*(my_short *)(void *)&amp;y);</t>
  </si>
  <si>
    <t>add "x - y &gt;= SHRT_MIN &amp;*&amp; x - y &lt;= SHRT_MAX" in pre</t>
  </si>
  <si>
    <t>//@ assert valid_my_short(z);</t>
  </si>
  <si>
    <t>3. Cannot perform dereference in this context.</t>
  </si>
  <si>
    <t>remove assert</t>
  </si>
  <si>
    <t>4. Cannot perform dereference in the context.</t>
  </si>
  <si>
    <t>//@ assert pv == (void *)&amp;z;</t>
  </si>
  <si>
    <t>//@ assert pz == (my_short *)pv;</t>
  </si>
  <si>
    <t>inductive ints = ints_nil | ints_cons(int, ints);</t>
  </si>
  <si>
    <t>predicate nodes(struct node *node, ints values) =</t>
  </si>
  <si>
    <t>values == ints_nil</t>
  </si>
  <si>
    <t>node-&gt;next |-&gt; ?next &amp;*&amp; node-&gt;value |-&gt; ?value &amp;*&amp; malloc_block_node(node) &amp;*&amp;</t>
  </si>
  <si>
    <t>nodes(next, ?values0) &amp;*&amp; values == ints_cons(value, values0);</t>
  </si>
  <si>
    <t>predicate stack(struct stack *stack, ints values) =</t>
  </si>
  <si>
    <t>stack-&gt;head |-&gt; ?head &amp;*&amp; malloc_block_stack(stack) &amp;*&amp; nodes(head, values);</t>
  </si>
  <si>
    <t>//@ ensures stack(result, ints_nil);</t>
  </si>
  <si>
    <t>//@ close nodes(0, ints_nil);</t>
  </si>
  <si>
    <t>missing open statement in stack_push function</t>
  </si>
  <si>
    <t>//@ open stack(stack, values);</t>
  </si>
  <si>
    <t>//@ close stack(stack, ints_nil);</t>
  </si>
  <si>
    <t>incorrect open statement in stack dispose</t>
  </si>
  <si>
    <t>//@ open nodes(_, _);</t>
  </si>
  <si>
    <t>//@ requires stack(stack, ?values);</t>
  </si>
  <si>
    <t>//@ ensures stack(stack, ints_cons(value, values));</t>
  </si>
  <si>
    <t>//@ close nodes(n, ints_cons(value, values));</t>
  </si>
  <si>
    <t>//@ close stack(stack, ints_cons(value, values));</t>
  </si>
  <si>
    <t>//@ requires stack(stack, ints_nil);</t>
  </si>
  <si>
    <t>//@ open stack(stack, ints_nil);</t>
  </si>
  <si>
    <t>//@ open nodes(0, ints_nil);</t>
  </si>
  <si>
    <t>redundant operation</t>
  </si>
  <si>
    <t>//@ assert stack(s, ints_cons(10, ints_nil));</t>
  </si>
  <si>
    <t>redundant assert</t>
  </si>
  <si>
    <t xml:space="preserve">fixpoint specifications hallucinated </t>
  </si>
  <si>
    <t>stack_pop() function is somehow generated, which is weird, so coding it as "ambiguous"</t>
  </si>
  <si>
    <t>missing malloc_block</t>
  </si>
  <si>
    <t>malloc_block_stack(stack)</t>
  </si>
  <si>
    <t>struct node {</t>
  </si>
  <si>
    <t>close statements</t>
  </si>
  <si>
    <t>open statements</t>
  </si>
  <si>
    <t>struct stack {</t>
  </si>
  <si>
    <t>stack-&gt;head |-&gt; ?head &amp;*&amp; nodes(head, values);</t>
  </si>
  <si>
    <t>fixpoint int length(ints values) {</t>
  </si>
  <si>
    <t>remove length</t>
  </si>
  <si>
    <t>switch (values) {</t>
  </si>
  <si>
    <t>case ints_nil: return 0;</t>
  </si>
  <si>
    <t>case ints_cons(h, t): return 1 + length(t);</t>
  </si>
  <si>
    <t>if (stack == 0) {</t>
  </si>
  <si>
    <t>missing close * 2</t>
  </si>
  <si>
    <t>add "//@ close nodes(0, ints_nil);
    //@ close stack(stack, ints_nil);"</t>
  </si>
  <si>
    <t>add "malloc_block_stack(stack)"</t>
  </si>
  <si>
    <t>add "//@ open stack(stack, values);"</t>
  </si>
  <si>
    <t>if (n == 0) {</t>
  </si>
  <si>
    <t>add "malloc_block_node(node)"</t>
  </si>
  <si>
    <t>add " //@ close nodes(n, ints_cons(value, values));
    //@ close stack(stack, ints_cons(value, values));"</t>
  </si>
  <si>
    <t>//@ requires stack(stack, ints_cons(?value, ?values0));</t>
  </si>
  <si>
    <t>variable name repeated
type check</t>
  </si>
  <si>
    <t>rename "value" to "val" in pre and post</t>
  </si>
  <si>
    <t>//@ ensures stack(stack, values0) &amp;*&amp; result == value;</t>
  </si>
  <si>
    <t>add "//@ open stack(stack, ints_cons(val, values0));"</t>
  </si>
  <si>
    <t>int value = head-&gt;value;</t>
  </si>
  <si>
    <t>add "//@ open nodes(head, _);"</t>
  </si>
  <si>
    <t>return value;</t>
  </si>
  <si>
    <t>add "//@ close stack(stack, values0);"</t>
  </si>
  <si>
    <t>missing open * 2</t>
  </si>
  <si>
    <t>add "    //@ open stack(stack, ints_nil);
    //@ open nodes(_, _);"</t>
  </si>
  <si>
    <t>stack_push(s, 42);</t>
  </si>
  <si>
    <t>int v = stack_pop(s);</t>
  </si>
  <si>
    <t>incorrect placement of pre and post conditions</t>
  </si>
  <si>
    <t>// VeriFast annotations for specifications</t>
  </si>
  <si>
    <t>struct node undefined
type check</t>
  </si>
  <si>
    <t>add def</t>
  </si>
  <si>
    <t>struct stack undefined
type check</t>
  </si>
  <si>
    <t>//@ close stack(stack, ints_nil)</t>
  </si>
  <si>
    <t>predicate nodes(struct node *n; list&lt;int&gt; vs) =</t>
  </si>
  <si>
    <t>n == 0 ? vs == nil : n-&gt;next |-&gt; ?next &amp;*&amp; n-&gt;value |-&gt; ?v &amp;*&amp; malloc_block_node(n) &amp;*&amp;</t>
  </si>
  <si>
    <t xml:space="preserve">  //@ open stack(stack, values);</t>
  </si>
  <si>
    <t>nodes(next, ?vs1) &amp;*&amp; vs == cons(v, vs1);</t>
  </si>
  <si>
    <t>predicate stack(struct stack *s; list&lt;int&gt; vs) =</t>
  </si>
  <si>
    <t>s-&gt;head |-&gt; ?head &amp;*&amp; malloc_block_stack(s) &amp;*&amp; nodes(head, vs);</t>
  </si>
  <si>
    <t>// Description: The create_stack function creates a stack.</t>
  </si>
  <si>
    <t>main()</t>
  </si>
  <si>
    <t>// Description: The stack_push function pushes a new integer value onto the stack.</t>
  </si>
  <si>
    <t>requires stack(stack, ?vs);</t>
  </si>
  <si>
    <t>ensures stack(stack, cons(value, vs));</t>
  </si>
  <si>
    <t>// Description: The stack_dispose function deletes an empty stack.</t>
  </si>
  <si>
    <t>requires stack(stack, nil);</t>
  </si>
  <si>
    <t>add "//@ open nodes(_, _); " at the end</t>
  </si>
  <si>
    <t>no spec</t>
  </si>
  <si>
    <t>fixpoint ints reverse(ints values) {</t>
  </si>
  <si>
    <t>V-lemma-def</t>
  </si>
  <si>
    <t>Duplicate pure function name: reverse</t>
  </si>
  <si>
    <t>case ints_nil: return ints_nil;</t>
  </si>
  <si>
    <t>case ints_cons(x, xs): return append(reverse(xs), ints_cons(x, ints_nil));</t>
  </si>
  <si>
    <t>lemma void nodes_to_nil(struct node *node)</t>
  </si>
  <si>
    <t>it just wrapps "open"</t>
  </si>
  <si>
    <t>Error: Function leaks heap chunks.</t>
  </si>
  <si>
    <t>remove "close nodes(node, ints_nil);" at the end of the lemma definition</t>
  </si>
  <si>
    <t>requires nodes(node, ints_nil);</t>
  </si>
  <si>
    <t>ensures node == 0;</t>
  </si>
  <si>
    <t>open nodes(node, ints_nil);</t>
  </si>
  <si>
    <t>if (node != 0) {</t>
  </si>
  <si>
    <t>nodes_to_nil(node-&gt;next);</t>
  </si>
  <si>
    <t>close nodes(node, ints_nil);</t>
  </si>
  <si>
    <t>lemma void dispose_nodes(struct node *node)</t>
  </si>
  <si>
    <t>it just repeats with nodes_to_nil</t>
  </si>
  <si>
    <t>Error:Function leaks heap chunks.</t>
  </si>
  <si>
    <t>requires nodes(node, ?values) &amp;*&amp; values == ints_nil;</t>
  </si>
  <si>
    <t>dispose_nodes(node-&gt;next);</t>
  </si>
  <si>
    <t>free(node);</t>
  </si>
  <si>
    <t>nodes_to_nil(stack-&gt;head);</t>
  </si>
  <si>
    <t>Cannot call lemma functions in a non-pure context.</t>
  </si>
  <si>
    <t>add "//@" before "nodes_to_nil" and remove "dispose_nodes"</t>
  </si>
  <si>
    <t>dispose_nodes(stack-&gt;head);</t>
  </si>
  <si>
    <t>No matching heap chunks: [_]stack_head(stack0, _)</t>
  </si>
  <si>
    <t>add "//@ open stack(stack, ints_nil);" at the start of function</t>
  </si>
  <si>
    <t>/@ open stack(stack, values);</t>
  </si>
  <si>
    <t>add  "malloc_block_node(node)" to prednodes</t>
  </si>
  <si>
    <t>agree, since it doesn't track the value in the stack</t>
  </si>
  <si>
    <t>node not defined</t>
  </si>
  <si>
    <t>define struct node</t>
  </si>
  <si>
    <t>stack not defined</t>
  </si>
  <si>
    <t>define struct stack</t>
  </si>
  <si>
    <t>predicate nodes(struct node *n) =</t>
  </si>
  <si>
    <t>The predicate is repeated at the bottom, but the pred itself is fine</t>
  </si>
  <si>
    <t>n == 0 ? true : malloc_block_node(n) &amp;*&amp; nodes(n-&gt;next);</t>
  </si>
  <si>
    <t>Cannot use field dereference in this context.</t>
  </si>
  <si>
    <t>change "nodes(n-&gt;next)" to "n-&gt;next |-&gt; ?next &amp;*&amp; nodes(next)"</t>
  </si>
  <si>
    <t>predicate stack(struct stack *s) =</t>
  </si>
  <si>
    <t>The predicate is repeated at the bottom, but the pred itsefl is fine</t>
  </si>
  <si>
    <t>malloc_block_stack(s) &amp;*&amp; s-&gt;head |-&gt; ?n &amp;*&amp; nodes(n);</t>
  </si>
  <si>
    <t>/**********/</t>
  </si>
  <si>
    <t>/*** stack_predicates ***/</t>
  </si>
  <si>
    <t>/***********/</t>
  </si>
  <si>
    <t>/*@ predicate nodes(struct node *n) =</t>
  </si>
  <si>
    <t>Duplicate predicate family instance.</t>
  </si>
  <si>
    <t>n == 0 ? true : malloc_block_node(n) &amp;*&amp; nodes(n-&gt;next); @*/</t>
  </si>
  <si>
    <t>/*@ predicate stack(struct stack *s) =</t>
  </si>
  <si>
    <t>malloc_block_stack(s) &amp;*&amp; s-&gt;head |-&gt; ?n &amp;*&amp; nodes(n); @*/</t>
  </si>
  <si>
    <t>The create_stack function creates a stack.</t>
  </si>
  <si>
    <t>@param none</t>
  </si>
  <si>
    <t>This function creates a new stack by allocating memory for</t>
  </si>
  <si>
    <t>the struct stack. The parameter is void as it doesn't take</t>
  </si>
  <si>
    <t>any input. It initializes the head of the stack to NULL.</t>
  </si>
  <si>
    <t>ensures stack(result) &amp;*&amp; result != 0 &amp;*&amp; result-&gt;head |-&gt; 0;</t>
  </si>
  <si>
    <t>No matching heap chunks: stack(stack0)</t>
  </si>
  <si>
    <t>add "//@ close nodes(stack-&gt;head);
    //@ close stack(stack);"</t>
  </si>
  <si>
    <t>pre/post-FB
post too strong</t>
  </si>
  <si>
    <t>No matching heap chunks: stack_head(stack0, pointer_ctor(null_pointer_provenance, 0))</t>
  </si>
  <si>
    <t>remove "result-&gt;head |-&gt; 0" in post</t>
  </si>
  <si>
    <t>The stack_push function pushes a new integer value onto the stack.</t>
  </si>
  <si>
    <t>@param stack - A pointer to a stack</t>
  </si>
  <si>
    <t>@param value - The integer value to be added on top on the stack</t>
  </si>
  <si>
    <t>It takes a struct stack pointer and an integer values parameters.</t>
  </si>
  <si>
    <t>It creates a new node to hold the value and links it to the current</t>
  </si>
  <si>
    <t>head of the stack. Then, it updates the head of the stack to</t>
  </si>
  <si>
    <t>point to the newly added node. The function ensures that the new value</t>
  </si>
  <si>
    <t>is successfully added to the stack.</t>
  </si>
  <si>
    <t>ensures stack(stack) &amp;*&amp; stack-&gt;head != 0 &amp;*&amp; malloc_block_node(stack-&gt;head);</t>
  </si>
  <si>
    <t>change " stack-&gt;head != 0 &amp;*&amp; malloc_block_node(stack-&gt;head)" to "stack-&gt;head |-&gt; ?head &amp;*&amp; head != 0 &amp;*&amp; malloc_block_node(head)"</t>
  </si>
  <si>
    <t>No matching heap chunks: stack_head(stack0, _)</t>
  </si>
  <si>
    <t>redefine predicate stack to include a parameter of head.</t>
  </si>
  <si>
    <t>add "//@ open stack(stack);" at the start</t>
  </si>
  <si>
    <t>add "//@ close nodes(n);
    //@ close stack(stack);" at the end</t>
  </si>
  <si>
    <t>Function leaks heap chunks.</t>
  </si>
  <si>
    <t>add "n-&gt;value |-&gt; ?value" into pred nodes</t>
  </si>
  <si>
    <t>The stack_dispose function deletes an empty stack.</t>
  </si>
  <si>
    <t>@param stack- A pointer to a stack whose values are empty</t>
  </si>
  <si>
    <t>The function disposes of the stack by freeing the memory</t>
  </si>
  <si>
    <t>allocated for the struct stack. It takes a struct stack</t>
  </si>
  <si>
    <t>pointer as a parameter. The purpose of this function is to</t>
  </si>
  <si>
    <t>deallocate the memory used by the stack once it is no longer</t>
  </si>
  <si>
    <t>needed.</t>
  </si>
  <si>
    <t>requires stack(stack) &amp;*&amp; stack-&gt;head |-&gt; 0;</t>
  </si>
  <si>
    <t>No matching heap chunks: stack_head_(stack0, _)</t>
  </si>
  <si>
    <t>add "//@ open stack(stack, 0);
    //@ open nodes(_);"</t>
  </si>
  <si>
    <t>missing pre and post condition for main</t>
  </si>
  <si>
    <t>counter_with_pred_m.c</t>
  </si>
  <si>
    <t>struct Counter {</t>
  </si>
  <si>
    <t>predicate Counter(struct Counter* c, int v) =</t>
  </si>
  <si>
    <t>c-&gt;value |-&gt; v &amp;*&amp; malloc_block_Counter(c);</t>
  </si>
  <si>
    <t>struct Counter* init(int v)</t>
  </si>
  <si>
    <t>//@ requires emp;</t>
  </si>
  <si>
    <t>//@ ensures Counter(result, v);</t>
  </si>
  <si>
    <t>struct Counter* c = malloc(sizeof(struct Counter));</t>
  </si>
  <si>
    <t>if (c == 0) {</t>
  </si>
  <si>
    <t>c-&gt;value = v;</t>
  </si>
  <si>
    <t>return c;</t>
  </si>
  <si>
    <t>1. No matching heap chunks: Counter(c, v)</t>
  </si>
  <si>
    <t>add "//@ close Counter(c, v);"</t>
  </si>
  <si>
    <t>void increment(struct Counter* c)</t>
  </si>
  <si>
    <t>//@ requires Counter(c, ?v) &amp;*&amp; v &lt; INT_MAX;</t>
  </si>
  <si>
    <t>//@ ensures Counter(c, v+1);</t>
  </si>
  <si>
    <t>int tmp = c-&gt;value;</t>
  </si>
  <si>
    <t>2. No matching heap chunks: [_]Counter_value(c, _)</t>
  </si>
  <si>
    <t>add "//@ open Counter(c, v);"</t>
  </si>
  <si>
    <t>c-&gt;value = tmp + 1;</t>
  </si>
  <si>
    <t>3. No matching heap chunks: Counter(c, (v + 1))</t>
  </si>
  <si>
    <t>add "//@ close Counter(c, v+1);"</t>
  </si>
  <si>
    <t>void dispose(struct Counter* c)</t>
  </si>
  <si>
    <t>//@ requires Counter(c, _);</t>
  </si>
  <si>
    <t>//@ ensures emp;</t>
  </si>
  <si>
    <t>free(c);</t>
  </si>
  <si>
    <t>4. No matching heap chunks: Counter_value_(c, _)</t>
  </si>
  <si>
    <t>add "//@ open Counter(c, _);" before</t>
  </si>
  <si>
    <t>void swap(struct Counter* c1, struct Counter* c2)</t>
  </si>
  <si>
    <t>//@ requires Counter(c1, ?v1) &amp;*&amp; Counter(c2, ?v2);</t>
  </si>
  <si>
    <t>//@ ensures Counter(c1, v2) &amp;*&amp; Counter(c2, v1);</t>
  </si>
  <si>
    <t>int tmp1 = c1-&gt;value;</t>
  </si>
  <si>
    <t>5. No matching heap chunks: [_]Counter_value(c1, _)</t>
  </si>
  <si>
    <t>add "//@ open Counter(c1, v1); " before it</t>
  </si>
  <si>
    <t>int tmp2 = c2-&gt;value;</t>
  </si>
  <si>
    <t>6. No matching heap chunks: [_]Counter_value(c2, _)</t>
  </si>
  <si>
    <t>add "//@ open Counter(c2, v2);" before it</t>
  </si>
  <si>
    <t>c2-&gt;value = tmp1;</t>
  </si>
  <si>
    <t>c1-&gt;value = tmp2;</t>
  </si>
  <si>
    <t>7. No matching heap chunks: Counter(c1, v2)</t>
  </si>
  <si>
    <t>add "//@ close Counter(c1, v2);" at the end</t>
  </si>
  <si>
    <t>8. No matching heap chunks: Counter(c2, v1)</t>
  </si>
  <si>
    <t>add "//@ close Counter(c2, v1);" at the end</t>
  </si>
  <si>
    <t>int get(struct Counter* c)</t>
  </si>
  <si>
    <t>//@ requires Counter(c, ?v);</t>
  </si>
  <si>
    <t>//@ ensures Counter(c, v) &amp;*&amp; result == v;</t>
  </si>
  <si>
    <t>9. No matching heap chunks: [_]Counter_value(c, _)</t>
  </si>
  <si>
    <t>add "//@ open Counter(c, v);" before it</t>
  </si>
  <si>
    <t>return tmp;</t>
  </si>
  <si>
    <t>10. No matching heap chunks: Counter(c, v)</t>
  </si>
  <si>
    <t>add "//@ close Counter(c, v);" at the end</t>
  </si>
  <si>
    <t>struct Counter* c1 = init(0);</t>
  </si>
  <si>
    <t>struct Counter* c2 = init(5);</t>
  </si>
  <si>
    <t>increment(c1);</t>
  </si>
  <si>
    <t>swap(c1, c2);</t>
  </si>
  <si>
    <t>int tmp = get(c2);</t>
  </si>
  <si>
    <t>dispose(c1);</t>
  </si>
  <si>
    <t>dispose(c2);</t>
  </si>
  <si>
    <t>counter_with_pred_w.c</t>
  </si>
  <si>
    <t>c-&gt;value |-&gt; v;</t>
  </si>
  <si>
    <t>add "malloc_block_Counter(c)" in pred Counter</t>
  </si>
  <si>
    <t>3. No matching heap chunks: [_]Counter_value(c, _)</t>
  </si>
  <si>
    <t>add "//@ open Counter(c, v);" before</t>
  </si>
  <si>
    <t>add "v &lt; INT_MAX" in pre of increment</t>
  </si>
  <si>
    <t>5. No matching heap chunks: Counter(c, (v + 1))</t>
  </si>
  <si>
    <t>add "//@ close Counter(c, v+1);" at the end</t>
  </si>
  <si>
    <t>6. No matching heap chunks: Counter_value_(c, _)</t>
  </si>
  <si>
    <t>7. No matching heap chunks: [_]Counter_value(c1, _)</t>
  </si>
  <si>
    <t>add "//@ open Counter(c1, v1);" before</t>
  </si>
  <si>
    <t>8. No matching heap chunks: [_]Counter_value(c2, _)</t>
  </si>
  <si>
    <t>add "//@ open Counter(c2, v2);" before</t>
  </si>
  <si>
    <t>9. No matching heap chunks: Counter(c1, v2)</t>
  </si>
  <si>
    <t>10. No matching heap chunks: Counter(c2, v1)</t>
  </si>
  <si>
    <t>//@ ensures Counter(c, v) &amp;*&amp; result==v;</t>
  </si>
  <si>
    <t>11. No matching heap chunks: [_]Counter_value(c, _)</t>
  </si>
  <si>
    <t>12. No matching heap chunks: Counter(c, v)</t>
  </si>
  <si>
    <t>counter_with_pred_n.c</t>
  </si>
  <si>
    <t>//@ #include "stdlib.gh"</t>
  </si>
  <si>
    <t>1.  Parse error: No such file 'stdlib.gh'.</t>
  </si>
  <si>
    <t>change it to "#include "stdlib.h""</t>
  </si>
  <si>
    <t>predicate counter(struct Counter* c; int v) =</t>
  </si>
  <si>
    <t>malloc_block_Counter(c) &amp;*&amp; c-&gt;value |-&gt; v;</t>
  </si>
  <si>
    <t>The init function initializes a new Counter structure with the given initial value.</t>
  </si>
  <si>
    <t>It uses the malloc to allocate the memory for that, if it fails to malloc, the program will terminate.</t>
  </si>
  <si>
    <t>@param v - the initial value in the Counter.</t>
  </si>
  <si>
    <t>@requires - none.</t>
  </si>
  <si>
    <t>@ensures - a valid Counter structure is returned with the given initial value.</t>
  </si>
  <si>
    <t>//@ ensures counter(result, v);</t>
  </si>
  <si>
    <t>//@ close counter(c, v);</t>
  </si>
  <si>
    <t>The increment function increments the value of the Counter structure by one.</t>
  </si>
  <si>
    <t>@param c - a pointer to the Counter structure to be incremented.</t>
  </si>
  <si>
    <t>@requires - the Counter structure pointed to by c must be initialized.</t>
  </si>
  <si>
    <t>@ensures - the value of the Counter structure pointed to by c is incremented by one.</t>
  </si>
  <si>
    <t>//@ requires counter(c, ?v);</t>
  </si>
  <si>
    <t>//@ ensures counter(c, v + 1);</t>
  </si>
  <si>
    <t>//@ open counter(c, v);</t>
  </si>
  <si>
    <t>2. Potential arithmetic overflow. (Cannot prove (v + 1) &lt;= INT_MAX.)</t>
  </si>
  <si>
    <t>//@ close counter(c, v + 1);</t>
  </si>
  <si>
    <t>The dispose function deallocates the memory allocated for the Counter structure.</t>
  </si>
  <si>
    <t>@param c - a pointer to the Counter structure to be deallocated.</t>
  </si>
  <si>
    <t>@requires - the Counter structure pointed to by c must have been initialized.</t>
  </si>
  <si>
    <t>@ensures - the memory allocated for the Counter structure pointed to by c is deallocated.</t>
  </si>
  <si>
    <t>//@ requires counter(c, _);</t>
  </si>
  <si>
    <t>//@ open counter(c, _);</t>
  </si>
  <si>
    <t>The swap function swaps the values of two Counter structures.</t>
  </si>
  <si>
    <t>@param c1 - a pointer to the first Counter structure.</t>
  </si>
  <si>
    <t>@param c2 - a pointer to the second Counter structure.</t>
  </si>
  <si>
    <t>@requires - both Counter structures pointed to by c1 and c2 must have been initialized.</t>
  </si>
  <si>
    <t>@ensures - the values of the Counter structures pointed to by c1 and c2 are swapped.</t>
  </si>
  <si>
    <t>//@ requires counter(c1, ?v1) &amp;*&amp; counter(c2, ?v2);</t>
  </si>
  <si>
    <t>//@ ensures counter(c1, v2) &amp;*&amp; counter(c2, v1);</t>
  </si>
  <si>
    <t>//@ open counter(c1, v1);</t>
  </si>
  <si>
    <t>//@ open counter(c2, v2);</t>
  </si>
  <si>
    <t>//@ close counter(c1, v2);</t>
  </si>
  <si>
    <t>//@ close counter(c2, v1);</t>
  </si>
  <si>
    <t>The get function retrieves the current value stored in the Counter structure.</t>
  </si>
  <si>
    <t>@param c - a pointer to the Counter structure.</t>
  </si>
  <si>
    <t>@return - the current value stored in the Counter structure.</t>
  </si>
  <si>
    <t>@ensures - the current value stored in the Counter structure is returned.</t>
  </si>
  <si>
    <t>//@ ensures counter(c, v) &amp;*&amp; result == v;</t>
  </si>
  <si>
    <t>The main function initializes two Counter structs with initial values,</t>
  </si>
  <si>
    <t>increments one of them, swaps the values between them,</t>
  </si>
  <si>
    <t>and then retrieves the value from one of the structs to assert against a known value.</t>
  </si>
  <si>
    <t>//@ close Counter(c, v);</t>
  </si>
  <si>
    <t>//@ open Counter(c, v);</t>
  </si>
  <si>
    <t>//@ close Counter(c, v+1);</t>
  </si>
  <si>
    <t>//@ open Counter(c, _);</t>
  </si>
  <si>
    <t>//@ open Counter(c1, v1);</t>
  </si>
  <si>
    <t>//@ open Counter(c2, v2);</t>
  </si>
  <si>
    <t>//@ close Counter(c1, v2);</t>
  </si>
  <si>
    <t>//@ close Counter(c2, v1);</t>
  </si>
  <si>
    <t>//@ ensures Counter(result, v) &amp;*&amp; result != 0;</t>
  </si>
  <si>
    <t>//@ requires Counter(c, ?v) &amp;*&amp; INT_MIN &lt;= v + 1 &amp;*&amp; v + 1 &lt;= INT_MAX;</t>
  </si>
  <si>
    <t>//@ close Counter(c, v + 1);</t>
  </si>
  <si>
    <t>// VeriFast predicates to represent the state of a Counter structure</t>
  </si>
  <si>
    <t>predicate Counter(struct Counter* c; int v) =</t>
  </si>
  <si>
    <t>malloc_block_Counter(c) &amp;*&amp;</t>
  </si>
  <si>
    <t>2. No such struct: "Counter".</t>
  </si>
  <si>
    <t>add definition of struct Counter</t>
  </si>
  <si>
    <t>// Predicate for valid pointer to a Counter structure</t>
  </si>
  <si>
    <t>predicate valid_counter_ptr(struct Counter* c) =</t>
  </si>
  <si>
    <t>Non-null property is not necessary in proof</t>
  </si>
  <si>
    <t>c != 0;</t>
  </si>
  <si>
    <t>// Function to initialize a new Counter with a specified value</t>
  </si>
  <si>
    <t>//@ ensures Counter(result, v) &amp;*&amp; valid_counter_ptr(result);</t>
  </si>
  <si>
    <t>//@ close valid_counter_ptr(c);</t>
  </si>
  <si>
    <t>// Function to increment the value of a Counter</t>
  </si>
  <si>
    <t>//@ requires Counter(c, ?v) &amp;*&amp; valid_counter_ptr(c);</t>
  </si>
  <si>
    <t>//@ ensures Counter(c, v + 1) &amp;*&amp; valid_counter_ptr(c);</t>
  </si>
  <si>
    <t>3. Potential arithmetic overflow. (Cannot prove (v + 1) &lt;= INT_MAX.)</t>
  </si>
  <si>
    <t>add "v &lt; INT_MAX" at pre of increment</t>
  </si>
  <si>
    <t>//@ close Counter(c, tmp + 1);</t>
  </si>
  <si>
    <t>// Function to deallocate the memory for a Counter</t>
  </si>
  <si>
    <t>//@ open valid_counter_ptr(c);</t>
  </si>
  <si>
    <t>// Function to swap values between two Counters</t>
  </si>
  <si>
    <t>//@ requires Counter(c1, ?v1) &amp;*&amp; Counter(c2, ?v2) &amp;*&amp; valid_counter_ptr(c1) &amp;*&amp; valid_counter_ptr(c2);</t>
  </si>
  <si>
    <t>//@ ensures Counter(c1, v2) &amp;*&amp; Counter(c2, v1) &amp;*&amp; valid_counter_ptr(c1) &amp;*&amp; valid_counter_ptr(c2);</t>
  </si>
  <si>
    <t>// Function to get the current value of a Counter</t>
  </si>
  <si>
    <t>//@ ensures Counter(c, v) &amp;*&amp; valid_counter_ptr(c) &amp;*&amp; result == v;</t>
  </si>
  <si>
    <t>// The main function to demonstrate the use of Counter structures</t>
  </si>
  <si>
    <t>//@ : main</t>
  </si>
  <si>
    <t>wc_m.c</t>
  </si>
  <si>
    <t>the content in assert in test() is changed from 7 to 8.</t>
  </si>
  <si>
    <t>#include "stdio.h"</t>
  </si>
  <si>
    <t>#include "malloc.h"</t>
  </si>
  <si>
    <t>fixpoint int wcount(list&lt;char&gt; cs, bool inword) {</t>
  </si>
  <si>
    <t>switch(cs) {</t>
  </si>
  <si>
    <t>case nil: return inword ? 1 : 0;</t>
  </si>
  <si>
    <t>case cons(h, t):</t>
  </si>
  <si>
    <t>return 0 == h ? (inword ? 1 : 0)</t>
  </si>
  <si>
    <t>: (' ' == h ? (inword ? 1 + wcount(t, false) : wcount(t, false))</t>
  </si>
  <si>
    <t>: wcount(t, true));</t>
  </si>
  <si>
    <t>int wc(char* string, bool inword)</t>
  </si>
  <si>
    <t>//@ requires [?f]string(string, ?cs);</t>
  </si>
  <si>
    <t>//@ ensures [f]string(string, cs) &amp;*&amp; result == wcount(cs, inword);</t>
  </si>
  <si>
    <t>//@ open string(string, cs);</t>
  </si>
  <si>
    <t>char head = *string;</t>
  </si>
  <si>
    <t>if (head == 0) {</t>
  </si>
  <si>
    <t>//@ close string(string, cs);</t>
  </si>
  <si>
    <t>missing fraction * 3</t>
  </si>
  <si>
    <t>1. No matching heap chunks: character(string0, _)</t>
  </si>
  <si>
    <t>add fraction, also for the next two closes</t>
  </si>
  <si>
    <t>return inword ? 1 : 0;</t>
  </si>
  <si>
    <t>int result;</t>
  </si>
  <si>
    <t>if (head == ' ') {</t>
  </si>
  <si>
    <t>result = wc(string + 1, false);</t>
  </si>
  <si>
    <t>2. Pointer may be out of bounds (Cannot prove pointer_within_limits(ptr_add(string0, 1)).)</t>
  </si>
  <si>
    <t>add "//@ string_limits(string);" before</t>
  </si>
  <si>
    <t>//@ assert result == wcount(tail(cs), false);</t>
  </si>
  <si>
    <t>return inword ? 1 + result : result;</t>
  </si>
  <si>
    <t>3. Potential arithmetic overflow. (Cannot prove (1 + result0) &lt;= INT_MAX.)</t>
  </si>
  <si>
    <t>add "wcount(cs, inword) &lt; INT_MAX" at pre of wc</t>
  </si>
  <si>
    <t>result = wc(string + 1, true);</t>
  </si>
  <si>
    <t>//@ assert result == wcount(tail(cs), true);</t>
  </si>
  <si>
    <t>void test()</t>
  </si>
  <si>
    <t>char* example = "This line of text contains 8 words.";</t>
  </si>
  <si>
    <t>//@ close string(example, cons('T', cons('h', cons('i', cons('s', cons(' ', nil)))))); // Short mock example</t>
  </si>
  <si>
    <t>redundant open and close</t>
  </si>
  <si>
    <t>4. No matching heap chunks: character(stringLiteral, _)</t>
  </si>
  <si>
    <t>remove it and next open</t>
  </si>
  <si>
    <t>int nb = wc(example, false);</t>
  </si>
  <si>
    <t>assert(nb == 8); // Correct assertion based on revised input</t>
  </si>
  <si>
    <t>src code changed</t>
  </si>
  <si>
    <t>5. Assertion might not hold. (Cannot prove nb = 8.)</t>
  </si>
  <si>
    <t>change it to nb == 7</t>
  </si>
  <si>
    <t>//@ open string(example, _); // Properly clean up</t>
  </si>
  <si>
    <t>int main(int argc, char** argv) //@ : main</t>
  </si>
  <si>
    <t>//@ requires 0 &lt;= argc &amp;*&amp; [_]argv(argv, argc, _);</t>
  </si>
  <si>
    <t>bool inword = false; struct file* fp = 0; char* buff = 0; int total = 0; char* res = 0;</t>
  </si>
  <si>
    <t>if(argc &lt; 2) { puts("No input file specified."); return -1; }</t>
  </si>
  <si>
    <t>fp = fopen(argv[1], "r");</t>
  </si>
  <si>
    <t>6. No matching array chunk: pointers(argv0, 0&lt;=1&lt;n, _)</t>
  </si>
  <si>
    <t>add "//@ open [_]argv(argv, argc, _);
  //@ open [_]argv(argv + 1, argc - 1, _);" before</t>
  </si>
  <si>
    <t>buff = malloc(100);</t>
  </si>
  <si>
    <t>if(buff == 0 || fp == 0) { abort(); }</t>
  </si>
  <si>
    <t>res = fgets(buff, 100, fp);</t>
  </si>
  <si>
    <t>while(res != 0)</t>
  </si>
  <si>
    <t>V-LI</t>
  </si>
  <si>
    <t>missing LI</t>
  </si>
  <si>
    <t>7. Loop invariant required.</t>
  </si>
  <si>
    <t>add "//@ invariant file(fp) &amp;*&amp; res != 0 ? string(buff, ?scs) &amp;*&amp; buff[length(scs) + 1..100] |-&gt; _ : buff[..100] |-&gt; _;"</t>
  </si>
  <si>
    <t>int tmp = wc(buff, inword);</t>
  </si>
  <si>
    <t>8. Cannot prove condition. (Cannot prove wcount(scs, false) &lt; INT_MAX.)</t>
  </si>
  <si>
    <t>add "//@ assert string(buff, ?scs);
    //@ wcount_in_range(scs, inword);" to bound the value of wc</t>
  </si>
  <si>
    <t>if (total &gt; INT_MAX - tmp) {</t>
  </si>
  <si>
    <t>break;</t>
  </si>
  <si>
    <t>total = total + tmp;</t>
  </si>
  <si>
    <t>printf("%i", total);</t>
  </si>
  <si>
    <t>free(buff);</t>
  </si>
  <si>
    <t>missing lemma-lib</t>
  </si>
  <si>
    <t>9. No matching heap chunks: chars_(buff, 100, _)</t>
  </si>
  <si>
    <t>add "//@ string_to_chars(buff);" before it in the loop</t>
  </si>
  <si>
    <t>fclose(fp);</t>
  </si>
  <si>
    <t>wc_w.c</t>
  </si>
  <si>
    <t>inductive string = cons(char, string) | nil;</t>
  </si>
  <si>
    <t>1. Duplicate pure function name: cons</t>
  </si>
  <si>
    <t>remove it and the correpsonding to_char_list, since they are not further used</t>
  </si>
  <si>
    <t>case cons(h, t): return 0 == h ? (inword ? 1 : 0) : (' ' == h ? ((inword ? 1 : 0) + wcount(t, false)) : wcount(t, true));</t>
  </si>
  <si>
    <t>fixpoint list&lt;char&gt; to_char_list(string s) { // Define conversion from string to character list</t>
  </si>
  <si>
    <t>switch(s) {</t>
  </si>
  <si>
    <t>case nil: return nil;</t>
  </si>
  <si>
    <t>case cons(h, t): return cons(h, to_char_list(t));</t>
  </si>
  <si>
    <t>char head = * string;</t>
  </si>
  <si>
    <t>if(head == 0) {</t>
  </si>
  <si>
    <t>if(head == ' ') {</t>
  </si>
  <si>
    <t>int result = wc(string + 1, false);</t>
  </si>
  <si>
    <t>1. Pointer may be out of bounds (Cannot prove pointer_within_limits(ptr_add(string0, 1)).)</t>
  </si>
  <si>
    <t>add "//@ string_limits(string);" before it</t>
  </si>
  <si>
    <t>return inword ? 1 + result: result;</t>
  </si>
  <si>
    <t>2. Potential arithmetic overflow. (Cannot prove (1 + result) &lt;= INT_MAX.)</t>
  </si>
  <si>
    <t>add "wcount(cs, inword) &lt; INT_MAX" in pre of wc</t>
  </si>
  <si>
    <t>int result = wc(string + 1, true);</t>
  </si>
  <si>
    <t>int nb = wc("This line of text contains 8 words.", false);</t>
  </si>
  <si>
    <t>assert(nb == 7);</t>
  </si>
  <si>
    <t>3. No matching array chunk: pointers(argv0, 0&lt;=1&lt;n, _)</t>
  </si>
  <si>
    <t>add "//@ open [_]argv(argv, argc, _);
  //@ open [_]argv(argv + 1, argc - 1, _);" before it</t>
  </si>
  <si>
    <t>4. Loop invariant required.</t>
  </si>
  <si>
    <t>5. Cannot prove condition. (Cannot prove wcount(scs, false) &lt; INT_MAX.)</t>
  </si>
  <si>
    <t>6. No matching heap chunks: chars_(buff, 100, _)</t>
  </si>
  <si>
    <t>add "//@ string_to_chars(buff);" in the loop before it</t>
  </si>
  <si>
    <t>wc_n.c</t>
  </si>
  <si>
    <t>include error</t>
  </si>
  <si>
    <t>1. #include errors detected. Please update your includePath</t>
  </si>
  <si>
    <t>predicate string(char *s, list&lt;char&gt; cs) =</t>
  </si>
  <si>
    <t>redeclaration</t>
  </si>
  <si>
    <t>4. Predicate family redeclaration does not match original declaration</t>
  </si>
  <si>
    <t>*s == 0 ? cs == nil : s[0..1] |-&gt; ?c &amp;*&amp; string(s + 1, ?cs2) &amp;*&amp; cs == cons(c, cs2);</t>
  </si>
  <si>
    <t>fixpoint list&lt;list&lt;char&gt;&gt; split_words(list&lt;char&gt; cs) {</t>
  </si>
  <si>
    <t>remove split_words, since it splits the word list explicitly, which doesn't fit the proving style that splits the words implicitly</t>
  </si>
  <si>
    <t>case cons(c, cs2): return (c == ' ' ? cons(nil, split_words(cs2)) : switch(split_words(cs2)) { case nil: return cons(cons(c, nil), nil); case cons(w, ws): return cons(cons(c, w), ws); });</t>
  </si>
  <si>
    <t>fixpoint int word_count(list&lt;char&gt; cs) {</t>
  </si>
  <si>
    <t>return length(filter((ws) -&gt; length(ws) &gt; 0, split_words(cs)));</t>
  </si>
  <si>
    <t>* The `wc` function calculates the word count in a given string.</t>
  </si>
  <si>
    <t>* @param `string` - The string to count words in.</t>
  </si>
  <si>
    <t>* @param `inword` - A boolean flag indicating whether the current position is inside a word or not.</t>
  </si>
  <si>
    <t>//@ requires string(string, ?cs);</t>
  </si>
  <si>
    <t>put after signature</t>
  </si>
  <si>
    <t>//@ ensures string(string, cs) &amp;*&amp; result == word_count(cs);</t>
  </si>
  <si>
    <t>pre/post-missing fraction</t>
  </si>
  <si>
    <t>7. No matching heap chunks: string(stringLiteral, _)</t>
  </si>
  <si>
    <t>add fraction in string in the pre&amp;post in wc</t>
  </si>
  <si>
    <t>5. Pointer may be out of bounds (Cannot prove pointer_within_limits(ptr_add(string0, 1)).)</t>
  </si>
  <si>
    <t>6. Potential arithmetic overflow. (Cannot prove (1 + result) &lt;= INT_MAX.)</t>
  </si>
  <si>
    <t>add "word_count(cs, inword) &lt; INT_MAX" at pre of wc</t>
  </si>
  <si>
    <t>* The `test` function is a test function to validate the `wc` function.</t>
  </si>
  <si>
    <t>// The string has 7 words (8 is a typo in the comment)</t>
  </si>
  <si>
    <t>* The `main` function is the main driver of the program that reads input from a file and calculates the word count.</t>
  </si>
  <si>
    <t>* It opens the file passed from the command-line argument, continues reading the file into a buffer and aggregates the word count.</t>
  </si>
  <si>
    <t>* @param `argc` - Number of command-line arguments.</t>
  </si>
  <si>
    <t>* @param `argv` - Array of command-line arguments.</t>
  </si>
  <si>
    <t>int main(int argc, char** argv)</t>
  </si>
  <si>
    <t>pre/post-mem safety
pre too weak
missing open * 2</t>
  </si>
  <si>
    <t>8. No matching array chunk: pointers(argv0, 0&lt;=1&lt;n, _)</t>
  </si>
  <si>
    <t>add "0 &lt;= argc &amp;*&amp; [_]argv(argv, argc, _);" in pre, and add "//@ open [_]argv(argv, argc, _);
  //@ open [_]argv(argv + 1, argc - 1, _);" before it</t>
  </si>
  <si>
    <t>9. Loop invariant required.</t>
  </si>
  <si>
    <t>add "//@ invariant file(fp) &amp;*&amp; res != 0 ? string(buff, ?scs) &amp;*&amp; buff[length(scs) + 1..100] |-&gt; _ : buff[..100] |-&gt; _;" as LI</t>
  </si>
  <si>
    <t>missing lemma-im, 
missing assert</t>
  </si>
  <si>
    <t>11. Potential arithmetic overflow. (Cannot prove (total + tmp) &lt;= INT_MAX.)</t>
  </si>
  <si>
    <t>add "//@ assert string(buff, ?scs);
    //@ word_count_in_range(scs, inword);" to bound the value of wc</t>
  </si>
  <si>
    <t>add "if (total &gt; INT_MAX - tmp) {
      break;
    }" before it</t>
  </si>
  <si>
    <t>12. No matching heap chunks: chars_(buff, 100, _)</t>
  </si>
  <si>
    <t>// Predicate for strings</t>
  </si>
  <si>
    <t>predicate string(char *string, list&lt;char&gt; cs) =</t>
  </si>
  <si>
    <t>re-decl</t>
  </si>
  <si>
    <t>chars(string, ?count, ?cs) &amp;*&amp; cs == append(cs, cons(0, nil));</t>
  </si>
  <si>
    <t>// Fixpoint definition for word count</t>
  </si>
  <si>
    <t>// Word count function with specifications</t>
  </si>
  <si>
    <t>add "//@ string_limits(string);"</t>
  </si>
  <si>
    <t>3. Potential arithmetic overflow. (Cannot prove (1 + result) &lt;= INT_MAX.)</t>
  </si>
  <si>
    <t>add "wcount(cs, inword) &lt; INT_MAX;" in pre of wc</t>
  </si>
  <si>
    <t>// Test function with specifications</t>
  </si>
  <si>
    <t>// Main function with specifications</t>
  </si>
  <si>
    <t>bool inword = false;</t>
  </si>
  <si>
    <t>struct file* fp = 0;</t>
  </si>
  <si>
    <t>char* buff = 0;</t>
  </si>
  <si>
    <t>int total = 0;</t>
  </si>
  <si>
    <t>char* res = 0;</t>
  </si>
  <si>
    <t>if(argc &lt; 2) {</t>
  </si>
  <si>
    <t>puts("No input file specified.");</t>
  </si>
  <si>
    <t>return -1;</t>
  </si>
  <si>
    <t>4. No matching array chunk: pointers(argv0, 0&lt;=1&lt;n, _)</t>
  </si>
  <si>
    <t>add "//@ open [_]argv(argv, argc, _);
  //@ open [_]argv(argv + 1, argc - 1, _);" before</t>
  </si>
  <si>
    <t>//@ invariant [?f]chars(buff, 100, ?scs) &amp;*&amp; fp != 0 &amp;*&amp; total &gt;= 0 &amp;*&amp; total &lt;= INT_MAX;</t>
  </si>
  <si>
    <t>LI too strong</t>
  </si>
  <si>
    <t>5. No matching heap chunks: [_]chars(buff, 100, _)</t>
  </si>
  <si>
    <t>change LI to "res != 0 ? string(buff, ?scs) &amp;*&amp; buff[length(scs) + 1..100] |-&gt; _ : buff[..100] |-&gt; _" based on the post of fgets</t>
  </si>
  <si>
    <t>missing lemma-im
missing open</t>
  </si>
  <si>
    <t>6. Cannot prove condition. (Cannot prove wcount(scs, false) &lt; INT_MAX.)</t>
  </si>
  <si>
    <t>add "//@ assert string(buff, ?scs);
    //@ wcount_in_range(scs, inword);" and also define lemma wcount_in_range</t>
  </si>
  <si>
    <t>8. No matching heap chunks: [_]file(fp)</t>
  </si>
  <si>
    <t>change "fp != 0" to file(fp) in LI</t>
  </si>
  <si>
    <t>7. No matching heap chunks: chars_(buff, 100, _)</t>
  </si>
  <si>
    <t>add "//@ string_to_chars(buff);" before break</t>
  </si>
  <si>
    <t>predicate valid_string(char *string;) =</t>
  </si>
  <si>
    <t>predicate string itself is enough</t>
  </si>
  <si>
    <t>string != 0 &amp;*&amp; [?f]string(string, _);</t>
  </si>
  <si>
    <t>1. Precision check failure: variable patterns not supported as coefficients.</t>
  </si>
  <si>
    <t>remove change [?f] to [_]</t>
  </si>
  <si>
    <t>lemma_auto void string_non_null()</t>
  </si>
  <si>
    <t>requires [?f]string(?s, _) &amp;*&amp; s != 0;</t>
  </si>
  <si>
    <t>ensures [f]string(s, _);</t>
  </si>
  <si>
    <t>//@ requires valid_string(string);</t>
  </si>
  <si>
    <t>//@ ensures valid_string(string) &amp;*&amp; result == wcount(chars(string), inword);</t>
  </si>
  <si>
    <t>2. No such function: chars</t>
  </si>
  <si>
    <t>add output parameter "list&lt;char&gt; cs" in valid_string</t>
  </si>
  <si>
    <t>//@ open valid_string(string);</t>
  </si>
  <si>
    <t>//@ close valid_string(string);</t>
  </si>
  <si>
    <t>3. Pointer may be out of bounds (Cannot prove pointer_within_limits(ptr_add(string0, 1)).)</t>
  </si>
  <si>
    <t>4. Potential arithmetic overflow. (Cannot prove (1 + result) &lt;= INT_MAX.)</t>
  </si>
  <si>
    <t>add "//@ open valid_string(string + 1, _);" in if and else branches</t>
  </si>
  <si>
    <t>10. No matching heap chunks: valid_string(stringLiteral, _)</t>
  </si>
  <si>
    <t>remove the test since I don't know how to solve it for const</t>
  </si>
  <si>
    <t>add "//@ open valid_string(_, _);"</t>
  </si>
  <si>
    <t>if (argc &lt; 2) {</t>
  </si>
  <si>
    <t>7. No matching array chunk: pointers(argv0, 0&lt;=1&lt;n, _)</t>
  </si>
  <si>
    <t>add "//@ open [_]argv(argv, argc, _);
  //@ open [_]argv(argv + 1, argc - 1, _);"</t>
  </si>
  <si>
    <t>if (buff == 0 || fp == 0) {</t>
  </si>
  <si>
    <t>//@ close valid_string(buff);</t>
  </si>
  <si>
    <t>8. No matching heap chunks: [_]string(buff, _)</t>
  </si>
  <si>
    <t>while (res != 0)</t>
  </si>
  <si>
    <t>/*@ invariant [0.5]valid_string(buff) &amp;*&amp;</t>
  </si>
  <si>
    <t>9. No matching heap chunks: [1/2]valid_string(buff, _)</t>
  </si>
  <si>
    <t>change LI to "res != 0 ? string(buff, ?cs) &amp;*&amp; buff[length(cs) + 1..100] |-&gt; _ : buff[..100] |-&gt; _ &amp;*&amp;
                0 &lt;= total &amp;*&amp;
                total &lt;= INT_MAX"</t>
  </si>
  <si>
    <t>0 &lt;= total &amp;*&amp;</t>
  </si>
  <si>
    <t>11. Cannot prove condition. (Cannot prove wcount(cs, false) &lt; INT_MAX.)</t>
  </si>
  <si>
    <t>add "//@ wcount_in_range(cs, inword);" before, and also define lemma wcount_in_range</t>
  </si>
  <si>
    <t>total &lt;= INT_MAX;</t>
  </si>
  <si>
    <t>13. Cannot prove condition. (Cannot prove 0 &lt;= (total + tmp).)</t>
  </si>
  <si>
    <t>remove "0 &lt;= total &amp;*&amp; total &lt;= INT_MAX" in LI</t>
  </si>
  <si>
    <t>13. No matching heap chunks: [_]file(fp)</t>
  </si>
  <si>
    <t>add "file(fp)" in LI</t>
  </si>
  <si>
    <t>add "//@ string_to_chars(buff);" before breaking the loop</t>
  </si>
  <si>
    <t>the post of wc doesn't specify that the result is the word count of string</t>
  </si>
  <si>
    <t>// Assume that `\valid' is provided by the Verifast tool to check pointer validity</t>
  </si>
  <si>
    <t>// Assume that `\valid_read' is ensuring read access to memory</t>
  </si>
  <si>
    <t>// Assume that `\integer_in_bound' ensures integers are within certain constraints</t>
  </si>
  <si>
    <t>/**</t>
  </si>
  <si>
    <t>* @returns Number of words in the string.</t>
  </si>
  <si>
    <t>requires string != 0;</t>
  </si>
  <si>
    <t>post not strong enough</t>
  </si>
  <si>
    <t>use the pre and post of ground truth, and put them at the right position</t>
  </si>
  <si>
    <t>requires \valid_read(string);</t>
  </si>
  <si>
    <t>ensures \result &gt;= 0;</t>
  </si>
  <si>
    <t>ensures \integer_in_bound(\result);</t>
  </si>
  <si>
    <t>if (*string != 0) {</t>
  </si>
  <si>
    <t>requires \valid_read(string + 1);</t>
  </si>
  <si>
    <t>7. Pointer may be out of bounds (Cannot prove pointer_within_limits(ptr_add(string0, 1)).)</t>
  </si>
  <si>
    <t>add "//@ string_limits(string);</t>
  </si>
  <si>
    <t>* @returns Exit code indicating success or failure.</t>
  </si>
  <si>
    <t>requires argc &gt; 0;</t>
  </si>
  <si>
    <t>use the pre and post in ground truth</t>
  </si>
  <si>
    <t>requires \valid(argv + (0 .. argc - 1));</t>
  </si>
  <si>
    <t>ensures \result == 0 || \result == -1;</t>
  </si>
  <si>
    <t>requires argc &gt; 1 ==&gt; \valid(argv[1]);</t>
  </si>
  <si>
    <t>remove (also other unnessary blocks</t>
  </si>
  <si>
    <t>ensures fp == 0 || \valid(fp);</t>
  </si>
  <si>
    <t>ensures buff == 0 || \valid(buff+(0 .. 99));</t>
  </si>
  <si>
    <t>add "//@ open [_]argv(argv, argc, _);
  //@ open [_]argv(argv + 1, argc - 1, _);" before it</t>
  </si>
  <si>
    <t>alloc: abort_requires false; // Assuming the allocated pointer should be valid</t>
  </si>
  <si>
    <t>loop invariant \valid(buff+(0 .. 99));</t>
  </si>
  <si>
    <t>use "//@ invariant buff[..100] |-&gt; _ &amp;*&amp; total &gt;= 0;"</t>
  </si>
  <si>
    <t>loop invariant total &gt;= 0;</t>
  </si>
  <si>
    <t>loop variant 100;  // arbitrary large number for termination assumption</t>
  </si>
  <si>
    <t>9. No matching heap chunks: [_]string(buff, _)</t>
  </si>
  <si>
    <t>use "(res != 0 ? string(buff, ?scs) &amp;*&amp; buff[length(scs) + 1..100] |-&gt; _ : buff[..100] |-&gt; _)" in LI</t>
  </si>
  <si>
    <t>10. Cannot prove condition. (Cannot prove wcount(scs, false) &lt; INT_MAX.)</t>
  </si>
  <si>
    <t>add "if (total &gt; INT_MAX - tmp) {
      break;
    }" before</t>
  </si>
  <si>
    <t>12. No matching heap chunks: [_]file(fp)</t>
  </si>
  <si>
    <t>add "//@ string_to_chars(buff);"</t>
  </si>
  <si>
    <t>wf_func2_m.c</t>
  </si>
  <si>
    <t>#include "stdlib.h" // Ensure inclusion of standard library for size_t</t>
  </si>
  <si>
    <t>fixpoint list&lt;t&gt; n_times&lt;t&gt;(t x, int count) {</t>
  </si>
  <si>
    <t>return count == 0 ? nil : cons(x, n_times(x, count - 1));</t>
  </si>
  <si>
    <t>lemma void n_times_length&lt;t&gt;(t x, int count)</t>
  </si>
  <si>
    <t>requires count &gt;= 0;</t>
  </si>
  <si>
    <t>ensures length(n_times(x, count)) == count;</t>
  </si>
  <si>
    <t>switch(count) {</t>
  </si>
  <si>
    <t>case succ(n):</t>
  </si>
  <si>
    <t>n_times_length(x, n);</t>
  </si>
  <si>
    <t>1. No such variable, constructor, regular function, predicate, enum element, global variable, or module: n</t>
  </si>
  <si>
    <t>remove it since the use of this lemma is not correct</t>
  </si>
  <si>
    <t>void fill(char *buf, int length, char c)</t>
  </si>
  <si>
    <t>//@ requires chars(buf, length, ?oldChars);</t>
  </si>
  <si>
    <t>//@ ensures chars(buf, length, n_times(c, length));</t>
  </si>
  <si>
    <t>//@ n_times_length(c, length);</t>
  </si>
  <si>
    <t>for (int i = 0; i &lt; length; i++)</t>
  </si>
  <si>
    <t>//@ invariant chars(buf, i, n_times(c, i)) &amp;*&amp; chars(buf + i, length - i, drop(i, oldChars));</t>
  </si>
  <si>
    <t>2. Cannot prove nil == n_times(c, 0)</t>
  </si>
  <si>
    <t>make n_times as fixpoint_auto</t>
  </si>
  <si>
    <t>buf[i] = c;</t>
  </si>
  <si>
    <t>LI style wrong</t>
  </si>
  <si>
    <t>3. No matching heap chunks: chars(buf, (i + 1), append(n_times(c, i), cons(c, nil)))</t>
  </si>
  <si>
    <t>change the LI into recursive style (since n_times and chars are both defined recursively, it is easier to just change LI)
"//@ requires i &lt;= length &amp;*&amp; chars_(buf + i, length - i, ?cs0);
    //@ ensures buf[old_i..length] |-&gt; n_times(c, length - old_i);"</t>
  </si>
  <si>
    <t>//@ assert chars(buf, i + 1, append(n_times(c, i), cons(c, nil)));</t>
  </si>
  <si>
    <t>//@ open chars(buf + i, length - i, drop(i, oldChars));</t>
  </si>
  <si>
    <t>wf_func2_w.c</t>
  </si>
  <si>
    <t>fixpoint_auto list&lt;t&gt; n_times&lt;t&gt;(t x, int count) {</t>
  </si>
  <si>
    <t>predicate char_buffer(char *buf; list&lt;char&gt; cs) =</t>
  </si>
  <si>
    <t>switch (cs) {</t>
  </si>
  <si>
    <t>1. Preciseness check failure: non-fixed variable(s) 'cs' used in input expression.</t>
  </si>
  <si>
    <t>remove the auto property of char_buffer</t>
  </si>
  <si>
    <t>case nil: return true;</t>
  </si>
  <si>
    <t>case cons(c, cs0): return character(buf, c) &amp;*&amp; char_buffer(buf + 1, cs0);</t>
  </si>
  <si>
    <t>lemma void char_buffer_split(char *buf, int n)</t>
  </si>
  <si>
    <t>requires char_buffer(buf, ?cs) &amp;*&amp; 0 &lt;= n &amp;*&amp; n &lt;= length(cs);</t>
  </si>
  <si>
    <t>ensures char_buffer(buf, take(n, cs)) &amp;*&amp; char_buffer(buf + n, drop(n, cs));</t>
  </si>
  <si>
    <t>open char_buffer(buf, cs);</t>
  </si>
  <si>
    <t>if (n &gt; 0) {</t>
  </si>
  <si>
    <t>2. No matching heap chunks: [_]char_buffer(buf, cs)</t>
  </si>
  <si>
    <t>remove open</t>
  </si>
  <si>
    <t>char_buffer_split(buf + 1, n - 1);</t>
  </si>
  <si>
    <t>close char_buffer(buf, take(n, cs));</t>
  </si>
  <si>
    <t>close char_buffer(buf + n, drop(n, cs));</t>
  </si>
  <si>
    <t>lemma void char_buffer_merge(char *buf)</t>
  </si>
  <si>
    <t>requires char_buffer(buf, ?cs1) &amp;*&amp; char_buffer(buf + length(cs1), ?cs2);</t>
  </si>
  <si>
    <t>ensures char_buffer(buf, append(cs1, cs2));</t>
  </si>
  <si>
    <t>open char_buffer(buf, cs1);</t>
  </si>
  <si>
    <t>if (cs1 != nil) {</t>
  </si>
  <si>
    <t>char_buffer_merge(buf + 1);</t>
  </si>
  <si>
    <t>close char_buffer(buf, append(cs1, cs2));</t>
  </si>
  <si>
    <t>//@ requires char_buffer(buf, ?cs) &amp;*&amp; length &lt;= INT_MAX;</t>
  </si>
  <si>
    <t>//@ ensures char_buffer(buf, n_times(c, length));</t>
  </si>
  <si>
    <t>//@ char_buffer_split(buf, length);</t>
  </si>
  <si>
    <t>//@ invariant 0 &lt;= i &amp;*&amp; i &lt;= length &amp;*&amp; char_buffer(buf + i, n_times(c, length - i));</t>
  </si>
  <si>
    <t>pre/post-FB
pre too weak</t>
  </si>
  <si>
    <t>3. Cannot prove condition. (Cannot prove 0 &lt;= length0.)</t>
  </si>
  <si>
    <t>add "length &gt;= 0" in pre of fill</t>
  </si>
  <si>
    <t>wrong LI style</t>
  </si>
  <si>
    <t>4, No matching heap chunks: char_buffer(ptr_add(buf, 0), n_times(c, (length0 - 0)))</t>
  </si>
  <si>
    <t>change the LI to recursive style "//@ requires i &lt;= length &amp;*&amp; char_buffer(buf + i, _);
    //@ ensures buf[old_i..length] |-&gt; n_times(c, length - old_i);"</t>
  </si>
  <si>
    <t>5. No matching heap chunks: char_(ptr_add(buf, i), _)</t>
  </si>
  <si>
    <t>remove char_buffer since it doesn't specify enough info on the length of the buf</t>
  </si>
  <si>
    <t>//@ assert character(buf + i, c);</t>
  </si>
  <si>
    <t>//@ close char_buffer(buf + i, cons(c, nil));</t>
  </si>
  <si>
    <t>//@ char_buffer_merge(buf);</t>
  </si>
  <si>
    <t>//@ close char_buffer(buf, n_times(c, length));</t>
  </si>
  <si>
    <t>wf_func2_n.c</t>
  </si>
  <si>
    <t>#include &lt;stdlib.h&gt;</t>
  </si>
  <si>
    <t>#include "vcc.h"</t>
  </si>
  <si>
    <t>1. #include errors detected. Please update your includePath. Squiggles are disabled for this translation unit</t>
  </si>
  <si>
    <t>predicate buffer(char *buf, int length;) =</t>
  </si>
  <si>
    <t>chars(buf, length, ?cs) &amp;*&amp; length &gt;= 0;</t>
  </si>
  <si>
    <t>requires buffer(buf, length);</t>
  </si>
  <si>
    <t>put it after signature and fix syntax</t>
  </si>
  <si>
    <t>requires length &gt;= 0;</t>
  </si>
  <si>
    <t>3. No such predicate: all_eq</t>
  </si>
  <si>
    <t>define n_times and set the post of fill as "//@ ensures chars(buf, length, n_times(c, length));"</t>
  </si>
  <si>
    <t>assigns buf[0..length-1];</t>
  </si>
  <si>
    <t>ensures buffer(buf, length) &amp;*&amp; chars(buf, length, ?cs) &amp;*&amp; all_eq(cs, c);</t>
  </si>
  <si>
    <t>//@ requires buffer(buf, length);</t>
  </si>
  <si>
    <t>//@ ensures buffer(buf, length);</t>
  </si>
  <si>
    <t>LI too weak</t>
  </si>
  <si>
    <t>6. Cannot prove cs1 == n_times(c, length0)</t>
  </si>
  <si>
    <t>change LI to a stronger version "//@ requires i &lt;= length &amp;*&amp; chars_(buf + i, length - i, ?cs0);
    //@ ensures chars(buf + old_i, length - old_i, n_times(c, length - old_i));" and adjust chars to chars_ in pred buffer</t>
  </si>
  <si>
    <t>//@ closechars(buf, length, _);</t>
  </si>
  <si>
    <t>redundant lemma</t>
  </si>
  <si>
    <t>4. Patterns are not allowed in this position</t>
  </si>
  <si>
    <t>remove closechars and openchars</t>
  </si>
  <si>
    <t>//@ invariant chars(buf, length, ?cs1) &amp;*&amp; 0 &lt;= i &lt;= length;</t>
  </si>
  <si>
    <t>5. Type mismatch. Actual: int. Expected: bool.</t>
  </si>
  <si>
    <t>change "0 &lt;= i &lt;= length" to "0 &lt;= i &amp;*&amp; i &lt;= length"</t>
  </si>
  <si>
    <t>//@ openchars(buf, length, _);</t>
  </si>
  <si>
    <t>fixpoint list&lt;char&gt; n_times(char x, int count) {</t>
  </si>
  <si>
    <t>//@ requires buf[..length] |-&gt; _ &amp;*&amp; 0 &lt;= length &amp;*&amp; chars(buf, length, _);</t>
  </si>
  <si>
    <t>//@ ensures chars(buf, length, n_times(c, length)) &amp;*&amp; length &gt;= 0;</t>
  </si>
  <si>
    <t>/*@ invariant chars(buf, length, _) &amp;*&amp; 0 &lt;= i &amp;*&amp; i &lt;= length &amp;*&amp;</t>
  </si>
  <si>
    <t>chars(buf, i, n_times(c, i)); @*/</t>
  </si>
  <si>
    <t>datatype definition</t>
  </si>
  <si>
    <t>1. Cannot prove nil == n_times(c, 0)</t>
  </si>
  <si>
    <t>change fixpoint to fixpoint_auto</t>
  </si>
  <si>
    <t>//@ assert chars(buf + i, length - i, _);</t>
  </si>
  <si>
    <t>2. No matching heap chunks: chars(ptr_add(buf, i), (length0 - i), _)</t>
  </si>
  <si>
    <t>//@ close chars(buf + i, 1, n_times(c, 1));</t>
  </si>
  <si>
    <t>3. No matching heap chunks: character(ptr_add(buf, i), _)</t>
  </si>
  <si>
    <t>change LI to recursive style</t>
  </si>
  <si>
    <t>//@ close chars(buf, i + 1, n_times(c, i + 1));</t>
  </si>
  <si>
    <t>//@ close chars(buf, length, n_times(c, length));</t>
  </si>
  <si>
    <t>pre/post-mem safety
post too weak</t>
  </si>
  <si>
    <t>add "chars(buf, length, _)" in post</t>
  </si>
  <si>
    <t>//@ requires length &gt;= 0 &amp;*&amp; chars(buf, length, _);</t>
  </si>
  <si>
    <t>//@ invariant 0 &lt;= i &amp;*&amp; i &lt;= length &amp;*&amp; chars(buf, length, _);</t>
  </si>
  <si>
    <t>//@ open chars(buf, length, _);</t>
  </si>
  <si>
    <t>1. No matching heap chunks: char_(ptr_add(buf, i), _)</t>
  </si>
  <si>
    <t>LI doesn't prove the post at all, change LI to recursive style and remove open and close.</t>
  </si>
  <si>
    <t>//@ close chars(buf, length, _);</t>
  </si>
  <si>
    <t>redundant open, close</t>
  </si>
  <si>
    <t>post doesn't specify that the content is all 'c'</t>
  </si>
  <si>
    <t>// Declarations for Verifast</t>
  </si>
  <si>
    <t>predicate buffer(char *buf, int length, list&lt;char&gt; cs) =</t>
  </si>
  <si>
    <t>length == 0 ?</t>
  </si>
  <si>
    <t>cs == nil :</t>
  </si>
  <si>
    <t>buf[0..length] |-&gt; cs;</t>
  </si>
  <si>
    <t>// Function Specification for `fill`</t>
  </si>
  <si>
    <t>requires buffer(buf, length, ?cs) &amp;*&amp; 0 &lt;= length;</t>
  </si>
  <si>
    <t>ensures buffer(buf, length, ?fs) &amp;*&amp; length == length(fs);</t>
  </si>
  <si>
    <t>// Fill function</t>
  </si>
  <si>
    <t>//@ requires buffer(buf, length, ?contents) &amp;*&amp; 0 &lt;= length;</t>
  </si>
  <si>
    <t>//@ ensures buffer(buf, length, ?new_contents) &amp;*&amp; length == length(new_contents);</t>
  </si>
  <si>
    <t>// Loop invariant</t>
  </si>
  <si>
    <t>loop_invariant 0 &lt;= i &lt;= length &amp;*&amp; buffer(buf, length, ?xs) &amp;*&amp;</t>
  </si>
  <si>
    <t>move LI to the right position and also fix its syntax</t>
  </si>
  <si>
    <t>take(i, xs) == repeat(i, c) &amp;*&amp; length == length(xs);</t>
  </si>
  <si>
    <t>4. No such function: repeat</t>
  </si>
  <si>
    <t>use n_times</t>
  </si>
  <si>
    <t>LI to strong</t>
  </si>
  <si>
    <t>5. Cannot prove condition. (Cannot prove length0 = length(contents).)</t>
  </si>
  <si>
    <t>remove "length == length(cs)"</t>
  </si>
  <si>
    <t>//@ invariant 0 &lt;= i &lt;= length &amp;*&amp; buffer(buf, length, ?cs);</t>
  </si>
  <si>
    <t>6. No matching heap chunks: char_(ptr_add(buf, i), _)</t>
  </si>
  <si>
    <t>the LI doesn't work, use recursive one "    //@ requires 0 &lt;= i &amp;*&amp; i &lt;= length &amp;*&amp; buffer(buf + i, length - i, ?cs);
    //@ ensures buf[old_i..length] |-&gt; n_times(c, length - old_i);"</t>
  </si>
  <si>
    <t>7. No matching heap chunks: char_(ptr_add(buf, i), _)</t>
  </si>
  <si>
    <t>move buffer to _chars in pre of LI</t>
  </si>
  <si>
    <t>8. No matching heap chunks: chars_(ptr_add(buf, 0), (length0 - 0), _)</t>
  </si>
  <si>
    <t>add "//@ open buffer(buf, length, _);"</t>
  </si>
  <si>
    <t>9. No matching heap chunks: buffer(buf, length0, _)</t>
  </si>
  <si>
    <t>add "//@ close buffer(buf, length, _);"</t>
  </si>
  <si>
    <t>3. Contract required</t>
  </si>
  <si>
    <t>add pre and post</t>
  </si>
  <si>
    <t>wf_func1_m.c</t>
  </si>
  <si>
    <t>fixpoint_auto list&lt;int&gt; range(int min, int max)</t>
  </si>
  <si>
    <t>decreases max - min;</t>
  </si>
  <si>
    <t>return min == max ? nil : cons(min, range(min + 1, max));</t>
  </si>
  <si>
    <t>for proof that aggregates from right to left
but in that case, everything is "for proof"</t>
  </si>
  <si>
    <t>fixpoint int sum(list&lt;int&gt; xs) {</t>
  </si>
  <si>
    <t>switch (xs) {</t>
  </si>
  <si>
    <t>case nil: return 0;</t>
  </si>
  <si>
    <t>case cons(x0, xs0): return x0 + sum(xs0);</t>
  </si>
  <si>
    <t>fixpoint bool all_non_negative(list&lt;int&gt; xs) {</t>
  </si>
  <si>
    <t>case cons(x0, xs0): return x0 &gt;= 0 &amp;&amp; all_non_negative(xs0);</t>
  </si>
  <si>
    <t>int sum_of_range(int n)</t>
  </si>
  <si>
    <t>//@ requires 0 &lt;= n &amp;*&amp; sum(range(0, n)) &lt;= INT_MAX &amp;*&amp; all_non_negative(range(0, n)) == true;</t>
  </si>
  <si>
    <t>//@ ensures result == sum(range(0, n));</t>
  </si>
  <si>
    <t>int count = 0;</t>
  </si>
  <si>
    <t>int sum = 0;</t>
  </si>
  <si>
    <t>//@ close range(n, n) == nil;</t>
  </si>
  <si>
    <t>remove it and next close</t>
  </si>
  <si>
    <t>//@ close all_non_negative(range(n, n)) == true;</t>
  </si>
  <si>
    <t>//@ assert sum(range(0, 0)) == 0;</t>
  </si>
  <si>
    <t>I think assert is not redundant</t>
  </si>
  <si>
    <t>while (count != n)</t>
  </si>
  <si>
    <t>//@ invariant 0 &lt;= count &amp;*&amp; count &lt;= n &amp;*&amp; sum == sum(range(0, count)) &amp;*&amp; sum(range(0, count)) &lt;= INT_MAX;</t>
  </si>
  <si>
    <t>wrong proving direction</t>
  </si>
  <si>
    <t>3. Cannot prove condition. (Cannot prove (sum0 + count0) = sum(range(0, (count0 + 1))).)</t>
  </si>
  <si>
    <t>move LI to recursive version "//@ requires 0 &lt;= count &amp;&amp; count &lt;= n &amp;*&amp; sum + count &lt;= INT_MAX; //@ ensures sum == old_sum + sum(range(old_count, n));", since range and sum are defined for aggregating from right to left, not from left to right as LI shows</t>
  </si>
  <si>
    <t>sum = sum + count;</t>
  </si>
  <si>
    <t>LI cannot be used</t>
  </si>
  <si>
    <t>2. Potential arithmetic overflow. (Cannot prove (sum0 + count0) &lt;= INT_MAX.)</t>
  </si>
  <si>
    <t>change "sum(range(0, count)) &lt;= INT_MAX" to "sum + count &lt;= INT_MAX" in LI.</t>
  </si>
  <si>
    <t>count = count + 1;</t>
  </si>
  <si>
    <t>4. Cannot prove condition. (Cannot prove ((sum0 + count0) + (count0 + 1)) &lt;= INT_MAX.)</t>
  </si>
  <si>
    <t>change "sum + count &lt;= INT_MAX" to "all_non_negative(range(count, n)) == true &amp;*&amp; sum + sum(range(count, n)) &lt;= INT_MAX" in LI</t>
  </si>
  <si>
    <t>//@ assert all_non_negative(cons(count, range(count + 1, n))) == (count &gt;= 0 &amp;&amp; all_non_negative(range(count + 1, n)));</t>
  </si>
  <si>
    <t>5. Potential arithmetic overflow. (Cannot prove (sum0 + count0) &lt;= INT_MAX.)</t>
  </si>
  <si>
    <t>add "//@ count_less_than_sum_of_range(count, n);" before it (and the corresponding definition of the lemma)</t>
  </si>
  <si>
    <t>//@ assert sum(range(0, n)) &lt;= INT_MAX;</t>
  </si>
  <si>
    <t>return sum;</t>
  </si>
  <si>
    <t>int result = sum_of_range(5);</t>
  </si>
  <si>
    <t>wf_func1_w.c</t>
  </si>
  <si>
    <t>//@ requires 0 &lt;= n;</t>
  </si>
  <si>
    <t>add "sum(range(0, n)) &lt;= INT_MAX" in the pre of sum_of_range at 3</t>
  </si>
  <si>
    <t>//@ close exists(nil);</t>
  </si>
  <si>
    <t>//@ close exists(0);</t>
  </si>
  <si>
    <t>//@ invariant 0 &lt;= count &lt;= n &amp;*&amp; sum == sum(range(0, count));</t>
  </si>
  <si>
    <t>1. Type mismatch. Actual: int. Expected: bool.</t>
  </si>
  <si>
    <t>change "0 &lt;= count &lt;= n" to "0 &lt;= count &amp;*&amp; count &lt;= n" and remove the next assert</t>
  </si>
  <si>
    <t>LI proof style
pre too weak</t>
  </si>
  <si>
    <t>change LI to recursive style: "//@ requires 0 &lt;= count &amp;&amp; count &lt;= n &amp;*&amp; sum + sum(range(count, n)) &lt;= INT_MAX;
    //@ ensures sum == old_sum + sum(range(old_count, n));" and add "sum(range(0, n)) &lt;= INT_MAX" in the pre of sum_of_range</t>
  </si>
  <si>
    <t>//@ assert 0 &lt;= count &lt; n;</t>
  </si>
  <si>
    <t>bound check</t>
  </si>
  <si>
    <t>add "sum + count &lt;= INT_MAX" into LI</t>
  </si>
  <si>
    <t>missing lemma-im,
pre too weak</t>
  </si>
  <si>
    <t>4. Potential arithmetic overflow. (Cannot prove (sum0 + count0) &lt;= INT_MAX.)</t>
  </si>
  <si>
    <t>add "all_non_negative(range(0, n)) == true;" in pre, "all_non_negative(range(count, n)) == true" in LI, "//@ count_less_than_sum_of_range(count, n);" before it, and the corresponding definition</t>
  </si>
  <si>
    <t>//@ close exists(range(0, count));</t>
  </si>
  <si>
    <t>//@ assert count == n;</t>
  </si>
  <si>
    <t>//@ assert result == 10;</t>
  </si>
  <si>
    <t>wf_func1_n.c</t>
  </si>
  <si>
    <t>* Verifast annotations and C code for sum_of_range function</t>
  </si>
  <si>
    <t>requires n &gt;= 0;</t>
  </si>
  <si>
    <t>put it after the signature</t>
  </si>
  <si>
    <t>ensures result == (n * (n - 1)) / 2;</t>
  </si>
  <si>
    <t>// Loop invariant to verify correctness of the loop</t>
  </si>
  <si>
    <t>fix the syntax problem in LI and move it after while</t>
  </si>
  <si>
    <t>loop_invariant 0 &lt;= count &lt;= n;</t>
  </si>
  <si>
    <t>V-lemma-def, V-lemma-use</t>
  </si>
  <si>
    <t>5. Cannot prove condition. (Cannot prove (sum + count0) = /(((count0 + 1) * ((count0 + 1) - 1)), 2).)</t>
  </si>
  <si>
    <t>add lemma "//@ sum_increment(count - 1);"</t>
  </si>
  <si>
    <t>loop_invariant sum == (count * (count-1)) / 2;</t>
  </si>
  <si>
    <t>6. Cannot prove condition. (Cannot prove ((sum + count0) + (count0 + 1)) &lt;= INT_MAX.)</t>
  </si>
  <si>
    <t>decreases n - count;</t>
  </si>
  <si>
    <t>4. Potential arithmetic overflow. (Cannot prove (sum + count0) &lt;= INT_MAX.)</t>
  </si>
  <si>
    <t>add "sum + count &lt;= INT_MAX" in LI as a temp fix</t>
  </si>
  <si>
    <t>missing</t>
  </si>
  <si>
    <t>add "//@ requires true;
//@ ensures true;"</t>
  </si>
  <si>
    <t>put LI after while loop and change the syntax</t>
  </si>
  <si>
    <t>5.  Cannot prove condition. (Cannot prove (sum + count0) = /(((count0 + 1) * ((count0 + 1) - 1)), 2).)</t>
  </si>
  <si>
    <t>add lemma "//@ sum_increment(count);" before "sum = sum + count" (although its proof is not given since it is obvious)</t>
  </si>
  <si>
    <t>pre/post-bound check, 
missing lemma-im</t>
  </si>
  <si>
    <t>6. Potential arithmetic overflow. (Cannot prove (sum + count0) &lt;= INT_MAX.)</t>
  </si>
  <si>
    <t>add "//@ sum_mono(count, n);" before it, add "(n * (n - 1)) / 2 &lt;= INT_MAX" in the pre (although its proof is not given since it is obvious)</t>
  </si>
  <si>
    <t>4. Contract required</t>
  </si>
  <si>
    <t>//@ ensures result == sum(range(0, n)) &amp;*&amp; result &gt;= 0;</t>
  </si>
  <si>
    <t>//@ close all_non_negative(range(0, 0)); // Base case</t>
  </si>
  <si>
    <t>1. No such predicate instance.</t>
  </si>
  <si>
    <t>remove the statements that regard all_non_negative as predicate (6 places changed)</t>
  </si>
  <si>
    <t>//@ invariant 0 &lt;= count &amp;*&amp; count &lt;= n &amp;*&amp; sum == sum(range(0, count)) &amp;*&amp; sum &gt;= 0;</t>
  </si>
  <si>
    <t>//@ open all_non_negative(range(0, count + 1)); // unfold the range fixedpoint</t>
  </si>
  <si>
    <t>//@ assert all_non_negative(cons(count, range(0, count)));</t>
  </si>
  <si>
    <t>add "sum + count &lt;= INT_MAX" in LI</t>
  </si>
  <si>
    <t>//@ mul_nonneg_le(count, count, n); // show safe memory operations</t>
  </si>
  <si>
    <t>3. No such function: mul_nonneg_le</t>
  </si>
  <si>
    <t>//@ open all_non_negative(range(0, n)); // assert non-negative</t>
  </si>
  <si>
    <t>4. Cannot prove condition. (Cannot prove (sum0 + count0) = sum(range(0, (count0 + 1))).)</t>
  </si>
  <si>
    <t>use recursive LI</t>
  </si>
  <si>
    <t xml:space="preserve">missing lemma-im
</t>
  </si>
  <si>
    <t xml:space="preserve">add "//@ count_less_than_sum_of_range(count, n);" before it and also add "all_non_negative(range(count, n)) == true" in LI </t>
  </si>
  <si>
    <t>//@ close all_non_negative(range(0, count + 1)); // fold back</t>
  </si>
  <si>
    <t>7. Cannot prove condition. (Cannot prove 0 &lt;= sum0.)</t>
  </si>
  <si>
    <t>remove "result &gt;= 0" in post</t>
  </si>
  <si>
    <t>// Loop to calculate the sum of the range</t>
  </si>
  <si>
    <t>//@ loop_invariant 0 &lt;= count &lt;= n;</t>
  </si>
  <si>
    <t>move and fix the syntax of LI</t>
  </si>
  <si>
    <t>//@ loop_invariant sum == sum(range(0, count));</t>
  </si>
  <si>
    <t>//@ decreases n - count;</t>
  </si>
  <si>
    <t>//@ invariant sum == sum(range(0, count));</t>
  </si>
  <si>
    <t>//@ assert sum == sum(range(0, count + 1));</t>
  </si>
  <si>
    <t>wrong LI style,
pre too weak</t>
  </si>
  <si>
    <t>3. Assertion might not hold. (Cannot prove (sum0 + count0) = sum(range(0, (count0 + 1))).)</t>
  </si>
  <si>
    <t>change LI to recursive, and add "sum(range(0, n)) &lt;= INT_MAX" in pre</t>
  </si>
  <si>
    <t>add "//@ count_less_than_sum_of_range(count, n);" before it and also add "all_non_negative(range(count, n)) == true" in LI, and add "all_non_negative(range(0, n)) == true" in pre</t>
  </si>
  <si>
    <t>//@ assert sum == sum(range(0, n));</t>
  </si>
  <si>
    <t>1. #include errors detected. Please update your includePath.</t>
  </si>
  <si>
    <t>predicate valid_int(int* p) = integer(p, _);</t>
  </si>
  <si>
    <t>* The sum_of_range function calculates the sum of all integers in the range from 0 to n-1.</t>
  </si>
  <si>
    <t>* @param `n` - the upper limit of the range (exclusive).</t>
  </si>
  <si>
    <t>* It requires: The parameter `n` must be a non-negative integer.</t>
  </si>
  <si>
    <t>* It ensures: The result is equal to the sum of all integers in the range from 0 to n-1.</t>
  </si>
  <si>
    <t>fix syntax and move</t>
  </si>
  <si>
    <t>requires valid_int(&amp;n);</t>
  </si>
  <si>
    <t>4. Taking the address of this expression is not supported.</t>
  </si>
  <si>
    <t>remove valid_int</t>
  </si>
  <si>
    <t>ensures \result == (n * (n - 1)) / 2;</t>
  </si>
  <si>
    <t>loop_invariant sum == (count * (count - 1)) / 2;</t>
  </si>
  <si>
    <t>loop_invariant valid_int(&amp;count) &amp;&amp; valid_int(&amp;sum);</t>
  </si>
  <si>
    <t>add "(n * (n - 1)) / 2 &lt;= INT_MAX" in pre, also add "//@ sum_increment(count);
        //@ sum_mono(count, n);" in the loop, also add its definition</t>
  </si>
  <si>
    <t>array_of_struct_m.c</t>
  </si>
  <si>
    <t>#include &lt;stdio.h&gt;</t>
  </si>
  <si>
    <t>struct student {</t>
  </si>
  <si>
    <t>char name[100];</t>
  </si>
  <si>
    <t>int age;</t>
  </si>
  <si>
    <t>predicate students(struct student *students, int count) =</t>
  </si>
  <si>
    <t>count == 0 ?</t>
  </si>
  <si>
    <t>students-&gt;name[..100] |-&gt; ?cs &amp;*&amp; mem('\0', cs) == true &amp;*&amp; students-&gt;age |-&gt; _ &amp;*&amp;</t>
  </si>
  <si>
    <t>struct_student_padding(students) &amp;*&amp;</t>
  </si>
  <si>
    <t>students(students + 1, count - 1);</t>
  </si>
  <si>
    <t>struct student *read_students(int *count)</t>
  </si>
  <si>
    <t>//@ requires *count |-&gt; _;</t>
  </si>
  <si>
    <t>//@ ensures *count |-&gt; ?nb &amp;*&amp; students(result, nb) &amp;*&amp; malloc_block_chars((void *)result, nb * sizeof(struct student));</t>
  </si>
  <si>
    <t>printf("How many students?\n");</t>
  </si>
  <si>
    <t>scanf(" %d", count);</t>
  </si>
  <si>
    <t>if (*count &lt; 0 || SIZE_MAX / sizeof(struct student) &lt; (size_t)*count) abort();</t>
  </si>
  <si>
    <t>1. Potential arithmetic overflow. (Cannot prove dummy2 &lt;= UINTPTR_MAX.)</t>
  </si>
  <si>
    <t>add "//@ integer_limits(count);" before it</t>
  </si>
  <si>
    <t>struct student *result = malloc(*count * sizeof(struct student));</t>
  </si>
  <si>
    <t>2. Potential arithmetic underflow. (Cannot prove 0 &lt;= (dummy2 * sizeof(student_type_info)).)</t>
  </si>
  <si>
    <t>add "//@ mul_mono_l(0, *count, sizeof(struct student));" before it</t>
  </si>
  <si>
    <t>if (result == 0) abort();</t>
  </si>
  <si>
    <t>3. Potential arithmetic overflow. (Cannot prove (dummy2 * sizeof(student_type_info)) &lt;= UINTPTR_MAX.)</t>
  </si>
  <si>
    <t>add "//@ div_rem_nonneg(SIZE_MAX, sizeof(struct student));
    //@ mul_mono_l(*count, SIZE_MAX / sizeof(struct student), sizeof(struct student));" before it</t>
  </si>
  <si>
    <t>for (int i = 0; i &lt; *count; i++)</t>
  </si>
  <si>
    <t>add "//@ requires *count |-&gt; nb &amp;*&amp; i &lt;= nb &amp;*&amp; chars_((void *)(result + i), (nb - i) * sizeof(struct student), _);
    //@ ensures *count |-&gt; nb &amp;*&amp; students(result + old_i, nb - old_i);" as LI, and also add "//@ assert *count |-&gt; ?nb;" before the loop</t>
  </si>
  <si>
    <t>printf("Please enter the name of student %d:\n", i);</t>
  </si>
  <si>
    <t>if (scanf(" %99s", &amp;result[i].name) != 1) abort();</t>
  </si>
  <si>
    <t>5. Pointer may be out of bounds (Cannot prove pointer_within_limits(ptr_add_(result1, i, student_type_info)).)</t>
  </si>
  <si>
    <t>add "//@ mul_mono_l(1, nb - i, sizeof(struct student));
        //@ chars__split((void *)(result + i), sizeof(struct student));
        //@ close_struct(result + i);" before it</t>
  </si>
  <si>
    <t>printf("Please enter the age of student %d:\n", i);</t>
  </si>
  <si>
    <t>scanf(" %d", &amp;result[i].age);</t>
  </si>
  <si>
    <t>//@ open students(result + i, *count - i);</t>
  </si>
  <si>
    <t>redundant open and assert</t>
  </si>
  <si>
    <t>6. No matching heap chunks: students(ptr_add_(ptr_add_(result1, i, student_type_info), 1, student_type_info), ((dummy2 - i) - 1))</t>
  </si>
  <si>
    <t>remove open and the next assert</t>
  </si>
  <si>
    <t>//@ assert result + i |-&gt; _ &amp;*&amp; malloc_block_result(_);</t>
  </si>
  <si>
    <t>//@ close students(result + i, *count - i);</t>
  </si>
  <si>
    <t>missing auto-fold</t>
  </si>
  <si>
    <t>7. No matching heap chunks: students(ptr_add_(ptr_add_(result1, i, student_type_info), 1, student_type_info), ((dummy2 - i) - 1))</t>
  </si>
  <si>
    <t xml:space="preserve">remove it and add auto-fold ";" to predicate students </t>
  </si>
  <si>
    <t>//@ close students(result, *count);</t>
  </si>
  <si>
    <t>//@ leak malloc_block_chars((void *)result, *count * sizeof(struct student));</t>
  </si>
  <si>
    <t>struct point {</t>
  </si>
  <si>
    <t>int x;</t>
  </si>
  <si>
    <t>int y;</t>
  </si>
  <si>
    <t>if (SIZE_MAX / 2 &lt; sizeof(struct point)) abort();</t>
  </si>
  <si>
    <t>struct point *points = malloc(2 * sizeof(struct point));</t>
  </si>
  <si>
    <t>8. Potential arithmetic overflow. (Cannot prove (2 * sizeof(point_type_info)) &lt;= UINTPTR_MAX.)</t>
  </si>
  <si>
    <t>add "//@ div_rem_nonneg(SIZE_MAX, 2);" before it</t>
  </si>
  <si>
    <t>if (points == 0) abort();</t>
  </si>
  <si>
    <t>points[0].x = 10;</t>
  </si>
  <si>
    <t>missing other statements * 2</t>
  </si>
  <si>
    <t>9. No matching heap chunks: point_x_(ptr_add_(points, 0, point_type_info), _)</t>
  </si>
  <si>
    <t>add "//@ close_struct(points);
    //@ close_struct(points + 1);" before</t>
  </si>
  <si>
    <t>points[0].y = 20;</t>
  </si>
  <si>
    <t>points[1].x = 30;</t>
  </si>
  <si>
    <t>points[1].y = 40;</t>
  </si>
  <si>
    <t>free((void *)points);</t>
  </si>
  <si>
    <t>10. No matching heap chunks: chars_(points, (2 * sizeof(point_type_info)), _)</t>
  </si>
  <si>
    <t>add "//@ open_struct(points);
    //@ open_struct(points + 1);" before it</t>
  </si>
  <si>
    <t>array_of_struct_w.c</t>
  </si>
  <si>
    <t>predicate students(struct student *students, int count;) =</t>
  </si>
  <si>
    <t>students-&gt;name[..100] |-&gt; ?cs &amp;*&amp; students-&gt;age |-&gt; _ &amp;*&amp;</t>
  </si>
  <si>
    <t>//@ ensures *count |-&gt; ?nb &amp;*&amp; malloc_block_student(result, nb) &amp;*&amp; students(result, nb);</t>
  </si>
  <si>
    <t>wrong pred use pattern</t>
  </si>
  <si>
    <t>1. Too many patterns</t>
  </si>
  <si>
    <t>change it to "malloc_block_chars((void *)result, nb * sizeof(struct student))"</t>
  </si>
  <si>
    <t>2. Potential arithmetic overflow. (Cannot prove dummy2 &lt;= UINTPTR_MAX.)</t>
  </si>
  <si>
    <t>3. Potential arithmetic underflow. (Cannot prove 0 &lt;= (dummy2 * sizeof(student_type_info)).)</t>
  </si>
  <si>
    <t>4. Potential arithmetic overflow. (Cannot prove (dummy2 * sizeof(student_type_info)) &lt;= UINTPTR_MAX.)</t>
  </si>
  <si>
    <t>6. No matching heap chunks: chars(field_ptr(result1, student_type_info, student_name_offset), 100, _)</t>
  </si>
  <si>
    <t>change the definition of students to follow loop style: /*@
predicate students(struct student *students, int count;) =
    count == 0 ?
        emp
    :
        students-&gt;name[..100] |-&gt; ?cs &amp;*&amp; students-&gt;age |-&gt; _ &amp;*&amp;
        students(students + 1, count - 1);
@*/, also change the close to "//@ close students(result, 0);"</t>
  </si>
  <si>
    <t>invariant 0 &lt;= i &amp;*&amp; i &lt;= *count &amp;*&amp; students(result, *count);</t>
  </si>
  <si>
    <t>compilation error in LI</t>
  </si>
  <si>
    <t>5. Cannot perform dereference in this context.</t>
  </si>
  <si>
    <t>use "*count |-&gt; nb" in LI</t>
  </si>
  <si>
    <t>7. No matching heap chunks: students(result1, dummy2)</t>
  </si>
  <si>
    <t>change it to students(result, i) in LI</t>
  </si>
  <si>
    <t>8. Pointer may be out of bounds (Cannot prove pointer_within_limits(ptr_add_(result1, i, student_type_info)).)</t>
  </si>
  <si>
    <t>add "//@ mul_mono_l(1, nb - i, sizeof(struct student));
        //@ chars__split((void *)(result + i), sizeof(struct student));
        //@ close_struct(result + i);" before it, and add "chars_((void *)(result + i), (nb - i) * sizeof(struct student), _)" in LI</t>
  </si>
  <si>
    <t>memory safety</t>
  </si>
  <si>
    <t>9. Loop leaks heap chunks</t>
  </si>
  <si>
    <t>add "struct_student_padding(students + count - 1)" into predicate students</t>
  </si>
  <si>
    <t>10. Potential arithmetic overflow. (Cannot prove (2 * sizeof(point_type_info)) &lt;= UINTPTR_MAX.)</t>
  </si>
  <si>
    <t>11. No matching heap chunks: point_x_(ptr_add_(points, 0, point_type_info), _)</t>
  </si>
  <si>
    <t>add "//@ close_struct(points);
    //@ close_struct(points + 1);" before it</t>
  </si>
  <si>
    <t>12. No matching heap chunks: chars_(points, (2 * sizeof(point_type_info)), _)</t>
  </si>
  <si>
    <t>array_of_struct_n.c</t>
  </si>
  <si>
    <t>predicate student_array(struct student *arr, integer count) =</t>
  </si>
  <si>
    <t>5. No such type parameter, inductive datatype, class, interface, or function type:  integer</t>
  </si>
  <si>
    <t>change integer to int</t>
  </si>
  <si>
    <t>malloc_block_student(arr, count) &amp;*&amp;</t>
  </si>
  <si>
    <t>6. Too many patterns</t>
  </si>
  <si>
    <t>remove the use of malloc_block_student, since we only have malloc_block_chars and I don't know how to split</t>
  </si>
  <si>
    <t>count &gt;= 0 &amp;*&amp;</t>
  </si>
  <si>
    <t>arr == 0 ? true : (arr-&gt;name |-&gt; ?name &amp;*&amp; arr-&gt;age |-&gt; ?age &amp;*&amp; chars(name, 100, ?cs) &amp;*&amp; cs[99] == 0) &amp;*&amp;</t>
  </si>
  <si>
    <t>7. Target of array access is not an array or pointer.</t>
  </si>
  <si>
    <t xml:space="preserve">change "cs[99] == 0" to "nth(99, cs) == '\0'"
</t>
  </si>
  <si>
    <t>count == 0 ? emp : student_array(arr + 1, count - 1);</t>
  </si>
  <si>
    <t>requires count != 0 &amp;*&amp; *count |-&gt; _;</t>
  </si>
  <si>
    <t>put it after signature</t>
  </si>
  <si>
    <t>ensures result == 0 ? *count |-&gt; _ : student_array(result, *count);</t>
  </si>
  <si>
    <t>17. Cannot perform dereference in this context.</t>
  </si>
  <si>
    <t>change from "ensures result == 0 ? *count |-&gt; _ : student_array(result, *count);" to "ensures *count |-&gt; ?nb &amp;*&amp; student_array(result, nb)"</t>
  </si>
  <si>
    <t>8. Potential arithmetic overflow. (Cannot prove dummy2 &lt;= UINTPTR_MAX.)</t>
  </si>
  <si>
    <t>9. Potential arithmetic underflow. (Cannot prove 0 &lt;= (dummy2 * sizeof(student_type_info)).)</t>
  </si>
  <si>
    <t>10. Potential arithmetic overflow. (Cannot prove (dummy2 * sizeof(student_type_info)) &lt;= UINTPTR_MAX.)</t>
  </si>
  <si>
    <t>move LI into the loop body</t>
  </si>
  <si>
    <t>invariant 0 &lt;= i &amp;*&amp; i &lt;= *count &amp;*&amp; student_array(result, i) &amp;*&amp;</t>
  </si>
  <si>
    <t>also missing assert</t>
  </si>
  <si>
    <t>11. Cannot perform dereference in this context.</t>
  </si>
  <si>
    <t xml:space="preserve">add "//@ assert *count |-&gt; ?nb;" before the loop and use "*count |-&gt; nb" in LI </t>
  </si>
  <si>
    <t>(i &lt; *count ? chars(result[i].name, 100, _) : true);</t>
  </si>
  <si>
    <t>incorrect LI style</t>
  </si>
  <si>
    <t>12. No matching heap chunks: student_array(result1, 0)</t>
  </si>
  <si>
    <t>use recursive version of LI: "//@ requires *count |-&gt; nb &amp;*&amp; i &lt;= nb;
    //@ ensures *count |-&gt; nb &amp;*&amp; student_array(result + old_i, nb - old_i);"</t>
  </si>
  <si>
    <t>simplify branches?</t>
  </si>
  <si>
    <t>14. No matching heap chunks: student_array(ptr_add_(result1, i, student_type_info), (dummy2 - i))</t>
  </si>
  <si>
    <t>simplify pred student_array to "count &gt;= 0 &amp;*&amp;
    count == 0 ? emp : (arr-&gt;name[..100] |-&gt; ?cs &amp;*&amp; arr-&gt;age |-&gt; ?age &amp;*&amp; nth(99, cs) == '\0' &amp;*&amp; student_array(arr + 1, count - 1));" and make it auto-fold</t>
  </si>
  <si>
    <t>pred too strong</t>
  </si>
  <si>
    <t>15. Cannot prove condition. (Cannot prove nth(99, cs) = 0.)</t>
  </si>
  <si>
    <t>remove "nth(99, cs) == '\0'"</t>
  </si>
  <si>
    <t>13. Pointer may be out of bounds (Cannot prove pointer_within_limits(ptr_add_(result1, i, student_type_info)).)</t>
  </si>
  <si>
    <t>LI not strong</t>
  </si>
  <si>
    <t>mem safety</t>
  </si>
  <si>
    <t>16. Loop leaks heap chunks</t>
  </si>
  <si>
    <t>add "struct_student_padding(arr)" in pred student_array</t>
  </si>
  <si>
    <t>17. Function leaks heap chunks.</t>
  </si>
  <si>
    <t>add "malloc_block_chars((void *)result, nb * sizeof(struct student))" at post of read_students</t>
  </si>
  <si>
    <t>predicate point_struct(struct point *p) =</t>
  </si>
  <si>
    <t>not used</t>
  </si>
  <si>
    <t>p-&gt;x |-&gt; _ &amp;*&amp; p-&gt;y |-&gt; _;</t>
  </si>
  <si>
    <t>18. Potential arithmetic overflow. (Cannot prove (2 * sizeof(point_type_info)) &lt;= UINTPTR_MAX.)</t>
  </si>
  <si>
    <t>add " //@ div_rem_nonneg(SIZE_MAX, 2);" before it</t>
  </si>
  <si>
    <t>missing lemma-spec</t>
  </si>
  <si>
    <t>19. No matching heap chunks: point_x_(ptr_add_(points, 0, point_type_info), _)</t>
  </si>
  <si>
    <t>add "//@ chars__split((void *)points, sizeof(struct point));
    //@ close_struct(points);
    //@ close_struct(points + 1);" before it</t>
  </si>
  <si>
    <t>free(points);</t>
  </si>
  <si>
    <t>20. No matching heap chunks: malloc_block_point(points)</t>
  </si>
  <si>
    <t>//@ ensures *count |-&gt; ?nb &amp;*&amp; nb &gt;= 0 &amp;*&amp; students(result, nb) &amp;*&amp; malloc_block_chars((void *)result, nb * sizeof(struct student));</t>
  </si>
  <si>
    <t>//@ close students(result, 0); // Initialize the predicate</t>
  </si>
  <si>
    <t>//@ invariant 0 &lt;= i &amp;*&amp; i &lt;= *count &amp;*&amp; students(result, i) &amp;*&amp; malloc_block_chars((void *)result, *count * sizeof(struct student));</t>
  </si>
  <si>
    <t>use "*count |-&gt; nb &amp;*&amp; i &lt;= nb" and "malloc_block_chars((void *)result, nb * sizeof(struct student))" in LI, also add "//@ assert *count |-&gt; ?nb;" before loop</t>
  </si>
  <si>
    <t>6. Pointer may be out of bounds (Cannot prove pointer_within_limits(ptr_add_(result1, i, student_type_info)).)</t>
  </si>
  <si>
    <t>//@ open students(result + i, 0); // Unfold the predicate for the current student</t>
  </si>
  <si>
    <t>//@ result[i].name[..100] |-&gt; _ &amp;*&amp; result[i].age |-&gt; _;</t>
  </si>
  <si>
    <t>don't know</t>
  </si>
  <si>
    <t>//@ close students(result, i + 1); // Fold the predicate back</t>
  </si>
  <si>
    <t>LI incorrect style</t>
  </si>
  <si>
    <t>7. No matching heap chunks: chars(field_ptr(result1, student_type_info, student_name_offset), 100, _)</t>
  </si>
  <si>
    <t>change LI from iterative to recursive style</t>
  </si>
  <si>
    <t>8. Loop leaks heap chunks</t>
  </si>
  <si>
    <t>remove "malloc_block_chars((void *)result, nb * sizeof(struct student))" in LI</t>
  </si>
  <si>
    <t>9. Potential arithmetic overflow. (Cannot prove (2 * sizeof(point_type_info)) &lt;= UINTPTR_MAX.)</t>
  </si>
  <si>
    <t>10. No matching heap chunks: point_x_(ptr_add_(points, 0, point_type_info), _)</t>
  </si>
  <si>
    <t>11. No matching heap chunks: chars_(points, (2 * sizeof(point_type_info)), _)</t>
  </si>
  <si>
    <t>//@ ensures *count |-&gt; ?nb &amp;*&amp; students(result, nb) &amp;*&amp; malloc_block_student(result, nb);</t>
  </si>
  <si>
    <t>2. Too many patterns</t>
  </si>
  <si>
    <t>change "malloc_block_student(result, nb)" to "malloc_block_chars((void *)result, nb * sizeof(struct student))" in post (also in LI)</t>
  </si>
  <si>
    <t>if (*count &lt; 0 || SIZE_MAX / sizeof(struct student) &lt; (size_t)*count)</t>
  </si>
  <si>
    <t>3. Potential arithmetic overflow. (Cannot prove dummy2 &lt;= UINTPTR_MAX.)</t>
  </si>
  <si>
    <t>4. Potential arithmetic underflow. (Cannot prove 0 &lt;= (dummy2 * sizeof(student_type_info)).)</t>
  </si>
  <si>
    <t>5. Potential arithmetic overflow. (Cannot prove (dummy2 * sizeof(student_type_info)) &lt;= UINTPTR_MAX.)</t>
  </si>
  <si>
    <t>if (result == 0)</t>
  </si>
  <si>
    <t>loop_invariant 0 &lt;= i &amp;*&amp; i &lt;= *count &amp;*&amp;</t>
  </si>
  <si>
    <t>students(result, i) &amp;*&amp;</t>
  </si>
  <si>
    <t>malloc_block_student(result, *count) &amp;*&amp;</t>
  </si>
  <si>
    <t>*count |-&gt; _;</t>
  </si>
  <si>
    <t>//@ requires students(result, i) &amp;*&amp; i &lt; *count &amp;*&amp; malloc_block_student(result, *count);</t>
  </si>
  <si>
    <t>6. Cannot perform dereference in this context.</t>
  </si>
  <si>
    <t>add "*count |-&gt; nb" and use nb.</t>
  </si>
  <si>
    <t>//@ ensures students(result, i+1) &amp;*&amp; malloc_block_student(result, *count);</t>
  </si>
  <si>
    <t>7. Cannot prove condition. (Cannot prove 0 &lt; dummy2.)</t>
  </si>
  <si>
    <t>change "i &lt; nb" to "i &lt;= nb"</t>
  </si>
  <si>
    <t>9. No matching heap chunks: students(result1, (i + 1))</t>
  </si>
  <si>
    <t>remove it, since it is for iterative style while the LI and students pred is for recursive style</t>
  </si>
  <si>
    <t>if (scanf(" %99s", &amp;result[i].name) != 1)</t>
  </si>
  <si>
    <t>//@ close students(result + i, 1);</t>
  </si>
  <si>
    <t>10. Loop leaks heap chunks</t>
  </si>
  <si>
    <t>add "struct_student_padding(students)" in pred students and remove "//@ close students(result + i, 1);", and change "students(result, i+1)" to "students(result + old_i, nb - old_i)"</t>
  </si>
  <si>
    <t>//@ assert students(result, *count);</t>
  </si>
  <si>
    <t>if (SIZE_MAX / 2 &lt; sizeof(struct point))</t>
  </si>
  <si>
    <t>11. Potential arithmetic overflow. (Cannot prove (2 * sizeof(point_type_info)) &lt;= UINTPTR_MAX.)</t>
  </si>
  <si>
    <t>add "//@ div_rem_nonneg(SIZE_MAX, 2);"</t>
  </si>
  <si>
    <t>if (points == 0)</t>
  </si>
  <si>
    <t>12. No matching heap chunks: point_x_(ptr_add_(points, 0, point_type_info), _)</t>
  </si>
  <si>
    <t>add "//@ close_struct(points);
    //@ close_struct(points + 1);"</t>
  </si>
  <si>
    <t>13. No matching heap chunks: chars_(points, (2 * sizeof(point_type_info)), _)</t>
  </si>
  <si>
    <t>add "//@ open_struct(points);
    //@ open_struct(points + 1);"</t>
  </si>
  <si>
    <t>// Define a predicate for the student array</t>
  </si>
  <si>
    <t>predicate students(struct student *s, int count;) =</t>
  </si>
  <si>
    <t>1. identifier "predicate" is undefined</t>
  </si>
  <si>
    <t>count == 0 ? emp : s[0].name |-&gt; ?n &amp;*&amp; s[0].age |-&gt; ?a &amp;*&amp;</t>
  </si>
  <si>
    <t>4. No such struct: "student".</t>
  </si>
  <si>
    <t>add definition of student and point</t>
  </si>
  <si>
    <t>students(s + 1, count - 1);</t>
  </si>
  <si>
    <t>// Define a predicate for points</t>
  </si>
  <si>
    <t>predicate points(struct point *p, int count;) =</t>
  </si>
  <si>
    <t>count == 0 ? emp : p[0].x |-&gt; _ &amp;*&amp; p[0].y |-&gt; _ &amp;*&amp;</t>
  </si>
  <si>
    <t>points(p + 1, count - 1);</t>
  </si>
  <si>
    <t>The read_students function reads student information from user input and allocates memory for storing the students' data.</t>
  </si>
  <si>
    <t>@param count A pointer to an integer that will store the number of students entered by the user.</t>
  </si>
  <si>
    <t>The function prompts the user to enter the number of students and stores this value in count.</t>
  </si>
  <si>
    <t>It ensures that the number of students is non-negative and that the required memory allocation does not exceed system limits.</t>
  </si>
  <si>
    <t>If these checks fail, the program aborts. The function then allocates memory for the array of struct student and,</t>
  </si>
  <si>
    <t>if allocation fails, the program aborts. For each student,</t>
  </si>
  <si>
    <t>it prompts the user to enter the student's name and age, storing this information in the allocated array.</t>
  </si>
  <si>
    <t>Finally, the function returns a pointer to the array of students.</t>
  </si>
  <si>
    <t>//@ requires integer(count, _) &amp;*&amp; *count |-&gt; _;</t>
  </si>
  <si>
    <t>//@ ensures result == 0 ? emp : malloc_block_students(result, *count) &amp;*&amp; students(result, *count);</t>
  </si>
  <si>
    <t>5. No such predicate: malloc_block_students</t>
  </si>
  <si>
    <t>change it to "malloc_block_chars((void *)result, (*count) * sizeof(struct student))"</t>
  </si>
  <si>
    <t>6. Potential arithmetic overflow. (Cannot prove dummy3 &lt;= UINTPTR_MAX.)</t>
  </si>
  <si>
    <t>add "//@ integer_limits(count);" before it"</t>
  </si>
  <si>
    <t>7. Potential arithmetic underflow. (Cannot prove 0 &lt;= (dummy3 * sizeof(student_type_info)).)</t>
  </si>
  <si>
    <t>8. Potential arithmetic overflow. (Cannot prove (dummy3 * sizeof(student_type_info)) &lt;= UINTPTR_MAX.)</t>
  </si>
  <si>
    <t>//@ open students(result, *count);</t>
  </si>
  <si>
    <t>9. No matching heap chunks: [_]students(result1, dummy3)</t>
  </si>
  <si>
    <t>/*@ invariant 0 &lt;= i &amp;*&amp; i &lt;= *count &amp;*&amp; malloc_block_students(result, *count) &amp;*&amp; students(result, *count); @*/</t>
  </si>
  <si>
    <t>syntax, missing assert</t>
  </si>
  <si>
    <t>10. Cannot perform dereference in this context.</t>
  </si>
  <si>
    <t>add "//@ assert *count |-&gt; ?nb;" before loop, add "*count |-&gt; nb" and use nb instead in LI</t>
  </si>
  <si>
    <t>11. No matching heap chunks: students(result1, dummy3)</t>
  </si>
  <si>
    <t>12. Pointer may be out of bounds (Cannot prove pointer_within_limits(ptr_add_(result1, i, student_type_info)).)</t>
  </si>
  <si>
    <t>13. No matching heap chunks: student_name(ptr_add_(result1, 0, student_type_info), _)</t>
  </si>
  <si>
    <t>14. No matching heap chunks: student_name(ptr_add_(ptr_add_(result1, i, student_type_info), 0, student_type_info), _)</t>
  </si>
  <si>
    <t>change it to "s[0].name[..100]" in pred students</t>
  </si>
  <si>
    <t>15. Loop leaks heap chunks</t>
  </si>
  <si>
    <t>add "struct_student_padding(s)" to pred students, and remove "malloc_block_chars((void *)result, nb * sizeof(struct student))" in LI</t>
  </si>
  <si>
    <t>add "integer(count, _)" in post of read_students</t>
  </si>
  <si>
    <t>The main function serves as the entry point of the program, demonstrating safe memory allocation, initialization, and deallocation for an array of structures in C.</t>
  </si>
  <si>
    <t>It performs the following steps:</t>
  </si>
  <si>
    <t>1. Validates that getting the total size of two instances of struct point will not cause an integer overflow. If an overflow is detected, the program terminates.</t>
  </si>
  <si>
    <t>2. Allocates memory for two struct point structures. If the memory allocation fails, the program terminates.</t>
  </si>
  <si>
    <t>3. Initializes the x and y members of the two struct point structures with specific values.</t>
  </si>
  <si>
    <t>4. Frees the allocated memory to prevent memory leaks.</t>
  </si>
  <si>
    <t>5. Returns 0 to indicate successful program termination.</t>
  </si>
  <si>
    <t>//@ ensures points(_, 0);</t>
  </si>
  <si>
    <t>add "//@ requires true;"</t>
  </si>
  <si>
    <t>17. Potential arithmetic overflow. (Cannot prove (2 * sizeof(point_type_info)) &lt;= UINTPTR_MAX.)</t>
  </si>
  <si>
    <t>//@ close points(points, 2);</t>
  </si>
  <si>
    <t>missing other statement * 2</t>
  </si>
  <si>
    <t>18. No matching heap chunks: point_x_(ptr_add_(points0, 0, point_type_info), _)</t>
  </si>
  <si>
    <t>//@ open points(points, 2);</t>
  </si>
  <si>
    <t>19. No matching heap chunks: [_]points(points0, 2)</t>
  </si>
  <si>
    <t>remove  "open points(points, 2)" and add "    //@ open_struct(points);
    //@ open_struct(points + 1);"</t>
  </si>
  <si>
    <t>arraylist_m.c</t>
  </si>
  <si>
    <t>In output, although predicate arraylist is strengthened by adding "0 &lt;= size &amp;*&amp; size &lt;= capacity &amp;*&amp; capacity &lt;= INT_MAX", but they don't affect the FB (since their semantics are also expressed in "data[0..size] |-&gt; vs &amp;*&amp; data[size..capacity]".
In output, the assignment to some unused variables are removed.</t>
  </si>
  <si>
    <t>#include &lt;string.h&gt;</t>
  </si>
  <si>
    <t>#include "arraylist.h"</t>
  </si>
  <si>
    <t>missing header file</t>
  </si>
  <si>
    <t>1. Parse error: No such file 'arraylist.h'.</t>
  </si>
  <si>
    <t>struct arraylist {</t>
  </si>
  <si>
    <t>void ** data;</t>
  </si>
  <si>
    <t>int size;</t>
  </si>
  <si>
    <t>int capacity;</t>
  </si>
  <si>
    <t>predicate arraylist(struct arraylist *a; list&lt;void*&gt; vs) =</t>
  </si>
  <si>
    <t>a-&gt;data |-&gt; ?data &amp;*&amp; a-&gt;size |-&gt; ?size &amp;*&amp; a-&gt;capacity |-&gt; ?capacity &amp;*&amp; malloc_block_arraylist(a) &amp;*&amp;</t>
  </si>
  <si>
    <t>0 &lt;= size &amp;*&amp; size &lt;= capacity &amp;*&amp; capacity &lt;= INT_MAX &amp;*&amp;</t>
  </si>
  <si>
    <t>"0 &lt;= size &amp;*&amp; size &lt;= capacity &amp;*&amp; capacity &lt;= INT_MAX" is not necessary</t>
  </si>
  <si>
    <t>malloc_block_pointers(data, capacity) &amp;*&amp; data[0..size] |-&gt; vs &amp;*&amp; data[size..capacity] |-&gt; _;</t>
  </si>
  <si>
    <t>struct arraylist * create_arraylist()</t>
  </si>
  <si>
    <t>//@ ensures arraylist(result, nil);</t>
  </si>
  <si>
    <t>struct arraylist * a = malloc(sizeof(struct arraylist));</t>
  </si>
  <si>
    <t>if (a == 0) abort();</t>
  </si>
  <si>
    <t>a-&gt;size = 0;</t>
  </si>
  <si>
    <t>void * data = malloc(100 * sizeof(void *));</t>
  </si>
  <si>
    <t>if (data == 0) { free(a); abort(); }</t>
  </si>
  <si>
    <t>a-&gt;data = data;</t>
  </si>
  <si>
    <t>a-&gt;capacity = 100;</t>
  </si>
  <si>
    <t>return a;</t>
  </si>
  <si>
    <t>void * list_get(struct arraylist * a, int i)</t>
  </si>
  <si>
    <t>//@ requires arraylist(a, ?vs) &amp;*&amp; 0 &lt;= i &amp;*&amp; i &lt; length(vs);</t>
  </si>
  <si>
    <t>//@ ensures arraylist(a, vs) &amp;*&amp; result == nth(i, vs);</t>
  </si>
  <si>
    <t>return a-&gt;data[i];</t>
  </si>
  <si>
    <t>int list_length(struct arraylist * a)</t>
  </si>
  <si>
    <t>//@ requires arraylist(a, ?vs);</t>
  </si>
  <si>
    <t>//@ ensures arraylist(a, vs) &amp;*&amp; result == length(vs);</t>
  </si>
  <si>
    <t>return a-&gt;size;</t>
  </si>
  <si>
    <t>void list_add(struct arraylist * a, void * v)</t>
  </si>
  <si>
    <t>//@ ensures arraylist(a, append(vs, cons(v, nil)));</t>
  </si>
  <si>
    <t>int size = a-&gt;size;</t>
  </si>
  <si>
    <t>void ** data = a-&gt;data;</t>
  </si>
  <si>
    <t>if (a-&gt;capacity &lt;= size) {</t>
  </si>
  <si>
    <t>int capacity = a-&gt;capacity;</t>
  </si>
  <si>
    <t>if (SIZE_MAX / sizeof(void *) &lt; (size_t)capacity * 2 + 1) abort();</t>
  </si>
  <si>
    <t>void ** newData = malloc(((size_t)capacity * 2 + 1) * sizeof(void *));</t>
  </si>
  <si>
    <t>2. Potential arithmetic underflow. (Cannot prove 0 &lt;= (((capacity * 2) + 1) * sizeof_ptr).)</t>
  </si>
  <si>
    <t>add "//@ mul_mono_l(0, sizeof(void *), capacity * 2 + 1);" before it</t>
  </si>
  <si>
    <t>if (newData == 0) abort();</t>
  </si>
  <si>
    <t>3. Potential arithmetic overflow. (Cannot prove (((capacity * 2) + 1) * sizeof_ptr) &lt;= UINTPTR_MAX.)</t>
  </si>
  <si>
    <t>add "//@ div_rem_nonneg(SIZE_MAX, sizeof(void *)); //@ mul_mono_l(capacity * 2 + 1, SIZE_MAX / sizeof(void *), sizeof(void *));" before it</t>
  </si>
  <si>
    <t>memcpy(newData, data, (size_t)size * sizeof(void *));</t>
  </si>
  <si>
    <t>4. Potential arithmetic underflow. (Cannot prove 0 &lt;= (size * sizeof_ptr).)</t>
  </si>
  <si>
    <t>add "//@ mul_mono_l(0, size, sizeof(void *));" before it</t>
  </si>
  <si>
    <t>a-&gt;data = newData;</t>
  </si>
  <si>
    <t>5. No matching heap chunks: chars_(newData, (size * sizeof_ptr), _)</t>
  </si>
  <si>
    <t>add "//@ pointers__split(newData, size);" before it</t>
  </si>
  <si>
    <t>if (INT_MAX / 2 - 1 &lt; capacity) abort();</t>
  </si>
  <si>
    <t>6. Potential arithmetic underflow. (Cannot prove INT_MIN &lt;= (/(INT_MAX, 2) - 1).)</t>
  </si>
  <si>
    <t>add "//@ div_rem_nonneg(INT_MAX, 2);" before it</t>
  </si>
  <si>
    <t>a-&gt;capacity = capacity * 2 + 1;</t>
  </si>
  <si>
    <t>free(data);</t>
  </si>
  <si>
    <t>7. No matching heap chunks: pointers_(data, capacity, _)</t>
  </si>
  <si>
    <t>add "//@ chars_to_pointers(data, size);" before it</t>
  </si>
  <si>
    <t>a-&gt;data[size] = v;</t>
  </si>
  <si>
    <t>a-&gt;size += 1;</t>
  </si>
  <si>
    <t>8. No matching heap chunks: pointers(newData, (size + 1), _) at post of list_add</t>
  </si>
  <si>
    <t>add "//@ chars_to_pointers(newData, size);" at the end of if block and add "//@ close pointers(a-&gt;data + size, 1, _);" at the end of list_add</t>
  </si>
  <si>
    <t>void list_remove_nth(struct arraylist * a, int n)</t>
  </si>
  <si>
    <t>//@ requires arraylist(a, ?vs) &amp;*&amp; 0 &lt;= n &amp;*&amp; n &lt; length(vs);</t>
  </si>
  <si>
    <t>//@ ensures arraylist(a, append(take(n, vs), tail(drop(n, vs))));</t>
  </si>
  <si>
    <t>9. Pointer may be out of bounds (Cannot prove pointer_within_limits(ptr_add_(data, n, void_ptr_typeid)).)</t>
  </si>
  <si>
    <t>add "//@ pointers_limits(data);
    //@ mul_mono_l(0, n, sizeof(void *));
    //@ mul_mono_l(n + 1, length(vs), sizeof(void *));" before it</t>
  </si>
  <si>
    <t>memmove(data + n, data + n + 1, (unsigned int)(size - n - 1) * sizeof(void *));</t>
  </si>
  <si>
    <t>a-&gt;size -= 1;</t>
  </si>
  <si>
    <t>10. No matching heap chunks: chars(ptr_add_(ptr_add_(data, n, void_ptr_typeid), 1, void_ptr_typeid), (((size - n) - 1) * sizeof_ptr), _)</t>
  </si>
  <si>
    <t>add "//@ pointers_split(data, n);
    //@ open pointers(data + n, _, _);" before it</t>
  </si>
  <si>
    <t>11. No matching heap chunks: pointers(data, (size - 1), _)</t>
  </si>
  <si>
    <t>add "//@ chars_to_pointers(data + n, size - n - 1);
    //@ chars_to_pointers(data + size - 1, 1);" before it</t>
  </si>
  <si>
    <t>void list_dispose(struct arraylist * a)</t>
  </si>
  <si>
    <t>free(a-&gt;data);</t>
  </si>
  <si>
    <t>just to expose the point-to predicate</t>
  </si>
  <si>
    <t>12. No matching points-to chunk: arraylist_data(a, _)</t>
  </si>
  <si>
    <t>add "//@ open arraylist(a, vs);" before it</t>
  </si>
  <si>
    <t>free(a);</t>
  </si>
  <si>
    <t>struct arraylist * a = create_arraylist();</t>
  </si>
  <si>
    <t>void * tmp = 0;</t>
  </si>
  <si>
    <t>list_add(a, (void *)10);</t>
  </si>
  <si>
    <t>list_add(a, (void *)20);</t>
  </si>
  <si>
    <t>tmp = list_get(a, 1);</t>
  </si>
  <si>
    <t>assert(tmp == (void *)20);</t>
  </si>
  <si>
    <t>list_dispose(a);</t>
  </si>
  <si>
    <t>arraylist_w.c</t>
  </si>
  <si>
    <t>in pred arraylist, "capacity &gt; 0" in output has been implied.
in function list_get and list_length, temp variable result is used.</t>
  </si>
  <si>
    <t>void **data;</t>
  </si>
  <si>
    <t>a-&gt;data |-&gt; ?data &amp;*&amp; a-&gt;size |-&gt; ?size &amp;*&amp; a-&gt;capacity |-&gt; ?capacity  &amp;*&amp;</t>
  </si>
  <si>
    <t>data[0..size] |-&gt; vs &amp;*&amp; data[size..capacity] |-&gt; _ &amp;*&amp; capacity &gt; 0;</t>
  </si>
  <si>
    <t>struct arraylist *create_arraylist()</t>
  </si>
  <si>
    <t>struct arraylist *a = malloc(sizeof(struct arraylist));</t>
  </si>
  <si>
    <t>void *data = 0;</t>
  </si>
  <si>
    <t>if(a == 0) abort();</t>
  </si>
  <si>
    <t>data = malloc(100 * sizeof(void*));</t>
  </si>
  <si>
    <t>if(data == 0) abort();</t>
  </si>
  <si>
    <t>//@ open chars(data, 100 * sizeof(void*), _);</t>
  </si>
  <si>
    <t>2. No matching heap chunks: [_]chars(data, (100 * sizeof_ptr), _)</t>
  </si>
  <si>
    <t>//@ close arraylist(a, nil);</t>
  </si>
  <si>
    <t>add "malloc_block_arraylist(a) &amp;*&amp; malloc_block_pointers(data, capacity)" to arraylist</t>
  </si>
  <si>
    <t>void *list_get(struct arraylist *a, int i)</t>
  </si>
  <si>
    <t>//@ requires arraylist(a, ?vs) &amp;*&amp; i &gt;= 0 &amp;*&amp; i &lt; length(vs);</t>
  </si>
  <si>
    <t>//@ open arraylist(a, vs);</t>
  </si>
  <si>
    <t>void *result = a-&gt;data[i];</t>
  </si>
  <si>
    <t>//@ close arraylist(a, vs);</t>
  </si>
  <si>
    <t>int list_length(struct arraylist *a)</t>
  </si>
  <si>
    <t>int result = a-&gt;size;</t>
  </si>
  <si>
    <t>void list_add(struct arraylist *a, void *v)</t>
  </si>
  <si>
    <t>int size = 0;</t>
  </si>
  <si>
    <t>void** data = 0;</t>
  </si>
  <si>
    <t>if(a-&gt;capacity &lt;= a-&gt;size) {</t>
  </si>
  <si>
    <t>data = a-&gt;data;</t>
  </si>
  <si>
    <t>size = a-&gt;size;</t>
  </si>
  <si>
    <t>void** newData = malloc(((size_t)capacity * 2 + 1) * sizeof(void*));</t>
  </si>
  <si>
    <t>4. Potential arithmetic underflow. (Cannot prove 0 &lt;= (((capacity * 2) + 1) * sizeof_ptr).)</t>
  </si>
  <si>
    <t>if(newData == 0) abort();</t>
  </si>
  <si>
    <t>5. Potential arithmetic overflow. (Cannot prove (((capacity * 2) + 1) * sizeof_ptr) &lt;= UINTPTR_MAX.)</t>
  </si>
  <si>
    <t>add "//@ div_rem_nonneg(SIZE_MAX, sizeof(void *));
    //@ mul_mono_l(capacity * 2 + 1, SIZE_MAX / sizeof(void *), sizeof(void *));" before it</t>
  </si>
  <si>
    <t>//@ open chars(newData, ((capacity * 2 + 1) * sizeof(void *)), _);</t>
  </si>
  <si>
    <t>memcpy(newData, data, (size_t)size * sizeof(void*));</t>
  </si>
  <si>
    <t>6. Type mismatch. Actual: void * *. Expected: char *.</t>
  </si>
  <si>
    <t>remove (there is pointers_(newData, capacity*2 + 1,...), but not required to open)</t>
  </si>
  <si>
    <t>7. Potential arithmetic underflow. (Cannot prove 0 &lt;= (size * sizeof_ptr).)</t>
  </si>
  <si>
    <t>8. No matching heap chunks: chars_(newData, (size * sizeof_ptr), _)</t>
  </si>
  <si>
    <t>9. Potential arithmetic underflow. (Cannot prove INT_MIN &lt;= (/(INT_MAX, 2) - 1).)</t>
  </si>
  <si>
    <t>10. No matching heap chunks: pointers_(data, capacity, _)</t>
  </si>
  <si>
    <t>add //@ chars_to_pointers(data, size); before it</t>
  </si>
  <si>
    <t>11. No matching heap chunks: pointers(newData, (size + 1), _)</t>
  </si>
  <si>
    <t>add "//@ chars_to_pointers(newData, size);" at the end of if block, and add "//@ close pointers(data + size, 1, _);" before it</t>
  </si>
  <si>
    <t>data[size] = v;</t>
  </si>
  <si>
    <t>//@ close arraylist(a, append(vs, cons(v, nil)));</t>
  </si>
  <si>
    <t>void list_remove_nth(struct arraylist *a, int n)</t>
  </si>
  <si>
    <t>//@ requires arraylist(a, ?vs) &amp;*&amp; n &gt;= 0 &amp;*&amp; n &lt; length(vs);</t>
  </si>
  <si>
    <t>void** data = a-&gt;data;</t>
  </si>
  <si>
    <t>12. Pointer may be out of bounds (Cannot prove pointer_within_limits(ptr_add_(data, n, void_ptr_typeid)).)</t>
  </si>
  <si>
    <t>add "//@ pointers_limits(data);
  //@ mul_mono_l(0, n, sizeof(void *));
  //@ mul_mono_l(n + 1, length(vs), sizeof(void *));" before it</t>
  </si>
  <si>
    <t>memmove(data + n, data + n + 1, (unsigned int) (size - n - 1) * sizeof(void *));</t>
  </si>
  <si>
    <t>a-&gt;size = a-&gt;size - 1;</t>
  </si>
  <si>
    <t>13. No matching heap chunks: chars(ptr_add_(ptr_add_(data, n, void_ptr_typeid), 1, void_ptr_typeid), (((size - n) - 1) * sizeof_ptr), _)</t>
  </si>
  <si>
    <t>add "//@ pointers_split(data, n);
  //@ open pointers(data + n, _, _);" before it</t>
  </si>
  <si>
    <t>//@ close arraylist(a, append(take(n, vs), tail(drop(n, vs))));</t>
  </si>
  <si>
    <t>14. No matching heap chunks: pointers(data, (size - 1), append(take(n, vs), tail(drop(n, vs))))</t>
  </si>
  <si>
    <t>add "//@ chars_to_pointers(data + n, size - n - 1);
  //@ chars_to_pointers(data + size - 1, 1);" before it</t>
  </si>
  <si>
    <t>void list_dispose(struct arraylist* a)</t>
  </si>
  <si>
    <t>struct arraylist* a = create_arraylist();</t>
  </si>
  <si>
    <t>void* tmp = 0;</t>
  </si>
  <si>
    <t>list_add(a, (void*) 10);</t>
  </si>
  <si>
    <t>list_add(a, (void*) 20);</t>
  </si>
  <si>
    <t>assert(tmp == (void*) 20);</t>
  </si>
  <si>
    <t>arraylist_n.c</t>
  </si>
  <si>
    <t>list_add in output doesn't consider the array expansion, and the post of list_remove_nth doesn't consider the content of the remaining list</t>
  </si>
  <si>
    <t>//@ #include "arraylist.gh"</t>
  </si>
  <si>
    <t>1. Parse error: No such file 'arraylist.gh'.</t>
  </si>
  <si>
    <t>//@ predicate arraylist(struct arraylist *a, int size, int capacity) = malloc_block_arraylist(a) &amp;*&amp; a-&gt;data |-&gt; ?data &amp;*&amp; a-&gt;size |-&gt; size &amp;*&amp; a-&gt;capacity |-&gt; capacity &amp;*&amp; malloc_block_pointers(data, capacity) &amp;*&amp; pointers(data, size, ?elements);</t>
  </si>
  <si>
    <t>//@ predicate_family_instance list_get_pre(void *f, list_get_args args, struct arraylist *a, int index, void **result)= args == list_get_args ? a == ?a_ptr &amp;*&amp; arraylist(a_ptr, ?size, ?capacity) &amp;*&amp; 0 &lt;= index &amp;*&amp; index &lt; size : false;</t>
  </si>
  <si>
    <t>//@ ensures result != 0 &amp;*&amp; arraylist(result, 0, 100);</t>
  </si>
  <si>
    <t>void *data = malloc(100 * sizeof(void*));</t>
  </si>
  <si>
    <t>//@ close arraylist(a, 0, 100);</t>
  </si>
  <si>
    <t>too weak</t>
  </si>
  <si>
    <t>4. Function leaks heap chunks</t>
  </si>
  <si>
    <t>add "data[size..capacity] |-&gt; _" in pred arraylist</t>
  </si>
  <si>
    <t>//@ requires arraylist(a, ?size, ?capacity) &amp;*&amp; 0 &lt;= i &amp;*&amp; i &lt; size;</t>
  </si>
  <si>
    <t>//@ ensures arraylist(a, size, capacity) &amp;*&amp; result == nth(i, ?elements);</t>
  </si>
  <si>
    <t>3. not a constructor</t>
  </si>
  <si>
    <t>add list&lt;void*&gt; elements into predicate arraylist</t>
  </si>
  <si>
    <t>//@ open arraylist(a, size, capacity);</t>
  </si>
  <si>
    <t>//@ close arraylist(a, size, capacity);</t>
  </si>
  <si>
    <t>//@ requires arraylist(a, ?size, ?capacity);</t>
  </si>
  <si>
    <t>//@ ensures arraylist(a, size, capacity) &amp;*&amp; result == size;</t>
  </si>
  <si>
    <t>//@ requires arraylist(a, ?size, ?capacity) &amp;*&amp; size &lt; capacity;</t>
  </si>
  <si>
    <t>//@ ensures arraylist(a, size + 1, capacity);</t>
  </si>
  <si>
    <t>5. Declaration hides existing local variable 'size'.</t>
  </si>
  <si>
    <t>rename size to size1 in spec</t>
  </si>
  <si>
    <t>// Allocation checks and resizing logic omitted for brevity (as they may require additional helper predicates).</t>
  </si>
  <si>
    <t>//@ close arraylist(a, size + 1, capacity);</t>
  </si>
  <si>
    <t>6. No matching heap chunks: pointers(data, (size1 + 1), _)</t>
  </si>
  <si>
    <t>add "//@ close pointers(a-&gt;data + size1, 1, _);" before it</t>
  </si>
  <si>
    <t>//@ requires arraylist(a, ?size, ?capacity) &amp;*&amp; 0 &lt;= n &amp;*&amp; n &lt; size;</t>
  </si>
  <si>
    <t>//@ ensures arraylist(a, size - 1, capacity);</t>
  </si>
  <si>
    <t>7. Pointer may be out of bounds (Cannot prove pointer_within_limits(ptr_add_(data, n, void_ptr_typeid)).)</t>
  </si>
  <si>
    <t>add "//@ pointers_limits(data);
  //@ mul_mono_l(0, n, sizeof(void *));
  //@ mul_mono_l(n + 1, length(elements), sizeof(void *));" before it.
also rename add</t>
  </si>
  <si>
    <t>8. identifier "size" is undefined</t>
  </si>
  <si>
    <t>change size to a-&gt;size</t>
  </si>
  <si>
    <t>//@ close arraylist(a, size - 1, capacity);</t>
  </si>
  <si>
    <t>9. No matching heap chunks: chars(ptr_add_(ptr_add_(data, n, void_ptr_typeid), 1, void_ptr_typeid), (((size - n) - 1) * sizeof_ptr), _)</t>
  </si>
  <si>
    <t>10. No matching heap chunks: pointers(data, (size - 1), _)</t>
  </si>
  <si>
    <t>void* tmp = list_get(a, 1);</t>
  </si>
  <si>
    <t>11. Assertion might not hold. (Cannot prove false.)</t>
  </si>
  <si>
    <t>ignored, since list_add doesn't have strong enough post</t>
  </si>
  <si>
    <t>void * data = 0;</t>
  </si>
  <si>
    <t>a -&gt; size = 0;</t>
  </si>
  <si>
    <t>data = malloc(100 * sizeof(void * ));</t>
  </si>
  <si>
    <t>if (data == 0) abort();</t>
  </si>
  <si>
    <t>a -&gt; data = data;</t>
  </si>
  <si>
    <t>a -&gt; capacity = 100;</t>
  </si>
  <si>
    <t>return a -&gt; data[i];</t>
  </si>
  <si>
    <t>return a -&gt; size;</t>
  </si>
  <si>
    <t>void ** data = 0;</t>
  </si>
  <si>
    <t>if (a -&gt; capacity &lt;= a -&gt; size) {</t>
  </si>
  <si>
    <t>data = a -&gt; data;</t>
  </si>
  <si>
    <t>size = a -&gt; size;</t>
  </si>
  <si>
    <t>int capacity = a -&gt; capacity;</t>
  </si>
  <si>
    <t>if (SIZE_MAX / sizeof(void * ) &lt; (size_t)capacity * 2 + 1) abort();</t>
  </si>
  <si>
    <t>void ** newData = malloc(((size_t)capacity * 2 + 1) * sizeof(void * ));</t>
  </si>
  <si>
    <t>add "//@ mul_mono_l(0, sizeof(void *), capacity * 2 + 1);" before</t>
  </si>
  <si>
    <t>memcpy(newData, data, (size_t) size * sizeof(void * ));</t>
  </si>
  <si>
    <t>a -&gt; data = newData;</t>
  </si>
  <si>
    <t>a -&gt; capacity = capacity * 2 + 1;</t>
  </si>
  <si>
    <t xml:space="preserve">missing lemma-spec
</t>
  </si>
  <si>
    <t>8. No matching heap chunks: pointers(newData, (size + 1), _)</t>
  </si>
  <si>
    <t>a -&gt; size += 1;</t>
  </si>
  <si>
    <t>void ** data = a -&gt; data;</t>
  </si>
  <si>
    <t>int size = a -&gt; size;</t>
  </si>
  <si>
    <t>memmove(data + n, data + n + 1, (unsigned int)(size - n - 1) * sizeof(void * ));</t>
  </si>
  <si>
    <t>add "//@ pointers_limits(data);
    //@ mul_mono_l(0, n, sizeof(void *));
    //@ mul_mono_l(n + 1, length(vs), sizeof(void *));" before</t>
  </si>
  <si>
    <t>a -&gt; size = a -&gt; size - 1;</t>
  </si>
  <si>
    <t>add "//@ chars_to_pointers(data + n, size - n - 1);
    //@ chars_to_pointers(data + size - 1, 1);" at the end</t>
  </si>
  <si>
    <t>list_add(a, (void * ) 10);</t>
  </si>
  <si>
    <t>list_add(a, (void * ) 20);</t>
  </si>
  <si>
    <t>assert(tmp == (void * ) 20);</t>
  </si>
  <si>
    <t>a-&gt;data |-&gt; ?data &amp;*&amp; a-&gt;size |-&gt; ?size &amp;*&amp; a-&gt;capacity |-&gt; ?capacity &amp;*&amp;</t>
  </si>
  <si>
    <t>0 &lt;= size &amp;*&amp; size &lt;= capacity &amp;*&amp;</t>
  </si>
  <si>
    <t>chars(data, sizeof(void *) * size, vs) &amp;*&amp; chars(data + size, sizeof(void *) * (capacity - size), _) &amp;*&amp;</t>
  </si>
  <si>
    <t>2 type errors</t>
  </si>
  <si>
    <t>2. Type mismatch. Actual: void * *. Expected: char *.</t>
  </si>
  <si>
    <t>change it to "data[0..size] |-&gt; vs" (also to "data[size..capacity] |-&gt; _" for next)</t>
  </si>
  <si>
    <t>malloc_block_arraylist(a) &amp;*&amp; malloc_block(data, capacity * sizeof(void*));</t>
  </si>
  <si>
    <t>malloc_block is fine, but we need malloc_block_pointers for proving</t>
  </si>
  <si>
    <t>return size;</t>
  </si>
  <si>
    <t>3. Potential arithmetic underflow. (Cannot prove 0 &lt;= (((capacity * 2) + 1) * sizeof_ptr).)</t>
  </si>
  <si>
    <t>4. Potential arithmetic overflow. (Cannot prove (((capacity * 2) + 1) * sizeof_ptr) &lt;= UINTPTR_MAX.)</t>
  </si>
  <si>
    <t>5. Potential arithmetic underflow. (Cannot prove 0 &lt;= (size * sizeof_ptr).)</t>
  </si>
  <si>
    <t>6. No matching heap chunks: chars_(newData, (size * sizeof_ptr), _)</t>
  </si>
  <si>
    <t>7. Potential arithmetic underflow. (Cannot prove INT_MIN &lt;= (/(INT_MAX, 2) - 1).)</t>
  </si>
  <si>
    <t>8. No matching heap chunks: [_]divrem((capacity * sizeof_ptr), sizeof_ptr, _, 0)</t>
  </si>
  <si>
    <t>change from, "malloc_block(data, capacity * sizeof(void*))" to "malloc_block_pointers(data, capacity)" in pred arraylist</t>
  </si>
  <si>
    <t>9. No matching heap chunks: pointers_(data, capacity, _)</t>
  </si>
  <si>
    <t>10. No matching heap chunks: pointers(newData, (size + 1), append(vs, cons(v, nil)))</t>
  </si>
  <si>
    <t>11. Pointer may be out of bounds (Cannot prove pointer_within_limits(ptr_add_(data, n, void_ptr_typeid)).)</t>
  </si>
  <si>
    <t>12. No matching heap chunks: chars(ptr_add_(ptr_add_(data, n, void_ptr_typeid), 1, void_ptr_typeid), (((size - n) - 1) * sizeof_ptr), _)</t>
  </si>
  <si>
    <t>13. No matching heap chunks: pointers(data, (size - 1), append(take(n, vs), tail(drop(n, vs))))</t>
  </si>
  <si>
    <t>although src code in list_add is changed and some unused variables in list_dispose are removed
predicate valid_list in post doesn't specify the content of the list, so it is weakened.</t>
  </si>
  <si>
    <t>#include &lt;limits.h&gt; // For INT_MAX and SIZE_MAX</t>
  </si>
  <si>
    <t>predicate arraylist(struct arraylist *a; void** data, int size, int capacity) =</t>
  </si>
  <si>
    <t>a-&gt;data |-&gt; data &amp;*&amp; a-&gt;size |-&gt; size &amp;*&amp; a-&gt;capacity |-&gt; capacity &amp;*&amp;</t>
  </si>
  <si>
    <t>data != 0 &amp;*&amp; size &gt;= 0 &amp;*&amp; capacity &gt; 0 &amp;*&amp;</t>
  </si>
  <si>
    <t>0 &lt;= size &amp;*&amp; capacity &lt;= INT_MAX &amp;*&amp;</t>
  </si>
  <si>
    <t>malloc_block_arraylist(a) &amp;*&amp;</t>
  </si>
  <si>
    <t>malloc_block(data, capacity * sizeof(void*));</t>
  </si>
  <si>
    <t>predicate valid_index(struct arraylist* a, int i) =</t>
  </si>
  <si>
    <t>no need to wrap like this</t>
  </si>
  <si>
    <t>arraylist(a, ?data, ?size, ?capacity) &amp;*&amp;</t>
  </si>
  <si>
    <t>0 &lt;= i &amp;*&amp; i &lt; size;</t>
  </si>
  <si>
    <t>predicate valid_list(struct arraylist* a) =</t>
  </si>
  <si>
    <t>repeated with pred arraylist</t>
  </si>
  <si>
    <t>0 &lt; capacity &amp;*&amp; capacity &lt;= INT_MAX;</t>
  </si>
  <si>
    <t>ensures result != 0 &amp;*&amp; valid_list(result);</t>
  </si>
  <si>
    <t>9. No matching heap chunks: valid_list(a)</t>
  </si>
  <si>
    <t>remove valid_list since it is highly repeated with arraylist</t>
  </si>
  <si>
    <t>struct arraylist* create_arraylist()</t>
  </si>
  <si>
    <t>struct arraylist* a = malloc(sizeof(struct arraylist));</t>
  </si>
  <si>
    <t>requires valid_list(a) &amp;*&amp; valid_index(a, i);</t>
  </si>
  <si>
    <t>ensures valid_list(a) &amp;*&amp; result == a-&gt;data[i];</t>
  </si>
  <si>
    <t>void* list_get(struct arraylist* a, int i)</t>
  </si>
  <si>
    <t>10. No matching array chunk: pointers(data, 0&lt;=i&lt;n, _)</t>
  </si>
  <si>
    <t>add "//@ open valid_index(a, i);"</t>
  </si>
  <si>
    <t xml:space="preserve">use "result == nth(i, vs)", also use "result == length(vs)" in list_length </t>
  </si>
  <si>
    <t>12. Cannot prove condition. (Cannot prove nth(i, vs0) = nth(i, vs).)</t>
  </si>
  <si>
    <t>remove valid_index in pre</t>
  </si>
  <si>
    <t>requires valid_list(a);</t>
  </si>
  <si>
    <t>ensures valid_list(a) &amp;*&amp; result == a-&gt;size;</t>
  </si>
  <si>
    <t>int list_length(struct arraylist* a)</t>
  </si>
  <si>
    <t>ensures valid_list(a);</t>
  </si>
  <si>
    <t>void list_add(struct arraylist* a, void* v)</t>
  </si>
  <si>
    <t>if(a-&gt;capacity &lt;= size) {</t>
  </si>
  <si>
    <t>13. Potential arithmetic underflow. (Cannot prove 0 &lt;= (((capacity * 2) + 1) * sizeof_ptr).)</t>
  </si>
  <si>
    <t>add "//@ mul_mono_l(0, sizeof(void *), capacity * 2 + 1);"</t>
  </si>
  <si>
    <t>14. Potential arithmetic overflow. (Cannot prove (((capacity * 2) + 1) * sizeof_ptr) &lt;= UINTPTR_MAX.)</t>
  </si>
  <si>
    <t>15. Potential arithmetic underflow. (Cannot prove 0 &lt;= (size * sizeof_ptr).)</t>
  </si>
  <si>
    <t>16. No matching heap chunks: chars_(newData, (size * sizeof_ptr), _)</t>
  </si>
  <si>
    <t>17. Potential arithmetic underflow. (Cannot prove INT_MIN &lt;= (/(INT_MAX, 2) - 1).)</t>
  </si>
  <si>
    <t>18. No matching heap chunks: [_]divrem((capacity * sizeof_ptr), sizeof_ptr, _, 0)</t>
  </si>
  <si>
    <t>change from "malloc_block(data, capacity * sizeof(void*))" to "malloc_block_pointers(data, capacity)" in pred arraylist</t>
  </si>
  <si>
    <t>19. No matching heap chunks: pointers_(data, capacity, _)</t>
  </si>
  <si>
    <t>20. No matching heap chunks: pointers(newData, (size + 1), _)</t>
  </si>
  <si>
    <t>requires valid_list(a) &amp;*&amp; valid_index(a, n);</t>
  </si>
  <si>
    <t>void list_remove_nth(struct arraylist* a, int n)</t>
  </si>
  <si>
    <t>21. Type mismatch. Actual: int. Expected: uintptr_t.</t>
  </si>
  <si>
    <t>add "(unsigned int)"</t>
  </si>
  <si>
    <t>22. Pointer may be out of bounds (Cannot prove pointer_within_limits(ptr_add_(data, n, void_ptr_typeid)).)</t>
  </si>
  <si>
    <t>memmove(data + n, data + n + 1, (size - n - 1) * sizeof(void *));</t>
  </si>
  <si>
    <t>a-&gt;size = size - 1;</t>
  </si>
  <si>
    <t>23. No matching heap chunks: chars(ptr_add_(ptr_add_(data, n, void_ptr_typeid), 1, void_ptr_typeid), (((size - n) - 1) * sizeof_ptr), _)</t>
  </si>
  <si>
    <t>24. No matching heap chunks: pointers(data, (size - 1), _)</t>
  </si>
  <si>
    <t>list_add(a, (void*)10);</t>
  </si>
  <si>
    <t>list_add(a, (void*)20);</t>
  </si>
  <si>
    <t>assert(tmp == (void*)20);</t>
  </si>
  <si>
    <t>fractions-counting_m.c</t>
  </si>
  <si>
    <t>struct C {</t>
  </si>
  <si>
    <t>struct C* create_C(int x)</t>
  </si>
  <si>
    <t>//@ ensures result-&gt;x |-&gt; x &amp;*&amp; malloc_block_C(result);</t>
  </si>
  <si>
    <t>struct C* c = malloc(sizeof(struct C));</t>
  </si>
  <si>
    <t>if(c==0) {</t>
  </si>
  <si>
    <t>c-&gt;x = x;</t>
  </si>
  <si>
    <t>predicate counter(struct C* c, int x, int nbTickets) =</t>
  </si>
  <si>
    <t>nbTickets &gt;= 0 &amp;*&amp; (nbTickets == 0 ? [1.0] c-&gt;x |-&gt; x : [0.5] c-&gt;x |-&gt; x) &amp;*&amp; malloc_block_C(c);</t>
  </si>
  <si>
    <t>predicate tickets(struct C* c, int x, int howMany) =</t>
  </si>
  <si>
    <t>howMany &lt;= 0 ? emp : [0.5] c-&gt;x |-&gt; x;</t>
  </si>
  <si>
    <t>void create_counter(struct C* c)</t>
  </si>
  <si>
    <t>//@ requires c-&gt;x |-&gt; ?x &amp;*&amp; malloc_block_C(c);</t>
  </si>
  <si>
    <t>//@ ensures counter(c, x, 0);</t>
  </si>
  <si>
    <t>//@ open c-&gt;x |-&gt; x &amp;*&amp; malloc_block_C(c);</t>
  </si>
  <si>
    <t>1. Parse error: Body of open statement must be call expression.</t>
  </si>
  <si>
    <t>//@ close counter(c, x, 0);</t>
  </si>
  <si>
    <t>void create_ticket(struct C* c)</t>
  </si>
  <si>
    <t>//@ requires counter(c, ?x, ?nbTickets) &amp;*&amp; tickets(c, x, nbTickets);</t>
  </si>
  <si>
    <t>//@ ensures counter(c, x, nbTickets + 1) &amp;*&amp; tickets(c, x, nbTickets + 1);</t>
  </si>
  <si>
    <t>//@ open counter(c, x, nbTickets);</t>
  </si>
  <si>
    <t>//@ open tickets(c, x, nbTickets);</t>
  </si>
  <si>
    <t>//@ close counter(c, x, nbTickets + 1);</t>
  </si>
  <si>
    <t>//@ close tickets(c, x, nbTickets + 1);</t>
  </si>
  <si>
    <t>void dispose_ticket(struct C* c)</t>
  </si>
  <si>
    <t>//@ requires counter(c, ?x, ?nbTickets) &amp;*&amp; tickets(c, x, nbTickets) &amp;*&amp; nbTickets &gt; 0;</t>
  </si>
  <si>
    <t>//@ ensures counter(c, x, nbTickets - 1) &amp;*&amp; tickets(c, x, nbTickets - 1);</t>
  </si>
  <si>
    <t>//@ close counter(c, x, nbTickets - 1);</t>
  </si>
  <si>
    <t>//@ close tickets(c, x, nbTickets - 1);</t>
  </si>
  <si>
    <t>void dispose_counter(struct C* c)</t>
  </si>
  <si>
    <t>//@ requires counter(c, ?x, 0);</t>
  </si>
  <si>
    <t>//@ ensures [1.0]c-&gt;x |-&gt; x &amp;*&amp; malloc_block_C(c);</t>
  </si>
  <si>
    <t>//@ open counter(c, x, 0);</t>
  </si>
  <si>
    <t>bool random();</t>
  </si>
  <si>
    <t>struct C* c = create_C(5);</t>
  </si>
  <si>
    <t>create_counter(c);</t>
  </si>
  <si>
    <t>bool b = random();</t>
  </si>
  <si>
    <t>int n = 0;</t>
  </si>
  <si>
    <t>while(b &amp;&amp; n &lt; INT_MAX)</t>
  </si>
  <si>
    <t>no LI</t>
  </si>
  <si>
    <t>2. Loop invariant required.</t>
  </si>
  <si>
    <t>add "//@ invariant 0&lt;=n &amp;*&amp; counter(c, 5, n) &amp;*&amp; tickets(c, 5, n);"</t>
  </si>
  <si>
    <t>create_ticket(c);</t>
  </si>
  <si>
    <t>3. No matching heap chunks: tickets(c, 5, 0)</t>
  </si>
  <si>
    <t>add "//@ close tickets(c, 5, 0);" before while</t>
  </si>
  <si>
    <t>n = n + 1;</t>
  </si>
  <si>
    <t>b = random();</t>
  </si>
  <si>
    <t>while(0 &lt; n)</t>
  </si>
  <si>
    <t>dispose_ticket(c);</t>
  </si>
  <si>
    <t>n = n - 1;</t>
  </si>
  <si>
    <t>dispose_counter(c);</t>
  </si>
  <si>
    <t>add "//@ open tickets(c, 5, 0);" before dispose_counter(c)</t>
  </si>
  <si>
    <t>int main2()</t>
  </si>
  <si>
    <t>struct C* c = create_C(3);</t>
  </si>
  <si>
    <t>6. No matching heap chunks: tickets(c, 3, 0) at pre of create_ticket</t>
  </si>
  <si>
    <t>add "//@ close tickets(c, 3, 0);" before create_ticket(c)</t>
  </si>
  <si>
    <t>add "//@ open tickets(c, 3, 0);" before dispose_counter(c)</t>
  </si>
  <si>
    <t>fractions-counting_w.c</t>
  </si>
  <si>
    <t>//@ ensures result != 0 &amp;*&amp; result-&gt;x |-&gt; x;</t>
  </si>
  <si>
    <t>add "malloc_block_C(result)" to the post of create_C at 1</t>
  </si>
  <si>
    <t>if(c == 0) {</t>
  </si>
  <si>
    <t>pre/post-mem safety</t>
  </si>
  <si>
    <t>add "malloc_block_C(result)" to the post of create_C</t>
  </si>
  <si>
    <t>nbTickets &gt;= 0 &amp;*&amp; (nbTickets == 0 ? [1.0] c-&gt;x |-&gt; x : [0.5] c-&gt;x |-&gt; x);</t>
  </si>
  <si>
    <t>//@ requires c-&gt;x |-&gt; ?x;</t>
  </si>
  <si>
    <t>//@ close counter(c, c-&gt;x, 0);</t>
  </si>
  <si>
    <t>add "//@ open tickets(c, x, nbTickets);"</t>
  </si>
  <si>
    <t>//@ ensures [1.0]c-&gt;x |-&gt; x;</t>
  </si>
  <si>
    <t>//@ invariant counter(c, 5, n) &amp;*&amp; tickets(c, 5, n);</t>
  </si>
  <si>
    <t>add n&gt;= 0 in LI of last loop at 6</t>
  </si>
  <si>
    <t>4. No matching heap chunks: counter(c, _, 0)</t>
  </si>
  <si>
    <t>add n &gt;= 0 in LI</t>
  </si>
  <si>
    <t>6. Cannot prove condition. (Cannot prove 0 &lt;= n.)</t>
  </si>
  <si>
    <t>add n&gt;= 0 in LI of last loop</t>
  </si>
  <si>
    <t>7. No matching heap chunks: tickets(c, 3, 0) at pre of create_ticket</t>
  </si>
  <si>
    <t>add "//@ close tickets(c, 3, 0);" before it</t>
  </si>
  <si>
    <t>fractions-counting_n.c</t>
  </si>
  <si>
    <t>predicate counter(struct C* c; int count);</t>
  </si>
  <si>
    <t>add "//@" before it</t>
  </si>
  <si>
    <t>predicate struct_C(struct C* c);</t>
  </si>
  <si>
    <t>3. No such struct: "C".</t>
  </si>
  <si>
    <t>add the definition of struct C</t>
  </si>
  <si>
    <t>remove it, and change the post of random() to true</t>
  </si>
  <si>
    <t>inductive bool = true | false;</t>
  </si>
  <si>
    <t>// helper function spec</t>
  </si>
  <si>
    <t>fixpoint bool_random();  // We model `random` to return an arbitrary boolean value.</t>
  </si>
  <si>
    <t>// `create_C` allocates a new `struct C` object and initializes it.</t>
  </si>
  <si>
    <t>//@ ensures struct_C(result) &amp;*&amp; result != 0;</t>
  </si>
  <si>
    <t>result != 0 is not necessary</t>
  </si>
  <si>
    <t>//@ close struct_C(c);</t>
  </si>
  <si>
    <t>pred no def</t>
  </si>
  <si>
    <t>4.1 No such predicate instance.</t>
  </si>
  <si>
    <t>add "c-&gt;x |-&gt; ?x &amp;*&amp; malloc_block_C(c)" to the definition of pred struct_C</t>
  </si>
  <si>
    <t>// `create_counter` initializes a `counter` predicate with count 0.</t>
  </si>
  <si>
    <t>//@ requires struct_C(c);</t>
  </si>
  <si>
    <t>//@ ensures counter(c, 0);</t>
  </si>
  <si>
    <t>//@ close counter(c, 0);</t>
  </si>
  <si>
    <t>4.2 No such predicate instance.</t>
  </si>
  <si>
    <t>define pred counter as "//@ predicate counter(struct C* c, int count) = count &gt;= 0 &amp;*&amp; struct_C(c);"</t>
  </si>
  <si>
    <t>// `create_ticket` increments the ticket count by updating the counter.</t>
  </si>
  <si>
    <t>//@ requires counter(c, ?n);</t>
  </si>
  <si>
    <t>//@ ensures counter(c, n + 1);</t>
  </si>
  <si>
    <t>//@ open counter(c, n);</t>
  </si>
  <si>
    <t>//@ close counter(c, n + 1);</t>
  </si>
  <si>
    <t>// `dispose_ticket` decrements the ticket count by updating the counter.</t>
  </si>
  <si>
    <t>//@ requires counter(c, ?n) &amp;*&amp; n &gt; 0;</t>
  </si>
  <si>
    <t>//@ ensures counter(c, n - 1);</t>
  </si>
  <si>
    <t>//@ close counter(c, n - 1);</t>
  </si>
  <si>
    <t>// `dispose_counter` should only be called when all tickets are disposed.</t>
  </si>
  <si>
    <t>//@ requires counter(c, 0);</t>
  </si>
  <si>
    <t>//@ ensures struct_C(c);</t>
  </si>
  <si>
    <t>//@ open counter(c, 0);</t>
  </si>
  <si>
    <t>5. No matching heap chunks: C_x(c, _) at pred struct_C</t>
  </si>
  <si>
    <t>// Random function returns an arbitrary boolean.</t>
  </si>
  <si>
    <t>bool random()</t>
  </si>
  <si>
    <t>//@ ensures result == bool_random();</t>
  </si>
  <si>
    <t>change the post of random() to true at 2</t>
  </si>
  <si>
    <t>// Simulate with any appropriate return.</t>
  </si>
  <si>
    <t>return false;  // Stub: In actual implementation, return a random boolean.</t>
  </si>
  <si>
    <t>// The main function uses the ticket and counter mechanism.</t>
  </si>
  <si>
    <t>while (b &amp;&amp; n &lt; INT_MAX)</t>
  </si>
  <si>
    <t>//@ invariant counter(c, n);</t>
  </si>
  <si>
    <t>while (0 &lt; n)</t>
  </si>
  <si>
    <t>8. Cannot prove condition. (Cannot prove 0 &lt;= n.)</t>
  </si>
  <si>
    <t>add "n &gt;= 0" in LI of the first loop</t>
  </si>
  <si>
    <t>6. No matching heap chunks: counter(c, 0) at pre of dispose_counter</t>
  </si>
  <si>
    <t>add "n &gt;= 0" in LI of the last loop</t>
  </si>
  <si>
    <t>7. No matching heap chunks: C_x_(c, _)</t>
  </si>
  <si>
    <t>add "//@ open struct_C(c);" before it</t>
  </si>
  <si>
    <t>9. No matching heap chunks: C_x_(c, _)</t>
  </si>
  <si>
    <t>//@ ensures result != 0 &amp;*&amp; result-&gt;x |-&gt; x &amp;*&amp; malloc_block_C(result);</t>
  </si>
  <si>
    <t>add "//@ open tickets(c, x, nbTickets);" before</t>
  </si>
  <si>
    <t>2. No matching heap chunks: tickets(c, x, (nbTickets - 1))</t>
  </si>
  <si>
    <t>add "//@ close tickets(c, x, nbTickets - 1);" before it</t>
  </si>
  <si>
    <t>invariant counter(c, 5, n) &amp;*&amp; tickets(c, 5, n) &amp;*&amp; 0 &lt;= n &amp;*&amp; n &lt; INT_MAX;</t>
  </si>
  <si>
    <t>add "//@ close tickets(c, 5, 0);" before while loop</t>
  </si>
  <si>
    <t>4. Cannot prove condition. (Cannot prove (n + 1) &lt; INT_MAX.)</t>
  </si>
  <si>
    <t>remove "n &lt; INT_MAX" in LI</t>
  </si>
  <si>
    <t>invariant counter(c, 5, n) &amp;*&amp; tickets(c, 5, n) &amp;*&amp; 0 &lt;= n;</t>
  </si>
  <si>
    <t>add "//@ open tickets(c, 5, 0);" at the end</t>
  </si>
  <si>
    <t>6. No matching heap chunks: tickets(c, 3, 0)</t>
  </si>
  <si>
    <t>add "//@ close tickets(c, 3, 0);" before</t>
  </si>
  <si>
    <t>add "//@ open tickets(c, 3, 0);" at the end</t>
  </si>
  <si>
    <t>//@ requires INT_MIN &lt;= x &lt;= INT_MAX;</t>
  </si>
  <si>
    <t>change to "INT_MIN &lt;= x &amp;*&amp; x &lt;= INT_MAX"</t>
  </si>
  <si>
    <t>add "malloc_block_C(result)" in post of create_C</t>
  </si>
  <si>
    <t>//@ close tickets(c, 5, 0);</t>
  </si>
  <si>
    <t>//@ invariant counter(c, 5, n) &amp;*&amp; tickets(c, 5, n) &amp;*&amp; 0 &lt;= n;</t>
  </si>
  <si>
    <t>//@ invariant counter(c, 5, n) &amp;*&amp; tickets(c, 5, n) &amp;*&amp; 0 &lt; n;</t>
  </si>
  <si>
    <t>3. Cannot prove condition. (Cannot prove 0 &lt; (n0 - 1).)</t>
  </si>
  <si>
    <t>change from "0 &lt; n" to "0 &lt;= n"</t>
  </si>
  <si>
    <t>//@ close tickets(c, 3, 0);</t>
  </si>
  <si>
    <t>predicate C(struct C* c; int x) =</t>
  </si>
  <si>
    <t>c-&gt;x |-&gt; x;</t>
  </si>
  <si>
    <t>predicate counter(struct C* c; int n) =</t>
  </si>
  <si>
    <t>9. Preciseness check failure: body does not fix output parameter 'n'.</t>
  </si>
  <si>
    <t>let n be input parameter</t>
  </si>
  <si>
    <t>C(c, ?x) &amp;*&amp; 0 &lt;= n;</t>
  </si>
  <si>
    <t>predicate tickets(struct C* c; int n) =</t>
  </si>
  <si>
    <t>10. Preciseness check failure: body does not fix output parameter 'n'.</t>
  </si>
  <si>
    <t>// Create a struct C and initialize its x field to the given value</t>
  </si>
  <si>
    <t>ensures C(result, x);</t>
  </si>
  <si>
    <t>add "malloc_block_C(result)" at the post of create_C</t>
  </si>
  <si>
    <t>// Create a counter predicate to show that no tickets exist yet</t>
  </si>
  <si>
    <t>requires C(c, ?x);</t>
  </si>
  <si>
    <t>ensures counter(c, 0);</t>
  </si>
  <si>
    <t>// Modify the predicates to create a new ticket</t>
  </si>
  <si>
    <t>requires counter(c, ?n);</t>
  </si>
  <si>
    <t>ensures counter(c, n + 1) &amp;*&amp; tickets(c, n + 1);</t>
  </si>
  <si>
    <t>12. No matching heap chunks: counter(c, (n + 1))</t>
  </si>
  <si>
    <t>add "//@ close counter(c, n + 1);"</t>
  </si>
  <si>
    <t>too strong</t>
  </si>
  <si>
    <t>13. No matching heap chunks: tickets(c, (n + 1))</t>
  </si>
  <si>
    <t>remove "C(c, ?x)" in pred tickets</t>
  </si>
  <si>
    <t>// Modify the predicates to dispose of a ticket</t>
  </si>
  <si>
    <t>requires counter(c, ?n) &amp;*&amp; tickets(c, n) &amp;*&amp; 0 &lt; n;</t>
  </si>
  <si>
    <t>ensures counter(c, n - 1) &amp;*&amp; tickets(c, n - 1);</t>
  </si>
  <si>
    <t>14. No matching heap chunks: counter(c, (n - 1))</t>
  </si>
  <si>
    <t>add "//@ close counter(c, n - 1);"</t>
  </si>
  <si>
    <t>// Consume the counter predicate showing all tickets are disposed</t>
  </si>
  <si>
    <t>requires counter(c, 0);</t>
  </si>
  <si>
    <t>ensures C(c, ?x);</t>
  </si>
  <si>
    <t>// A stub for the random boolean generator</t>
  </si>
  <si>
    <t>// Main program function to test the components</t>
  </si>
  <si>
    <t>while(b &amp;&amp; n &lt; 2147483647)</t>
  </si>
  <si>
    <t>wrong usage of constant</t>
  </si>
  <si>
    <t>15. This expression's type depends on the target architecture. Such expressions are not supported by VeriFast. Add a suffix (U or (U)L or LL) or specify the target architecture (using the -target command-line option) to work around this problem.</t>
  </si>
  <si>
    <t>change to INT_MAX</t>
  </si>
  <si>
    <t>invariant counter(c, n) &amp;*&amp; tickets(c, n) &amp;*&amp; 0 &lt;= n;</t>
  </si>
  <si>
    <t>while(0&lt;n)</t>
  </si>
  <si>
    <t>// Simplified main to specifically test components</t>
  </si>
  <si>
    <t>cp_m.c</t>
  </si>
  <si>
    <t>struct file;</t>
  </si>
  <si>
    <t>1. Duplicate struct declaration</t>
  </si>
  <si>
    <t>struct file* from = 0;</t>
  </si>
  <si>
    <t>struct file* to = 0;</t>
  </si>
  <si>
    <t>char* buffer = 0;</t>
  </si>
  <si>
    <t>int nb_read = 0;</t>
  </si>
  <si>
    <t>if(argc &lt; 3) {</t>
  </si>
  <si>
    <t>puts("Not enough parameters.");</t>
  </si>
  <si>
    <t>from = fopen(argv[1], "r");</t>
  </si>
  <si>
    <t>2. No matching array chunk: pointers(argv0, 0&lt;=1&lt;n, _)</t>
  </si>
  <si>
    <t>to = fopen(argv[2], "w");</t>
  </si>
  <si>
    <t>buffer = malloc(100);</t>
  </si>
  <si>
    <t>3. No matching array chunk: pointers(argv0, 0&lt;=2&lt;n, _)</t>
  </si>
  <si>
    <t>add "//@ open [_]argv(argv + 2, argc - 2, _);" before it</t>
  </si>
  <si>
    <t>if(buffer == 0 || from == 0 || to == 0) {</t>
  </si>
  <si>
    <t>nb_read = fread(buffer, 1, 100, from);</t>
  </si>
  <si>
    <t>while(0 &lt; nb_read)</t>
  </si>
  <si>
    <t>add "//@ invariant file(from) &amp;*&amp; file(to) &amp;*&amp; buffer[..nb_read] |-&gt; ?_ &amp;*&amp; nb_read &lt;= 100 &amp;*&amp; buffer[nb_read..100] |-&gt; _;" to LI</t>
  </si>
  <si>
    <t>int nb_written = fwrite(buffer, 1, (uintptr_t) nb_read, to);</t>
  </si>
  <si>
    <t>//@ assert nb_written == nb_read; // assume successful write</t>
  </si>
  <si>
    <t>redundent assert</t>
  </si>
  <si>
    <t>5. Assertion might not hold. (Cannot prove nb_written = nb_read0.)</t>
  </si>
  <si>
    <t>6. No matching heap chunks: chars_(buffer, _, _)</t>
  </si>
  <si>
    <t>add "//@ chars_chars__join(buffer);" before it</t>
  </si>
  <si>
    <t>fclose(from);</t>
  </si>
  <si>
    <t>fclose(to);</t>
  </si>
  <si>
    <t>free(buffer);</t>
  </si>
  <si>
    <t>cp_w.c</t>
  </si>
  <si>
    <t>//@ requires argc &gt;= 0 &amp;*&amp; argv != 0 &amp;*&amp; [_]argv(argv, argc, _);</t>
  </si>
  <si>
    <t>pre/post-mem safety
pre too strong</t>
  </si>
  <si>
    <t>2. Cannot prove condition. (Cannot prove !(argv0 = pointer_ctor(null_pointer_provenance, 0)).)</t>
  </si>
  <si>
    <t>remove "argv != 0" in pre of main</t>
  </si>
  <si>
    <t>add "//@ open [_]argv(argv, argc, _);
    //@ open [_]argv(argv + 1, argc - 1, _);" before it</t>
  </si>
  <si>
    <t>4. No matching array chunk: pointers(argv0, 0&lt;=2&lt;n, _)</t>
  </si>
  <si>
    <t>//@ assume(buffer != 0);</t>
  </si>
  <si>
    <t>if buffer = 0, it will abort and doesn't affect the rest of the proof. But it 's okay to keep it</t>
  </si>
  <si>
    <t>//@ invariant from != 0 &amp;*&amp; to != 0 &amp;*&amp; buffer != 0;</t>
  </si>
  <si>
    <t>5. No matching heap chunks: [_]chars(buffer, _, _)</t>
  </si>
  <si>
    <t>add "buffer[..nb_read] |-&gt; ?_ &amp;*&amp; buffer[nb_read..100] |-&gt; _" in LI</t>
  </si>
  <si>
    <t>6. No matching heap chunks: [_]file(to)</t>
  </si>
  <si>
    <t>add "file(from) &amp;*&amp; file(to)" in LI</t>
  </si>
  <si>
    <t>7. No matching heap chunks: chars_(buffer, _, _)</t>
  </si>
  <si>
    <t>cp_n.c</t>
  </si>
  <si>
    <t>requires argc == 3;</t>
  </si>
  <si>
    <t>put after signature and fix the syntax</t>
  </si>
  <si>
    <t>requires [_]is_cstring(argv[1]);</t>
  </si>
  <si>
    <t xml:space="preserve">2. Parse error: Type expression of cast expression must be identifier: </t>
  </si>
  <si>
    <t>change post to true</t>
  </si>
  <si>
    <t>requires [_]is_cstring(argv[2]);</t>
  </si>
  <si>
    <t>predicate no decl</t>
  </si>
  <si>
    <t>4. No such predicate: is_cstring</t>
  </si>
  <si>
    <t>change pre of main to "[_]argv(argv, argc, _)"</t>
  </si>
  <si>
    <t>ensures result == 0 || result == -1;</t>
  </si>
  <si>
    <t>ensures (result == 0) ==&gt; (file_exists(argv[1]) &amp;&amp; file_exists(argv[2]));</t>
  </si>
  <si>
    <t>ensures (result == -1) ==&gt; (!file_exists(argv[1]) || !file_exists(argv[2]));</t>
  </si>
  <si>
    <t>if(argc &lt; 3) { puts("Not enough parameters."); return -1; }</t>
  </si>
  <si>
    <t>5. No matching array chunk: pointers(argv0, 0&lt;=1&lt;n, _)</t>
  </si>
  <si>
    <t>6. No matching array chunk: pointers(argv0, 0&lt;=2&lt;n, _)</t>
  </si>
  <si>
    <t>if(buffer == 0 || from == 0 || to == 0) { abort(); }</t>
  </si>
  <si>
    <t>/*@ loop_invariant buffer != 0 &amp;*&amp; from != 0 &amp;*&amp; to != 0; @*/</t>
  </si>
  <si>
    <t>put after while and change "loop_invariant" to "invariant"</t>
  </si>
  <si>
    <t>while(0 &lt; (nb_read = fread(buffer, 1, 100, from)))</t>
  </si>
  <si>
    <t>LI not strong (to prove the loop condition)</t>
  </si>
  <si>
    <t>7. No matching heap chunks: chars_(buffer, _, _) at pre of fread</t>
  </si>
  <si>
    <t>put "nb_read = fread(buffer, 1, 100, from)" before while loop and at the end of while loop</t>
  </si>
  <si>
    <t>8. No matching heap chunks: [_]chars(buffer, _, _) at pre of fwrite</t>
  </si>
  <si>
    <t>add "buffer[..nb_read] |-&gt; ?_ &amp;*&amp; nb_read &lt;= 100 &amp;*&amp; buffer[nb_read..100] |-&gt; _" at LI</t>
  </si>
  <si>
    <t>int nb_written = fwrite(buffer, 1, (uintptr_t)nb_read, to);</t>
  </si>
  <si>
    <t>9. No matching heap chunks: [_]file(to) at pre of fwrite</t>
  </si>
  <si>
    <t>add "file(from) &amp;*&amp; file(to)" to LI</t>
  </si>
  <si>
    <t>//@ assert nb_written == nb_read;</t>
  </si>
  <si>
    <t>10. Assertion might not hold. (Cannot prove nb_written = nb_read0.)</t>
  </si>
  <si>
    <t>11. No matching heap chunks: chars_(buffer, _, _) at pre of fread</t>
  </si>
  <si>
    <t>add "//@ chars_chars__join(buffer);" before "nb_read = fread(buffer, 1, 100, from);" at the end of the loop</t>
  </si>
  <si>
    <t>//@ requires argc &gt;= 3 &amp;*&amp; argv(argv, argc, _);</t>
  </si>
  <si>
    <t>1. Cannot prove condition. (Cannot prove 3 &lt;= argc.)</t>
  </si>
  <si>
    <t>change from "argc &gt;= 3" to "argc &gt;= 0"</t>
  </si>
  <si>
    <t>2. No matching heap chunks: argv(argv0, argc, _)</t>
  </si>
  <si>
    <t>add fraction</t>
  </si>
  <si>
    <t>missing open * 3</t>
  </si>
  <si>
    <t>add "//@ open [_]argv(argv, argc, _);
    //@ open [_]argv(argv + 1, argc - 1, _);
    //@ open [_]argv(argv + 2, argc - 2, _);" before it</t>
  </si>
  <si>
    <t>//@ open malloc_block(buffer, 100);</t>
  </si>
  <si>
    <t>4. No such predicate instance.</t>
  </si>
  <si>
    <t>//@ invariant 0 &lt;= nb_read &lt;= 100 &amp;*&amp; chars(buffer, 100, _);</t>
  </si>
  <si>
    <t>6. No matching heap chunks: chars(buffer, 100, _)</t>
  </si>
  <si>
    <t>break down "chars(buffer, 100, _)" to "chars(buffer, nb_read, _) &amp;*&amp; chars_(buffer + nb_read, 100 - nb_read, _)" in LI</t>
  </si>
  <si>
    <t>7. No matching heap chunks: [_]file(to)</t>
  </si>
  <si>
    <t>8. No matching heap chunks: chars_(buffer, _, _)</t>
  </si>
  <si>
    <t>add "//@ chars_chars__join(buffer);" in LI</t>
  </si>
  <si>
    <t>//@ close malloc_block(buffer, 100);</t>
  </si>
  <si>
    <t>9. No such predicate instance.</t>
  </si>
  <si>
    <t>1. Duplicate struct declaration.</t>
  </si>
  <si>
    <t>// Function contracts for fopen, fread, fwrite, fclose, malloc, free are assumed to be predefined</t>
  </si>
  <si>
    <t>//@ requires argc &gt;= 1 &amp;*&amp; [_]arg_array(argv, argc);</t>
  </si>
  <si>
    <t>2. No such predicate: arg_array</t>
  </si>
  <si>
    <t>change arg_array to [_]argv(argv, argc, _)</t>
  </si>
  <si>
    <t>3. Cannot prove condition. (Cannot prove 1 &lt;= argc.)</t>
  </si>
  <si>
    <t>change "argc &gt;= 1" to "argc &gt;= 0" in pre</t>
  </si>
  <si>
    <t>add "  //@ open [_]argv(argv, argc, _);
  //@ open [_]argv(argv + 1, argc - 1, _);
  //@ open [_]argv(argv + 2, argc - 2, _);" before</t>
  </si>
  <si>
    <t>//@ assert buffer(0, 100, _) &amp;*&amp; file(from, "r") &amp;*&amp; file(to, "w");</t>
  </si>
  <si>
    <t>5. Variable buffer is not of predicate type.</t>
  </si>
  <si>
    <t>change "buffer(0, 100, _)" to "buffer[..100] |-&gt; _" (also in LI)</t>
  </si>
  <si>
    <t>remove "r" and "w" (also in LI)</t>
  </si>
  <si>
    <t>//@ invariant buffer(0, 100, _) &amp;*&amp; file(from, "r") &amp;*&amp; file(to, "w");</t>
  </si>
  <si>
    <t>not accurate condition</t>
  </si>
  <si>
    <t>7. No matching heap chunks: [_]chars(buffer, _, _)</t>
  </si>
  <si>
    <t>change "buffer[..100] |-&gt; _" to "buffer[..nb_read] |-&gt; ?_ &amp;*&amp; nb_read &lt;= 100 &amp;*&amp; buffer[nb_read..100] |-&gt; _"</t>
  </si>
  <si>
    <t>add "//@ chars_chars__join(buffer);" before</t>
  </si>
  <si>
    <t>//@ assert zero_length(buffer);</t>
  </si>
  <si>
    <t>9. No such predicate: zero_length</t>
  </si>
  <si>
    <t>#include &lt;stddef.h&gt;</t>
  </si>
  <si>
    <t>// Predicate to specify safe file structures</t>
  </si>
  <si>
    <t>predicate valid_file_pointer(struct file* f) = f != 0;</t>
  </si>
  <si>
    <t>// Predicate that guarantees allocated memory</t>
  </si>
  <si>
    <t>predicate malloc_block(char* buffer, int size) = malloc_block(buffer, size);</t>
  </si>
  <si>
    <t>3. Predicate family redeclaration does not match original declaration</t>
  </si>
  <si>
    <t>// Precondition and postcondition for the main function</t>
  </si>
  <si>
    <t>requires argc &gt;= 3 &amp;*&amp; argv != 0 &amp;*&amp;</t>
  </si>
  <si>
    <t>put pre and post after siganture, remove non-predicates</t>
  </si>
  <si>
    <t>pointer(&amp;argv[0]) &amp;*&amp; valid_file_pointer(from) &amp;*&amp;</t>
  </si>
  <si>
    <t>valid_file_pointer(to) &amp;*&amp; malloc_block(buffer, 100);</t>
  </si>
  <si>
    <t>ensures true; // Main function should clean up all used resources and return safe.</t>
  </si>
  <si>
    <t>loop_invariant valid_file_pointer(from) &amp;*&amp; valid_file_pointer(to) &amp;*&amp; buffer != 0 &amp;*&amp;</t>
  </si>
  <si>
    <t>malloc_block(buffer, 100) &amp;*&amp; 0 &lt;= nb_read &amp;*&amp; nb_read &lt;= 100;</t>
  </si>
  <si>
    <t>// Memory safety after function call</t>
  </si>
  <si>
    <t>ensures buffer != 0 &amp;*&amp; valid_file_pointer(from) &amp;*&amp; valid_file_pointer(to);</t>
  </si>
  <si>
    <t>3. Too few patterns</t>
  </si>
  <si>
    <t>4. No such variable, constructor, regular function, predicate, enum element, global variable, or module: from</t>
  </si>
  <si>
    <t>remove from and to</t>
  </si>
  <si>
    <t>struct file* from = 0; struct file* to = 0; char* buffer = 0; int nb_read = 0;</t>
  </si>
  <si>
    <t>5. No such variable, constructor, regular function, predicate, enum element, global variable, or module: buffer</t>
  </si>
  <si>
    <t>remove "malloc_block(buffer, 100)"</t>
  </si>
  <si>
    <t>6. Cannot prove condition. (Cannot prove 3 &lt;= argc.)</t>
  </si>
  <si>
    <t>change it to argc &gt;= 0</t>
  </si>
  <si>
    <t>7. Cannot prove condition. (Cannot prove !(argv0 = pointer_ctor(null_pointer_provenance, 0)).)</t>
  </si>
  <si>
    <t>change "argv != 0" to "[_]argv(argv, argc, _)"</t>
  </si>
  <si>
    <t>put it after loop head</t>
  </si>
  <si>
    <t>wrong pred in LI</t>
  </si>
  <si>
    <t>9. No matching heap chunks: valid_file_pointer(from)</t>
  </si>
  <si>
    <t>change "valid_file_pointer" to "file"</t>
  </si>
  <si>
    <t>10. No matching heap chunks: [_]chars(buffer, _, _)</t>
  </si>
  <si>
    <t>add "buffer[..nb_read] |-&gt; ?_ &amp;*&amp; nb_read &lt;= 100 &amp;*&amp; buffer[nb_read..100] |-&gt; _" in LI</t>
  </si>
  <si>
    <t>11. No matching heap chunks: chars_(buffer, _, _)</t>
  </si>
  <si>
    <t>spouse_m.c</t>
  </si>
  <si>
    <t>struct person {</t>
  </si>
  <si>
    <t>char* name;</t>
  </si>
  <si>
    <t>struct person* spouse;</t>
  </si>
  <si>
    <t>predicate person(struct person *p, struct person *spouse) =</t>
  </si>
  <si>
    <t>p != 0 &amp;*&amp; p-&gt;name |-&gt; _ &amp;*&amp; (spouse == 0 ? p-&gt;spouse |-&gt; 0 : p != spouse</t>
  </si>
  <si>
    <t>&amp;*&amp; [1/2] p-&gt;spouse |-&gt; spouse &amp;*&amp; [1/2] spouse-&gt;spouse |-&gt; p) &amp;*&amp; malloc_block_person(p);</t>
  </si>
  <si>
    <t>struct person *create_person()</t>
  </si>
  <si>
    <t>//@ ensures person(result, 0) &amp;*&amp; result != 0;</t>
  </si>
  <si>
    <t>1. No matching heap chunks: person(p, pointer_ctor(null_pointer_provenance, 0))</t>
  </si>
  <si>
    <t>add "//@ close person(p, 0);" after it</t>
  </si>
  <si>
    <t>struct person *p = malloc(sizeof(struct person));</t>
  </si>
  <si>
    <t>if(p == 0) abort();</t>
  </si>
  <si>
    <t>p-&gt;spouse = 0;</t>
  </si>
  <si>
    <t>return p;</t>
  </si>
  <si>
    <t>void marry(struct person *this, struct person *other)</t>
  </si>
  <si>
    <t>//@ requires person(this, 0) &amp;*&amp; person(other, 0);</t>
  </si>
  <si>
    <t>//@ ensures person(this, other) &amp;*&amp; person(other, this);</t>
  </si>
  <si>
    <t>this-&gt;spouse = other;</t>
  </si>
  <si>
    <t>2. No matching heap chunks: person_spouse_(this, _)</t>
  </si>
  <si>
    <t>add "//@ open person(this, 0);"</t>
  </si>
  <si>
    <t>other-&gt;spouse = this;</t>
  </si>
  <si>
    <t>3. No matching heap chunks: person_spouse_(other, _)</t>
  </si>
  <si>
    <t>add "//@ open person(other, 0);" before it</t>
  </si>
  <si>
    <t>4. No matching heap chunks: person(this, other)</t>
  </si>
  <si>
    <t>add "//@ close person(this, other);" at the end</t>
  </si>
  <si>
    <t>5. No matching heap chunks: person(other, this)</t>
  </si>
  <si>
    <t>add "//@ close person(other, this);" at the end</t>
  </si>
  <si>
    <t>struct person* person_get_spouse(struct person* this)</t>
  </si>
  <si>
    <t>//@ requires person(this, ?spouse);</t>
  </si>
  <si>
    <t>//@ ensures person(this, spouse) &amp;*&amp; result == spouse;</t>
  </si>
  <si>
    <t>6. No matching heap chunks: [_]person_spouse(this, _)</t>
  </si>
  <si>
    <t>add "//@ open person(this, spouse);" before it</t>
  </si>
  <si>
    <t>return this-&gt;spouse;</t>
  </si>
  <si>
    <t>7. No matching heap chunks: person(this, spouse)</t>
  </si>
  <si>
    <t>add "//@ close person(this, spouse);" at the end</t>
  </si>
  <si>
    <t>void divorce(struct person* this)</t>
  </si>
  <si>
    <t>//@ requires person(this, ?other) &amp;*&amp; other != 0 &amp;*&amp; person(other, this);</t>
  </si>
  <si>
    <t>//@ ensures person(this, 0) &amp;*&amp; person(other, 0);</t>
  </si>
  <si>
    <t>this-&gt;spouse-&gt;spouse = 0;</t>
  </si>
  <si>
    <t>8. No matching heap chunks: [_]person_spouse(this, _)</t>
  </si>
  <si>
    <t>add "//@ open person(this, other);" before it</t>
  </si>
  <si>
    <t>this-&gt;spouse = 0;</t>
  </si>
  <si>
    <t>9. No matching heap chunks: person_spouse_(other, _)</t>
  </si>
  <si>
    <t>add "//@ open person(other, this);" before it</t>
  </si>
  <si>
    <t>10. No matching heap chunks: person(this, pointer_ctor(null_pointer_provenance, 0))</t>
  </si>
  <si>
    <t>add "//@ close person(this, 0);" at the end</t>
  </si>
  <si>
    <t>11. No matching heap chunks: person(other, pointer_ctor(null_pointer_provenance, 0))</t>
  </si>
  <si>
    <t>add "//@ close person(other, 0);" at the end</t>
  </si>
  <si>
    <t>void die(struct person *this)</t>
  </si>
  <si>
    <t>//@ requires person(this, ?other) &amp;*&amp; (other == 0 ? true : person(other, this));</t>
  </si>
  <si>
    <t>//@ ensures other == 0 ? true : person(other, 0);</t>
  </si>
  <si>
    <t>if(this-&gt;spouse != 0) {</t>
  </si>
  <si>
    <t>12. No matching heap chunks: [_]person_spouse(this, _)</t>
  </si>
  <si>
    <t>13. No matching heap chunks: person_spouse_(other, _)</t>
  </si>
  <si>
    <t>14. No matching heap chunks: person(other, pointer_ctor(null_pointer_provenance, 0))</t>
  </si>
  <si>
    <t>add "//@ close person(other, 0);" at the end of if block</t>
  </si>
  <si>
    <t>free(this);</t>
  </si>
  <si>
    <t>struct person* alice = create_person();</t>
  </si>
  <si>
    <t>struct person* bob = create_person();</t>
  </si>
  <si>
    <t>struct person* eve = 0;</t>
  </si>
  <si>
    <t>marry(alice, bob);</t>
  </si>
  <si>
    <t>eve = create_person();</t>
  </si>
  <si>
    <t>divorce(bob);</t>
  </si>
  <si>
    <t>marry(bob, eve);</t>
  </si>
  <si>
    <t>die(alice);</t>
  </si>
  <si>
    <t>die(bob);</t>
  </si>
  <si>
    <t>die(eve);</t>
  </si>
  <si>
    <t>spouse_w.c</t>
  </si>
  <si>
    <t>predicate person(struct person *p, struct person *s) =</t>
  </si>
  <si>
    <t>p != 0 &amp;*&amp; malloc_block_person(p) &amp;*&amp; p-&gt;spouse |-&gt; s;</t>
  </si>
  <si>
    <t>"p != 0" is useless since without it, the proof still works</t>
  </si>
  <si>
    <t>add "p-&gt;name |-&gt; _;" to predicate person at 1</t>
  </si>
  <si>
    <t>//@ ensures result != 0 &amp;*&amp; person(result, 0);</t>
  </si>
  <si>
    <t>//@ close person(p, 0);</t>
  </si>
  <si>
    <t>pred too weak</t>
  </si>
  <si>
    <t>add "p-&gt;name |-&gt; _;" to predicate person</t>
  </si>
  <si>
    <t>add "//@ open person(this, 0);" before it</t>
  </si>
  <si>
    <t>//@ close person(this, other);</t>
  </si>
  <si>
    <t>//@ close person(other, this);</t>
  </si>
  <si>
    <t>//@ open person(this, spouse);</t>
  </si>
  <si>
    <t>//@ close person(this, spouse);</t>
  </si>
  <si>
    <t>4. No matching heap chunks: [_]person_spouse(this, _)</t>
  </si>
  <si>
    <t>put "person(this, spouse)" to the end</t>
  </si>
  <si>
    <t>//@ open person(this, other);</t>
  </si>
  <si>
    <t>//@ open person(other, this);</t>
  </si>
  <si>
    <t>//@ close person(this, 0);</t>
  </si>
  <si>
    <t>//@ close person(other, 0);</t>
  </si>
  <si>
    <t>spouse_n.c</t>
  </si>
  <si>
    <t>//@ predicate person(struct person *p, char *name, struct person *spouse);</t>
  </si>
  <si>
    <t>predicate person(struct person *p, char *name, struct person *spouse) =</t>
  </si>
  <si>
    <t>add "malloc_block_person(p)" to predicate person at 5</t>
  </si>
  <si>
    <t>p != 0 &amp;*&amp;</t>
  </si>
  <si>
    <t>"p != 0" is useless since it has been specified out of the pred</t>
  </si>
  <si>
    <t>p-&gt;name |-&gt; name &amp;*&amp;</t>
  </si>
  <si>
    <t>p-&gt;spouse |-&gt; spouse;</t>
  </si>
  <si>
    <t>The `create_person` function allocates and initializes a new `person` struct with no spouse.</t>
  </si>
  <si>
    <t>@param i - None.</t>
  </si>
  <si>
    <t>@return - A pointer to the newly created `person` struct.</t>
  </si>
  <si>
    <t>put it after signature and adjust its syntax</t>
  </si>
  <si>
    <t>ensures person(result, ?name, 0);</t>
  </si>
  <si>
    <t>add "result != 0" in the post of create_person at 20</t>
  </si>
  <si>
    <t>//@ close person(p, 0, 0);</t>
  </si>
  <si>
    <t>9. No matching heap chunks: person_name(p, pointer_ctor(null_pointer_provenance, 0))</t>
  </si>
  <si>
    <t>change "p-&gt;name |-&gt; name" to "p-&gt;name |-&gt; _" in predicate person</t>
  </si>
  <si>
    <t>memory safety
pred too weak</t>
  </si>
  <si>
    <t>10. Function leaks heap chunks.</t>
  </si>
  <si>
    <t>add "malloc_block_person(p)" to predicate person</t>
  </si>
  <si>
    <t>The `marry` function marries two unmarried `person` instances by setting their spouse pointers to each other.</t>
  </si>
  <si>
    <t>@param `this` - Pointer to the first `person`.</t>
  </si>
  <si>
    <t>@param `other` - Pointer to the second `person`.</t>
  </si>
  <si>
    <t>requires person(this, ?name1, 0) &amp;*&amp; person(other, ?name2, 0);</t>
  </si>
  <si>
    <t>ensures person(this, name1, other) &amp;*&amp; person(other, name2, this);</t>
  </si>
  <si>
    <t>11. No matching heap chunks: person_spouse_(this, _)</t>
  </si>
  <si>
    <t>add "//@ open person(this, name1, 0);" before it</t>
  </si>
  <si>
    <t>12. No matching heap chunks: person_spouse_(other, _)</t>
  </si>
  <si>
    <t>add "//@ open person(other, name2, 0);" before it</t>
  </si>
  <si>
    <t>13. No matching heap chunks: person(this, name1, other)</t>
  </si>
  <si>
    <t>add "//@ close person(this, name1, other);" at the end</t>
  </si>
  <si>
    <t>14. No matching heap chunks: person(other, name2, this)</t>
  </si>
  <si>
    <t>add "//@ close person(other, name2, this);" at the end</t>
  </si>
  <si>
    <t>The `person_get_spouse` function retrieves the spouse of the given `person`.</t>
  </si>
  <si>
    <t>@param `this` - Pointer to the `person` whose spouse is to be retrieved.</t>
  </si>
  <si>
    <t>@returns - A pointer to the spouse, or `0` if unmarried.</t>
  </si>
  <si>
    <t>requires person(this, ?name, ?spouse);</t>
  </si>
  <si>
    <t>ensures person(this, name, spouse) &amp;*&amp; result == spouse;</t>
  </si>
  <si>
    <t>15. No matching heap chunks: [_]person_spouse(this, _)</t>
  </si>
  <si>
    <t>add "//@ open person(this, name, spouse);" before it</t>
  </si>
  <si>
    <t>16. No matching heap chunks: person(this, name, spouse)</t>
  </si>
  <si>
    <t>add "//@ close person(this, name, spouse);" at the end</t>
  </si>
  <si>
    <t>The `divorce` function divorces two married `person` instances by setting their spouse pointers to `0`.</t>
  </si>
  <si>
    <t>@param `this` - Pointer to one `person` in the marriage.</t>
  </si>
  <si>
    <t>requires person(this, ?name1, ?spouse) &amp;*&amp; spouse != 0 &amp;*&amp; person(spouse, ?name2, this);</t>
  </si>
  <si>
    <t>ensures person(this, name1, 0) &amp;*&amp; person(spouse, name2, 0);</t>
  </si>
  <si>
    <t>25. Cannot prove condition. (Cannot prove !(alice = pointer_ctor(null_pointer_provenance, 0)).)</t>
  </si>
  <si>
    <t>remove "spouse != 0" in pre of divorce</t>
  </si>
  <si>
    <t>17. No matching heap chunks: [_]person_spouse(this, _)</t>
  </si>
  <si>
    <t>add "//@ open person(this, name1, spouse);" before it</t>
  </si>
  <si>
    <t>18. No matching heap chunks: person_spouse_(spouse, _)</t>
  </si>
  <si>
    <t>add"//@ open person(spouse, name2, this);" before it</t>
  </si>
  <si>
    <t>19. No matching heap chunks: person(this, name1, pointer_ctor(null_pointer_provenance, 0))</t>
  </si>
  <si>
    <t>add "//@ close person(this, name1, 0);" at the end</t>
  </si>
  <si>
    <t>20. No matching heap chunks: person(spouse, name2, pointer_ctor(null_pointer_provenance, 0))</t>
  </si>
  <si>
    <t>add "//@ close person(spouse, name2, 0);"</t>
  </si>
  <si>
    <t>The `die` function handles the death of a `person` by freeing the memory and setting the spouse's spouse pointer to `0` if married.</t>
  </si>
  <si>
    <t>@param `this` - Pointer to the `person` who dies.</t>
  </si>
  <si>
    <t>It requires that the `person` instance and their spouse (if any) are valid.</t>
  </si>
  <si>
    <t>It ensures that if the `person` had a spouse, the spouse's spouse pointer is set to `0`. The `person` instance is freed.</t>
  </si>
  <si>
    <t>requires person(this, ?name, ?spouse) &amp;*&amp; (spouse == 0 || person(spouse, ?name2, this));</t>
  </si>
  <si>
    <t>ensures spouse == 0 ? true : person(spouse, name2, 0);</t>
  </si>
  <si>
    <t>7. Patterns are not allowed in this position</t>
  </si>
  <si>
    <t>change it to "spouse == 0 ? true : person(spouse, ?name2, this)"</t>
  </si>
  <si>
    <t>variable undefined
type check</t>
  </si>
  <si>
    <t>8. No such variable, constructor, regular function, predicate, enum element, global variable, or module: name2</t>
  </si>
  <si>
    <t>change name2 to _ in post</t>
  </si>
  <si>
    <t>21. No matching heap chunks: [_]person_spouse(this, _)</t>
  </si>
  <si>
    <t>23. No matching heap chunks: person_spouse_(spouse, _)</t>
  </si>
  <si>
    <t>add "//@ open person(spouse, ?name2, this);" before it</t>
  </si>
  <si>
    <t>24. No matching heap chunks: person(spouse, _, pointer_ctor(null_pointer_provenance, 0))</t>
  </si>
  <si>
    <t>add "//@ close person(spouse, name2, 0);" at the end of if block</t>
  </si>
  <si>
    <t>//@ leak person(this, _, _);</t>
  </si>
  <si>
    <t>redundant leak</t>
  </si>
  <si>
    <t>22. No matching heap chunks: person(this, _, _)</t>
  </si>
  <si>
    <t>The `main` function demonstrates creating `person` instances, marrying, divorcing, and handling deaths.</t>
  </si>
  <si>
    <t>Includes basic operations to test the functionality of the `person` struct and its associated functions.</t>
  </si>
  <si>
    <t>pre/post-mem safety
pre too weak</t>
  </si>
  <si>
    <t>26. Cannot prove condition. (Cannot prove !(alice = pointer_ctor(null_pointer_provenance, 0)).)</t>
  </si>
  <si>
    <t>add "result != 0" in the post of create_person.</t>
  </si>
  <si>
    <t>&amp;*&amp; [1/2] p-&gt;spouse |-&gt; spouse &amp;*&amp; [1/2] spouse-&gt;spouse |-&gt; p) &amp;*&amp;  malloc_block_person(p);</t>
  </si>
  <si>
    <t>add "//@ close person(p, 0);" at the end</t>
  </si>
  <si>
    <t>//@ open person(this, 0);</t>
  </si>
  <si>
    <t>//@ open person(other, 0);</t>
  </si>
  <si>
    <t>2. No matching heap chunks: [_]person_spouse(this, _)</t>
  </si>
  <si>
    <t>put close after the return statement</t>
  </si>
  <si>
    <t>//@ requires person(this, ?other) &amp;*&amp; person(other, this);</t>
  </si>
  <si>
    <t>//@ open person(this-&gt;spouse, this);</t>
  </si>
  <si>
    <t>//@ close person(this-&gt;spouse, 0);</t>
  </si>
  <si>
    <t>p != 0 &amp;*&amp; p-&gt;spouse |-&gt; spouse;</t>
  </si>
  <si>
    <t>add "p-&gt;name |-&gt; _ &amp;*&amp; malloc_block_person(p)" in predicate person</t>
  </si>
  <si>
    <t>3. No matching heap chunks: person_spouse_(this, _)</t>
  </si>
  <si>
    <t>add "//@ open person(this, 0);" before</t>
  </si>
  <si>
    <t>4. No matching heap chunks: person_spouse_(other, _)</t>
  </si>
  <si>
    <t>add "//@ open person(other, 0);" before</t>
  </si>
  <si>
    <t>5. No matching heap chunks: person(this, other)</t>
  </si>
  <si>
    <t>add "//@ close person(this, other);" before</t>
  </si>
  <si>
    <t>6. No matching heap chunks: person(other, this)</t>
  </si>
  <si>
    <t>add "//@ close person(other, this);" before</t>
  </si>
  <si>
    <t>7. No matching heap chunks: [_]person_spouse(this, _)</t>
  </si>
  <si>
    <t>add "//@ open person(this, spouse);" before</t>
  </si>
  <si>
    <t>8. No matching heap chunks: person(this, spouse)</t>
  </si>
  <si>
    <t>add "//@ close person(this, spouse);" before</t>
  </si>
  <si>
    <t>9. No matching heap chunks: [_]person_spouse(this, _)</t>
  </si>
  <si>
    <t>add "//@ open person(this, other); //@ open person(other, this);" bebfore</t>
  </si>
  <si>
    <t>add "//@ close person(this, 0);" before it</t>
  </si>
  <si>
    <t>add "//@ close person(other, 0);" before</t>
  </si>
  <si>
    <t>add "//@ open person(this, other);" before</t>
  </si>
  <si>
    <t>add "//@ open person(other, this);" at the start of if body</t>
  </si>
  <si>
    <t>function die() assumes that other is not null</t>
  </si>
  <si>
    <t>predicate person(struct person *p, struct person* s) =</t>
  </si>
  <si>
    <t>p != 0 &amp;*&amp; p-&gt;spouse |-&gt; s;</t>
  </si>
  <si>
    <t>predicate persons(struct person* p, struct person* s) =</t>
  </si>
  <si>
    <t>p == 0 ? s == 0 : person(p, s);</t>
  </si>
  <si>
    <t>* The `create_person` function allocates and initializes a new `person` struct with no spouse.</t>
  </si>
  <si>
    <t>* @param i - None.</t>
  </si>
  <si>
    <t>* @return - A pointer to the newly created `person` struct.</t>
  </si>
  <si>
    <t>ensures person(result, 0);</t>
  </si>
  <si>
    <t>7. No matching heap chunks: person(p, pointer_ctor(null_pointer_provenance, 0))</t>
  </si>
  <si>
    <t>* The `marry` function marries two unmarried `person` instances by setting their spouse pointers to each other.</t>
  </si>
  <si>
    <t>* @param `this` - Pointer to the first `person`.</t>
  </si>
  <si>
    <t>* @param `other` - Pointer to the second `person`.</t>
  </si>
  <si>
    <t>requires person(this, 0) &amp;*&amp; person(other, 0);</t>
  </si>
  <si>
    <t>ensures person(this, other) &amp;*&amp; person(other, this);</t>
  </si>
  <si>
    <t>9. No matching heap chunks: person_spouse_(this, _)</t>
  </si>
  <si>
    <t>10. No matching heap chunks: person_spouse_(other, _)</t>
  </si>
  <si>
    <t>11. No matching heap chunks: person(this, other)</t>
  </si>
  <si>
    <t>add "//@ close person(this, other);" before it</t>
  </si>
  <si>
    <t>12. No matching heap chunks: person(other, this)</t>
  </si>
  <si>
    <t>add "//@ close person(other, this);" before it</t>
  </si>
  <si>
    <t>* The `person_get_spouse` function retrieves the spouse of the given `person`.</t>
  </si>
  <si>
    <t>* @param `this` - Pointer to the `person` whose spouse is to be retrieved.</t>
  </si>
  <si>
    <t>* @returns - A pointer to the spouse, or `0` if unmarried.</t>
  </si>
  <si>
    <t>requires person(this, ?s);</t>
  </si>
  <si>
    <t>ensures person(this, s) &amp;*&amp; result == s;</t>
  </si>
  <si>
    <t>13. No matching heap chunks: [_]person_spouse(this, _)</t>
  </si>
  <si>
    <t>add "//@ open person(this, s);" before it</t>
  </si>
  <si>
    <t>14. No matching heap chunks: person(this, s)</t>
  </si>
  <si>
    <t>add "//@ close person(this, s);" at the end</t>
  </si>
  <si>
    <t>* The `divorce` function divorces two married `person` instances by setting their spouse pointers to `0`.</t>
  </si>
  <si>
    <t>* @param `this` - Pointer to one `person` in the marriage.</t>
  </si>
  <si>
    <t>requires person(this, ?other) &amp;*&amp; person(other, this);</t>
  </si>
  <si>
    <t>ensures person(this, 0) &amp;*&amp; person(other, 0);</t>
  </si>
  <si>
    <t>add "//@ open person(this, other);
  //@ open person(other, this);" before it</t>
  </si>
  <si>
    <t>16. No matching heap chunks: person(this, pointer_ctor(null_pointer_provenance, 0))</t>
  </si>
  <si>
    <t>add "//@ close person(this, 0);"</t>
  </si>
  <si>
    <t>17. No matching heap chunks: person(other, pointer_ctor(null_pointer_provenance, 0))</t>
  </si>
  <si>
    <t>add "//@ close person(other, 0);"</t>
  </si>
  <si>
    <t>* The `die` function handles the death of a `person` by freeing the memory and setting the spouse's spouse pointer to `0` if married.</t>
  </si>
  <si>
    <t>* @param `this` - Pointer to the `person` who dies.</t>
  </si>
  <si>
    <t>* It requires that the `person` instance and their spouse (if any) are valid.</t>
  </si>
  <si>
    <t>* It ensures that if the `person` had a spouse, the spouse's spouse pointer is set to `0`. The `person` instance is freed.</t>
  </si>
  <si>
    <t>requires person(this, ?other) &amp;*&amp; persons(other, this);</t>
  </si>
  <si>
    <t>ensures persons(other, 0);</t>
  </si>
  <si>
    <t>19. No matching heap chunks: [_]person_spouse(this, _)</t>
  </si>
  <si>
    <t>add "//@ open person(this, other);" at the start of die</t>
  </si>
  <si>
    <t>missing open,
complicated wrapping of definition</t>
  </si>
  <si>
    <t>20. No matching heap chunks: person_spouse_(other, _)</t>
  </si>
  <si>
    <t>change persons(other, this) to (other == 0 ? true : person(other, this)) in pre and post. also add //@ open person(other, this); before it</t>
  </si>
  <si>
    <t>21. No matching heap chunks: person(other, this)</t>
  </si>
  <si>
    <t>add" //@ close person(other, 0);" at the end of if block</t>
  </si>
  <si>
    <t>* The `main` function demonstrates creating `person` instances, marrying, divorcing, and handling deaths.</t>
  </si>
  <si>
    <t>* Includes basic operations to test the functionality of the `person` struct and its associated functions.</t>
  </si>
  <si>
    <t>22. No matching heap chunks: person(bob, eve)</t>
  </si>
  <si>
    <t>add "result != 0" in post of create_person, in order to let function die() make person(other, this) into person(other, 0)</t>
  </si>
  <si>
    <t>swap_m.c</t>
  </si>
  <si>
    <t>void swap(int *a, int *b)</t>
  </si>
  <si>
    <t>//@ requires integer(a, ?x) &amp;*&amp; integer(b, ?y);</t>
  </si>
  <si>
    <t>//@ ensures integer(a, y) &amp;*&amp; integer(b, x);</t>
  </si>
  <si>
    <t>int tmp = *a;</t>
  </si>
  <si>
    <t>*a = *b;</t>
  </si>
  <si>
    <t>*b = tmp;</t>
  </si>
  <si>
    <t>void point_mirror(struct point *p)</t>
  </si>
  <si>
    <t>//@ requires struct_point(p, ?v);</t>
  </si>
  <si>
    <t>no definition</t>
  </si>
  <si>
    <t>1. No such predicate: struct_point</t>
  </si>
  <si>
    <t>define struct_point as "/*@
predicate struct_point(struct point *p, pair&lt;int, int&gt; v) = 
    integer(&amp;(p-&gt;x), fst(v)) &amp;*&amp; integer(&amp;(p-&gt;y), snd(v));
@*/"</t>
  </si>
  <si>
    <t>//@ ensures struct_point(p, pair(snd(v), fst(v)));</t>
  </si>
  <si>
    <t>//@ open struct_point(p, v);</t>
  </si>
  <si>
    <t>open operation produces field_pointer_within_limits predicate, to avoid pointer out-of-bound, not sure whether it is about "for-proof"</t>
  </si>
  <si>
    <t>swap(&amp;p-&gt;x, &amp;p-&gt;y);</t>
  </si>
  <si>
    <t>pointer bound check</t>
  </si>
  <si>
    <t>2. Pointer may be out of bounds (Cannot prove pointer_within_limits(field_ptr(p, point_type_info, point_y_offset)).)</t>
  </si>
  <si>
    <t>change struct_point predicate to "//@ predicate struct_point(struct point *p; int x, int y) = p-&gt;x |-&gt; x &amp;*&amp; p-&gt;y |-&gt; y;"</t>
  </si>
  <si>
    <t>//@ close struct_point(p, pair(snd(v), fst(v)));</t>
  </si>
  <si>
    <t>struct point *p = malloc(sizeof(struct point));</t>
  </si>
  <si>
    <t>if (p == 0) { abort(); }</t>
  </si>
  <si>
    <t>//@ close struct_point(p, pair(?x, ?y));</t>
  </si>
  <si>
    <t>3. "No matching heap chunks: point_x(p, _)" at predicate struct_point</t>
  </si>
  <si>
    <t>p-&gt;x = 3;</t>
  </si>
  <si>
    <t>p-&gt;y = 10;</t>
  </si>
  <si>
    <t>point_mirror(p);</t>
  </si>
  <si>
    <t>bool b = p-&gt;x == 10 &amp;&amp; p-&gt;y == 3;</t>
  </si>
  <si>
    <t>assert(b);</t>
  </si>
  <si>
    <t>//@ open struct_point(p, _);</t>
  </si>
  <si>
    <t>free(p);</t>
  </si>
  <si>
    <t>swap_w.c</t>
  </si>
  <si>
    <t>//@ requires struct_point(p, ?x, ?y);</t>
  </si>
  <si>
    <t>//@ ensures struct_point(p, y, x);</t>
  </si>
  <si>
    <t>//@ open struct_point(p, x, y);</t>
  </si>
  <si>
    <t>//@ close struct_point(p, y, x);</t>
  </si>
  <si>
    <t>lemma void struct_point_unique(struct point* p)</t>
  </si>
  <si>
    <t>1. expected a ';'</t>
  </si>
  <si>
    <t>remove (since it is not used)</t>
  </si>
  <si>
    <t>//@ requires struct_point(p, ?x, ?y) &amp;*&amp; struct_point(p, ?x2, ?y2);</t>
  </si>
  <si>
    <t>//@ ensures false;</t>
  </si>
  <si>
    <t>//@ open struct_point(p, x2, y2);</t>
  </si>
  <si>
    <t>//@ assert x == x2 &amp;&amp; y == y2;</t>
  </si>
  <si>
    <t>predicate struct_point(struct point *p; int x, int y) =</t>
  </si>
  <si>
    <t>predicate no definition</t>
  </si>
  <si>
    <t>2. identifier "predicate" is undefined</t>
  </si>
  <si>
    <t>add annotation /*@ @*/</t>
  </si>
  <si>
    <t>p-&gt;x |-&gt; x &amp;*&amp; p-&gt;y |-&gt; y;</t>
  </si>
  <si>
    <t>//@ close struct_point(p, 3, 10);</t>
  </si>
  <si>
    <t>3. "No matching heap chunks: point_x(p, 3)"</t>
  </si>
  <si>
    <t>//@ open struct_point(p, 10, 3);</t>
  </si>
  <si>
    <t>bool b = (p-&gt;x == 10) &amp;&amp; (p-&gt;y == 3);</t>
  </si>
  <si>
    <t>swap_n.c</t>
  </si>
  <si>
    <t>1. "#include errors detected. Please update your includePath."</t>
  </si>
  <si>
    <t>The swap function takes two integer pointers as parameters and swaps the values they point to.</t>
  </si>
  <si>
    <t>@param a - Pointer to the first integer value to be swapped.</t>
  </si>
  <si>
    <t>@param b - Pointer to the second integer value to be swapped.</t>
  </si>
  <si>
    <t>requires integers(a, ?valueA) &amp;*&amp; integers(b, ?valueB);</t>
  </si>
  <si>
    <t>2 Parse error: Parse error.</t>
  </si>
  <si>
    <t>move after the signature and fix syntax</t>
  </si>
  <si>
    <t>ensures integers(a, valueB) &amp;*&amp; integers(b, valueA);</t>
  </si>
  <si>
    <t>5. No such predicate: integers</t>
  </si>
  <si>
    <t>rename to integer</t>
  </si>
  <si>
    <t>The point_mirror function takes a pointer to a struct point as a parameter and swaps the x and y values of the point.</t>
  </si>
  <si>
    <t>@param p - Pointer to the struct point whose x and y values need to be swapped.</t>
  </si>
  <si>
    <t>requires struct_point(p, ?x, ?y);</t>
  </si>
  <si>
    <t>ensures struct_point(p, y, x);</t>
  </si>
  <si>
    <t>no def</t>
  </si>
  <si>
    <t>6. No such predicate: struct_point</t>
  </si>
  <si>
    <t>define predicate struct_point as "//@ predicate struct_point(struct point *p; int x, int y) = p-&gt;x |-&gt; x &amp;*&amp; p-&gt;y |-&gt; y;"</t>
  </si>
  <si>
    <t>7. Pointer may be out of bounds (Cannot prove pointer_within_limits(field_ptr(p, point_type_info, point_y_offset)).)</t>
  </si>
  <si>
    <t>add "//@ open struct_point(p, x, y);" before it</t>
  </si>
  <si>
    <t>The main function of the program that allocates memory for a struct point, initializes its x and y values,</t>
  </si>
  <si>
    <t>mirrors the point, checks if the mirror operation was successful, and frees the allocated memory before exiting.</t>
  </si>
  <si>
    <t>// Swap function: Swaps the values of two integers.</t>
  </si>
  <si>
    <t>// The function swaps the integers pointed by 'a' and 'b'.</t>
  </si>
  <si>
    <t>// Define structure 'point' to represent a point with coordinates (x, y).</t>
  </si>
  <si>
    <t>// Point mirror function: Mirrors a point by swapping its x and y coordinates.</t>
  </si>
  <si>
    <t>//@ requires p-&gt;x |-&gt; ?x &amp;*&amp; p-&gt;y |-&gt; ?y;</t>
  </si>
  <si>
    <t>//@ ensures p-&gt;x |-&gt; y &amp;*&amp; p-&gt;y |-&gt; x;</t>
  </si>
  <si>
    <t>// The function uses 'swap' to exchange the x and y values of a point.</t>
  </si>
  <si>
    <t>// Allocate memory for a point structure.</t>
  </si>
  <si>
    <t>// Assign initial values to point coordinates.</t>
  </si>
  <si>
    <t>// Mirror the point by swapping its coordinates.</t>
  </si>
  <si>
    <t>// Assert that the coordinates have been correctly swapped.</t>
  </si>
  <si>
    <t>// Free the allocated memory.</t>
  </si>
  <si>
    <t>missing pointer bound check</t>
  </si>
  <si>
    <t>change from "integer(&amp;p-&gt;x, x) &amp;*&amp; integer(&amp;p-&gt;y, y)" to "p-&gt;x |-&gt; x &amp;*&amp; p-&gt;y |-&gt; y" in predicate struct_point.</t>
  </si>
  <si>
    <t>//@ close struct_point(p, 0, 0);</t>
  </si>
  <si>
    <t>3. No matching heap chunks: point_x(p, 0)</t>
  </si>
  <si>
    <t>//@ open struct_point(p, _, _);</t>
  </si>
  <si>
    <t>//@ close struct_point(p, p-&gt;x, p-&gt;y);</t>
  </si>
  <si>
    <t>//@ predicate struct_point(struct point *p; int x, int y) =</t>
  </si>
  <si>
    <t>//@     integer(&amp;p-&gt;x, x) &amp;*&amp; integer(&amp;p-&gt;y, y);</t>
  </si>
  <si>
    <t>predicate point(struct point *p, int x, int y) =</t>
  </si>
  <si>
    <t>requires a != 0 &amp;*&amp; b != 0 &amp;*&amp; *a |-&gt; ?va &amp;*&amp; *b |-&gt; ?vb;</t>
  </si>
  <si>
    <t>ensures *a |-&gt; vb &amp;*&amp; *b |-&gt; va;</t>
  </si>
  <si>
    <t>5. Cannot prove condition. (Cannot prove !(field_ptr(p, point_type_info, point_x_offset) = pointer_ctor(null_pointer_provenance, 0)).)</t>
  </si>
  <si>
    <t>remove "a != 0 &amp;*&amp; b != 0" in pre</t>
  </si>
  <si>
    <t>requires point(p, ?x, ?y);</t>
  </si>
  <si>
    <t>ensures point(p, y, x);</t>
  </si>
  <si>
    <t>// Open the point predicate to access and swap x and y</t>
  </si>
  <si>
    <t>//@ open point(p, x, y);</t>
  </si>
  <si>
    <t>// Close the point predicate after swapping</t>
  </si>
  <si>
    <t>//@ close point(p, y, x);</t>
  </si>
  <si>
    <t>//@ close point(p, 3, 10);</t>
  </si>
  <si>
    <t>6. No matching heap chunks: point_x(p, 3)</t>
  </si>
  <si>
    <t>move the close before point_mirror(p)</t>
  </si>
  <si>
    <t>//@ open point(p, 10, 3);</t>
  </si>
  <si>
    <t>additional 
note</t>
  </si>
  <si>
    <t>error subcode
(optional)</t>
  </si>
  <si>
    <t>account_m.c</t>
  </si>
  <si>
    <t>// Predicate that describes a valid account structure</t>
  </si>
  <si>
    <t>predicate account_balance(struct account *acct, int balance) =</t>
  </si>
  <si>
    <t>predicate redeclaration
type check</t>
  </si>
  <si>
    <t>acct-&gt;balance |-&gt; balance;</t>
  </si>
  <si>
    <t>struct account *create_account()</t>
  </si>
  <si>
    <t>//@ ensures account_balance(result, 0) &amp;*&amp; malloc_block_account(result);</t>
  </si>
  <si>
    <t>void account_set_balance(struct account *myAccount, int newBalance)</t>
  </si>
  <si>
    <t>//@ requires account_balance(myAccount, _);</t>
  </si>
  <si>
    <t>//@ ensures account_balance(myAccount, newBalance);</t>
  </si>
  <si>
    <t>//@ open account_balance(myAccount, _);</t>
  </si>
  <si>
    <t>myAccount-&gt;balance = newBalance;</t>
  </si>
  <si>
    <t>//@ close account_balance(myAccount, newBalance);</t>
  </si>
  <si>
    <t>//@ requires account_balance(myAccount, _) &amp;*&amp; malloc_block_account(myAccount);</t>
  </si>
  <si>
    <t>//@ leak malloc_block_account(myAccount);</t>
  </si>
  <si>
    <t>2. No matching heap chunks: malloc_block_account(myAccount)</t>
  </si>
  <si>
    <t>struct account *myAccount = create_account();</t>
  </si>
  <si>
    <t>account_set_balance(myAccount, 5);</t>
  </si>
  <si>
    <t>account_w.c</t>
  </si>
  <si>
    <t>//@ predicate account_balance(struct account *acc, int balance) = acc != 0 &amp;*&amp; acc-&gt;balance |-&gt; balance;</t>
  </si>
  <si>
    <t>//@ ensures account_balance(result, 0);</t>
  </si>
  <si>
    <t>//@ close account_balance(myAccount, 0);</t>
  </si>
  <si>
    <t>add "malloc_block_account(result) in post</t>
  </si>
  <si>
    <t>3. No matching heap chunks: malloc_block_account(myAccount)</t>
  </si>
  <si>
    <t>add "malloc_block_account(myAccount)" in pre</t>
  </si>
  <si>
    <t>account_n.c</t>
  </si>
  <si>
    <t xml:space="preserve">reason for weakening: predicate account doesn't describe the value of balance </t>
  </si>
  <si>
    <t>//@ #include &lt;list.gh&gt;</t>
  </si>
  <si>
    <t>predicate account(struct account *acc;) =</t>
  </si>
  <si>
    <t>acc-&gt;balance |-&gt; ?b;</t>
  </si>
  <si>
    <t>The create_account function creates a new account by dynamically allocating</t>
  </si>
  <si>
    <t>memory for a struct account object.</t>
  </si>
  <si>
    <t>The function initializes the balance of the account to zero. If the memory allocation</t>
  </si>
  <si>
    <t>fails, the function aborts. It finally returns a pointer to the newly created account.</t>
  </si>
  <si>
    <t>//@ ensures account(result) &amp;*&amp; result != 0;</t>
  </si>
  <si>
    <t>//@ close account(myAccount);</t>
  </si>
  <si>
    <t>5. "No matching heap chunks: account_balance(myAccount, _)" at predicate account</t>
  </si>
  <si>
    <t>add "malloc_block_account(result)" in post</t>
  </si>
  <si>
    <t>The account_set_balance function updates the balance of the given account</t>
  </si>
  <si>
    <t>to the specified new balance.</t>
  </si>
  <si>
    <t>@param myAccount - the account to be updated.</t>
  </si>
  <si>
    <t>@param newBalance - the new balance to be set.</t>
  </si>
  <si>
    <t>The function modifies the balance of the passed account to the</t>
  </si>
  <si>
    <t>new balance value provided.</t>
  </si>
  <si>
    <t>//@ requires account(myAccount);</t>
  </si>
  <si>
    <t>//@ ensures account(myAccount);</t>
  </si>
  <si>
    <t>The account_dispose function frees the memory allocated for the given account.</t>
  </si>
  <si>
    <t>@param myAccount - the account to be deleted.</t>
  </si>
  <si>
    <t>The function frees the memory allocated for the existing account.</t>
  </si>
  <si>
    <t>//@ open account(myAccount);</t>
  </si>
  <si>
    <t>7. No matching heap chunks: malloc_block_account(myAccount)</t>
  </si>
  <si>
    <t>The main function first creates an account, then set its balance and finally dispose that account.</t>
  </si>
  <si>
    <t>// Predicate to represent an account and its balance</t>
  </si>
  <si>
    <t>//@ predicate account_balance(struct account* myAccount, int balance) = myAccount-&gt;balance |-&gt; balance;</t>
  </si>
  <si>
    <t>redecl
type check</t>
  </si>
  <si>
    <t>// Predicate representing the state of an account with a known balance.</t>
  </si>
  <si>
    <t>predicate account_balance(struct account *a; int b) =</t>
  </si>
  <si>
    <t>remove (since it repeats with the built-in one</t>
  </si>
  <si>
    <t>a-&gt;balance |-&gt; b;</t>
  </si>
  <si>
    <t>// Structure representing an account.</t>
  </si>
  <si>
    <t>// Create an account with an initial balance of 0.</t>
  </si>
  <si>
    <t>add "malloc_block_account(result)" in the post of create_account</t>
  </si>
  <si>
    <t>// Set the balance of the given account.</t>
  </si>
  <si>
    <t>// Dispose of an account, releasing its memory.</t>
  </si>
  <si>
    <t>add "malloc_block_account(myAccount)" in the pre of account_dispose</t>
  </si>
  <si>
    <t>// Main function that demonstrates creating, modifying, and disposing of an account.</t>
  </si>
  <si>
    <t>predicate account(struct account *myAccount; int balance) =</t>
  </si>
  <si>
    <t>myAccount-&gt;balance |-&gt; balance;</t>
  </si>
  <si>
    <t>ensures result != 0 &amp;*&amp; account(result, 0);</t>
  </si>
  <si>
    <t>//@ close account(myAccount, 0);</t>
  </si>
  <si>
    <t>5. No matching heap chunks: account_balance(myAccount, 0)</t>
  </si>
  <si>
    <t>move it to the end of function</t>
  </si>
  <si>
    <t>requires account(myAccount, _);</t>
  </si>
  <si>
    <t>ensures account(myAccount, newBalance);</t>
  </si>
  <si>
    <t>//@ open account(myAccount, _);</t>
  </si>
  <si>
    <t>//@ close account(myAccount, newBalance);</t>
  </si>
  <si>
    <t>add "malloc_block_account(myAccount)" to the pre of account_dispose</t>
  </si>
  <si>
    <t>deposit_m.c</t>
  </si>
  <si>
    <t>// Define a predicate for the account structure</t>
  </si>
  <si>
    <t>//@ predicate account_balance(struct account* a, int b) = a-&gt;balance |-&gt; b;</t>
  </si>
  <si>
    <t>// Account structure definition</t>
  </si>
  <si>
    <t>// Function to create a new account</t>
  </si>
  <si>
    <t>// Function to deposit an amount into an account</t>
  </si>
  <si>
    <t>/*@ requires account_balance(myAccount, ?theBalance) &amp;*&amp; 0 &lt;= amount</t>
  </si>
  <si>
    <t>&amp;*&amp; theBalance + amount &lt;= INT_MAX &amp;*&amp; theBalance + amount &gt;= INT_MIN; @*/</t>
  </si>
  <si>
    <t>//@ ensures account_balance(myAccount, theBalance + amount);</t>
  </si>
  <si>
    <t>//@ close account_balance(myAccount, theBalance + amount);</t>
  </si>
  <si>
    <t>// Function to get the balance of an account</t>
  </si>
  <si>
    <t>//@ requires account_balance(myAccount, ?balance);</t>
  </si>
  <si>
    <t>//@ ensures account_balance(myAccount, balance) &amp;*&amp; result == balance;</t>
  </si>
  <si>
    <t>//@ close account_balance(myAccount, balance);</t>
  </si>
  <si>
    <t>// Function to set the balance of an account</t>
  </si>
  <si>
    <t>// Function to dispose of an account</t>
  </si>
  <si>
    <t>// Main function to demonstrate the account operations</t>
  </si>
  <si>
    <t>account_deposit(myAccount, 10);</t>
  </si>
  <si>
    <t>int b = account_get_balance(myAccount);</t>
  </si>
  <si>
    <t>assert(b == 15);</t>
  </si>
  <si>
    <t>deposit_w.c</t>
  </si>
  <si>
    <t>I don't think the open and close are redundant, since it doesn't know that account_balance is built-in and doesn't need to be open/close explicitly</t>
  </si>
  <si>
    <t>// Predicate to describe the account balance</t>
  </si>
  <si>
    <t>//@ predicate account_balance(struct account *account, int balance) = account-&gt;balance |-&gt; balance;</t>
  </si>
  <si>
    <t>2. Function leaks heap chunks</t>
  </si>
  <si>
    <t>//@ requires account_balance(myAccount, ?theBalance) &amp;*&amp; 0 &lt;= amount;</t>
  </si>
  <si>
    <t>//@ open account_balance(myAccount, theBalance);</t>
  </si>
  <si>
    <t>3. Potential arithmetic underflow. (Cannot prove INT_MIN &lt;= (theBalance + amount).)</t>
  </si>
  <si>
    <t>add "theBalance + amount &lt;= INT_MAX &amp;*&amp; theBalance + amount &gt;= INT_MIN;" in the pre of account_deposit.</t>
  </si>
  <si>
    <t>//@ open account_balance(myAccount, balance);</t>
  </si>
  <si>
    <t>4. No matching heap chunks: malloc_block_account(myAccount)</t>
  </si>
  <si>
    <t>deposit_n.c</t>
  </si>
  <si>
    <t>// Predicate for account</t>
  </si>
  <si>
    <t>predicate account(struct account *acc; int balance) =</t>
  </si>
  <si>
    <t>acc != 0 &amp;*&amp; acc-&gt;balance |-&gt; balance;</t>
  </si>
  <si>
    <t>ensures result != 0;</t>
  </si>
  <si>
    <t>ensures account(result, 0);</t>
  </si>
  <si>
    <t>//@ ensures account(result, 0);</t>
  </si>
  <si>
    <t>7. Function leaks heap chunks</t>
  </si>
  <si>
    <t>add "malloc_block_account(result)" at post of create_account</t>
  </si>
  <si>
    <t>requires account(myAccount, ?oldBalance);</t>
  </si>
  <si>
    <t>ensures account(myAccount, oldBalance + amount);</t>
  </si>
  <si>
    <t>//@ requires account(myAccount, ?oldBalance);</t>
  </si>
  <si>
    <t>//@ ensures account(myAccount, oldBalance + amount);</t>
  </si>
  <si>
    <t>8. Potential arithmetic underflow. (Cannot prove INT_MIN &lt;= (oldBalance + amount).)</t>
  </si>
  <si>
    <t>add "oldBalance + amount &lt;= INT_MAX &amp;*&amp; oldBalance + amount &gt;= INT_MIN" at pre of account_deposit</t>
  </si>
  <si>
    <t>requires account(myAccount, ?balance);</t>
  </si>
  <si>
    <t>ensures account(myAccount, balance) &amp;*&amp; result == balance;</t>
  </si>
  <si>
    <t>//@ requires account(myAccount, ?balance);</t>
  </si>
  <si>
    <t>//@ ensures account(myAccount, balance) &amp;*&amp; result == balance;</t>
  </si>
  <si>
    <t>//@ requires account(myAccount, _);</t>
  </si>
  <si>
    <t>//@ ensures account(myAccount, newBalance);</t>
  </si>
  <si>
    <t>9. No matching heap chunks: malloc_block_account(myAccount)</t>
  </si>
  <si>
    <t xml:space="preserve">add "malloc_block_account(myAccount)" in the pre of account_dispose </t>
  </si>
  <si>
    <t>//@ predicate malloc_block_account(struct account* a) = malloc_block(a, sizeof(struct account));</t>
  </si>
  <si>
    <t>2. Predicate family redeclaration does not match original declaration</t>
  </si>
  <si>
    <t>&amp;*&amp; theBalance + amount &lt;= INT_MAX; @*/</t>
  </si>
  <si>
    <t>add "theBalance + amount &gt;= INT_MIN" in pre of account_deposit</t>
  </si>
  <si>
    <t>// Predicate declaration for the account balance</t>
  </si>
  <si>
    <t>predicate account_balance(struct account *a, int b) =</t>
  </si>
  <si>
    <t>add "malloc_block_account(result)" in post of create_account</t>
  </si>
  <si>
    <t>add "theBalance + amount &lt;= INT_MAX &amp;*&amp; theBalance + amount &gt;= INT_MIN" in pre of account_deposit</t>
  </si>
  <si>
    <t>predicate account(struct account* acc; int balance) =</t>
  </si>
  <si>
    <t>acc-&gt;balance |-&gt; balance;</t>
  </si>
  <si>
    <t>predicate malloc_block_account(struct account *acc) =</t>
  </si>
  <si>
    <t>7. Predicate family redeclaration does not match original declaration</t>
  </si>
  <si>
    <t>rename it, also rename "malloc_block(acc, sizeof(struct account))" as "malloc_block_account(acc)" in its body</t>
  </si>
  <si>
    <t>malloc_block(acc, sizeof(struct account));</t>
  </si>
  <si>
    <t>ensures account(result, 0) &amp;*&amp; malloc_block_account(result);</t>
  </si>
  <si>
    <t>struct account *create_account() {</t>
  </si>
  <si>
    <t>//@ close malloc_block_account(myAccount);</t>
  </si>
  <si>
    <t>requires account(myAccount, ?balance) &amp;*&amp; myAccount != 0 &amp;*&amp; INT_MIN &lt;= amount &amp;*&amp; amount &lt;= INT_MAX &amp;*&amp; INT_MIN - amount &lt;= balance &amp;*&amp; balance + amount &lt;= INT_MAX;</t>
  </si>
  <si>
    <t>ensures account(myAccount, balance + amount);</t>
  </si>
  <si>
    <t>void account_deposit(struct account *myAccount, int amount) {</t>
  </si>
  <si>
    <t>//@ close account(myAccount, myAccount-&gt;balance);</t>
  </si>
  <si>
    <t>requires account(myAccount, ?balance) &amp;*&amp; myAccount != 0;</t>
  </si>
  <si>
    <t>int account_get_balance(struct account *myAccount) {</t>
  </si>
  <si>
    <t>requires account(myAccount, ?_) &amp;*&amp; myAccount != 0 &amp;*&amp; INT_MIN &lt;= newBalance &amp;*&amp; newBalance &lt;= INT_MAX;</t>
  </si>
  <si>
    <t>put after signature, also change "?_" to "_"</t>
  </si>
  <si>
    <t>void account_set_balance(struct account *myAccount, int newBalance) {</t>
  </si>
  <si>
    <t>requires account(myAccount, _) &amp;*&amp; malloc_block_account(myAccount) &amp;*&amp; myAccount != 0;</t>
  </si>
  <si>
    <t>void account_dispose(struct account *myAccount) {</t>
  </si>
  <si>
    <t>//@ open malloc_block_account(myAccount);</t>
  </si>
  <si>
    <t>8. Cannot prove condition. (Cannot prove !(myAccount = pointer_ctor(null_pointer_provenance, 0)).)</t>
  </si>
  <si>
    <t>add "result != 0" in the post of create_account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</si>
</sst>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font>
      <color rgb="FF000000"/>
      <name val="Arial"/>
    </font>
    <font>
      <color theme="1"/>
      <name val="Arial"/>
    </font>
    <font>
      <color rgb="FFFF0000"/>
      <name val="Arial"/>
      <scheme val="minor"/>
    </font>
    <font>
      <color rgb="FFFF0000"/>
      <name val="Arial"/>
    </font>
    <font>
      <b/>
      <color theme="1"/>
      <name val="Arial"/>
      <scheme val="minor"/>
    </font>
    <font>
      <strike/>
      <color theme="1"/>
      <name val="Arial"/>
      <scheme val="minor"/>
    </font>
    <font>
      <sz val="9.0"/>
      <color rgb="FF000000"/>
      <name val="&quot;Google Sans Mono&quot;"/>
    </font>
    <font>
      <color rgb="FF000000"/>
      <name val="Arial"/>
      <scheme val="minor"/>
    </font>
    <font>
      <sz val="11.0"/>
      <color rgb="FF000000"/>
      <name val="Arial"/>
    </font>
  </fonts>
  <fills count="1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EAD1DC"/>
        <bgColor rgb="FFEAD1DC"/>
      </patternFill>
    </fill>
    <fill>
      <patternFill patternType="solid">
        <fgColor rgb="FFB6D7A8"/>
        <bgColor rgb="FFB6D7A8"/>
      </patternFill>
    </fill>
    <fill>
      <patternFill patternType="solid">
        <fgColor rgb="FFCFE2F3"/>
        <bgColor rgb="FFCFE2F3"/>
      </patternFill>
    </fill>
    <fill>
      <patternFill patternType="solid">
        <fgColor rgb="FFFF00FF"/>
        <bgColor rgb="FFFF00FF"/>
      </patternFill>
    </fill>
  </fills>
  <borders count="16">
    <border/>
    <border>
      <right style="thin">
        <color rgb="FF000000"/>
      </right>
    </border>
    <border>
      <bottom style="thin">
        <color rgb="FF000000"/>
      </bottom>
    </border>
    <border>
      <right style="thin">
        <color rgb="FF000000"/>
      </right>
      <bottom style="thin">
        <color rgb="FF000000"/>
      </bottom>
    </border>
    <border>
      <left style="thin">
        <color rgb="FF000000"/>
      </left>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horizontal="center" readingOrder="0"/>
    </xf>
    <xf borderId="2" fillId="0" fontId="2" numFmtId="0" xfId="0" applyBorder="1" applyFont="1"/>
    <xf borderId="3" fillId="0" fontId="2" numFmtId="0" xfId="0" applyBorder="1" applyFont="1"/>
    <xf borderId="1" fillId="0" fontId="2" numFmtId="0" xfId="0" applyBorder="1" applyFont="1"/>
    <xf borderId="0" fillId="0" fontId="1" numFmtId="0" xfId="0" applyAlignment="1" applyFont="1">
      <alignment horizontal="center" readingOrder="0"/>
    </xf>
    <xf borderId="4" fillId="0" fontId="1" numFmtId="0" xfId="0" applyAlignment="1" applyBorder="1" applyFont="1">
      <alignment horizontal="center" readingOrder="0"/>
    </xf>
    <xf borderId="5" fillId="0" fontId="1" numFmtId="0" xfId="0" applyAlignment="1" applyBorder="1" applyFont="1">
      <alignment readingOrder="0"/>
    </xf>
    <xf borderId="5" fillId="0" fontId="2" numFmtId="0" xfId="0" applyBorder="1" applyFont="1"/>
    <xf borderId="6"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7" fillId="0" fontId="2" numFmtId="0" xfId="0" applyBorder="1" applyFont="1"/>
    <xf borderId="2" fillId="0" fontId="1" numFmtId="0" xfId="0" applyBorder="1" applyFont="1"/>
    <xf borderId="1" fillId="0" fontId="3" numFmtId="0" xfId="0" applyAlignment="1" applyBorder="1" applyFont="1">
      <alignment readingOrder="0" vertical="bottom"/>
    </xf>
    <xf borderId="0" fillId="0" fontId="4" numFmtId="0" xfId="0" applyAlignment="1" applyFont="1">
      <alignment horizontal="right" readingOrder="0" vertical="bottom"/>
    </xf>
    <xf borderId="1" fillId="0" fontId="4" numFmtId="0" xfId="0" applyAlignment="1" applyBorder="1" applyFont="1">
      <alignment horizontal="right" readingOrder="0" vertical="bottom"/>
    </xf>
    <xf borderId="4" fillId="0" fontId="1" numFmtId="0" xfId="0" applyAlignment="1" applyBorder="1" applyFont="1">
      <alignment readingOrder="0"/>
    </xf>
    <xf borderId="8" fillId="0" fontId="1" numFmtId="0" xfId="0" applyBorder="1" applyFont="1"/>
    <xf borderId="0" fillId="0" fontId="4" numFmtId="0" xfId="0" applyAlignment="1" applyFont="1">
      <alignment readingOrder="0" vertical="bottom"/>
    </xf>
    <xf borderId="1" fillId="0" fontId="3" numFmtId="0" xfId="0" applyAlignment="1" applyBorder="1" applyFont="1">
      <alignment vertical="bottom"/>
    </xf>
    <xf borderId="0" fillId="0" fontId="4" numFmtId="0" xfId="0" applyAlignment="1" applyFont="1">
      <alignment horizontal="right" vertical="bottom"/>
    </xf>
    <xf borderId="0" fillId="0" fontId="4" numFmtId="0" xfId="0" applyAlignment="1" applyFont="1">
      <alignment horizontal="right" vertical="bottom"/>
    </xf>
    <xf borderId="0" fillId="0" fontId="1" numFmtId="0" xfId="0" applyFont="1"/>
    <xf borderId="1" fillId="2" fontId="3" numFmtId="0" xfId="0" applyAlignment="1" applyBorder="1" applyFill="1" applyFont="1">
      <alignment vertical="bottom"/>
    </xf>
    <xf borderId="4" fillId="0" fontId="5" numFmtId="0" xfId="0" applyAlignment="1" applyBorder="1" applyFont="1">
      <alignment readingOrder="0"/>
    </xf>
    <xf borderId="4" fillId="0" fontId="1" numFmtId="0" xfId="0" applyBorder="1" applyFont="1"/>
    <xf borderId="1" fillId="2" fontId="3" numFmtId="0" xfId="0" applyAlignment="1" applyBorder="1" applyFont="1">
      <alignment readingOrder="0" vertical="bottom"/>
    </xf>
    <xf borderId="0" fillId="3" fontId="3" numFmtId="0" xfId="0" applyAlignment="1" applyFill="1" applyFont="1">
      <alignment horizontal="left" readingOrder="0"/>
    </xf>
    <xf borderId="2" fillId="0" fontId="5" numFmtId="0" xfId="0" applyBorder="1" applyFont="1"/>
    <xf borderId="3" fillId="0" fontId="6" numFmtId="0" xfId="0" applyAlignment="1" applyBorder="1" applyFont="1">
      <alignment readingOrder="0" vertical="bottom"/>
    </xf>
    <xf borderId="2" fillId="0" fontId="6" numFmtId="0" xfId="0" applyAlignment="1" applyBorder="1" applyFont="1">
      <alignment horizontal="right" vertical="bottom"/>
    </xf>
    <xf borderId="3" fillId="0" fontId="6" numFmtId="0" xfId="0" applyAlignment="1" applyBorder="1" applyFont="1">
      <alignment horizontal="right" readingOrder="0" vertical="bottom"/>
    </xf>
    <xf borderId="7" fillId="0" fontId="5" numFmtId="0" xfId="0" applyAlignment="1" applyBorder="1" applyFont="1">
      <alignment readingOrder="0"/>
    </xf>
    <xf borderId="0" fillId="0" fontId="5" numFmtId="0" xfId="0" applyFont="1"/>
    <xf borderId="0" fillId="4" fontId="1" numFmtId="0" xfId="0" applyAlignment="1" applyFill="1" applyFont="1">
      <alignment readingOrder="0"/>
    </xf>
    <xf borderId="7" fillId="0" fontId="6" numFmtId="0" xfId="0" applyAlignment="1" applyBorder="1" applyFont="1">
      <alignment horizontal="right" vertical="bottom"/>
    </xf>
    <xf borderId="0" fillId="5" fontId="3" numFmtId="0" xfId="0" applyAlignment="1" applyFill="1" applyFont="1">
      <alignment horizontal="left" readingOrder="0"/>
    </xf>
    <xf borderId="0" fillId="5" fontId="1" numFmtId="0" xfId="0" applyAlignment="1" applyFont="1">
      <alignment readingOrder="0"/>
    </xf>
    <xf borderId="3" fillId="0" fontId="5" numFmtId="0" xfId="0" applyAlignment="1" applyBorder="1" applyFont="1">
      <alignment readingOrder="0"/>
    </xf>
    <xf borderId="1" fillId="0" fontId="1" numFmtId="0" xfId="0" applyBorder="1" applyFont="1"/>
    <xf borderId="5" fillId="0" fontId="1" numFmtId="0" xfId="0" applyBorder="1" applyFont="1"/>
    <xf borderId="0" fillId="4" fontId="1" numFmtId="0" xfId="0" applyFont="1"/>
    <xf borderId="0" fillId="6" fontId="1" numFmtId="0" xfId="0" applyFill="1" applyFont="1"/>
    <xf borderId="0" fillId="7" fontId="1" numFmtId="0" xfId="0" applyFill="1" applyFont="1"/>
    <xf borderId="0" fillId="8" fontId="1" numFmtId="0" xfId="0" applyFill="1" applyFont="1"/>
    <xf borderId="0" fillId="9" fontId="1" numFmtId="0" xfId="0" applyFill="1" applyFont="1"/>
    <xf borderId="0" fillId="0" fontId="7" numFmtId="0" xfId="0" applyAlignment="1" applyFont="1">
      <alignment readingOrder="0"/>
    </xf>
    <xf borderId="9" fillId="0" fontId="1" numFmtId="0" xfId="0" applyAlignment="1" applyBorder="1" applyFont="1">
      <alignment horizontal="center" readingOrder="0"/>
    </xf>
    <xf borderId="10" fillId="0" fontId="2" numFmtId="0" xfId="0" applyBorder="1" applyFont="1"/>
    <xf borderId="11" fillId="0" fontId="2" numFmtId="0" xfId="0" applyBorder="1" applyFont="1"/>
    <xf borderId="0" fillId="5" fontId="1" numFmtId="0" xfId="0" applyFont="1"/>
    <xf borderId="1" fillId="5" fontId="1" numFmtId="0" xfId="0" applyBorder="1" applyFont="1"/>
    <xf borderId="8" fillId="0" fontId="1" numFmtId="0" xfId="0" applyAlignment="1" applyBorder="1" applyFont="1">
      <alignment horizontal="center" readingOrder="0"/>
    </xf>
    <xf borderId="12" fillId="0" fontId="2" numFmtId="0" xfId="0" applyBorder="1" applyFont="1"/>
    <xf borderId="1" fillId="3" fontId="3" numFmtId="0" xfId="0" applyAlignment="1" applyBorder="1" applyFont="1">
      <alignment horizontal="left" readingOrder="0"/>
    </xf>
    <xf borderId="0" fillId="8" fontId="1" numFmtId="0" xfId="0" applyAlignment="1" applyFont="1">
      <alignment readingOrder="0"/>
    </xf>
    <xf borderId="13" fillId="0" fontId="1" numFmtId="0" xfId="0" applyAlignment="1" applyBorder="1" applyFont="1">
      <alignment readingOrder="0"/>
    </xf>
    <xf borderId="11" fillId="0" fontId="1" numFmtId="0" xfId="0" applyAlignment="1" applyBorder="1" applyFont="1">
      <alignment readingOrder="0"/>
    </xf>
    <xf borderId="0" fillId="6" fontId="1" numFmtId="0" xfId="0" applyAlignment="1" applyFont="1">
      <alignment readingOrder="0"/>
    </xf>
    <xf borderId="14" fillId="3" fontId="3" numFmtId="0" xfId="0" applyAlignment="1" applyBorder="1" applyFont="1">
      <alignment horizontal="left" readingOrder="0"/>
    </xf>
    <xf borderId="0" fillId="0" fontId="8" numFmtId="0" xfId="0" applyAlignment="1" applyFont="1">
      <alignment readingOrder="0"/>
    </xf>
    <xf borderId="5" fillId="3" fontId="3" numFmtId="0" xfId="0" applyAlignment="1" applyBorder="1" applyFont="1">
      <alignment horizontal="left" readingOrder="0"/>
    </xf>
    <xf borderId="9" fillId="0" fontId="1" numFmtId="0" xfId="0" applyBorder="1" applyFont="1"/>
    <xf borderId="13" fillId="0" fontId="1" numFmtId="0" xfId="0" applyBorder="1" applyFont="1"/>
    <xf borderId="8" fillId="0" fontId="7" numFmtId="0" xfId="0" applyAlignment="1" applyBorder="1" applyFont="1">
      <alignment horizontal="center" readingOrder="0"/>
    </xf>
    <xf borderId="9" fillId="0" fontId="7" numFmtId="0" xfId="0" applyAlignment="1" applyBorder="1" applyFont="1">
      <alignment horizontal="center" readingOrder="0"/>
    </xf>
    <xf borderId="6" fillId="0" fontId="2" numFmtId="0" xfId="0" applyBorder="1" applyFont="1"/>
    <xf borderId="14" fillId="0" fontId="7" numFmtId="0" xfId="0" applyAlignment="1" applyBorder="1" applyFont="1">
      <alignment readingOrder="0"/>
    </xf>
    <xf borderId="14" fillId="0" fontId="1" numFmtId="0" xfId="0" applyAlignment="1" applyBorder="1" applyFont="1">
      <alignment readingOrder="0"/>
    </xf>
    <xf borderId="8" fillId="0" fontId="1" numFmtId="0" xfId="0" applyAlignment="1" applyBorder="1" applyFont="1">
      <alignment readingOrder="0"/>
    </xf>
    <xf borderId="15" fillId="0" fontId="1" numFmtId="0" xfId="0" applyAlignment="1" applyBorder="1" applyFont="1">
      <alignment readingOrder="0"/>
    </xf>
    <xf borderId="12" fillId="0" fontId="1" numFmtId="0" xfId="0" applyAlignment="1" applyBorder="1" applyFont="1">
      <alignment readingOrder="0"/>
    </xf>
    <xf borderId="7" fillId="0" fontId="1" numFmtId="0" xfId="0" applyAlignment="1" applyBorder="1" applyFont="1">
      <alignment readingOrder="0"/>
    </xf>
    <xf borderId="0" fillId="0" fontId="4" numFmtId="0" xfId="0" applyAlignment="1" applyFont="1">
      <alignment vertical="bottom"/>
    </xf>
    <xf borderId="1" fillId="0" fontId="4" numFmtId="0" xfId="0" applyAlignment="1" applyBorder="1" applyFont="1">
      <alignment vertical="bottom"/>
    </xf>
    <xf borderId="4" fillId="0" fontId="4" numFmtId="0" xfId="0" applyAlignment="1" applyBorder="1" applyFont="1">
      <alignment horizontal="center" vertical="bottom"/>
    </xf>
    <xf borderId="4" fillId="3" fontId="4" numFmtId="0" xfId="0" applyAlignment="1" applyBorder="1" applyFont="1">
      <alignment vertical="bottom"/>
    </xf>
    <xf borderId="1" fillId="0" fontId="4" numFmtId="0" xfId="0" applyAlignment="1" applyBorder="1" applyFont="1">
      <alignment readingOrder="0" vertical="bottom"/>
    </xf>
    <xf borderId="4" fillId="0" fontId="4" numFmtId="0" xfId="0" applyAlignment="1" applyBorder="1" applyFont="1">
      <alignment readingOrder="0" vertical="bottom"/>
    </xf>
    <xf borderId="4" fillId="0" fontId="4" numFmtId="0" xfId="0" applyAlignment="1" applyBorder="1" applyFont="1">
      <alignment vertical="bottom"/>
    </xf>
    <xf borderId="3" fillId="0" fontId="1" numFmtId="0" xfId="0" applyBorder="1" applyFont="1"/>
    <xf borderId="0" fillId="0" fontId="1" numFmtId="0" xfId="0" applyAlignment="1" applyFont="1">
      <alignment readingOrder="0"/>
    </xf>
    <xf borderId="0" fillId="3" fontId="9" numFmtId="0" xfId="0" applyAlignment="1" applyFont="1">
      <alignment horizontal="left"/>
    </xf>
    <xf borderId="1" fillId="5" fontId="1" numFmtId="0" xfId="0" applyAlignment="1" applyBorder="1" applyFont="1">
      <alignment readingOrder="0"/>
    </xf>
    <xf borderId="1" fillId="0" fontId="1" numFmtId="0" xfId="0" applyAlignment="1" applyBorder="1" applyFont="1">
      <alignment readingOrder="0"/>
    </xf>
    <xf borderId="1" fillId="0" fontId="7" numFmtId="0" xfId="0" applyAlignment="1" applyBorder="1" applyFont="1">
      <alignment readingOrder="0"/>
    </xf>
    <xf borderId="0" fillId="0" fontId="8" numFmtId="0" xfId="0" applyAlignment="1" applyFont="1">
      <alignment readingOrder="0"/>
    </xf>
    <xf borderId="1" fillId="0" fontId="10" numFmtId="0" xfId="0" applyAlignment="1" applyBorder="1" applyFont="1">
      <alignment readingOrder="0"/>
    </xf>
    <xf borderId="0" fillId="0" fontId="4" numFmtId="0" xfId="0" applyAlignment="1" applyFont="1">
      <alignment readingOrder="0" vertical="bottom"/>
    </xf>
    <xf borderId="2" fillId="0" fontId="4" numFmtId="0" xfId="0" applyAlignment="1" applyBorder="1" applyFont="1">
      <alignment vertical="bottom"/>
    </xf>
    <xf borderId="3" fillId="0" fontId="4" numFmtId="0" xfId="0" applyAlignment="1" applyBorder="1" applyFont="1">
      <alignment vertical="bottom"/>
    </xf>
    <xf borderId="6" fillId="0" fontId="4" numFmtId="0" xfId="0" applyAlignment="1" applyBorder="1" applyFont="1">
      <alignment vertical="bottom"/>
    </xf>
    <xf borderId="15" fillId="0" fontId="1" numFmtId="0" xfId="0" applyBorder="1" applyFont="1"/>
    <xf borderId="12" fillId="0" fontId="1" numFmtId="0" xfId="0" applyBorder="1" applyFont="1"/>
    <xf borderId="0" fillId="0" fontId="10" numFmtId="0" xfId="0" applyAlignment="1" applyFont="1">
      <alignment readingOrder="0"/>
    </xf>
    <xf borderId="1" fillId="0" fontId="5" numFmtId="0" xfId="0" applyAlignment="1" applyBorder="1" applyFont="1">
      <alignment readingOrder="0"/>
    </xf>
    <xf borderId="0" fillId="0" fontId="5" numFmtId="0" xfId="0" applyAlignment="1" applyFont="1">
      <alignment readingOrder="0"/>
    </xf>
    <xf borderId="2" fillId="0" fontId="1" numFmtId="0" xfId="0" applyAlignment="1" applyBorder="1" applyFont="1">
      <alignment readingOrder="0"/>
    </xf>
    <xf borderId="2" fillId="0" fontId="4" numFmtId="0" xfId="0" applyAlignment="1" applyBorder="1" applyFont="1">
      <alignment readingOrder="0" vertical="bottom"/>
    </xf>
    <xf borderId="3" fillId="0" fontId="4" numFmtId="0" xfId="0" applyAlignment="1" applyBorder="1" applyFont="1">
      <alignment readingOrder="0" vertical="bottom"/>
    </xf>
    <xf borderId="6" fillId="0" fontId="4" numFmtId="0" xfId="0" applyAlignment="1" applyBorder="1" applyFont="1">
      <alignment readingOrder="0" vertical="bottom"/>
    </xf>
    <xf borderId="6" fillId="0" fontId="1" numFmtId="0" xfId="0" applyBorder="1" applyFont="1"/>
    <xf borderId="0" fillId="5" fontId="5" numFmtId="0" xfId="0" applyAlignment="1" applyFont="1">
      <alignment readingOrder="0"/>
    </xf>
    <xf borderId="0" fillId="0" fontId="11" numFmtId="0" xfId="0" applyFont="1"/>
    <xf borderId="0" fillId="0" fontId="3" numFmtId="0" xfId="0" applyFont="1"/>
    <xf borderId="0" fillId="3" fontId="9" numFmtId="0" xfId="0" applyAlignment="1" applyFon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5.38"/>
    <col customWidth="1" min="2" max="2" width="6.25"/>
    <col customWidth="1" min="3" max="3" width="11.38"/>
    <col customWidth="1" min="4" max="5" width="16.13"/>
    <col customWidth="1" min="8" max="8" width="16.5"/>
    <col customWidth="1" min="9" max="9" width="17.13"/>
    <col customWidth="1" min="10" max="10" width="24.5"/>
    <col customWidth="1" min="11" max="11" width="19.63"/>
    <col customWidth="1" min="12" max="12" width="16.75"/>
    <col customWidth="1" min="13" max="13" width="17.0"/>
    <col customWidth="1" min="14" max="14" width="18.0"/>
    <col customWidth="1" min="16" max="16" width="9.88"/>
    <col customWidth="1" min="20" max="20" width="14.13"/>
    <col customWidth="1" min="21" max="21" width="33.0"/>
  </cols>
  <sheetData>
    <row r="1">
      <c r="A1" s="1" t="s">
        <v>0</v>
      </c>
      <c r="B1" s="1" t="s">
        <v>1</v>
      </c>
      <c r="C1" s="2" t="s">
        <v>2</v>
      </c>
      <c r="D1" s="3" t="s">
        <v>3</v>
      </c>
      <c r="E1" s="4"/>
      <c r="F1" s="4"/>
      <c r="G1" s="4"/>
      <c r="H1" s="4"/>
      <c r="I1" s="4"/>
      <c r="J1" s="4"/>
      <c r="K1" s="4"/>
      <c r="L1" s="4"/>
      <c r="M1" s="4"/>
      <c r="N1" s="4"/>
      <c r="O1" s="4"/>
      <c r="P1" s="5"/>
    </row>
    <row r="2">
      <c r="C2" s="6"/>
      <c r="D2" s="7" t="s">
        <v>4</v>
      </c>
      <c r="H2" s="8" t="s">
        <v>5</v>
      </c>
      <c r="O2" s="6"/>
      <c r="P2" s="9" t="s">
        <v>6</v>
      </c>
    </row>
    <row r="3">
      <c r="C3" s="6"/>
      <c r="D3" s="1" t="s">
        <v>7</v>
      </c>
      <c r="E3" s="1" t="s">
        <v>8</v>
      </c>
      <c r="F3" s="1" t="s">
        <v>9</v>
      </c>
      <c r="G3" s="2" t="s">
        <v>6</v>
      </c>
      <c r="H3" s="1" t="s">
        <v>10</v>
      </c>
      <c r="I3" s="1" t="s">
        <v>11</v>
      </c>
      <c r="J3" s="1" t="s">
        <v>12</v>
      </c>
      <c r="K3" s="1" t="s">
        <v>13</v>
      </c>
      <c r="L3" s="1" t="s">
        <v>14</v>
      </c>
      <c r="M3" s="1" t="s">
        <v>15</v>
      </c>
      <c r="N3" s="1" t="s">
        <v>16</v>
      </c>
      <c r="O3" s="2" t="s">
        <v>6</v>
      </c>
      <c r="P3" s="10"/>
    </row>
    <row r="4" ht="47.25" customHeight="1">
      <c r="C4" s="6"/>
      <c r="D4" s="11" t="s">
        <v>17</v>
      </c>
      <c r="E4" s="12" t="s">
        <v>18</v>
      </c>
      <c r="F4" s="12" t="s">
        <v>19</v>
      </c>
      <c r="G4" s="13"/>
      <c r="H4" s="11" t="s">
        <v>20</v>
      </c>
      <c r="I4" s="12" t="s">
        <v>20</v>
      </c>
      <c r="J4" s="12" t="s">
        <v>21</v>
      </c>
      <c r="K4" s="12" t="s">
        <v>22</v>
      </c>
      <c r="L4" s="12" t="s">
        <v>23</v>
      </c>
      <c r="M4" s="12" t="s">
        <v>24</v>
      </c>
      <c r="N4" s="12" t="s">
        <v>25</v>
      </c>
      <c r="O4" s="13"/>
      <c r="P4" s="14"/>
      <c r="Q4" s="1" t="s">
        <v>26</v>
      </c>
      <c r="R4" s="12" t="s">
        <v>27</v>
      </c>
      <c r="S4" s="12" t="s">
        <v>28</v>
      </c>
      <c r="T4" s="12" t="s">
        <v>29</v>
      </c>
      <c r="U4" s="15"/>
      <c r="V4" s="15"/>
      <c r="W4" s="15"/>
      <c r="X4" s="15"/>
      <c r="Y4" s="15"/>
      <c r="Z4" s="15"/>
      <c r="AA4" s="15"/>
      <c r="AB4" s="15"/>
      <c r="AC4" s="15"/>
    </row>
    <row r="5">
      <c r="A5" s="1" t="s">
        <v>30</v>
      </c>
      <c r="B5" s="1" t="s">
        <v>31</v>
      </c>
      <c r="C5" s="16" t="s">
        <v>32</v>
      </c>
      <c r="D5" s="17">
        <v>0.0</v>
      </c>
      <c r="E5" s="17">
        <v>0.0</v>
      </c>
      <c r="F5" s="17">
        <v>1.0</v>
      </c>
      <c r="G5" s="18">
        <f t="shared" ref="G5:G196" si="1">SUM(D5:F5)</f>
        <v>1</v>
      </c>
      <c r="H5" s="17">
        <v>0.0</v>
      </c>
      <c r="I5" s="17">
        <v>0.0</v>
      </c>
      <c r="J5" s="17">
        <v>1.0</v>
      </c>
      <c r="K5" s="17">
        <v>0.0</v>
      </c>
      <c r="L5" s="17">
        <v>0.0</v>
      </c>
      <c r="M5" s="17">
        <v>0.0</v>
      </c>
      <c r="N5" s="17">
        <v>0.0</v>
      </c>
      <c r="O5" s="18">
        <f t="shared" ref="O5:O196" si="2">SUM(H5:N5)</f>
        <v>1</v>
      </c>
      <c r="P5" s="19"/>
      <c r="Q5" s="20" t="b">
        <f t="shared" ref="Q5:Q196" si="3">AND(G5=0, O5=0, N5&lt;&gt;"")</f>
        <v>0</v>
      </c>
      <c r="R5" s="21" t="s">
        <v>33</v>
      </c>
      <c r="S5" s="21" t="s">
        <v>33</v>
      </c>
    </row>
    <row r="6">
      <c r="C6" s="22" t="s">
        <v>34</v>
      </c>
      <c r="D6" s="23">
        <v>0.0</v>
      </c>
      <c r="E6" s="24">
        <v>0.0</v>
      </c>
      <c r="F6" s="24">
        <v>0.0</v>
      </c>
      <c r="G6" s="18">
        <f t="shared" si="1"/>
        <v>0</v>
      </c>
      <c r="H6" s="23">
        <v>0.0</v>
      </c>
      <c r="I6" s="24">
        <v>1.0</v>
      </c>
      <c r="J6" s="23">
        <v>2.0</v>
      </c>
      <c r="K6" s="24">
        <v>0.0</v>
      </c>
      <c r="L6" s="24">
        <v>7.0</v>
      </c>
      <c r="M6" s="24">
        <v>1.0</v>
      </c>
      <c r="N6" s="24">
        <v>5.0</v>
      </c>
      <c r="O6" s="18">
        <f t="shared" si="2"/>
        <v>16</v>
      </c>
      <c r="P6" s="9"/>
      <c r="Q6" s="25" t="b">
        <f t="shared" si="3"/>
        <v>0</v>
      </c>
      <c r="R6" s="21" t="s">
        <v>33</v>
      </c>
      <c r="S6" s="21" t="s">
        <v>33</v>
      </c>
    </row>
    <row r="7">
      <c r="C7" s="22" t="s">
        <v>35</v>
      </c>
      <c r="D7" s="23">
        <v>0.0</v>
      </c>
      <c r="E7" s="24">
        <v>0.0</v>
      </c>
      <c r="F7" s="24">
        <v>1.0</v>
      </c>
      <c r="G7" s="18">
        <f t="shared" si="1"/>
        <v>1</v>
      </c>
      <c r="H7" s="23">
        <v>0.0</v>
      </c>
      <c r="I7" s="24">
        <v>0.0</v>
      </c>
      <c r="J7" s="24">
        <v>2.0</v>
      </c>
      <c r="K7" s="24">
        <v>0.0</v>
      </c>
      <c r="L7" s="23">
        <v>15.0</v>
      </c>
      <c r="M7" s="23">
        <v>0.0</v>
      </c>
      <c r="N7" s="24">
        <v>0.0</v>
      </c>
      <c r="O7" s="18">
        <f t="shared" si="2"/>
        <v>17</v>
      </c>
      <c r="P7" s="9"/>
      <c r="Q7" s="25" t="b">
        <f t="shared" si="3"/>
        <v>0</v>
      </c>
      <c r="R7" s="21" t="s">
        <v>33</v>
      </c>
      <c r="S7" s="21" t="s">
        <v>33</v>
      </c>
    </row>
    <row r="8">
      <c r="A8" s="1" t="s">
        <v>36</v>
      </c>
      <c r="C8" s="26" t="s">
        <v>37</v>
      </c>
      <c r="D8" s="27"/>
      <c r="G8" s="18">
        <f t="shared" si="1"/>
        <v>0</v>
      </c>
      <c r="H8" s="27"/>
      <c r="O8" s="18">
        <f t="shared" si="2"/>
        <v>0</v>
      </c>
      <c r="P8" s="9"/>
      <c r="Q8" s="25" t="b">
        <f t="shared" si="3"/>
        <v>0</v>
      </c>
      <c r="R8" s="21"/>
      <c r="S8" s="21"/>
    </row>
    <row r="9">
      <c r="C9" s="22" t="s">
        <v>38</v>
      </c>
      <c r="D9" s="28"/>
      <c r="G9" s="18">
        <f t="shared" si="1"/>
        <v>0</v>
      </c>
      <c r="H9" s="28"/>
      <c r="O9" s="18">
        <f t="shared" si="2"/>
        <v>0</v>
      </c>
      <c r="P9" s="9"/>
      <c r="Q9" s="25" t="b">
        <f t="shared" si="3"/>
        <v>0</v>
      </c>
      <c r="R9" s="21"/>
      <c r="S9" s="21"/>
    </row>
    <row r="10">
      <c r="C10" s="26" t="s">
        <v>39</v>
      </c>
      <c r="D10" s="28"/>
      <c r="G10" s="18">
        <f t="shared" si="1"/>
        <v>0</v>
      </c>
      <c r="H10" s="28"/>
      <c r="O10" s="18">
        <f t="shared" si="2"/>
        <v>0</v>
      </c>
      <c r="P10" s="9"/>
      <c r="Q10" s="25" t="b">
        <f t="shared" si="3"/>
        <v>0</v>
      </c>
      <c r="R10" s="21"/>
      <c r="S10" s="21"/>
    </row>
    <row r="11">
      <c r="C11" s="22" t="s">
        <v>40</v>
      </c>
      <c r="D11" s="24">
        <v>0.0</v>
      </c>
      <c r="E11" s="24">
        <v>0.0</v>
      </c>
      <c r="F11" s="24">
        <v>0.0</v>
      </c>
      <c r="G11" s="18">
        <f t="shared" si="1"/>
        <v>0</v>
      </c>
      <c r="H11" s="24">
        <v>0.0</v>
      </c>
      <c r="I11" s="24">
        <v>0.0</v>
      </c>
      <c r="J11" s="24">
        <v>10.0</v>
      </c>
      <c r="K11" s="24">
        <v>0.0</v>
      </c>
      <c r="L11" s="24">
        <v>0.0</v>
      </c>
      <c r="M11" s="24">
        <v>0.0</v>
      </c>
      <c r="N11" s="24">
        <v>0.0</v>
      </c>
      <c r="O11" s="18">
        <f t="shared" si="2"/>
        <v>10</v>
      </c>
      <c r="P11" s="9"/>
      <c r="Q11" s="25" t="b">
        <f t="shared" si="3"/>
        <v>0</v>
      </c>
      <c r="R11" s="21" t="s">
        <v>33</v>
      </c>
      <c r="S11" s="21" t="s">
        <v>33</v>
      </c>
    </row>
    <row r="12">
      <c r="C12" s="22" t="s">
        <v>41</v>
      </c>
      <c r="D12" s="24">
        <v>0.0</v>
      </c>
      <c r="E12" s="24">
        <v>0.0</v>
      </c>
      <c r="F12" s="24">
        <v>1.0</v>
      </c>
      <c r="G12" s="18">
        <f t="shared" si="1"/>
        <v>1</v>
      </c>
      <c r="H12" s="24">
        <v>0.0</v>
      </c>
      <c r="I12" s="24">
        <v>0.0</v>
      </c>
      <c r="J12" s="24">
        <v>4.0</v>
      </c>
      <c r="K12" s="24">
        <v>0.0</v>
      </c>
      <c r="L12" s="24">
        <v>1.0</v>
      </c>
      <c r="M12" s="24">
        <v>1.0</v>
      </c>
      <c r="N12" s="24">
        <v>0.0</v>
      </c>
      <c r="O12" s="18">
        <f t="shared" si="2"/>
        <v>6</v>
      </c>
      <c r="P12" s="9"/>
      <c r="Q12" s="25" t="b">
        <f t="shared" si="3"/>
        <v>0</v>
      </c>
      <c r="R12" s="21" t="s">
        <v>33</v>
      </c>
      <c r="S12" s="21" t="s">
        <v>33</v>
      </c>
    </row>
    <row r="13">
      <c r="C13" s="22" t="s">
        <v>42</v>
      </c>
      <c r="D13" s="17">
        <v>0.0</v>
      </c>
      <c r="E13" s="17">
        <v>0.0</v>
      </c>
      <c r="F13" s="17">
        <v>1.0</v>
      </c>
      <c r="G13" s="18">
        <f t="shared" si="1"/>
        <v>1</v>
      </c>
      <c r="H13" s="17">
        <v>0.0</v>
      </c>
      <c r="I13" s="17">
        <v>0.0</v>
      </c>
      <c r="J13" s="17">
        <v>0.0</v>
      </c>
      <c r="K13" s="17">
        <v>0.0</v>
      </c>
      <c r="L13" s="17">
        <v>0.0</v>
      </c>
      <c r="M13" s="17">
        <v>0.0</v>
      </c>
      <c r="N13" s="17">
        <v>0.0</v>
      </c>
      <c r="O13" s="18">
        <f t="shared" si="2"/>
        <v>0</v>
      </c>
      <c r="P13" s="9"/>
      <c r="Q13" s="25" t="b">
        <f t="shared" si="3"/>
        <v>0</v>
      </c>
      <c r="R13" s="21" t="s">
        <v>33</v>
      </c>
      <c r="S13" s="21" t="s">
        <v>33</v>
      </c>
    </row>
    <row r="14">
      <c r="C14" s="29" t="s">
        <v>43</v>
      </c>
      <c r="D14" s="28"/>
      <c r="G14" s="18">
        <f t="shared" si="1"/>
        <v>0</v>
      </c>
      <c r="H14" s="28"/>
      <c r="O14" s="18">
        <f t="shared" si="2"/>
        <v>0</v>
      </c>
      <c r="P14" s="9"/>
      <c r="Q14" s="25" t="b">
        <f t="shared" si="3"/>
        <v>0</v>
      </c>
      <c r="R14" s="21"/>
      <c r="S14" s="21"/>
    </row>
    <row r="15">
      <c r="C15" s="29" t="s">
        <v>44</v>
      </c>
      <c r="D15" s="28"/>
      <c r="G15" s="18">
        <f t="shared" si="1"/>
        <v>0</v>
      </c>
      <c r="H15" s="28"/>
      <c r="O15" s="18">
        <f t="shared" si="2"/>
        <v>0</v>
      </c>
      <c r="P15" s="9"/>
      <c r="Q15" s="25" t="b">
        <f t="shared" si="3"/>
        <v>0</v>
      </c>
      <c r="R15" s="21"/>
      <c r="S15" s="21"/>
    </row>
    <row r="16">
      <c r="C16" s="22" t="s">
        <v>45</v>
      </c>
      <c r="D16" s="28"/>
      <c r="G16" s="18">
        <f t="shared" si="1"/>
        <v>0</v>
      </c>
      <c r="H16" s="28"/>
      <c r="O16" s="18">
        <f t="shared" si="2"/>
        <v>0</v>
      </c>
      <c r="P16" s="9"/>
      <c r="Q16" s="25" t="b">
        <f t="shared" si="3"/>
        <v>0</v>
      </c>
      <c r="R16" s="21"/>
      <c r="S16" s="21"/>
      <c r="V16" s="1" t="s">
        <v>46</v>
      </c>
      <c r="W16" s="1" t="s">
        <v>47</v>
      </c>
    </row>
    <row r="17">
      <c r="C17" s="29" t="s">
        <v>48</v>
      </c>
      <c r="D17" s="24">
        <v>0.0</v>
      </c>
      <c r="E17" s="24">
        <v>0.0</v>
      </c>
      <c r="F17" s="24">
        <v>1.0</v>
      </c>
      <c r="G17" s="18">
        <f t="shared" si="1"/>
        <v>1</v>
      </c>
      <c r="H17" s="24">
        <v>0.0</v>
      </c>
      <c r="I17" s="24">
        <v>0.0</v>
      </c>
      <c r="J17" s="24">
        <v>0.0</v>
      </c>
      <c r="K17" s="24">
        <v>0.0</v>
      </c>
      <c r="L17" s="24">
        <v>0.0</v>
      </c>
      <c r="M17" s="24">
        <v>0.0</v>
      </c>
      <c r="N17" s="24">
        <v>0.0</v>
      </c>
      <c r="O17" s="18">
        <f t="shared" si="2"/>
        <v>0</v>
      </c>
      <c r="P17" s="9"/>
      <c r="Q17" s="25" t="b">
        <f t="shared" si="3"/>
        <v>0</v>
      </c>
      <c r="R17" s="21" t="s">
        <v>33</v>
      </c>
      <c r="S17" s="21" t="s">
        <v>33</v>
      </c>
      <c r="V17" s="1" t="s">
        <v>49</v>
      </c>
      <c r="W17" s="30" t="s">
        <v>49</v>
      </c>
    </row>
    <row r="18">
      <c r="C18" s="29" t="s">
        <v>50</v>
      </c>
      <c r="D18" s="24">
        <v>0.0</v>
      </c>
      <c r="E18" s="24">
        <v>0.0</v>
      </c>
      <c r="F18" s="24">
        <v>1.0</v>
      </c>
      <c r="G18" s="18">
        <f t="shared" si="1"/>
        <v>1</v>
      </c>
      <c r="H18" s="24">
        <v>0.0</v>
      </c>
      <c r="I18" s="24">
        <v>0.0</v>
      </c>
      <c r="J18" s="24">
        <v>0.0</v>
      </c>
      <c r="K18" s="24">
        <v>0.0</v>
      </c>
      <c r="L18" s="24">
        <v>1.0</v>
      </c>
      <c r="M18" s="24">
        <v>0.0</v>
      </c>
      <c r="N18" s="24">
        <v>0.0</v>
      </c>
      <c r="O18" s="18">
        <f t="shared" si="2"/>
        <v>1</v>
      </c>
      <c r="P18" s="9"/>
      <c r="Q18" s="25" t="b">
        <f t="shared" si="3"/>
        <v>0</v>
      </c>
      <c r="R18" s="21" t="s">
        <v>33</v>
      </c>
      <c r="S18" s="21" t="s">
        <v>33</v>
      </c>
      <c r="V18" s="1" t="s">
        <v>51</v>
      </c>
      <c r="W18" s="30" t="s">
        <v>51</v>
      </c>
    </row>
    <row r="19">
      <c r="C19" s="29" t="s">
        <v>52</v>
      </c>
      <c r="D19" s="28"/>
      <c r="G19" s="18">
        <f t="shared" si="1"/>
        <v>0</v>
      </c>
      <c r="H19" s="28"/>
      <c r="O19" s="18">
        <f t="shared" si="2"/>
        <v>0</v>
      </c>
      <c r="P19" s="9"/>
      <c r="Q19" s="25" t="b">
        <f t="shared" si="3"/>
        <v>0</v>
      </c>
      <c r="R19" s="21"/>
      <c r="S19" s="21"/>
      <c r="V19" s="1" t="s">
        <v>53</v>
      </c>
      <c r="W19" s="1" t="s">
        <v>53</v>
      </c>
    </row>
    <row r="20">
      <c r="C20" s="29" t="s">
        <v>54</v>
      </c>
      <c r="D20" s="24">
        <v>0.0</v>
      </c>
      <c r="E20" s="24">
        <v>0.0</v>
      </c>
      <c r="F20" s="24">
        <v>0.0</v>
      </c>
      <c r="G20" s="18">
        <f t="shared" si="1"/>
        <v>0</v>
      </c>
      <c r="H20" s="24">
        <v>0.0</v>
      </c>
      <c r="I20" s="24">
        <v>0.0</v>
      </c>
      <c r="J20" s="24">
        <v>15.0</v>
      </c>
      <c r="K20" s="24">
        <v>0.0</v>
      </c>
      <c r="L20" s="24">
        <v>0.0</v>
      </c>
      <c r="M20" s="24">
        <v>0.0</v>
      </c>
      <c r="N20" s="24">
        <v>0.0</v>
      </c>
      <c r="O20" s="18">
        <f t="shared" si="2"/>
        <v>15</v>
      </c>
      <c r="P20" s="9"/>
      <c r="Q20" s="25" t="b">
        <f t="shared" si="3"/>
        <v>0</v>
      </c>
      <c r="R20" s="21" t="s">
        <v>16</v>
      </c>
      <c r="S20" s="21" t="s">
        <v>33</v>
      </c>
      <c r="T20" s="1" t="s">
        <v>55</v>
      </c>
      <c r="V20" s="1" t="s">
        <v>56</v>
      </c>
      <c r="W20" s="1" t="s">
        <v>56</v>
      </c>
    </row>
    <row r="21">
      <c r="C21" s="22" t="s">
        <v>57</v>
      </c>
      <c r="D21" s="24">
        <v>0.0</v>
      </c>
      <c r="E21" s="24">
        <v>1.0</v>
      </c>
      <c r="F21" s="24">
        <v>0.0</v>
      </c>
      <c r="G21" s="18">
        <f t="shared" si="1"/>
        <v>1</v>
      </c>
      <c r="H21" s="24">
        <v>0.0</v>
      </c>
      <c r="I21" s="24">
        <v>0.0</v>
      </c>
      <c r="J21" s="24">
        <v>4.0</v>
      </c>
      <c r="K21" s="24">
        <v>0.0</v>
      </c>
      <c r="L21" s="24">
        <v>0.0</v>
      </c>
      <c r="M21" s="24">
        <v>2.0</v>
      </c>
      <c r="N21" s="24">
        <v>0.0</v>
      </c>
      <c r="O21" s="18">
        <f t="shared" si="2"/>
        <v>6</v>
      </c>
      <c r="P21" s="9"/>
      <c r="Q21" s="25" t="b">
        <f t="shared" si="3"/>
        <v>0</v>
      </c>
      <c r="R21" s="21" t="s">
        <v>33</v>
      </c>
      <c r="S21" s="21" t="s">
        <v>33</v>
      </c>
    </row>
    <row r="22">
      <c r="C22" s="26" t="s">
        <v>58</v>
      </c>
      <c r="D22" s="24">
        <v>0.0</v>
      </c>
      <c r="E22" s="24">
        <v>2.0</v>
      </c>
      <c r="F22" s="24">
        <v>0.0</v>
      </c>
      <c r="G22" s="18">
        <f t="shared" si="1"/>
        <v>2</v>
      </c>
      <c r="H22" s="24">
        <v>0.0</v>
      </c>
      <c r="I22" s="24">
        <v>0.0</v>
      </c>
      <c r="J22" s="24">
        <v>4.0</v>
      </c>
      <c r="K22" s="24">
        <v>0.0</v>
      </c>
      <c r="L22" s="24">
        <v>0.0</v>
      </c>
      <c r="M22" s="24">
        <v>0.0</v>
      </c>
      <c r="N22" s="24">
        <v>1.0</v>
      </c>
      <c r="O22" s="18">
        <f t="shared" si="2"/>
        <v>5</v>
      </c>
      <c r="P22" s="9"/>
      <c r="Q22" s="25" t="b">
        <f t="shared" si="3"/>
        <v>0</v>
      </c>
      <c r="R22" s="21" t="s">
        <v>33</v>
      </c>
      <c r="S22" s="21" t="s">
        <v>33</v>
      </c>
    </row>
    <row r="23">
      <c r="C23" s="26" t="s">
        <v>59</v>
      </c>
      <c r="D23" s="24">
        <v>0.0</v>
      </c>
      <c r="E23" s="24">
        <v>0.0</v>
      </c>
      <c r="F23" s="24">
        <v>1.0</v>
      </c>
      <c r="G23" s="18">
        <f t="shared" si="1"/>
        <v>1</v>
      </c>
      <c r="H23" s="24">
        <v>0.0</v>
      </c>
      <c r="I23" s="24">
        <v>0.0</v>
      </c>
      <c r="J23" s="24">
        <v>3.0</v>
      </c>
      <c r="K23" s="24">
        <v>0.0</v>
      </c>
      <c r="L23" s="24">
        <v>0.0</v>
      </c>
      <c r="M23" s="24">
        <v>0.0</v>
      </c>
      <c r="N23" s="24">
        <v>1.0</v>
      </c>
      <c r="O23" s="18">
        <f t="shared" si="2"/>
        <v>4</v>
      </c>
      <c r="P23" s="9"/>
      <c r="Q23" s="25" t="b">
        <f t="shared" si="3"/>
        <v>0</v>
      </c>
      <c r="R23" s="21" t="s">
        <v>33</v>
      </c>
      <c r="S23" s="21" t="s">
        <v>33</v>
      </c>
    </row>
    <row r="24">
      <c r="C24" s="22" t="s">
        <v>60</v>
      </c>
      <c r="D24" s="28"/>
      <c r="G24" s="18">
        <f t="shared" si="1"/>
        <v>0</v>
      </c>
      <c r="H24" s="28"/>
      <c r="O24" s="18">
        <f t="shared" si="2"/>
        <v>0</v>
      </c>
      <c r="P24" s="9"/>
      <c r="Q24" s="25" t="b">
        <f t="shared" si="3"/>
        <v>0</v>
      </c>
      <c r="R24" s="21"/>
      <c r="S24" s="21"/>
    </row>
    <row r="25">
      <c r="C25" s="22" t="s">
        <v>61</v>
      </c>
      <c r="D25" s="28"/>
      <c r="G25" s="18">
        <f t="shared" si="1"/>
        <v>0</v>
      </c>
      <c r="H25" s="28"/>
      <c r="O25" s="18">
        <f t="shared" si="2"/>
        <v>0</v>
      </c>
      <c r="P25" s="9"/>
      <c r="Q25" s="25" t="b">
        <f t="shared" si="3"/>
        <v>0</v>
      </c>
      <c r="R25" s="21"/>
      <c r="S25" s="21"/>
    </row>
    <row r="26">
      <c r="C26" s="26" t="s">
        <v>62</v>
      </c>
      <c r="D26" s="24">
        <v>0.0</v>
      </c>
      <c r="E26" s="24">
        <v>1.0</v>
      </c>
      <c r="F26" s="24">
        <v>0.0</v>
      </c>
      <c r="G26" s="18">
        <f t="shared" si="1"/>
        <v>1</v>
      </c>
      <c r="H26" s="24">
        <v>1.0</v>
      </c>
      <c r="I26" s="24">
        <v>0.0</v>
      </c>
      <c r="J26" s="24">
        <v>8.0</v>
      </c>
      <c r="K26" s="24">
        <v>0.0</v>
      </c>
      <c r="L26" s="24">
        <v>0.0</v>
      </c>
      <c r="M26" s="24">
        <v>0.0</v>
      </c>
      <c r="N26" s="24">
        <v>2.0</v>
      </c>
      <c r="O26" s="18">
        <f t="shared" si="2"/>
        <v>11</v>
      </c>
      <c r="P26" s="9"/>
      <c r="Q26" s="25" t="b">
        <f t="shared" si="3"/>
        <v>0</v>
      </c>
      <c r="R26" s="21" t="s">
        <v>16</v>
      </c>
      <c r="S26" s="21" t="s">
        <v>16</v>
      </c>
      <c r="T26" s="1" t="s">
        <v>63</v>
      </c>
    </row>
    <row r="27">
      <c r="C27" s="26" t="s">
        <v>64</v>
      </c>
      <c r="D27" s="24"/>
      <c r="E27" s="24"/>
      <c r="F27" s="24"/>
      <c r="G27" s="18">
        <f t="shared" si="1"/>
        <v>0</v>
      </c>
      <c r="H27" s="24"/>
      <c r="I27" s="24"/>
      <c r="J27" s="24"/>
      <c r="K27" s="24"/>
      <c r="L27" s="24"/>
      <c r="M27" s="24"/>
      <c r="N27" s="24"/>
      <c r="O27" s="18">
        <f t="shared" si="2"/>
        <v>0</v>
      </c>
      <c r="P27" s="9"/>
      <c r="Q27" s="25" t="b">
        <f t="shared" si="3"/>
        <v>0</v>
      </c>
      <c r="R27" s="21"/>
      <c r="S27" s="21"/>
    </row>
    <row r="28">
      <c r="C28" s="22" t="s">
        <v>65</v>
      </c>
      <c r="D28" s="24">
        <v>0.0</v>
      </c>
      <c r="E28" s="24">
        <v>0.0</v>
      </c>
      <c r="F28" s="24">
        <v>0.0</v>
      </c>
      <c r="G28" s="18">
        <f t="shared" si="1"/>
        <v>0</v>
      </c>
      <c r="H28" s="24">
        <v>0.0</v>
      </c>
      <c r="I28" s="24">
        <v>0.0</v>
      </c>
      <c r="J28" s="24">
        <v>14.0</v>
      </c>
      <c r="K28" s="24">
        <v>0.0</v>
      </c>
      <c r="L28" s="24">
        <v>0.0</v>
      </c>
      <c r="M28" s="24">
        <v>0.0</v>
      </c>
      <c r="N28" s="24">
        <v>0.0</v>
      </c>
      <c r="O28" s="18">
        <f t="shared" si="2"/>
        <v>14</v>
      </c>
      <c r="P28" s="9"/>
      <c r="Q28" s="25" t="b">
        <f t="shared" si="3"/>
        <v>0</v>
      </c>
      <c r="R28" s="21" t="s">
        <v>33</v>
      </c>
      <c r="S28" s="21" t="s">
        <v>33</v>
      </c>
    </row>
    <row r="29">
      <c r="C29" s="22" t="s">
        <v>66</v>
      </c>
      <c r="D29" s="24">
        <v>0.0</v>
      </c>
      <c r="E29" s="24">
        <v>0.0</v>
      </c>
      <c r="F29" s="24">
        <v>1.0</v>
      </c>
      <c r="G29" s="18">
        <f t="shared" si="1"/>
        <v>1</v>
      </c>
      <c r="H29" s="24">
        <v>0.0</v>
      </c>
      <c r="I29" s="24">
        <v>1.0</v>
      </c>
      <c r="J29" s="24">
        <v>1.0</v>
      </c>
      <c r="K29" s="24">
        <v>0.0</v>
      </c>
      <c r="L29" s="24">
        <v>0.0</v>
      </c>
      <c r="M29" s="24">
        <v>0.0</v>
      </c>
      <c r="N29" s="24">
        <v>0.0</v>
      </c>
      <c r="O29" s="18">
        <f t="shared" si="2"/>
        <v>2</v>
      </c>
      <c r="P29" s="9"/>
      <c r="Q29" s="25" t="b">
        <f t="shared" si="3"/>
        <v>0</v>
      </c>
      <c r="R29" s="21" t="s">
        <v>33</v>
      </c>
      <c r="S29" s="21" t="s">
        <v>33</v>
      </c>
    </row>
    <row r="30">
      <c r="C30" s="26" t="s">
        <v>67</v>
      </c>
      <c r="D30" s="24">
        <v>0.0</v>
      </c>
      <c r="E30" s="24">
        <v>0.0</v>
      </c>
      <c r="F30" s="24">
        <v>0.0</v>
      </c>
      <c r="G30" s="18">
        <f t="shared" si="1"/>
        <v>0</v>
      </c>
      <c r="H30" s="24">
        <v>0.0</v>
      </c>
      <c r="I30" s="24">
        <v>0.0</v>
      </c>
      <c r="J30" s="24">
        <v>0.0</v>
      </c>
      <c r="K30" s="24">
        <v>0.0</v>
      </c>
      <c r="L30" s="24">
        <v>0.0</v>
      </c>
      <c r="M30" s="24">
        <v>0.0</v>
      </c>
      <c r="N30" s="24">
        <v>0.0</v>
      </c>
      <c r="O30" s="18">
        <f t="shared" si="2"/>
        <v>0</v>
      </c>
      <c r="P30" s="9"/>
      <c r="Q30" s="25" t="b">
        <f t="shared" si="3"/>
        <v>1</v>
      </c>
      <c r="R30" s="21" t="s">
        <v>33</v>
      </c>
      <c r="S30" s="21" t="s">
        <v>33</v>
      </c>
    </row>
    <row r="31">
      <c r="C31" s="26" t="s">
        <v>68</v>
      </c>
      <c r="D31" s="24">
        <v>0.0</v>
      </c>
      <c r="E31" s="24">
        <v>0.0</v>
      </c>
      <c r="F31" s="24">
        <v>0.0</v>
      </c>
      <c r="G31" s="18">
        <f t="shared" si="1"/>
        <v>0</v>
      </c>
      <c r="H31" s="24">
        <v>0.0</v>
      </c>
      <c r="I31" s="24">
        <v>0.0</v>
      </c>
      <c r="J31" s="24">
        <v>0.0</v>
      </c>
      <c r="K31" s="24">
        <v>0.0</v>
      </c>
      <c r="L31" s="24">
        <v>0.0</v>
      </c>
      <c r="M31" s="24">
        <v>0.0</v>
      </c>
      <c r="N31" s="24">
        <v>0.0</v>
      </c>
      <c r="O31" s="18">
        <f t="shared" si="2"/>
        <v>0</v>
      </c>
      <c r="P31" s="9"/>
      <c r="Q31" s="25" t="b">
        <f t="shared" si="3"/>
        <v>1</v>
      </c>
      <c r="R31" s="21" t="s">
        <v>33</v>
      </c>
      <c r="S31" s="21" t="s">
        <v>33</v>
      </c>
    </row>
    <row r="32">
      <c r="C32" s="26" t="s">
        <v>69</v>
      </c>
      <c r="D32" s="24">
        <v>0.0</v>
      </c>
      <c r="E32" s="24">
        <v>0.0</v>
      </c>
      <c r="F32" s="24">
        <v>0.0</v>
      </c>
      <c r="G32" s="18">
        <f t="shared" si="1"/>
        <v>0</v>
      </c>
      <c r="H32" s="24">
        <v>0.0</v>
      </c>
      <c r="I32" s="24">
        <v>0.0</v>
      </c>
      <c r="J32" s="24">
        <v>3.0</v>
      </c>
      <c r="K32" s="24">
        <v>0.0</v>
      </c>
      <c r="L32" s="24">
        <v>0.0</v>
      </c>
      <c r="M32" s="24">
        <v>0.0</v>
      </c>
      <c r="N32" s="24">
        <v>1.0</v>
      </c>
      <c r="O32" s="18">
        <f t="shared" si="2"/>
        <v>4</v>
      </c>
      <c r="P32" s="9"/>
      <c r="Q32" s="25" t="b">
        <f t="shared" si="3"/>
        <v>0</v>
      </c>
      <c r="R32" s="21" t="s">
        <v>33</v>
      </c>
      <c r="S32" s="21" t="s">
        <v>33</v>
      </c>
    </row>
    <row r="33">
      <c r="C33" s="22" t="s">
        <v>70</v>
      </c>
      <c r="D33" s="24">
        <v>0.0</v>
      </c>
      <c r="E33" s="24">
        <v>0.0</v>
      </c>
      <c r="F33" s="24">
        <v>0.0</v>
      </c>
      <c r="G33" s="18">
        <f t="shared" si="1"/>
        <v>0</v>
      </c>
      <c r="H33" s="24">
        <v>1.0</v>
      </c>
      <c r="I33" s="24">
        <v>0.0</v>
      </c>
      <c r="J33" s="24">
        <v>6.0</v>
      </c>
      <c r="K33" s="24">
        <v>1.0</v>
      </c>
      <c r="L33" s="24">
        <v>3.0</v>
      </c>
      <c r="M33" s="24">
        <v>1.0</v>
      </c>
      <c r="N33" s="24">
        <v>1.0</v>
      </c>
      <c r="O33" s="18">
        <f t="shared" si="2"/>
        <v>13</v>
      </c>
      <c r="P33" s="9"/>
      <c r="Q33" s="25" t="b">
        <f t="shared" si="3"/>
        <v>0</v>
      </c>
      <c r="R33" s="21" t="s">
        <v>33</v>
      </c>
      <c r="S33" s="21" t="s">
        <v>16</v>
      </c>
      <c r="T33" s="1" t="s">
        <v>71</v>
      </c>
    </row>
    <row r="34">
      <c r="C34" s="22" t="s">
        <v>72</v>
      </c>
      <c r="D34" s="24">
        <v>0.0</v>
      </c>
      <c r="E34" s="24">
        <v>1.0</v>
      </c>
      <c r="F34" s="24">
        <v>0.0</v>
      </c>
      <c r="G34" s="18">
        <f t="shared" si="1"/>
        <v>1</v>
      </c>
      <c r="H34" s="24">
        <v>0.0</v>
      </c>
      <c r="I34" s="24">
        <v>0.0</v>
      </c>
      <c r="J34" s="24">
        <v>0.0</v>
      </c>
      <c r="K34" s="24">
        <v>1.0</v>
      </c>
      <c r="L34" s="24">
        <v>1.0</v>
      </c>
      <c r="M34" s="24">
        <v>3.0</v>
      </c>
      <c r="N34" s="24">
        <v>0.0</v>
      </c>
      <c r="O34" s="18">
        <f t="shared" si="2"/>
        <v>5</v>
      </c>
      <c r="P34" s="9"/>
      <c r="Q34" s="25" t="b">
        <f t="shared" si="3"/>
        <v>0</v>
      </c>
      <c r="R34" s="21" t="s">
        <v>33</v>
      </c>
      <c r="S34" s="21" t="s">
        <v>33</v>
      </c>
    </row>
    <row r="35">
      <c r="C35" s="22" t="s">
        <v>73</v>
      </c>
      <c r="D35" s="24">
        <v>0.0</v>
      </c>
      <c r="E35" s="24">
        <v>0.0</v>
      </c>
      <c r="F35" s="24">
        <v>1.0</v>
      </c>
      <c r="G35" s="18">
        <f t="shared" si="1"/>
        <v>1</v>
      </c>
      <c r="H35" s="24">
        <v>0.0</v>
      </c>
      <c r="I35" s="24">
        <v>1.0</v>
      </c>
      <c r="J35" s="24">
        <v>0.0</v>
      </c>
      <c r="K35" s="24">
        <v>0.0</v>
      </c>
      <c r="L35" s="24">
        <v>0.0</v>
      </c>
      <c r="M35" s="24">
        <v>1.0</v>
      </c>
      <c r="N35" s="24">
        <v>0.0</v>
      </c>
      <c r="O35" s="18">
        <f t="shared" si="2"/>
        <v>2</v>
      </c>
      <c r="P35" s="9"/>
      <c r="Q35" s="25" t="b">
        <f t="shared" si="3"/>
        <v>0</v>
      </c>
      <c r="R35" s="21" t="s">
        <v>33</v>
      </c>
      <c r="S35" s="21" t="s">
        <v>33</v>
      </c>
    </row>
    <row r="36">
      <c r="A36" s="31"/>
      <c r="B36" s="31"/>
      <c r="C36" s="32" t="s">
        <v>6</v>
      </c>
      <c r="D36" s="33">
        <f t="shared" ref="D36:F36" si="4">SUM(D5:D35)</f>
        <v>0</v>
      </c>
      <c r="E36" s="33">
        <f t="shared" si="4"/>
        <v>5</v>
      </c>
      <c r="F36" s="33">
        <f t="shared" si="4"/>
        <v>9</v>
      </c>
      <c r="G36" s="34">
        <f t="shared" si="1"/>
        <v>14</v>
      </c>
      <c r="H36" s="33">
        <f t="shared" ref="H36:N36" si="5">SUM(H5:H35)</f>
        <v>2</v>
      </c>
      <c r="I36" s="33">
        <f t="shared" si="5"/>
        <v>3</v>
      </c>
      <c r="J36" s="33">
        <f t="shared" si="5"/>
        <v>77</v>
      </c>
      <c r="K36" s="33">
        <f t="shared" si="5"/>
        <v>2</v>
      </c>
      <c r="L36" s="33">
        <f t="shared" si="5"/>
        <v>28</v>
      </c>
      <c r="M36" s="33">
        <f t="shared" si="5"/>
        <v>9</v>
      </c>
      <c r="N36" s="33">
        <f t="shared" si="5"/>
        <v>11</v>
      </c>
      <c r="O36" s="34">
        <f t="shared" si="2"/>
        <v>132</v>
      </c>
      <c r="P36" s="35"/>
      <c r="Q36" s="25" t="b">
        <f t="shared" si="3"/>
        <v>0</v>
      </c>
      <c r="R36" s="21"/>
      <c r="S36" s="21"/>
      <c r="T36" s="31"/>
      <c r="U36" s="31"/>
      <c r="V36" s="31"/>
      <c r="W36" s="31"/>
      <c r="X36" s="31"/>
      <c r="Y36" s="31"/>
      <c r="Z36" s="31"/>
      <c r="AA36" s="31"/>
      <c r="AB36" s="31"/>
      <c r="AC36" s="31"/>
      <c r="AD36" s="36"/>
      <c r="AE36" s="36"/>
    </row>
    <row r="37">
      <c r="A37" s="1" t="s">
        <v>30</v>
      </c>
      <c r="B37" s="1" t="s">
        <v>74</v>
      </c>
      <c r="C37" s="16" t="s">
        <v>32</v>
      </c>
      <c r="D37" s="17">
        <v>0.0</v>
      </c>
      <c r="E37" s="17">
        <v>0.0</v>
      </c>
      <c r="F37" s="17">
        <v>1.0</v>
      </c>
      <c r="G37" s="18">
        <f t="shared" si="1"/>
        <v>1</v>
      </c>
      <c r="H37" s="17">
        <v>2.0</v>
      </c>
      <c r="I37" s="17">
        <v>0.0</v>
      </c>
      <c r="J37" s="17">
        <v>0.0</v>
      </c>
      <c r="K37" s="17">
        <v>0.0</v>
      </c>
      <c r="L37" s="17">
        <v>0.0</v>
      </c>
      <c r="M37" s="17">
        <v>0.0</v>
      </c>
      <c r="N37" s="17">
        <v>0.0</v>
      </c>
      <c r="O37" s="18">
        <f t="shared" si="2"/>
        <v>2</v>
      </c>
      <c r="P37" s="9"/>
      <c r="Q37" s="25" t="b">
        <f t="shared" si="3"/>
        <v>0</v>
      </c>
      <c r="R37" s="21" t="s">
        <v>33</v>
      </c>
      <c r="S37" s="21" t="s">
        <v>33</v>
      </c>
    </row>
    <row r="38">
      <c r="C38" s="22" t="s">
        <v>34</v>
      </c>
      <c r="D38" s="23">
        <v>0.0</v>
      </c>
      <c r="E38" s="24">
        <v>1.0</v>
      </c>
      <c r="F38" s="24">
        <v>1.0</v>
      </c>
      <c r="G38" s="18">
        <f t="shared" si="1"/>
        <v>2</v>
      </c>
      <c r="H38" s="23">
        <v>0.0</v>
      </c>
      <c r="I38" s="24">
        <v>2.0</v>
      </c>
      <c r="J38" s="23">
        <v>1.0</v>
      </c>
      <c r="K38" s="24">
        <v>0.0</v>
      </c>
      <c r="L38" s="24">
        <v>7.0</v>
      </c>
      <c r="M38" s="24">
        <v>2.0</v>
      </c>
      <c r="N38" s="24">
        <v>5.0</v>
      </c>
      <c r="O38" s="18">
        <f t="shared" si="2"/>
        <v>17</v>
      </c>
      <c r="P38" s="9"/>
      <c r="Q38" s="25" t="b">
        <f t="shared" si="3"/>
        <v>0</v>
      </c>
      <c r="R38" s="21" t="s">
        <v>33</v>
      </c>
      <c r="S38" s="21" t="s">
        <v>33</v>
      </c>
    </row>
    <row r="39">
      <c r="C39" s="22" t="s">
        <v>35</v>
      </c>
      <c r="D39" s="23">
        <v>0.0</v>
      </c>
      <c r="E39" s="24">
        <v>0.0</v>
      </c>
      <c r="F39" s="24">
        <v>1.0</v>
      </c>
      <c r="G39" s="18">
        <f t="shared" si="1"/>
        <v>1</v>
      </c>
      <c r="H39" s="23">
        <v>0.0</v>
      </c>
      <c r="I39" s="24">
        <v>1.0</v>
      </c>
      <c r="J39" s="24">
        <v>4.0</v>
      </c>
      <c r="K39" s="24">
        <v>0.0</v>
      </c>
      <c r="L39" s="23">
        <v>14.0</v>
      </c>
      <c r="M39" s="23">
        <v>0.0</v>
      </c>
      <c r="N39" s="24">
        <v>0.0</v>
      </c>
      <c r="O39" s="18">
        <f t="shared" si="2"/>
        <v>19</v>
      </c>
      <c r="P39" s="9"/>
      <c r="Q39" s="25" t="b">
        <f t="shared" si="3"/>
        <v>0</v>
      </c>
      <c r="R39" s="21" t="s">
        <v>33</v>
      </c>
      <c r="S39" s="21" t="s">
        <v>33</v>
      </c>
    </row>
    <row r="40">
      <c r="C40" s="26" t="s">
        <v>37</v>
      </c>
      <c r="D40" s="27"/>
      <c r="G40" s="18">
        <f t="shared" si="1"/>
        <v>0</v>
      </c>
      <c r="H40" s="27"/>
      <c r="O40" s="18">
        <f t="shared" si="2"/>
        <v>0</v>
      </c>
      <c r="P40" s="9"/>
      <c r="Q40" s="25" t="b">
        <f t="shared" si="3"/>
        <v>0</v>
      </c>
      <c r="R40" s="21"/>
      <c r="S40" s="21"/>
    </row>
    <row r="41">
      <c r="C41" s="22" t="s">
        <v>38</v>
      </c>
      <c r="D41" s="28"/>
      <c r="G41" s="18">
        <f t="shared" si="1"/>
        <v>0</v>
      </c>
      <c r="H41" s="28"/>
      <c r="O41" s="18">
        <f t="shared" si="2"/>
        <v>0</v>
      </c>
      <c r="P41" s="9"/>
      <c r="Q41" s="25" t="b">
        <f t="shared" si="3"/>
        <v>0</v>
      </c>
      <c r="R41" s="21"/>
      <c r="S41" s="21"/>
    </row>
    <row r="42">
      <c r="C42" s="26" t="s">
        <v>39</v>
      </c>
      <c r="D42" s="28"/>
      <c r="G42" s="18">
        <f t="shared" si="1"/>
        <v>0</v>
      </c>
      <c r="H42" s="28"/>
      <c r="O42" s="18">
        <f t="shared" si="2"/>
        <v>0</v>
      </c>
      <c r="P42" s="9"/>
      <c r="Q42" s="25" t="b">
        <f t="shared" si="3"/>
        <v>0</v>
      </c>
      <c r="R42" s="21"/>
      <c r="S42" s="21"/>
    </row>
    <row r="43">
      <c r="C43" s="22" t="s">
        <v>40</v>
      </c>
      <c r="D43" s="24">
        <v>0.0</v>
      </c>
      <c r="E43" s="24">
        <v>0.0</v>
      </c>
      <c r="F43" s="24">
        <v>0.0</v>
      </c>
      <c r="G43" s="18">
        <f t="shared" si="1"/>
        <v>0</v>
      </c>
      <c r="H43" s="24">
        <v>1.0</v>
      </c>
      <c r="I43" s="24">
        <v>1.0</v>
      </c>
      <c r="J43" s="24">
        <v>10.0</v>
      </c>
      <c r="K43" s="24">
        <v>0.0</v>
      </c>
      <c r="L43" s="24">
        <v>0.0</v>
      </c>
      <c r="M43" s="24">
        <v>0.0</v>
      </c>
      <c r="N43" s="24">
        <v>0.0</v>
      </c>
      <c r="O43" s="18">
        <f t="shared" si="2"/>
        <v>12</v>
      </c>
      <c r="P43" s="9"/>
      <c r="Q43" s="25" t="b">
        <f t="shared" si="3"/>
        <v>0</v>
      </c>
      <c r="R43" s="21" t="s">
        <v>33</v>
      </c>
      <c r="S43" s="21" t="s">
        <v>33</v>
      </c>
    </row>
    <row r="44">
      <c r="C44" s="22" t="s">
        <v>41</v>
      </c>
      <c r="D44" s="24">
        <v>1.0</v>
      </c>
      <c r="E44" s="24">
        <v>0.0</v>
      </c>
      <c r="F44" s="24">
        <v>0.0</v>
      </c>
      <c r="G44" s="18">
        <f t="shared" si="1"/>
        <v>1</v>
      </c>
      <c r="H44" s="24">
        <v>1.0</v>
      </c>
      <c r="I44" s="24">
        <v>0.0</v>
      </c>
      <c r="J44" s="24">
        <v>3.0</v>
      </c>
      <c r="K44" s="24">
        <v>0.0</v>
      </c>
      <c r="L44" s="24">
        <v>1.0</v>
      </c>
      <c r="M44" s="24">
        <v>2.0</v>
      </c>
      <c r="N44" s="24">
        <v>0.0</v>
      </c>
      <c r="O44" s="18">
        <f t="shared" si="2"/>
        <v>7</v>
      </c>
      <c r="P44" s="9"/>
      <c r="Q44" s="25" t="b">
        <f t="shared" si="3"/>
        <v>0</v>
      </c>
      <c r="R44" s="21" t="s">
        <v>33</v>
      </c>
      <c r="S44" s="21" t="s">
        <v>33</v>
      </c>
    </row>
    <row r="45">
      <c r="C45" s="22" t="s">
        <v>42</v>
      </c>
      <c r="D45" s="17">
        <v>0.0</v>
      </c>
      <c r="E45" s="17">
        <v>0.0</v>
      </c>
      <c r="F45" s="17">
        <v>1.0</v>
      </c>
      <c r="G45" s="18">
        <f t="shared" si="1"/>
        <v>1</v>
      </c>
      <c r="H45" s="17">
        <v>3.0</v>
      </c>
      <c r="I45" s="17">
        <v>0.0</v>
      </c>
      <c r="J45" s="17">
        <v>0.0</v>
      </c>
      <c r="K45" s="17">
        <v>0.0</v>
      </c>
      <c r="L45" s="17">
        <v>0.0</v>
      </c>
      <c r="M45" s="17">
        <v>0.0</v>
      </c>
      <c r="N45" s="17">
        <v>0.0</v>
      </c>
      <c r="O45" s="18">
        <f t="shared" si="2"/>
        <v>3</v>
      </c>
      <c r="P45" s="9"/>
      <c r="Q45" s="25" t="b">
        <f t="shared" si="3"/>
        <v>0</v>
      </c>
      <c r="R45" s="21" t="s">
        <v>33</v>
      </c>
      <c r="S45" s="21" t="s">
        <v>33</v>
      </c>
      <c r="V45" s="1" t="s">
        <v>46</v>
      </c>
      <c r="W45" s="1" t="s">
        <v>47</v>
      </c>
    </row>
    <row r="46">
      <c r="C46" s="29" t="s">
        <v>43</v>
      </c>
      <c r="D46" s="28"/>
      <c r="G46" s="18">
        <f t="shared" si="1"/>
        <v>0</v>
      </c>
      <c r="H46" s="28"/>
      <c r="O46" s="18">
        <f t="shared" si="2"/>
        <v>0</v>
      </c>
      <c r="P46" s="9"/>
      <c r="Q46" s="25" t="b">
        <f t="shared" si="3"/>
        <v>0</v>
      </c>
      <c r="R46" s="21"/>
      <c r="S46" s="21"/>
      <c r="V46" s="1" t="s">
        <v>75</v>
      </c>
      <c r="W46" s="30" t="s">
        <v>76</v>
      </c>
    </row>
    <row r="47">
      <c r="C47" s="29" t="s">
        <v>44</v>
      </c>
      <c r="D47" s="28"/>
      <c r="G47" s="18">
        <f t="shared" si="1"/>
        <v>0</v>
      </c>
      <c r="H47" s="28"/>
      <c r="O47" s="18">
        <f t="shared" si="2"/>
        <v>0</v>
      </c>
      <c r="P47" s="9"/>
      <c r="Q47" s="25" t="b">
        <f t="shared" si="3"/>
        <v>0</v>
      </c>
      <c r="R47" s="21"/>
      <c r="S47" s="21"/>
      <c r="V47" s="1" t="s">
        <v>77</v>
      </c>
      <c r="W47" s="30" t="s">
        <v>51</v>
      </c>
    </row>
    <row r="48">
      <c r="C48" s="22" t="s">
        <v>45</v>
      </c>
      <c r="D48" s="28"/>
      <c r="G48" s="18">
        <f t="shared" si="1"/>
        <v>0</v>
      </c>
      <c r="H48" s="28"/>
      <c r="O48" s="18">
        <f t="shared" si="2"/>
        <v>0</v>
      </c>
      <c r="P48" s="9"/>
      <c r="Q48" s="25" t="b">
        <f t="shared" si="3"/>
        <v>0</v>
      </c>
      <c r="R48" s="21"/>
      <c r="S48" s="21"/>
      <c r="V48" s="1" t="s">
        <v>53</v>
      </c>
      <c r="W48" s="1" t="s">
        <v>53</v>
      </c>
    </row>
    <row r="49">
      <c r="C49" s="29" t="s">
        <v>48</v>
      </c>
      <c r="D49" s="24">
        <v>0.0</v>
      </c>
      <c r="E49" s="24">
        <v>1.0</v>
      </c>
      <c r="F49" s="24">
        <v>0.0</v>
      </c>
      <c r="G49" s="18">
        <f t="shared" si="1"/>
        <v>1</v>
      </c>
      <c r="H49" s="24">
        <v>0.0</v>
      </c>
      <c r="I49" s="24">
        <v>0.0</v>
      </c>
      <c r="J49" s="24">
        <v>0.0</v>
      </c>
      <c r="K49" s="24">
        <v>0.0</v>
      </c>
      <c r="L49" s="24">
        <v>1.0</v>
      </c>
      <c r="M49" s="24">
        <v>0.0</v>
      </c>
      <c r="N49" s="24">
        <v>0.0</v>
      </c>
      <c r="O49" s="18">
        <f t="shared" si="2"/>
        <v>1</v>
      </c>
      <c r="P49" s="9"/>
      <c r="Q49" s="25" t="b">
        <f t="shared" si="3"/>
        <v>0</v>
      </c>
      <c r="R49" s="21" t="s">
        <v>33</v>
      </c>
      <c r="S49" s="21" t="s">
        <v>33</v>
      </c>
      <c r="V49" s="1" t="s">
        <v>78</v>
      </c>
      <c r="W49" s="1" t="s">
        <v>78</v>
      </c>
    </row>
    <row r="50">
      <c r="C50" s="29" t="s">
        <v>50</v>
      </c>
      <c r="D50" s="24">
        <v>0.0</v>
      </c>
      <c r="E50" s="24">
        <v>1.0</v>
      </c>
      <c r="F50" s="24">
        <v>0.0</v>
      </c>
      <c r="G50" s="18">
        <f t="shared" si="1"/>
        <v>1</v>
      </c>
      <c r="H50" s="24">
        <v>0.0</v>
      </c>
      <c r="I50" s="24">
        <v>0.0</v>
      </c>
      <c r="J50" s="24">
        <v>0.0</v>
      </c>
      <c r="K50" s="24">
        <v>0.0</v>
      </c>
      <c r="L50" s="24">
        <v>1.0</v>
      </c>
      <c r="M50" s="24">
        <v>0.0</v>
      </c>
      <c r="N50" s="24">
        <v>0.0</v>
      </c>
      <c r="O50" s="18">
        <f t="shared" si="2"/>
        <v>1</v>
      </c>
      <c r="P50" s="9"/>
      <c r="Q50" s="25" t="b">
        <f t="shared" si="3"/>
        <v>0</v>
      </c>
      <c r="R50" s="21" t="s">
        <v>33</v>
      </c>
      <c r="S50" s="21" t="s">
        <v>33</v>
      </c>
    </row>
    <row r="51">
      <c r="C51" s="29" t="s">
        <v>52</v>
      </c>
      <c r="D51" s="28"/>
      <c r="G51" s="18">
        <f t="shared" si="1"/>
        <v>0</v>
      </c>
      <c r="H51" s="28"/>
      <c r="O51" s="18">
        <f t="shared" si="2"/>
        <v>0</v>
      </c>
      <c r="P51" s="9"/>
      <c r="Q51" s="25" t="b">
        <f t="shared" si="3"/>
        <v>0</v>
      </c>
      <c r="R51" s="21"/>
      <c r="S51" s="21"/>
    </row>
    <row r="52">
      <c r="C52" s="29" t="s">
        <v>54</v>
      </c>
      <c r="D52" s="24">
        <v>0.0</v>
      </c>
      <c r="E52" s="24">
        <v>2.0</v>
      </c>
      <c r="F52" s="24">
        <v>0.0</v>
      </c>
      <c r="G52" s="18">
        <f t="shared" si="1"/>
        <v>2</v>
      </c>
      <c r="H52" s="24">
        <v>0.0</v>
      </c>
      <c r="I52" s="24">
        <v>2.0</v>
      </c>
      <c r="J52" s="24">
        <v>18.0</v>
      </c>
      <c r="K52" s="24">
        <v>0.0</v>
      </c>
      <c r="L52" s="24">
        <v>0.0</v>
      </c>
      <c r="M52" s="24">
        <v>0.0</v>
      </c>
      <c r="N52" s="24">
        <v>0.0</v>
      </c>
      <c r="O52" s="18">
        <f t="shared" si="2"/>
        <v>20</v>
      </c>
      <c r="P52" s="9"/>
      <c r="Q52" s="25" t="b">
        <f t="shared" si="3"/>
        <v>0</v>
      </c>
      <c r="R52" s="21" t="s">
        <v>79</v>
      </c>
      <c r="S52" s="21" t="s">
        <v>33</v>
      </c>
      <c r="T52" s="1" t="s">
        <v>80</v>
      </c>
    </row>
    <row r="53">
      <c r="C53" s="22" t="s">
        <v>57</v>
      </c>
      <c r="D53" s="24">
        <v>0.0</v>
      </c>
      <c r="E53" s="24">
        <v>0.0</v>
      </c>
      <c r="F53" s="24">
        <v>0.0</v>
      </c>
      <c r="G53" s="18">
        <f t="shared" si="1"/>
        <v>0</v>
      </c>
      <c r="H53" s="24">
        <v>1.0</v>
      </c>
      <c r="I53" s="24">
        <v>0.0</v>
      </c>
      <c r="J53" s="24">
        <v>5.0</v>
      </c>
      <c r="K53" s="24">
        <v>0.0</v>
      </c>
      <c r="L53" s="24">
        <v>0.0</v>
      </c>
      <c r="M53" s="24">
        <v>2.0</v>
      </c>
      <c r="N53" s="24">
        <v>0.0</v>
      </c>
      <c r="O53" s="18">
        <f t="shared" si="2"/>
        <v>8</v>
      </c>
      <c r="P53" s="9"/>
      <c r="Q53" s="25" t="b">
        <f t="shared" si="3"/>
        <v>0</v>
      </c>
      <c r="R53" s="21" t="s">
        <v>33</v>
      </c>
      <c r="S53" s="21" t="s">
        <v>33</v>
      </c>
    </row>
    <row r="54">
      <c r="C54" s="26" t="s">
        <v>58</v>
      </c>
      <c r="D54" s="24">
        <v>0.0</v>
      </c>
      <c r="E54" s="24">
        <v>2.0</v>
      </c>
      <c r="F54" s="24">
        <v>0.0</v>
      </c>
      <c r="G54" s="18">
        <f t="shared" si="1"/>
        <v>2</v>
      </c>
      <c r="H54" s="24">
        <v>1.0</v>
      </c>
      <c r="I54" s="24">
        <v>0.0</v>
      </c>
      <c r="J54" s="24">
        <v>5.0</v>
      </c>
      <c r="K54" s="24">
        <v>0.0</v>
      </c>
      <c r="L54" s="24">
        <v>0.0</v>
      </c>
      <c r="M54" s="24">
        <v>0.0</v>
      </c>
      <c r="N54" s="24">
        <v>1.0</v>
      </c>
      <c r="O54" s="18">
        <f t="shared" si="2"/>
        <v>7</v>
      </c>
      <c r="P54" s="9"/>
      <c r="Q54" s="25" t="b">
        <f t="shared" si="3"/>
        <v>0</v>
      </c>
      <c r="R54" s="21" t="s">
        <v>33</v>
      </c>
      <c r="S54" s="21" t="s">
        <v>33</v>
      </c>
    </row>
    <row r="55">
      <c r="C55" s="26" t="s">
        <v>59</v>
      </c>
      <c r="D55" s="24">
        <v>0.0</v>
      </c>
      <c r="E55" s="24">
        <v>0.0</v>
      </c>
      <c r="F55" s="24">
        <v>1.0</v>
      </c>
      <c r="G55" s="18">
        <f t="shared" si="1"/>
        <v>1</v>
      </c>
      <c r="H55" s="24">
        <v>2.0</v>
      </c>
      <c r="I55" s="24">
        <v>0.0</v>
      </c>
      <c r="J55" s="24">
        <v>2.0</v>
      </c>
      <c r="K55" s="24">
        <v>0.0</v>
      </c>
      <c r="L55" s="24">
        <v>0.0</v>
      </c>
      <c r="M55" s="24">
        <v>0.0</v>
      </c>
      <c r="N55" s="24">
        <v>1.0</v>
      </c>
      <c r="O55" s="18">
        <f t="shared" si="2"/>
        <v>5</v>
      </c>
      <c r="P55" s="9"/>
      <c r="Q55" s="25" t="b">
        <f t="shared" si="3"/>
        <v>0</v>
      </c>
      <c r="R55" s="21" t="s">
        <v>33</v>
      </c>
      <c r="S55" s="21" t="s">
        <v>33</v>
      </c>
      <c r="U55" s="30"/>
    </row>
    <row r="56">
      <c r="C56" s="22" t="s">
        <v>60</v>
      </c>
      <c r="D56" s="28"/>
      <c r="G56" s="18">
        <f t="shared" si="1"/>
        <v>0</v>
      </c>
      <c r="H56" s="28"/>
      <c r="O56" s="18">
        <f t="shared" si="2"/>
        <v>0</v>
      </c>
      <c r="P56" s="9"/>
      <c r="Q56" s="25" t="b">
        <f t="shared" si="3"/>
        <v>0</v>
      </c>
      <c r="R56" s="21"/>
      <c r="S56" s="21"/>
    </row>
    <row r="57">
      <c r="C57" s="22" t="s">
        <v>61</v>
      </c>
      <c r="D57" s="28"/>
      <c r="G57" s="18">
        <f t="shared" si="1"/>
        <v>0</v>
      </c>
      <c r="H57" s="28"/>
      <c r="O57" s="18">
        <f t="shared" si="2"/>
        <v>0</v>
      </c>
      <c r="P57" s="9"/>
      <c r="Q57" s="25" t="b">
        <f t="shared" si="3"/>
        <v>0</v>
      </c>
      <c r="R57" s="21"/>
      <c r="S57" s="21"/>
    </row>
    <row r="58">
      <c r="C58" s="26" t="s">
        <v>62</v>
      </c>
      <c r="D58" s="24">
        <v>0.0</v>
      </c>
      <c r="E58" s="24">
        <v>0.0</v>
      </c>
      <c r="F58" s="24">
        <v>0.0</v>
      </c>
      <c r="G58" s="18">
        <f t="shared" si="1"/>
        <v>0</v>
      </c>
      <c r="H58" s="24">
        <v>2.0</v>
      </c>
      <c r="I58" s="24">
        <v>1.0</v>
      </c>
      <c r="J58" s="24">
        <v>0.0</v>
      </c>
      <c r="K58" s="24">
        <v>0.0</v>
      </c>
      <c r="L58" s="24">
        <v>0.0</v>
      </c>
      <c r="M58" s="24">
        <v>0.0</v>
      </c>
      <c r="N58" s="24">
        <v>0.0</v>
      </c>
      <c r="O58" s="18">
        <f t="shared" si="2"/>
        <v>3</v>
      </c>
      <c r="P58" s="9"/>
      <c r="Q58" s="25" t="b">
        <f t="shared" si="3"/>
        <v>0</v>
      </c>
      <c r="R58" s="21" t="s">
        <v>33</v>
      </c>
      <c r="S58" s="21" t="s">
        <v>33</v>
      </c>
    </row>
    <row r="59">
      <c r="C59" s="26" t="s">
        <v>64</v>
      </c>
      <c r="D59" s="24"/>
      <c r="E59" s="24"/>
      <c r="F59" s="24"/>
      <c r="G59" s="18">
        <f t="shared" si="1"/>
        <v>0</v>
      </c>
      <c r="H59" s="24"/>
      <c r="I59" s="24"/>
      <c r="J59" s="24"/>
      <c r="K59" s="24"/>
      <c r="L59" s="24"/>
      <c r="M59" s="24"/>
      <c r="N59" s="24"/>
      <c r="O59" s="18">
        <f t="shared" si="2"/>
        <v>0</v>
      </c>
      <c r="P59" s="9"/>
      <c r="Q59" s="25" t="b">
        <f t="shared" si="3"/>
        <v>0</v>
      </c>
      <c r="R59" s="21"/>
      <c r="S59" s="21"/>
    </row>
    <row r="60">
      <c r="C60" s="22" t="s">
        <v>65</v>
      </c>
      <c r="D60" s="24">
        <v>0.0</v>
      </c>
      <c r="E60" s="24">
        <v>0.0</v>
      </c>
      <c r="F60" s="24">
        <v>0.0</v>
      </c>
      <c r="G60" s="18">
        <f t="shared" si="1"/>
        <v>0</v>
      </c>
      <c r="H60" s="24">
        <v>0.0</v>
      </c>
      <c r="I60" s="24">
        <v>1.0</v>
      </c>
      <c r="J60" s="24">
        <v>3.0</v>
      </c>
      <c r="K60" s="24">
        <v>0.0</v>
      </c>
      <c r="L60" s="24">
        <v>0.0</v>
      </c>
      <c r="M60" s="24">
        <v>0.0</v>
      </c>
      <c r="N60" s="24">
        <v>0.0</v>
      </c>
      <c r="O60" s="18">
        <f t="shared" si="2"/>
        <v>4</v>
      </c>
      <c r="P60" s="9"/>
      <c r="Q60" s="25" t="b">
        <f t="shared" si="3"/>
        <v>0</v>
      </c>
      <c r="R60" s="21" t="s">
        <v>33</v>
      </c>
      <c r="S60" s="21" t="s">
        <v>33</v>
      </c>
    </row>
    <row r="61">
      <c r="C61" s="22" t="s">
        <v>66</v>
      </c>
      <c r="D61" s="24">
        <v>0.0</v>
      </c>
      <c r="E61" s="24">
        <v>2.0</v>
      </c>
      <c r="F61" s="24">
        <v>0.0</v>
      </c>
      <c r="G61" s="18">
        <f t="shared" si="1"/>
        <v>2</v>
      </c>
      <c r="H61" s="24">
        <v>0.0</v>
      </c>
      <c r="I61" s="24">
        <v>0.0</v>
      </c>
      <c r="J61" s="24">
        <v>1.0</v>
      </c>
      <c r="K61" s="24">
        <v>0.0</v>
      </c>
      <c r="L61" s="24">
        <v>0.0</v>
      </c>
      <c r="M61" s="24">
        <v>0.0</v>
      </c>
      <c r="N61" s="24">
        <v>0.0</v>
      </c>
      <c r="O61" s="18">
        <f t="shared" si="2"/>
        <v>1</v>
      </c>
      <c r="P61" s="9"/>
      <c r="Q61" s="25" t="b">
        <f t="shared" si="3"/>
        <v>0</v>
      </c>
      <c r="R61" s="21" t="s">
        <v>33</v>
      </c>
      <c r="S61" s="21" t="s">
        <v>33</v>
      </c>
    </row>
    <row r="62">
      <c r="C62" s="26" t="s">
        <v>67</v>
      </c>
      <c r="D62" s="24">
        <v>0.0</v>
      </c>
      <c r="E62" s="24">
        <v>0.0</v>
      </c>
      <c r="F62" s="24">
        <v>0.0</v>
      </c>
      <c r="G62" s="18">
        <f t="shared" si="1"/>
        <v>0</v>
      </c>
      <c r="H62" s="24">
        <v>1.0</v>
      </c>
      <c r="I62" s="24">
        <v>0.0</v>
      </c>
      <c r="J62" s="24">
        <v>0.0</v>
      </c>
      <c r="K62" s="24">
        <v>0.0</v>
      </c>
      <c r="L62" s="24">
        <v>0.0</v>
      </c>
      <c r="M62" s="24">
        <v>0.0</v>
      </c>
      <c r="N62" s="24">
        <v>0.0</v>
      </c>
      <c r="O62" s="18">
        <f t="shared" si="2"/>
        <v>1</v>
      </c>
      <c r="P62" s="9"/>
      <c r="Q62" s="25" t="b">
        <f t="shared" si="3"/>
        <v>0</v>
      </c>
      <c r="R62" s="21" t="s">
        <v>33</v>
      </c>
      <c r="S62" s="21" t="s">
        <v>33</v>
      </c>
    </row>
    <row r="63">
      <c r="C63" s="26" t="s">
        <v>68</v>
      </c>
      <c r="D63" s="24">
        <v>0.0</v>
      </c>
      <c r="E63" s="24">
        <v>0.0</v>
      </c>
      <c r="F63" s="24">
        <v>0.0</v>
      </c>
      <c r="G63" s="18">
        <f t="shared" si="1"/>
        <v>0</v>
      </c>
      <c r="H63" s="24">
        <v>0.0</v>
      </c>
      <c r="I63" s="24">
        <v>0.0</v>
      </c>
      <c r="J63" s="24">
        <v>0.0</v>
      </c>
      <c r="K63" s="24">
        <v>0.0</v>
      </c>
      <c r="L63" s="24">
        <v>0.0</v>
      </c>
      <c r="M63" s="24">
        <v>0.0</v>
      </c>
      <c r="N63" s="24">
        <v>0.0</v>
      </c>
      <c r="O63" s="18">
        <f t="shared" si="2"/>
        <v>0</v>
      </c>
      <c r="P63" s="9"/>
      <c r="Q63" s="25" t="b">
        <f t="shared" si="3"/>
        <v>1</v>
      </c>
      <c r="R63" s="21" t="s">
        <v>33</v>
      </c>
      <c r="S63" s="21" t="s">
        <v>33</v>
      </c>
    </row>
    <row r="64">
      <c r="C64" s="26" t="s">
        <v>69</v>
      </c>
      <c r="D64" s="24">
        <v>0.0</v>
      </c>
      <c r="E64" s="24">
        <v>0.0</v>
      </c>
      <c r="F64" s="24">
        <v>2.0</v>
      </c>
      <c r="G64" s="18">
        <f t="shared" si="1"/>
        <v>2</v>
      </c>
      <c r="H64" s="24">
        <v>0.0</v>
      </c>
      <c r="I64" s="24">
        <v>2.0</v>
      </c>
      <c r="J64" s="24">
        <v>10.0</v>
      </c>
      <c r="K64" s="24">
        <v>0.0</v>
      </c>
      <c r="L64" s="24">
        <v>0.0</v>
      </c>
      <c r="M64" s="24">
        <v>0.0</v>
      </c>
      <c r="N64" s="24">
        <v>0.0</v>
      </c>
      <c r="O64" s="18">
        <f t="shared" si="2"/>
        <v>12</v>
      </c>
      <c r="P64" s="9"/>
      <c r="Q64" s="25" t="b">
        <f t="shared" si="3"/>
        <v>0</v>
      </c>
      <c r="R64" s="21" t="s">
        <v>33</v>
      </c>
      <c r="S64" s="21" t="s">
        <v>33</v>
      </c>
    </row>
    <row r="65">
      <c r="C65" s="22" t="s">
        <v>70</v>
      </c>
      <c r="D65" s="24">
        <v>0.0</v>
      </c>
      <c r="E65" s="24">
        <v>0.0</v>
      </c>
      <c r="F65" s="24">
        <v>1.0</v>
      </c>
      <c r="G65" s="18">
        <f t="shared" si="1"/>
        <v>1</v>
      </c>
      <c r="H65" s="24">
        <v>1.0</v>
      </c>
      <c r="I65" s="24">
        <v>0.0</v>
      </c>
      <c r="J65" s="24">
        <v>2.0</v>
      </c>
      <c r="K65" s="24">
        <v>1.0</v>
      </c>
      <c r="L65" s="24">
        <v>3.0</v>
      </c>
      <c r="M65" s="24">
        <v>1.0</v>
      </c>
      <c r="N65" s="24">
        <v>0.0</v>
      </c>
      <c r="O65" s="18">
        <f t="shared" si="2"/>
        <v>8</v>
      </c>
      <c r="P65" s="9"/>
      <c r="Q65" s="25" t="b">
        <f t="shared" si="3"/>
        <v>0</v>
      </c>
      <c r="R65" s="21" t="s">
        <v>33</v>
      </c>
      <c r="S65" s="21" t="s">
        <v>33</v>
      </c>
    </row>
    <row r="66">
      <c r="C66" s="22" t="s">
        <v>72</v>
      </c>
      <c r="D66" s="24">
        <v>0.0</v>
      </c>
      <c r="E66" s="24">
        <v>1.0</v>
      </c>
      <c r="F66" s="24">
        <v>0.0</v>
      </c>
      <c r="G66" s="18">
        <f t="shared" si="1"/>
        <v>1</v>
      </c>
      <c r="H66" s="24">
        <v>2.0</v>
      </c>
      <c r="I66" s="24">
        <v>0.0</v>
      </c>
      <c r="J66" s="24">
        <v>0.0</v>
      </c>
      <c r="K66" s="24">
        <v>1.0</v>
      </c>
      <c r="L66" s="24">
        <v>1.0</v>
      </c>
      <c r="M66" s="24">
        <v>2.0</v>
      </c>
      <c r="N66" s="24">
        <v>0.0</v>
      </c>
      <c r="O66" s="18">
        <f t="shared" si="2"/>
        <v>6</v>
      </c>
      <c r="P66" s="9"/>
      <c r="Q66" s="25" t="b">
        <f t="shared" si="3"/>
        <v>0</v>
      </c>
      <c r="R66" s="21" t="s">
        <v>33</v>
      </c>
      <c r="S66" s="21" t="s">
        <v>33</v>
      </c>
    </row>
    <row r="67">
      <c r="C67" s="22" t="s">
        <v>73</v>
      </c>
      <c r="D67" s="24">
        <v>0.0</v>
      </c>
      <c r="E67" s="24">
        <v>0.0</v>
      </c>
      <c r="F67" s="24">
        <v>0.0</v>
      </c>
      <c r="G67" s="18">
        <f t="shared" si="1"/>
        <v>0</v>
      </c>
      <c r="H67" s="24">
        <v>1.0</v>
      </c>
      <c r="I67" s="24">
        <v>2.0</v>
      </c>
      <c r="J67" s="24">
        <v>1.0</v>
      </c>
      <c r="K67" s="24">
        <v>0.0</v>
      </c>
      <c r="L67" s="24">
        <v>0.0</v>
      </c>
      <c r="M67" s="24">
        <v>1.0</v>
      </c>
      <c r="N67" s="24">
        <v>0.0</v>
      </c>
      <c r="O67" s="18">
        <f t="shared" si="2"/>
        <v>5</v>
      </c>
      <c r="P67" s="9"/>
      <c r="Q67" s="25" t="b">
        <f t="shared" si="3"/>
        <v>0</v>
      </c>
      <c r="R67" s="21" t="s">
        <v>33</v>
      </c>
      <c r="S67" s="21" t="s">
        <v>33</v>
      </c>
    </row>
    <row r="68">
      <c r="A68" s="31"/>
      <c r="B68" s="31"/>
      <c r="C68" s="32" t="s">
        <v>6</v>
      </c>
      <c r="D68" s="33">
        <f t="shared" ref="D68:F68" si="6">SUM(D37:D67)</f>
        <v>1</v>
      </c>
      <c r="E68" s="33">
        <f t="shared" si="6"/>
        <v>10</v>
      </c>
      <c r="F68" s="33">
        <f t="shared" si="6"/>
        <v>8</v>
      </c>
      <c r="G68" s="34">
        <f t="shared" si="1"/>
        <v>19</v>
      </c>
      <c r="H68" s="33">
        <f t="shared" ref="H68:N68" si="7">SUM(H37:H67)</f>
        <v>18</v>
      </c>
      <c r="I68" s="33">
        <f t="shared" si="7"/>
        <v>12</v>
      </c>
      <c r="J68" s="33">
        <f t="shared" si="7"/>
        <v>65</v>
      </c>
      <c r="K68" s="33">
        <f t="shared" si="7"/>
        <v>2</v>
      </c>
      <c r="L68" s="33">
        <f t="shared" si="7"/>
        <v>28</v>
      </c>
      <c r="M68" s="33">
        <f t="shared" si="7"/>
        <v>10</v>
      </c>
      <c r="N68" s="33">
        <f t="shared" si="7"/>
        <v>7</v>
      </c>
      <c r="O68" s="34">
        <f t="shared" si="2"/>
        <v>142</v>
      </c>
      <c r="P68" s="35"/>
      <c r="Q68" s="25" t="b">
        <f t="shared" si="3"/>
        <v>0</v>
      </c>
      <c r="R68" s="21"/>
      <c r="S68" s="21"/>
      <c r="T68" s="31"/>
      <c r="U68" s="31"/>
      <c r="V68" s="31"/>
      <c r="W68" s="31"/>
      <c r="X68" s="31"/>
      <c r="Y68" s="31"/>
      <c r="Z68" s="31"/>
      <c r="AA68" s="31"/>
      <c r="AB68" s="31"/>
      <c r="AC68" s="31"/>
      <c r="AD68" s="36"/>
      <c r="AE68" s="36"/>
    </row>
    <row r="69">
      <c r="A69" s="1" t="s">
        <v>30</v>
      </c>
      <c r="B69" s="1" t="s">
        <v>81</v>
      </c>
      <c r="C69" s="16" t="s">
        <v>32</v>
      </c>
      <c r="D69" s="17">
        <v>4.0</v>
      </c>
      <c r="E69" s="17">
        <v>0.0</v>
      </c>
      <c r="F69" s="17">
        <v>0.0</v>
      </c>
      <c r="G69" s="18">
        <f t="shared" si="1"/>
        <v>4</v>
      </c>
      <c r="H69" s="17">
        <v>2.0</v>
      </c>
      <c r="I69" s="17">
        <v>0.0</v>
      </c>
      <c r="J69" s="17">
        <v>1.0</v>
      </c>
      <c r="K69" s="17">
        <v>0.0</v>
      </c>
      <c r="L69" s="17">
        <v>0.0</v>
      </c>
      <c r="M69" s="17">
        <v>0.0</v>
      </c>
      <c r="N69" s="17">
        <v>0.0</v>
      </c>
      <c r="O69" s="18">
        <f t="shared" si="2"/>
        <v>3</v>
      </c>
      <c r="P69" s="9"/>
      <c r="Q69" s="25" t="b">
        <f t="shared" si="3"/>
        <v>0</v>
      </c>
      <c r="R69" s="21" t="s">
        <v>82</v>
      </c>
      <c r="S69" s="21" t="s">
        <v>33</v>
      </c>
      <c r="T69" s="37" t="s">
        <v>83</v>
      </c>
    </row>
    <row r="70">
      <c r="C70" s="22" t="s">
        <v>34</v>
      </c>
      <c r="D70" s="23">
        <v>3.0</v>
      </c>
      <c r="E70" s="24">
        <v>3.0</v>
      </c>
      <c r="F70" s="24">
        <v>3.0</v>
      </c>
      <c r="G70" s="18">
        <f t="shared" si="1"/>
        <v>9</v>
      </c>
      <c r="H70" s="23">
        <v>1.0</v>
      </c>
      <c r="I70" s="24">
        <v>3.0</v>
      </c>
      <c r="J70" s="23">
        <v>1.0</v>
      </c>
      <c r="K70" s="24">
        <v>0.0</v>
      </c>
      <c r="L70" s="24">
        <v>8.0</v>
      </c>
      <c r="M70" s="24">
        <v>2.0</v>
      </c>
      <c r="N70" s="24">
        <v>5.0</v>
      </c>
      <c r="O70" s="18">
        <f t="shared" si="2"/>
        <v>20</v>
      </c>
      <c r="P70" s="9"/>
      <c r="Q70" s="25" t="b">
        <f t="shared" si="3"/>
        <v>0</v>
      </c>
      <c r="R70" s="21" t="s">
        <v>33</v>
      </c>
      <c r="S70" s="21" t="s">
        <v>33</v>
      </c>
    </row>
    <row r="71">
      <c r="C71" s="22" t="s">
        <v>35</v>
      </c>
      <c r="D71" s="23">
        <v>0.0</v>
      </c>
      <c r="E71" s="24">
        <v>3.0</v>
      </c>
      <c r="F71" s="24">
        <v>2.0</v>
      </c>
      <c r="G71" s="18">
        <f t="shared" si="1"/>
        <v>5</v>
      </c>
      <c r="H71" s="23">
        <v>1.0</v>
      </c>
      <c r="I71" s="24">
        <v>1.0</v>
      </c>
      <c r="J71" s="24">
        <v>2.0</v>
      </c>
      <c r="K71" s="24">
        <v>0.0</v>
      </c>
      <c r="L71" s="23">
        <v>6.0</v>
      </c>
      <c r="M71" s="23">
        <v>0.0</v>
      </c>
      <c r="N71" s="24">
        <v>0.0</v>
      </c>
      <c r="O71" s="18">
        <f t="shared" si="2"/>
        <v>10</v>
      </c>
      <c r="P71" s="9"/>
      <c r="Q71" s="25" t="b">
        <f t="shared" si="3"/>
        <v>0</v>
      </c>
      <c r="R71" s="21" t="s">
        <v>82</v>
      </c>
      <c r="S71" s="21" t="s">
        <v>82</v>
      </c>
      <c r="T71" s="37" t="s">
        <v>84</v>
      </c>
    </row>
    <row r="72">
      <c r="C72" s="26" t="s">
        <v>37</v>
      </c>
      <c r="D72" s="27"/>
      <c r="G72" s="18">
        <f t="shared" si="1"/>
        <v>0</v>
      </c>
      <c r="H72" s="27"/>
      <c r="O72" s="18">
        <f t="shared" si="2"/>
        <v>0</v>
      </c>
      <c r="P72" s="9"/>
      <c r="Q72" s="25" t="b">
        <f t="shared" si="3"/>
        <v>0</v>
      </c>
      <c r="R72" s="21"/>
      <c r="S72" s="21"/>
    </row>
    <row r="73">
      <c r="C73" s="22" t="s">
        <v>38</v>
      </c>
      <c r="D73" s="28"/>
      <c r="G73" s="18">
        <f t="shared" si="1"/>
        <v>0</v>
      </c>
      <c r="H73" s="28"/>
      <c r="O73" s="18">
        <f t="shared" si="2"/>
        <v>0</v>
      </c>
      <c r="P73" s="9"/>
      <c r="Q73" s="25" t="b">
        <f t="shared" si="3"/>
        <v>0</v>
      </c>
      <c r="R73" s="21"/>
      <c r="S73" s="21"/>
    </row>
    <row r="74">
      <c r="C74" s="26" t="s">
        <v>39</v>
      </c>
      <c r="D74" s="28"/>
      <c r="G74" s="18">
        <f t="shared" si="1"/>
        <v>0</v>
      </c>
      <c r="H74" s="28"/>
      <c r="O74" s="18">
        <f t="shared" si="2"/>
        <v>0</v>
      </c>
      <c r="P74" s="9"/>
      <c r="Q74" s="25" t="b">
        <f t="shared" si="3"/>
        <v>0</v>
      </c>
      <c r="R74" s="21"/>
      <c r="S74" s="21"/>
    </row>
    <row r="75">
      <c r="C75" s="22" t="s">
        <v>40</v>
      </c>
      <c r="D75" s="24">
        <v>0.0</v>
      </c>
      <c r="E75" s="24">
        <v>0.0</v>
      </c>
      <c r="F75" s="24">
        <v>1.0</v>
      </c>
      <c r="G75" s="18">
        <f t="shared" si="1"/>
        <v>1</v>
      </c>
      <c r="H75" s="24">
        <v>1.0</v>
      </c>
      <c r="I75" s="24">
        <v>0.0</v>
      </c>
      <c r="J75" s="24">
        <v>0.0</v>
      </c>
      <c r="K75" s="24">
        <v>0.0</v>
      </c>
      <c r="L75" s="24">
        <v>0.0</v>
      </c>
      <c r="M75" s="24">
        <v>0.0</v>
      </c>
      <c r="N75" s="24">
        <v>0.0</v>
      </c>
      <c r="O75" s="18">
        <f t="shared" si="2"/>
        <v>1</v>
      </c>
      <c r="P75" s="9"/>
      <c r="Q75" s="25" t="b">
        <f t="shared" si="3"/>
        <v>0</v>
      </c>
      <c r="R75" s="21" t="s">
        <v>33</v>
      </c>
      <c r="S75" s="21" t="s">
        <v>33</v>
      </c>
    </row>
    <row r="76">
      <c r="C76" s="22" t="s">
        <v>41</v>
      </c>
      <c r="D76" s="24">
        <v>2.0</v>
      </c>
      <c r="E76" s="24">
        <v>1.0</v>
      </c>
      <c r="F76" s="24">
        <v>1.0</v>
      </c>
      <c r="G76" s="18">
        <f t="shared" si="1"/>
        <v>4</v>
      </c>
      <c r="H76" s="24">
        <v>0.0</v>
      </c>
      <c r="I76" s="24">
        <v>0.0</v>
      </c>
      <c r="J76" s="24">
        <v>4.0</v>
      </c>
      <c r="K76" s="24">
        <v>0.0</v>
      </c>
      <c r="L76" s="24">
        <v>1.0</v>
      </c>
      <c r="M76" s="24">
        <v>3.0</v>
      </c>
      <c r="N76" s="24">
        <v>0.0</v>
      </c>
      <c r="O76" s="18">
        <f t="shared" si="2"/>
        <v>8</v>
      </c>
      <c r="P76" s="9"/>
      <c r="Q76" s="25" t="b">
        <f t="shared" si="3"/>
        <v>0</v>
      </c>
      <c r="R76" s="21" t="s">
        <v>33</v>
      </c>
      <c r="S76" s="21" t="s">
        <v>33</v>
      </c>
    </row>
    <row r="77">
      <c r="C77" s="22" t="s">
        <v>42</v>
      </c>
      <c r="D77" s="17">
        <v>5.0</v>
      </c>
      <c r="E77" s="17">
        <v>1.0</v>
      </c>
      <c r="F77" s="17">
        <v>0.0</v>
      </c>
      <c r="G77" s="18">
        <f t="shared" si="1"/>
        <v>6</v>
      </c>
      <c r="H77" s="17">
        <v>3.0</v>
      </c>
      <c r="I77" s="17">
        <v>0.0</v>
      </c>
      <c r="J77" s="17">
        <v>0.0</v>
      </c>
      <c r="K77" s="17">
        <v>0.0</v>
      </c>
      <c r="L77" s="17">
        <v>0.0</v>
      </c>
      <c r="M77" s="17">
        <v>0.0</v>
      </c>
      <c r="N77" s="17">
        <v>0.0</v>
      </c>
      <c r="O77" s="18">
        <f t="shared" si="2"/>
        <v>3</v>
      </c>
      <c r="P77" s="9"/>
      <c r="Q77" s="25" t="b">
        <f t="shared" si="3"/>
        <v>0</v>
      </c>
      <c r="R77" s="21" t="s">
        <v>33</v>
      </c>
      <c r="S77" s="21" t="s">
        <v>33</v>
      </c>
    </row>
    <row r="78">
      <c r="C78" s="29" t="s">
        <v>43</v>
      </c>
      <c r="D78" s="28"/>
      <c r="G78" s="18">
        <f t="shared" si="1"/>
        <v>0</v>
      </c>
      <c r="H78" s="28"/>
      <c r="O78" s="18">
        <f t="shared" si="2"/>
        <v>0</v>
      </c>
      <c r="P78" s="9"/>
      <c r="Q78" s="25" t="b">
        <f t="shared" si="3"/>
        <v>0</v>
      </c>
      <c r="R78" s="21"/>
      <c r="S78" s="21"/>
    </row>
    <row r="79">
      <c r="C79" s="29" t="s">
        <v>44</v>
      </c>
      <c r="D79" s="28"/>
      <c r="G79" s="18">
        <f t="shared" si="1"/>
        <v>0</v>
      </c>
      <c r="H79" s="28"/>
      <c r="O79" s="18">
        <f t="shared" si="2"/>
        <v>0</v>
      </c>
      <c r="P79" s="9"/>
      <c r="Q79" s="25" t="b">
        <f t="shared" si="3"/>
        <v>0</v>
      </c>
      <c r="R79" s="21"/>
      <c r="S79" s="21"/>
    </row>
    <row r="80">
      <c r="C80" s="22" t="s">
        <v>45</v>
      </c>
      <c r="D80" s="28"/>
      <c r="G80" s="18">
        <f t="shared" si="1"/>
        <v>0</v>
      </c>
      <c r="H80" s="28"/>
      <c r="O80" s="18">
        <f t="shared" si="2"/>
        <v>0</v>
      </c>
      <c r="P80" s="9"/>
      <c r="Q80" s="25" t="b">
        <f t="shared" si="3"/>
        <v>0</v>
      </c>
      <c r="R80" s="21"/>
      <c r="S80" s="21"/>
    </row>
    <row r="81">
      <c r="C81" s="29" t="s">
        <v>48</v>
      </c>
      <c r="D81" s="24">
        <v>1.0</v>
      </c>
      <c r="E81" s="24">
        <v>2.0</v>
      </c>
      <c r="F81" s="24">
        <v>3.0</v>
      </c>
      <c r="G81" s="18">
        <f t="shared" si="1"/>
        <v>6</v>
      </c>
      <c r="H81" s="24">
        <v>2.0</v>
      </c>
      <c r="I81" s="24">
        <v>0.0</v>
      </c>
      <c r="J81" s="24">
        <v>1.0</v>
      </c>
      <c r="K81" s="24">
        <v>0.0</v>
      </c>
      <c r="L81" s="24">
        <v>2.0</v>
      </c>
      <c r="M81" s="24">
        <v>0.0</v>
      </c>
      <c r="N81" s="24">
        <v>0.0</v>
      </c>
      <c r="O81" s="18">
        <f t="shared" si="2"/>
        <v>5</v>
      </c>
      <c r="P81" s="9"/>
      <c r="Q81" s="25" t="b">
        <f t="shared" si="3"/>
        <v>0</v>
      </c>
      <c r="R81" s="21" t="s">
        <v>82</v>
      </c>
      <c r="S81" s="21" t="s">
        <v>33</v>
      </c>
      <c r="T81" s="1" t="s">
        <v>85</v>
      </c>
    </row>
    <row r="82">
      <c r="C82" s="29" t="s">
        <v>50</v>
      </c>
      <c r="D82" s="24">
        <v>1.0</v>
      </c>
      <c r="E82" s="24">
        <v>0.0</v>
      </c>
      <c r="F82" s="24">
        <v>1.0</v>
      </c>
      <c r="G82" s="18">
        <f t="shared" si="1"/>
        <v>2</v>
      </c>
      <c r="H82" s="24">
        <v>1.0</v>
      </c>
      <c r="I82" s="24">
        <v>1.0</v>
      </c>
      <c r="J82" s="24">
        <v>2.0</v>
      </c>
      <c r="K82" s="24">
        <v>0.0</v>
      </c>
      <c r="L82" s="24">
        <v>1.0</v>
      </c>
      <c r="M82" s="24">
        <v>0.0</v>
      </c>
      <c r="N82" s="24">
        <v>0.0</v>
      </c>
      <c r="O82" s="18">
        <f t="shared" si="2"/>
        <v>5</v>
      </c>
      <c r="P82" s="9"/>
      <c r="Q82" s="25" t="b">
        <f t="shared" si="3"/>
        <v>0</v>
      </c>
      <c r="R82" s="21" t="s">
        <v>33</v>
      </c>
      <c r="S82" s="21" t="s">
        <v>33</v>
      </c>
      <c r="V82" s="1" t="s">
        <v>46</v>
      </c>
      <c r="W82" s="1" t="s">
        <v>47</v>
      </c>
    </row>
    <row r="83">
      <c r="C83" s="29" t="s">
        <v>52</v>
      </c>
      <c r="D83" s="28"/>
      <c r="G83" s="18">
        <f t="shared" si="1"/>
        <v>0</v>
      </c>
      <c r="H83" s="28"/>
      <c r="O83" s="18">
        <f t="shared" si="2"/>
        <v>0</v>
      </c>
      <c r="P83" s="9"/>
      <c r="Q83" s="25" t="b">
        <f t="shared" si="3"/>
        <v>0</v>
      </c>
      <c r="R83" s="21"/>
      <c r="S83" s="21"/>
      <c r="V83" s="1" t="s">
        <v>86</v>
      </c>
      <c r="W83" s="30" t="s">
        <v>75</v>
      </c>
    </row>
    <row r="84">
      <c r="C84" s="29" t="s">
        <v>54</v>
      </c>
      <c r="D84" s="24">
        <v>9.0</v>
      </c>
      <c r="E84" s="24">
        <v>0.0</v>
      </c>
      <c r="F84" s="24">
        <v>2.0</v>
      </c>
      <c r="G84" s="18">
        <f t="shared" si="1"/>
        <v>11</v>
      </c>
      <c r="H84" s="24">
        <v>2.0</v>
      </c>
      <c r="I84" s="24">
        <v>0.0</v>
      </c>
      <c r="J84" s="24">
        <v>0.0</v>
      </c>
      <c r="K84" s="24">
        <v>0.0</v>
      </c>
      <c r="L84" s="24">
        <v>0.0</v>
      </c>
      <c r="M84" s="24">
        <v>0.0</v>
      </c>
      <c r="N84" s="24">
        <v>0.0</v>
      </c>
      <c r="O84" s="18">
        <f t="shared" si="2"/>
        <v>2</v>
      </c>
      <c r="P84" s="9"/>
      <c r="Q84" s="25" t="b">
        <f t="shared" si="3"/>
        <v>0</v>
      </c>
      <c r="R84" s="21" t="s">
        <v>33</v>
      </c>
      <c r="S84" s="21" t="s">
        <v>33</v>
      </c>
      <c r="V84" s="1" t="s">
        <v>87</v>
      </c>
      <c r="W84" s="30" t="s">
        <v>51</v>
      </c>
    </row>
    <row r="85">
      <c r="C85" s="22" t="s">
        <v>57</v>
      </c>
      <c r="D85" s="24">
        <v>0.0</v>
      </c>
      <c r="E85" s="24">
        <v>2.0</v>
      </c>
      <c r="F85" s="24">
        <v>3.0</v>
      </c>
      <c r="G85" s="18">
        <f t="shared" si="1"/>
        <v>5</v>
      </c>
      <c r="H85" s="24">
        <v>0.0</v>
      </c>
      <c r="I85" s="24">
        <v>0.0</v>
      </c>
      <c r="J85" s="24">
        <v>3.0</v>
      </c>
      <c r="K85" s="24">
        <v>0.0</v>
      </c>
      <c r="L85" s="24">
        <v>0.0</v>
      </c>
      <c r="M85" s="24">
        <v>2.0</v>
      </c>
      <c r="N85" s="24">
        <v>0.0</v>
      </c>
      <c r="O85" s="18">
        <f t="shared" si="2"/>
        <v>5</v>
      </c>
      <c r="P85" s="9"/>
      <c r="Q85" s="25" t="b">
        <f t="shared" si="3"/>
        <v>0</v>
      </c>
      <c r="R85" s="21" t="s">
        <v>33</v>
      </c>
      <c r="S85" s="21" t="s">
        <v>33</v>
      </c>
      <c r="V85" s="1" t="s">
        <v>88</v>
      </c>
      <c r="W85" s="1" t="s">
        <v>89</v>
      </c>
    </row>
    <row r="86">
      <c r="C86" s="26" t="s">
        <v>58</v>
      </c>
      <c r="D86" s="24">
        <v>2.0</v>
      </c>
      <c r="E86" s="24">
        <v>0.0</v>
      </c>
      <c r="F86" s="24">
        <v>3.0</v>
      </c>
      <c r="G86" s="18">
        <f t="shared" si="1"/>
        <v>5</v>
      </c>
      <c r="H86" s="24">
        <v>2.0</v>
      </c>
      <c r="I86" s="24">
        <v>0.0</v>
      </c>
      <c r="J86" s="24">
        <v>5.0</v>
      </c>
      <c r="K86" s="24">
        <v>0.0</v>
      </c>
      <c r="L86" s="24">
        <v>0.0</v>
      </c>
      <c r="M86" s="24">
        <v>0.0</v>
      </c>
      <c r="N86" s="24">
        <v>1.0</v>
      </c>
      <c r="O86" s="18">
        <f t="shared" si="2"/>
        <v>8</v>
      </c>
      <c r="P86" s="9"/>
      <c r="Q86" s="25" t="b">
        <f t="shared" si="3"/>
        <v>0</v>
      </c>
      <c r="R86" s="21" t="s">
        <v>33</v>
      </c>
      <c r="S86" s="21" t="s">
        <v>33</v>
      </c>
      <c r="V86" s="1" t="s">
        <v>90</v>
      </c>
      <c r="W86" s="1" t="s">
        <v>78</v>
      </c>
    </row>
    <row r="87">
      <c r="C87" s="26" t="s">
        <v>59</v>
      </c>
      <c r="D87" s="24">
        <v>2.0</v>
      </c>
      <c r="E87" s="24">
        <v>1.0</v>
      </c>
      <c r="F87" s="24">
        <v>1.0</v>
      </c>
      <c r="G87" s="18">
        <f t="shared" si="1"/>
        <v>4</v>
      </c>
      <c r="H87" s="24">
        <v>3.0</v>
      </c>
      <c r="I87" s="24">
        <v>0.0</v>
      </c>
      <c r="J87" s="24">
        <v>4.0</v>
      </c>
      <c r="K87" s="24">
        <v>0.0</v>
      </c>
      <c r="L87" s="24">
        <v>0.0</v>
      </c>
      <c r="M87" s="24">
        <v>0.0</v>
      </c>
      <c r="N87" s="24">
        <v>1.0</v>
      </c>
      <c r="O87" s="18">
        <f t="shared" si="2"/>
        <v>8</v>
      </c>
      <c r="P87" s="9"/>
      <c r="Q87" s="25" t="b">
        <f t="shared" si="3"/>
        <v>0</v>
      </c>
      <c r="R87" s="21" t="s">
        <v>79</v>
      </c>
      <c r="S87" s="21" t="s">
        <v>33</v>
      </c>
      <c r="T87" s="1" t="s">
        <v>91</v>
      </c>
    </row>
    <row r="88">
      <c r="C88" s="22" t="s">
        <v>60</v>
      </c>
      <c r="D88" s="28"/>
      <c r="G88" s="18">
        <f t="shared" si="1"/>
        <v>0</v>
      </c>
      <c r="H88" s="28"/>
      <c r="O88" s="18">
        <f t="shared" si="2"/>
        <v>0</v>
      </c>
      <c r="P88" s="9"/>
      <c r="Q88" s="25" t="b">
        <f t="shared" si="3"/>
        <v>0</v>
      </c>
      <c r="R88" s="21"/>
      <c r="S88" s="21"/>
    </row>
    <row r="89">
      <c r="C89" s="22" t="s">
        <v>61</v>
      </c>
      <c r="D89" s="28"/>
      <c r="G89" s="18">
        <f t="shared" si="1"/>
        <v>0</v>
      </c>
      <c r="H89" s="28"/>
      <c r="O89" s="18">
        <f t="shared" si="2"/>
        <v>0</v>
      </c>
      <c r="P89" s="9"/>
      <c r="Q89" s="25" t="b">
        <f t="shared" si="3"/>
        <v>0</v>
      </c>
      <c r="R89" s="21"/>
      <c r="S89" s="21"/>
    </row>
    <row r="90">
      <c r="C90" s="26" t="s">
        <v>62</v>
      </c>
      <c r="D90" s="24">
        <v>6.0</v>
      </c>
      <c r="E90" s="24">
        <v>0.0</v>
      </c>
      <c r="F90" s="24">
        <v>1.0</v>
      </c>
      <c r="G90" s="18">
        <f t="shared" si="1"/>
        <v>7</v>
      </c>
      <c r="H90" s="24">
        <v>3.0</v>
      </c>
      <c r="I90" s="24">
        <v>2.0</v>
      </c>
      <c r="J90" s="24">
        <v>7.0</v>
      </c>
      <c r="K90" s="24">
        <v>0.0</v>
      </c>
      <c r="L90" s="24">
        <v>0.0</v>
      </c>
      <c r="M90" s="24">
        <v>0.0</v>
      </c>
      <c r="N90" s="24">
        <v>0.0</v>
      </c>
      <c r="O90" s="18">
        <f t="shared" si="2"/>
        <v>12</v>
      </c>
      <c r="P90" s="9"/>
      <c r="Q90" s="25" t="b">
        <f t="shared" si="3"/>
        <v>0</v>
      </c>
      <c r="R90" s="21" t="s">
        <v>16</v>
      </c>
      <c r="S90" s="21" t="s">
        <v>33</v>
      </c>
      <c r="T90" s="37" t="s">
        <v>92</v>
      </c>
    </row>
    <row r="91">
      <c r="C91" s="26" t="s">
        <v>64</v>
      </c>
      <c r="D91" s="24"/>
      <c r="E91" s="24"/>
      <c r="F91" s="24"/>
      <c r="G91" s="18">
        <f t="shared" si="1"/>
        <v>0</v>
      </c>
      <c r="H91" s="24"/>
      <c r="I91" s="24"/>
      <c r="J91" s="24"/>
      <c r="K91" s="24"/>
      <c r="L91" s="24"/>
      <c r="M91" s="24"/>
      <c r="N91" s="24"/>
      <c r="O91" s="18">
        <f t="shared" si="2"/>
        <v>0</v>
      </c>
      <c r="P91" s="9"/>
      <c r="Q91" s="25" t="b">
        <f t="shared" si="3"/>
        <v>0</v>
      </c>
      <c r="R91" s="21"/>
      <c r="S91" s="21"/>
    </row>
    <row r="92">
      <c r="C92" s="22" t="s">
        <v>65</v>
      </c>
      <c r="D92" s="24">
        <v>6.0</v>
      </c>
      <c r="E92" s="24">
        <v>1.0</v>
      </c>
      <c r="F92" s="24">
        <v>1.0</v>
      </c>
      <c r="G92" s="18">
        <f t="shared" si="1"/>
        <v>8</v>
      </c>
      <c r="H92" s="24">
        <v>2.0</v>
      </c>
      <c r="I92" s="24">
        <v>2.0</v>
      </c>
      <c r="J92" s="24">
        <v>14.0</v>
      </c>
      <c r="K92" s="24">
        <v>0.0</v>
      </c>
      <c r="L92" s="24">
        <v>0.0</v>
      </c>
      <c r="M92" s="24">
        <v>0.0</v>
      </c>
      <c r="N92" s="24">
        <v>0.0</v>
      </c>
      <c r="O92" s="18">
        <f t="shared" si="2"/>
        <v>18</v>
      </c>
      <c r="P92" s="9"/>
      <c r="Q92" s="25" t="b">
        <f t="shared" si="3"/>
        <v>0</v>
      </c>
      <c r="R92" s="21" t="s">
        <v>33</v>
      </c>
      <c r="S92" s="21" t="s">
        <v>33</v>
      </c>
    </row>
    <row r="93">
      <c r="C93" s="22" t="s">
        <v>66</v>
      </c>
      <c r="D93" s="24">
        <v>3.0</v>
      </c>
      <c r="E93" s="24">
        <v>0.0</v>
      </c>
      <c r="F93" s="24">
        <v>3.0</v>
      </c>
      <c r="G93" s="18">
        <f t="shared" si="1"/>
        <v>6</v>
      </c>
      <c r="H93" s="24">
        <v>0.0</v>
      </c>
      <c r="I93" s="24">
        <v>0.0</v>
      </c>
      <c r="J93" s="24">
        <v>1.0</v>
      </c>
      <c r="K93" s="24">
        <v>0.0</v>
      </c>
      <c r="L93" s="24">
        <v>0.0</v>
      </c>
      <c r="M93" s="24">
        <v>0.0</v>
      </c>
      <c r="N93" s="24">
        <v>0.0</v>
      </c>
      <c r="O93" s="18">
        <f t="shared" si="2"/>
        <v>1</v>
      </c>
      <c r="P93" s="9"/>
      <c r="Q93" s="25" t="b">
        <f t="shared" si="3"/>
        <v>0</v>
      </c>
      <c r="R93" s="21" t="s">
        <v>33</v>
      </c>
      <c r="S93" s="21" t="s">
        <v>33</v>
      </c>
    </row>
    <row r="94">
      <c r="C94" s="26" t="s">
        <v>67</v>
      </c>
      <c r="D94" s="24">
        <v>1.0</v>
      </c>
      <c r="E94" s="24">
        <v>0.0</v>
      </c>
      <c r="F94" s="24">
        <v>2.0</v>
      </c>
      <c r="G94" s="18">
        <f t="shared" si="1"/>
        <v>3</v>
      </c>
      <c r="H94" s="24">
        <v>1.0</v>
      </c>
      <c r="I94" s="24">
        <v>0.0</v>
      </c>
      <c r="J94" s="24">
        <v>0.0</v>
      </c>
      <c r="K94" s="24">
        <v>0.0</v>
      </c>
      <c r="L94" s="24">
        <v>0.0</v>
      </c>
      <c r="M94" s="24">
        <v>0.0</v>
      </c>
      <c r="N94" s="24">
        <v>0.0</v>
      </c>
      <c r="O94" s="18">
        <f t="shared" si="2"/>
        <v>1</v>
      </c>
      <c r="P94" s="9"/>
      <c r="Q94" s="25" t="b">
        <f t="shared" si="3"/>
        <v>0</v>
      </c>
      <c r="R94" s="21" t="s">
        <v>33</v>
      </c>
      <c r="S94" s="21" t="s">
        <v>33</v>
      </c>
    </row>
    <row r="95">
      <c r="C95" s="26" t="s">
        <v>68</v>
      </c>
      <c r="D95" s="24">
        <v>1.0</v>
      </c>
      <c r="E95" s="24">
        <v>0.0</v>
      </c>
      <c r="F95" s="24">
        <v>0.0</v>
      </c>
      <c r="G95" s="18">
        <f t="shared" si="1"/>
        <v>1</v>
      </c>
      <c r="H95" s="24">
        <v>0.0</v>
      </c>
      <c r="I95" s="24">
        <v>0.0</v>
      </c>
      <c r="J95" s="24">
        <v>0.0</v>
      </c>
      <c r="K95" s="24">
        <v>0.0</v>
      </c>
      <c r="L95" s="24">
        <v>0.0</v>
      </c>
      <c r="M95" s="24">
        <v>0.0</v>
      </c>
      <c r="N95" s="24">
        <v>0.0</v>
      </c>
      <c r="O95" s="18">
        <f t="shared" si="2"/>
        <v>0</v>
      </c>
      <c r="P95" s="9"/>
      <c r="Q95" s="25" t="b">
        <f t="shared" si="3"/>
        <v>0</v>
      </c>
      <c r="R95" s="21" t="s">
        <v>79</v>
      </c>
      <c r="S95" s="21" t="s">
        <v>33</v>
      </c>
      <c r="T95" s="1" t="s">
        <v>93</v>
      </c>
    </row>
    <row r="96">
      <c r="C96" s="26" t="s">
        <v>69</v>
      </c>
      <c r="D96" s="24">
        <v>4.0</v>
      </c>
      <c r="E96" s="24">
        <v>0.0</v>
      </c>
      <c r="F96" s="24">
        <v>2.0</v>
      </c>
      <c r="G96" s="18">
        <f t="shared" si="1"/>
        <v>6</v>
      </c>
      <c r="H96" s="24">
        <v>0.0</v>
      </c>
      <c r="I96" s="24">
        <v>0.0</v>
      </c>
      <c r="J96" s="24">
        <v>1.0</v>
      </c>
      <c r="K96" s="24">
        <v>0.0</v>
      </c>
      <c r="L96" s="24">
        <v>0.0</v>
      </c>
      <c r="M96" s="24">
        <v>0.0</v>
      </c>
      <c r="N96" s="24">
        <v>0.0</v>
      </c>
      <c r="O96" s="18">
        <f t="shared" si="2"/>
        <v>1</v>
      </c>
      <c r="P96" s="9"/>
      <c r="Q96" s="25" t="b">
        <f t="shared" si="3"/>
        <v>0</v>
      </c>
      <c r="R96" s="21" t="s">
        <v>33</v>
      </c>
      <c r="S96" s="21" t="s">
        <v>33</v>
      </c>
    </row>
    <row r="97">
      <c r="C97" s="22" t="s">
        <v>70</v>
      </c>
      <c r="D97" s="24">
        <v>1.0</v>
      </c>
      <c r="E97" s="24">
        <v>0.0</v>
      </c>
      <c r="F97" s="24">
        <v>2.0</v>
      </c>
      <c r="G97" s="18">
        <f t="shared" si="1"/>
        <v>3</v>
      </c>
      <c r="H97" s="24">
        <v>3.0</v>
      </c>
      <c r="I97" s="24">
        <v>1.0</v>
      </c>
      <c r="J97" s="24">
        <v>3.0</v>
      </c>
      <c r="K97" s="24">
        <v>1.0</v>
      </c>
      <c r="L97" s="24">
        <v>3.0</v>
      </c>
      <c r="M97" s="24">
        <v>1.0</v>
      </c>
      <c r="N97" s="24">
        <v>1.0</v>
      </c>
      <c r="O97" s="18">
        <f t="shared" si="2"/>
        <v>13</v>
      </c>
      <c r="P97" s="9"/>
      <c r="Q97" s="25" t="b">
        <f t="shared" si="3"/>
        <v>0</v>
      </c>
      <c r="R97" s="21" t="s">
        <v>33</v>
      </c>
      <c r="S97" s="21" t="s">
        <v>33</v>
      </c>
    </row>
    <row r="98">
      <c r="C98" s="22" t="s">
        <v>72</v>
      </c>
      <c r="D98" s="24">
        <v>2.0</v>
      </c>
      <c r="E98" s="24">
        <v>1.0</v>
      </c>
      <c r="F98" s="24">
        <v>0.0</v>
      </c>
      <c r="G98" s="18">
        <f t="shared" si="1"/>
        <v>3</v>
      </c>
      <c r="H98" s="24">
        <v>1.0</v>
      </c>
      <c r="I98" s="24">
        <v>0.0</v>
      </c>
      <c r="J98" s="24">
        <v>0.0</v>
      </c>
      <c r="K98" s="24">
        <v>0.0</v>
      </c>
      <c r="L98" s="24">
        <v>2.0</v>
      </c>
      <c r="M98" s="24">
        <v>0.0</v>
      </c>
      <c r="N98" s="24">
        <v>0.0</v>
      </c>
      <c r="O98" s="18">
        <f t="shared" si="2"/>
        <v>3</v>
      </c>
      <c r="P98" s="9"/>
      <c r="Q98" s="25" t="b">
        <f t="shared" si="3"/>
        <v>0</v>
      </c>
      <c r="R98" s="21" t="s">
        <v>33</v>
      </c>
      <c r="S98" s="21" t="s">
        <v>33</v>
      </c>
    </row>
    <row r="99">
      <c r="C99" s="22" t="s">
        <v>73</v>
      </c>
      <c r="D99" s="24">
        <v>1.0</v>
      </c>
      <c r="E99" s="24">
        <v>1.0</v>
      </c>
      <c r="F99" s="24">
        <v>2.0</v>
      </c>
      <c r="G99" s="18">
        <f t="shared" si="1"/>
        <v>4</v>
      </c>
      <c r="H99" s="24">
        <v>0.0</v>
      </c>
      <c r="I99" s="24">
        <v>0.0</v>
      </c>
      <c r="J99" s="24">
        <v>0.0</v>
      </c>
      <c r="K99" s="24">
        <v>0.0</v>
      </c>
      <c r="L99" s="24">
        <v>1.0</v>
      </c>
      <c r="M99" s="24">
        <v>1.0</v>
      </c>
      <c r="N99" s="24">
        <v>0.0</v>
      </c>
      <c r="O99" s="18">
        <f t="shared" si="2"/>
        <v>2</v>
      </c>
      <c r="P99" s="9"/>
      <c r="Q99" s="25" t="b">
        <f t="shared" si="3"/>
        <v>0</v>
      </c>
      <c r="R99" s="21" t="s">
        <v>33</v>
      </c>
      <c r="S99" s="21" t="s">
        <v>33</v>
      </c>
    </row>
    <row r="100">
      <c r="A100" s="31"/>
      <c r="B100" s="31"/>
      <c r="C100" s="32" t="s">
        <v>6</v>
      </c>
      <c r="D100" s="33">
        <f t="shared" ref="D100:F100" si="8">SUM(D69:D99)</f>
        <v>54</v>
      </c>
      <c r="E100" s="33">
        <f t="shared" si="8"/>
        <v>16</v>
      </c>
      <c r="F100" s="33">
        <f t="shared" si="8"/>
        <v>33</v>
      </c>
      <c r="G100" s="34">
        <f t="shared" si="1"/>
        <v>103</v>
      </c>
      <c r="H100" s="33">
        <f t="shared" ref="H100:N100" si="9">SUM(H69:H99)</f>
        <v>28</v>
      </c>
      <c r="I100" s="33">
        <f t="shared" si="9"/>
        <v>10</v>
      </c>
      <c r="J100" s="33">
        <f t="shared" si="9"/>
        <v>49</v>
      </c>
      <c r="K100" s="33">
        <f t="shared" si="9"/>
        <v>1</v>
      </c>
      <c r="L100" s="33">
        <f t="shared" si="9"/>
        <v>24</v>
      </c>
      <c r="M100" s="33">
        <f t="shared" si="9"/>
        <v>9</v>
      </c>
      <c r="N100" s="33">
        <f t="shared" si="9"/>
        <v>8</v>
      </c>
      <c r="O100" s="34">
        <f t="shared" si="2"/>
        <v>129</v>
      </c>
      <c r="P100" s="38"/>
      <c r="Q100" s="25" t="b">
        <f t="shared" si="3"/>
        <v>0</v>
      </c>
      <c r="R100" s="21"/>
      <c r="S100" s="21"/>
      <c r="T100" s="31"/>
      <c r="U100" s="31"/>
      <c r="V100" s="31"/>
      <c r="W100" s="31"/>
      <c r="X100" s="31"/>
      <c r="Y100" s="31"/>
      <c r="Z100" s="31"/>
      <c r="AA100" s="31"/>
      <c r="AB100" s="31"/>
      <c r="AC100" s="31"/>
      <c r="AD100" s="36"/>
      <c r="AE100" s="36"/>
    </row>
    <row r="101">
      <c r="A101" s="1" t="s">
        <v>94</v>
      </c>
      <c r="B101" s="1" t="s">
        <v>31</v>
      </c>
      <c r="C101" s="16" t="s">
        <v>32</v>
      </c>
      <c r="D101" s="17">
        <v>0.0</v>
      </c>
      <c r="E101" s="17">
        <v>0.0</v>
      </c>
      <c r="F101" s="17">
        <v>1.0</v>
      </c>
      <c r="G101" s="18">
        <f t="shared" si="1"/>
        <v>1</v>
      </c>
      <c r="H101" s="17">
        <v>0.0</v>
      </c>
      <c r="I101" s="17">
        <v>0.0</v>
      </c>
      <c r="J101" s="17">
        <v>0.0</v>
      </c>
      <c r="K101" s="17">
        <v>0.0</v>
      </c>
      <c r="L101" s="17">
        <v>0.0</v>
      </c>
      <c r="M101" s="17">
        <v>0.0</v>
      </c>
      <c r="N101" s="17">
        <v>0.0</v>
      </c>
      <c r="O101" s="18">
        <f t="shared" si="2"/>
        <v>0</v>
      </c>
      <c r="P101" s="9"/>
      <c r="Q101" s="25" t="b">
        <f t="shared" si="3"/>
        <v>0</v>
      </c>
      <c r="R101" s="21" t="s">
        <v>33</v>
      </c>
      <c r="S101" s="21" t="s">
        <v>33</v>
      </c>
    </row>
    <row r="102">
      <c r="C102" s="22" t="s">
        <v>34</v>
      </c>
      <c r="D102" s="23">
        <v>0.0</v>
      </c>
      <c r="E102" s="24">
        <v>1.0</v>
      </c>
      <c r="F102" s="24">
        <v>1.0</v>
      </c>
      <c r="G102" s="18">
        <f t="shared" si="1"/>
        <v>2</v>
      </c>
      <c r="H102" s="23">
        <v>0.0</v>
      </c>
      <c r="I102" s="24">
        <v>0.0</v>
      </c>
      <c r="J102" s="23">
        <v>1.0</v>
      </c>
      <c r="K102" s="24">
        <v>0.0</v>
      </c>
      <c r="L102" s="24">
        <v>7.0</v>
      </c>
      <c r="M102" s="24">
        <v>3.0</v>
      </c>
      <c r="N102" s="24">
        <v>5.0</v>
      </c>
      <c r="O102" s="18">
        <f t="shared" si="2"/>
        <v>16</v>
      </c>
      <c r="P102" s="9"/>
      <c r="Q102" s="25" t="b">
        <f t="shared" si="3"/>
        <v>0</v>
      </c>
      <c r="R102" s="21" t="s">
        <v>33</v>
      </c>
      <c r="S102" s="21" t="s">
        <v>33</v>
      </c>
    </row>
    <row r="103">
      <c r="C103" s="22" t="s">
        <v>35</v>
      </c>
      <c r="D103" s="23">
        <v>0.0</v>
      </c>
      <c r="E103" s="24">
        <v>0.0</v>
      </c>
      <c r="F103" s="24">
        <v>1.0</v>
      </c>
      <c r="G103" s="18">
        <f t="shared" si="1"/>
        <v>1</v>
      </c>
      <c r="H103" s="23">
        <v>0.0</v>
      </c>
      <c r="I103" s="24">
        <v>0.0</v>
      </c>
      <c r="J103" s="24">
        <v>2.0</v>
      </c>
      <c r="K103" s="24">
        <v>0.0</v>
      </c>
      <c r="L103" s="23">
        <v>14.0</v>
      </c>
      <c r="M103" s="23">
        <v>0.0</v>
      </c>
      <c r="N103" s="24">
        <v>0.0</v>
      </c>
      <c r="O103" s="18">
        <f t="shared" si="2"/>
        <v>16</v>
      </c>
      <c r="P103" s="9"/>
      <c r="Q103" s="25" t="b">
        <f t="shared" si="3"/>
        <v>0</v>
      </c>
      <c r="R103" s="21" t="s">
        <v>33</v>
      </c>
      <c r="S103" s="21" t="s">
        <v>33</v>
      </c>
    </row>
    <row r="104">
      <c r="C104" s="26" t="s">
        <v>37</v>
      </c>
      <c r="D104" s="27"/>
      <c r="G104" s="18">
        <f t="shared" si="1"/>
        <v>0</v>
      </c>
      <c r="H104" s="27"/>
      <c r="O104" s="18">
        <f t="shared" si="2"/>
        <v>0</v>
      </c>
      <c r="P104" s="9"/>
      <c r="Q104" s="25" t="b">
        <f t="shared" si="3"/>
        <v>0</v>
      </c>
      <c r="R104" s="21"/>
      <c r="S104" s="21"/>
    </row>
    <row r="105">
      <c r="C105" s="22" t="s">
        <v>38</v>
      </c>
      <c r="D105" s="28"/>
      <c r="G105" s="18">
        <f t="shared" si="1"/>
        <v>0</v>
      </c>
      <c r="H105" s="28"/>
      <c r="O105" s="18">
        <f t="shared" si="2"/>
        <v>0</v>
      </c>
      <c r="P105" s="9"/>
      <c r="Q105" s="25" t="b">
        <f t="shared" si="3"/>
        <v>0</v>
      </c>
      <c r="R105" s="21"/>
      <c r="S105" s="21"/>
    </row>
    <row r="106">
      <c r="C106" s="26" t="s">
        <v>39</v>
      </c>
      <c r="D106" s="28"/>
      <c r="G106" s="18">
        <f t="shared" si="1"/>
        <v>0</v>
      </c>
      <c r="H106" s="28"/>
      <c r="O106" s="18">
        <f t="shared" si="2"/>
        <v>0</v>
      </c>
      <c r="P106" s="9"/>
      <c r="Q106" s="25" t="b">
        <f t="shared" si="3"/>
        <v>0</v>
      </c>
      <c r="R106" s="21"/>
      <c r="S106" s="21"/>
    </row>
    <row r="107">
      <c r="C107" s="22" t="s">
        <v>40</v>
      </c>
      <c r="D107" s="24">
        <v>0.0</v>
      </c>
      <c r="E107" s="24">
        <v>0.0</v>
      </c>
      <c r="F107" s="24">
        <v>0.0</v>
      </c>
      <c r="G107" s="18">
        <f t="shared" si="1"/>
        <v>0</v>
      </c>
      <c r="H107" s="24">
        <v>0.0</v>
      </c>
      <c r="I107" s="24">
        <v>0.0</v>
      </c>
      <c r="J107" s="24">
        <v>0.0</v>
      </c>
      <c r="K107" s="24">
        <v>0.0</v>
      </c>
      <c r="L107" s="24">
        <v>0.0</v>
      </c>
      <c r="M107" s="24">
        <v>0.0</v>
      </c>
      <c r="N107" s="24">
        <v>0.0</v>
      </c>
      <c r="O107" s="18">
        <f t="shared" si="2"/>
        <v>0</v>
      </c>
      <c r="P107" s="9"/>
      <c r="Q107" s="25" t="b">
        <f t="shared" si="3"/>
        <v>1</v>
      </c>
      <c r="R107" s="21" t="s">
        <v>33</v>
      </c>
      <c r="S107" s="21" t="s">
        <v>33</v>
      </c>
    </row>
    <row r="108">
      <c r="C108" s="22" t="s">
        <v>41</v>
      </c>
      <c r="D108" s="24">
        <v>0.0</v>
      </c>
      <c r="E108" s="24">
        <v>1.0</v>
      </c>
      <c r="F108" s="24">
        <v>0.0</v>
      </c>
      <c r="G108" s="18">
        <f t="shared" si="1"/>
        <v>1</v>
      </c>
      <c r="H108" s="24">
        <v>2.0</v>
      </c>
      <c r="I108" s="24">
        <v>0.0</v>
      </c>
      <c r="J108" s="24">
        <v>5.0</v>
      </c>
      <c r="K108" s="24">
        <v>0.0</v>
      </c>
      <c r="L108" s="24">
        <v>1.0</v>
      </c>
      <c r="M108" s="24">
        <v>2.0</v>
      </c>
      <c r="N108" s="24">
        <v>0.0</v>
      </c>
      <c r="O108" s="18">
        <f t="shared" si="2"/>
        <v>10</v>
      </c>
      <c r="P108" s="9"/>
      <c r="Q108" s="25" t="b">
        <f t="shared" si="3"/>
        <v>0</v>
      </c>
      <c r="R108" s="21" t="s">
        <v>33</v>
      </c>
      <c r="S108" s="21" t="s">
        <v>33</v>
      </c>
    </row>
    <row r="109">
      <c r="C109" s="22" t="s">
        <v>42</v>
      </c>
      <c r="D109" s="17">
        <v>0.0</v>
      </c>
      <c r="E109" s="17">
        <v>0.0</v>
      </c>
      <c r="F109" s="17">
        <v>2.0</v>
      </c>
      <c r="G109" s="18">
        <f t="shared" si="1"/>
        <v>2</v>
      </c>
      <c r="H109" s="17">
        <v>1.0</v>
      </c>
      <c r="I109" s="17">
        <v>0.0</v>
      </c>
      <c r="J109" s="17">
        <v>0.0</v>
      </c>
      <c r="K109" s="17">
        <v>0.0</v>
      </c>
      <c r="L109" s="17">
        <v>0.0</v>
      </c>
      <c r="M109" s="17">
        <v>0.0</v>
      </c>
      <c r="N109" s="17">
        <v>0.0</v>
      </c>
      <c r="O109" s="18">
        <f t="shared" si="2"/>
        <v>1</v>
      </c>
      <c r="P109" s="9"/>
      <c r="Q109" s="25" t="b">
        <f t="shared" si="3"/>
        <v>0</v>
      </c>
      <c r="R109" s="21" t="s">
        <v>33</v>
      </c>
      <c r="S109" s="21" t="s">
        <v>33</v>
      </c>
    </row>
    <row r="110">
      <c r="C110" s="29" t="s">
        <v>43</v>
      </c>
      <c r="D110" s="28"/>
      <c r="G110" s="18">
        <f t="shared" si="1"/>
        <v>0</v>
      </c>
      <c r="H110" s="28"/>
      <c r="O110" s="18">
        <f t="shared" si="2"/>
        <v>0</v>
      </c>
      <c r="P110" s="9"/>
      <c r="Q110" s="25" t="b">
        <f t="shared" si="3"/>
        <v>0</v>
      </c>
      <c r="R110" s="21"/>
      <c r="S110" s="21"/>
    </row>
    <row r="111">
      <c r="C111" s="29" t="s">
        <v>44</v>
      </c>
      <c r="D111" s="28"/>
      <c r="G111" s="18">
        <f t="shared" si="1"/>
        <v>0</v>
      </c>
      <c r="H111" s="28"/>
      <c r="O111" s="18">
        <f t="shared" si="2"/>
        <v>0</v>
      </c>
      <c r="P111" s="9"/>
      <c r="Q111" s="25" t="b">
        <f t="shared" si="3"/>
        <v>0</v>
      </c>
      <c r="R111" s="21"/>
      <c r="S111" s="21"/>
    </row>
    <row r="112">
      <c r="C112" s="22" t="s">
        <v>45</v>
      </c>
      <c r="D112" s="28"/>
      <c r="G112" s="18">
        <f t="shared" si="1"/>
        <v>0</v>
      </c>
      <c r="H112" s="28"/>
      <c r="O112" s="18">
        <f t="shared" si="2"/>
        <v>0</v>
      </c>
      <c r="P112" s="9"/>
      <c r="Q112" s="25" t="b">
        <f t="shared" si="3"/>
        <v>0</v>
      </c>
      <c r="R112" s="21"/>
      <c r="S112" s="21"/>
    </row>
    <row r="113">
      <c r="C113" s="29" t="s">
        <v>48</v>
      </c>
      <c r="D113" s="24">
        <v>0.0</v>
      </c>
      <c r="E113" s="24">
        <v>0.0</v>
      </c>
      <c r="F113" s="24">
        <v>0.0</v>
      </c>
      <c r="G113" s="18">
        <f t="shared" si="1"/>
        <v>0</v>
      </c>
      <c r="H113" s="24">
        <v>0.0</v>
      </c>
      <c r="I113" s="24">
        <v>0.0</v>
      </c>
      <c r="J113" s="24">
        <v>0.0</v>
      </c>
      <c r="K113" s="24">
        <v>0.0</v>
      </c>
      <c r="L113" s="24">
        <v>0.0</v>
      </c>
      <c r="M113" s="24">
        <v>0.0</v>
      </c>
      <c r="N113" s="24">
        <v>0.0</v>
      </c>
      <c r="O113" s="18">
        <f t="shared" si="2"/>
        <v>0</v>
      </c>
      <c r="P113" s="9"/>
      <c r="Q113" s="25" t="b">
        <f t="shared" si="3"/>
        <v>1</v>
      </c>
      <c r="R113" s="21" t="s">
        <v>33</v>
      </c>
      <c r="S113" s="21" t="s">
        <v>33</v>
      </c>
    </row>
    <row r="114">
      <c r="C114" s="29" t="s">
        <v>50</v>
      </c>
      <c r="D114" s="24">
        <v>0.0</v>
      </c>
      <c r="E114" s="24">
        <v>0.0</v>
      </c>
      <c r="F114" s="24">
        <v>0.0</v>
      </c>
      <c r="G114" s="18">
        <f t="shared" si="1"/>
        <v>0</v>
      </c>
      <c r="H114" s="24">
        <v>0.0</v>
      </c>
      <c r="I114" s="24">
        <v>0.0</v>
      </c>
      <c r="J114" s="24">
        <v>0.0</v>
      </c>
      <c r="K114" s="24">
        <v>0.0</v>
      </c>
      <c r="L114" s="24">
        <v>1.0</v>
      </c>
      <c r="M114" s="24">
        <v>0.0</v>
      </c>
      <c r="N114" s="24">
        <v>0.0</v>
      </c>
      <c r="O114" s="18">
        <f t="shared" si="2"/>
        <v>1</v>
      </c>
      <c r="P114" s="9"/>
      <c r="Q114" s="25" t="b">
        <f t="shared" si="3"/>
        <v>0</v>
      </c>
      <c r="R114" s="21" t="s">
        <v>33</v>
      </c>
      <c r="S114" s="21" t="s">
        <v>33</v>
      </c>
    </row>
    <row r="115">
      <c r="C115" s="29" t="s">
        <v>52</v>
      </c>
      <c r="D115" s="28"/>
      <c r="G115" s="18">
        <f t="shared" si="1"/>
        <v>0</v>
      </c>
      <c r="H115" s="28"/>
      <c r="O115" s="18">
        <f t="shared" si="2"/>
        <v>0</v>
      </c>
      <c r="P115" s="9"/>
      <c r="Q115" s="25" t="b">
        <f t="shared" si="3"/>
        <v>0</v>
      </c>
      <c r="R115" s="21"/>
      <c r="S115" s="21"/>
      <c r="V115" s="1" t="s">
        <v>46</v>
      </c>
      <c r="W115" s="1" t="s">
        <v>47</v>
      </c>
    </row>
    <row r="116">
      <c r="C116" s="29" t="s">
        <v>54</v>
      </c>
      <c r="D116" s="24">
        <v>0.0</v>
      </c>
      <c r="E116" s="24">
        <v>5.0</v>
      </c>
      <c r="F116" s="24">
        <v>0.0</v>
      </c>
      <c r="G116" s="18">
        <f t="shared" si="1"/>
        <v>5</v>
      </c>
      <c r="H116" s="24">
        <v>0.0</v>
      </c>
      <c r="I116" s="24">
        <v>1.0</v>
      </c>
      <c r="J116" s="24">
        <v>17.0</v>
      </c>
      <c r="K116" s="24">
        <v>0.0</v>
      </c>
      <c r="L116" s="24">
        <v>0.0</v>
      </c>
      <c r="M116" s="24">
        <v>0.0</v>
      </c>
      <c r="N116" s="24">
        <v>0.0</v>
      </c>
      <c r="O116" s="18">
        <f t="shared" si="2"/>
        <v>18</v>
      </c>
      <c r="P116" s="9"/>
      <c r="Q116" s="25" t="b">
        <f t="shared" si="3"/>
        <v>0</v>
      </c>
      <c r="R116" s="21" t="s">
        <v>79</v>
      </c>
      <c r="S116" s="21" t="s">
        <v>33</v>
      </c>
      <c r="T116" s="1" t="s">
        <v>95</v>
      </c>
      <c r="V116" s="1" t="s">
        <v>75</v>
      </c>
      <c r="W116" s="30" t="s">
        <v>76</v>
      </c>
    </row>
    <row r="117">
      <c r="C117" s="22" t="s">
        <v>57</v>
      </c>
      <c r="D117" s="24">
        <v>0.0</v>
      </c>
      <c r="E117" s="24">
        <v>0.0</v>
      </c>
      <c r="F117" s="24">
        <v>0.0</v>
      </c>
      <c r="G117" s="18">
        <f t="shared" si="1"/>
        <v>0</v>
      </c>
      <c r="H117" s="24">
        <v>0.0</v>
      </c>
      <c r="I117" s="24">
        <v>0.0</v>
      </c>
      <c r="J117" s="24">
        <v>6.0</v>
      </c>
      <c r="K117" s="24">
        <v>0.0</v>
      </c>
      <c r="L117" s="24">
        <v>0.0</v>
      </c>
      <c r="M117" s="24">
        <v>1.0</v>
      </c>
      <c r="N117" s="24">
        <v>0.0</v>
      </c>
      <c r="O117" s="18">
        <f t="shared" si="2"/>
        <v>7</v>
      </c>
      <c r="P117" s="9"/>
      <c r="Q117" s="25" t="b">
        <f t="shared" si="3"/>
        <v>0</v>
      </c>
      <c r="R117" s="21" t="s">
        <v>33</v>
      </c>
      <c r="S117" s="21" t="s">
        <v>33</v>
      </c>
      <c r="V117" s="1" t="s">
        <v>77</v>
      </c>
      <c r="W117" s="30" t="s">
        <v>51</v>
      </c>
    </row>
    <row r="118">
      <c r="C118" s="26" t="s">
        <v>58</v>
      </c>
      <c r="D118" s="24">
        <v>0.0</v>
      </c>
      <c r="E118" s="24">
        <v>0.0</v>
      </c>
      <c r="F118" s="24">
        <v>0.0</v>
      </c>
      <c r="G118" s="18">
        <f t="shared" si="1"/>
        <v>0</v>
      </c>
      <c r="H118" s="24">
        <v>0.0</v>
      </c>
      <c r="I118" s="24">
        <v>0.0</v>
      </c>
      <c r="J118" s="24">
        <v>2.0</v>
      </c>
      <c r="K118" s="24">
        <v>0.0</v>
      </c>
      <c r="L118" s="24">
        <v>0.0</v>
      </c>
      <c r="M118" s="24">
        <v>0.0</v>
      </c>
      <c r="N118" s="24">
        <v>1.0</v>
      </c>
      <c r="O118" s="18">
        <f t="shared" si="2"/>
        <v>3</v>
      </c>
      <c r="P118" s="9"/>
      <c r="Q118" s="25" t="b">
        <f t="shared" si="3"/>
        <v>0</v>
      </c>
      <c r="R118" s="21" t="s">
        <v>33</v>
      </c>
      <c r="S118" s="21" t="s">
        <v>33</v>
      </c>
      <c r="V118" s="1" t="s">
        <v>53</v>
      </c>
      <c r="W118" s="1" t="s">
        <v>53</v>
      </c>
    </row>
    <row r="119">
      <c r="C119" s="26" t="s">
        <v>59</v>
      </c>
      <c r="D119" s="24">
        <v>0.0</v>
      </c>
      <c r="E119" s="24">
        <v>0.0</v>
      </c>
      <c r="F119" s="24">
        <v>2.0</v>
      </c>
      <c r="G119" s="18">
        <f t="shared" si="1"/>
        <v>2</v>
      </c>
      <c r="H119" s="24">
        <v>0.0</v>
      </c>
      <c r="I119" s="24">
        <v>0.0</v>
      </c>
      <c r="J119" s="24">
        <v>2.0</v>
      </c>
      <c r="K119" s="24">
        <v>0.0</v>
      </c>
      <c r="L119" s="24">
        <v>0.0</v>
      </c>
      <c r="M119" s="24">
        <v>0.0</v>
      </c>
      <c r="N119" s="24">
        <v>1.0</v>
      </c>
      <c r="O119" s="18">
        <f t="shared" si="2"/>
        <v>3</v>
      </c>
      <c r="P119" s="9"/>
      <c r="Q119" s="25" t="b">
        <f t="shared" si="3"/>
        <v>0</v>
      </c>
      <c r="R119" s="21" t="s">
        <v>33</v>
      </c>
      <c r="S119" s="21" t="s">
        <v>33</v>
      </c>
      <c r="V119" s="1" t="s">
        <v>78</v>
      </c>
      <c r="W119" s="1" t="s">
        <v>78</v>
      </c>
    </row>
    <row r="120">
      <c r="C120" s="22" t="s">
        <v>60</v>
      </c>
      <c r="D120" s="28"/>
      <c r="G120" s="18">
        <f t="shared" si="1"/>
        <v>0</v>
      </c>
      <c r="H120" s="28"/>
      <c r="O120" s="18">
        <f t="shared" si="2"/>
        <v>0</v>
      </c>
      <c r="P120" s="9"/>
      <c r="Q120" s="25" t="b">
        <f t="shared" si="3"/>
        <v>0</v>
      </c>
      <c r="R120" s="21"/>
      <c r="S120" s="21"/>
    </row>
    <row r="121">
      <c r="C121" s="22" t="s">
        <v>61</v>
      </c>
      <c r="D121" s="28"/>
      <c r="G121" s="18">
        <f t="shared" si="1"/>
        <v>0</v>
      </c>
      <c r="H121" s="28"/>
      <c r="O121" s="18">
        <f t="shared" si="2"/>
        <v>0</v>
      </c>
      <c r="P121" s="9"/>
      <c r="Q121" s="25" t="b">
        <f t="shared" si="3"/>
        <v>0</v>
      </c>
      <c r="R121" s="21"/>
      <c r="S121" s="21"/>
    </row>
    <row r="122">
      <c r="C122" s="26" t="s">
        <v>62</v>
      </c>
      <c r="D122" s="24">
        <v>0.0</v>
      </c>
      <c r="E122" s="24">
        <v>0.0</v>
      </c>
      <c r="F122" s="24">
        <v>0.0</v>
      </c>
      <c r="G122" s="18">
        <f t="shared" si="1"/>
        <v>0</v>
      </c>
      <c r="H122" s="24">
        <v>0.0</v>
      </c>
      <c r="I122" s="24">
        <v>0.0</v>
      </c>
      <c r="J122" s="24">
        <v>0.0</v>
      </c>
      <c r="K122" s="24">
        <v>0.0</v>
      </c>
      <c r="L122" s="24">
        <v>0.0</v>
      </c>
      <c r="M122" s="24">
        <v>0.0</v>
      </c>
      <c r="N122" s="24">
        <v>0.0</v>
      </c>
      <c r="O122" s="18">
        <f t="shared" si="2"/>
        <v>0</v>
      </c>
      <c r="P122" s="9"/>
      <c r="Q122" s="25" t="b">
        <f t="shared" si="3"/>
        <v>1</v>
      </c>
      <c r="R122" s="21" t="s">
        <v>33</v>
      </c>
      <c r="S122" s="21" t="s">
        <v>33</v>
      </c>
    </row>
    <row r="123">
      <c r="C123" s="26" t="s">
        <v>64</v>
      </c>
      <c r="D123" s="24"/>
      <c r="E123" s="24"/>
      <c r="F123" s="24"/>
      <c r="G123" s="18">
        <f t="shared" si="1"/>
        <v>0</v>
      </c>
      <c r="H123" s="24"/>
      <c r="I123" s="24"/>
      <c r="J123" s="24"/>
      <c r="K123" s="24"/>
      <c r="L123" s="24"/>
      <c r="M123" s="24"/>
      <c r="N123" s="24"/>
      <c r="O123" s="18">
        <f t="shared" si="2"/>
        <v>0</v>
      </c>
      <c r="P123" s="9"/>
      <c r="Q123" s="25" t="b">
        <f t="shared" si="3"/>
        <v>0</v>
      </c>
      <c r="R123" s="21"/>
      <c r="S123" s="21"/>
    </row>
    <row r="124">
      <c r="C124" s="22" t="s">
        <v>65</v>
      </c>
      <c r="D124" s="24">
        <v>0.0</v>
      </c>
      <c r="E124" s="24">
        <v>0.0</v>
      </c>
      <c r="F124" s="24">
        <v>0.0</v>
      </c>
      <c r="G124" s="18">
        <f t="shared" si="1"/>
        <v>0</v>
      </c>
      <c r="H124" s="24">
        <v>0.0</v>
      </c>
      <c r="I124" s="24">
        <v>0.0</v>
      </c>
      <c r="J124" s="24">
        <v>2.0</v>
      </c>
      <c r="K124" s="24">
        <v>0.0</v>
      </c>
      <c r="L124" s="24">
        <v>0.0</v>
      </c>
      <c r="M124" s="24">
        <v>0.0</v>
      </c>
      <c r="N124" s="24">
        <v>0.0</v>
      </c>
      <c r="O124" s="18">
        <f t="shared" si="2"/>
        <v>2</v>
      </c>
      <c r="P124" s="9"/>
      <c r="Q124" s="25" t="b">
        <f t="shared" si="3"/>
        <v>0</v>
      </c>
      <c r="R124" s="21" t="s">
        <v>33</v>
      </c>
      <c r="S124" s="21" t="s">
        <v>33</v>
      </c>
    </row>
    <row r="125">
      <c r="C125" s="22" t="s">
        <v>66</v>
      </c>
      <c r="D125" s="24">
        <v>0.0</v>
      </c>
      <c r="E125" s="24">
        <v>0.0</v>
      </c>
      <c r="F125" s="24">
        <v>0.0</v>
      </c>
      <c r="G125" s="18">
        <f t="shared" si="1"/>
        <v>0</v>
      </c>
      <c r="H125" s="24">
        <v>0.0</v>
      </c>
      <c r="I125" s="24">
        <v>0.0</v>
      </c>
      <c r="J125" s="24">
        <v>0.0</v>
      </c>
      <c r="K125" s="24">
        <v>0.0</v>
      </c>
      <c r="L125" s="24">
        <v>0.0</v>
      </c>
      <c r="M125" s="24">
        <v>0.0</v>
      </c>
      <c r="N125" s="24">
        <v>0.0</v>
      </c>
      <c r="O125" s="18">
        <f t="shared" si="2"/>
        <v>0</v>
      </c>
      <c r="P125" s="9"/>
      <c r="Q125" s="25" t="b">
        <f t="shared" si="3"/>
        <v>1</v>
      </c>
      <c r="R125" s="21" t="s">
        <v>33</v>
      </c>
      <c r="S125" s="21" t="s">
        <v>33</v>
      </c>
    </row>
    <row r="126">
      <c r="C126" s="26" t="s">
        <v>67</v>
      </c>
      <c r="D126" s="24">
        <v>0.0</v>
      </c>
      <c r="E126" s="24">
        <v>1.0</v>
      </c>
      <c r="F126" s="24">
        <v>0.0</v>
      </c>
      <c r="G126" s="18">
        <f t="shared" si="1"/>
        <v>1</v>
      </c>
      <c r="H126" s="24">
        <v>0.0</v>
      </c>
      <c r="I126" s="24">
        <v>0.0</v>
      </c>
      <c r="J126" s="24">
        <v>0.0</v>
      </c>
      <c r="K126" s="24">
        <v>0.0</v>
      </c>
      <c r="L126" s="24">
        <v>0.0</v>
      </c>
      <c r="M126" s="24">
        <v>0.0</v>
      </c>
      <c r="N126" s="24">
        <v>0.0</v>
      </c>
      <c r="O126" s="18">
        <f t="shared" si="2"/>
        <v>0</v>
      </c>
      <c r="P126" s="9"/>
      <c r="Q126" s="25" t="b">
        <f t="shared" si="3"/>
        <v>0</v>
      </c>
      <c r="R126" s="21" t="s">
        <v>33</v>
      </c>
      <c r="S126" s="21" t="s">
        <v>33</v>
      </c>
    </row>
    <row r="127">
      <c r="C127" s="26" t="s">
        <v>68</v>
      </c>
      <c r="D127" s="24">
        <v>0.0</v>
      </c>
      <c r="E127" s="24">
        <v>0.0</v>
      </c>
      <c r="F127" s="24">
        <v>0.0</v>
      </c>
      <c r="G127" s="18">
        <f t="shared" si="1"/>
        <v>0</v>
      </c>
      <c r="H127" s="24">
        <v>0.0</v>
      </c>
      <c r="I127" s="24">
        <v>0.0</v>
      </c>
      <c r="J127" s="24">
        <v>0.0</v>
      </c>
      <c r="K127" s="24">
        <v>0.0</v>
      </c>
      <c r="L127" s="24">
        <v>0.0</v>
      </c>
      <c r="M127" s="24">
        <v>0.0</v>
      </c>
      <c r="N127" s="24">
        <v>0.0</v>
      </c>
      <c r="O127" s="18">
        <f t="shared" si="2"/>
        <v>0</v>
      </c>
      <c r="P127" s="9"/>
      <c r="Q127" s="25" t="b">
        <f t="shared" si="3"/>
        <v>1</v>
      </c>
      <c r="R127" s="21" t="s">
        <v>33</v>
      </c>
      <c r="S127" s="21" t="s">
        <v>33</v>
      </c>
    </row>
    <row r="128">
      <c r="C128" s="26" t="s">
        <v>69</v>
      </c>
      <c r="D128" s="24">
        <v>0.0</v>
      </c>
      <c r="E128" s="24">
        <v>1.0</v>
      </c>
      <c r="F128" s="24">
        <v>0.0</v>
      </c>
      <c r="G128" s="18">
        <f t="shared" si="1"/>
        <v>1</v>
      </c>
      <c r="H128" s="24">
        <v>0.0</v>
      </c>
      <c r="I128" s="24">
        <v>0.0</v>
      </c>
      <c r="J128" s="24">
        <v>6.0</v>
      </c>
      <c r="K128" s="24">
        <v>3.0</v>
      </c>
      <c r="L128" s="24">
        <v>0.0</v>
      </c>
      <c r="M128" s="24">
        <v>0.0</v>
      </c>
      <c r="N128" s="24">
        <v>0.0</v>
      </c>
      <c r="O128" s="18">
        <f t="shared" si="2"/>
        <v>9</v>
      </c>
      <c r="P128" s="9"/>
      <c r="Q128" s="25" t="b">
        <f t="shared" si="3"/>
        <v>0</v>
      </c>
      <c r="R128" s="21" t="s">
        <v>33</v>
      </c>
      <c r="S128" s="21" t="s">
        <v>33</v>
      </c>
    </row>
    <row r="129">
      <c r="C129" s="22" t="s">
        <v>70</v>
      </c>
      <c r="D129" s="24">
        <v>0.0</v>
      </c>
      <c r="E129" s="24">
        <v>0.0</v>
      </c>
      <c r="F129" s="24">
        <v>1.0</v>
      </c>
      <c r="G129" s="18">
        <f t="shared" si="1"/>
        <v>1</v>
      </c>
      <c r="H129" s="24">
        <v>1.0</v>
      </c>
      <c r="I129" s="24">
        <v>0.0</v>
      </c>
      <c r="J129" s="24">
        <v>3.0</v>
      </c>
      <c r="K129" s="24">
        <v>1.0</v>
      </c>
      <c r="L129" s="24">
        <v>3.0</v>
      </c>
      <c r="M129" s="24">
        <v>2.0</v>
      </c>
      <c r="N129" s="24">
        <v>0.0</v>
      </c>
      <c r="O129" s="18">
        <f t="shared" si="2"/>
        <v>10</v>
      </c>
      <c r="P129" s="9"/>
      <c r="Q129" s="25" t="b">
        <f t="shared" si="3"/>
        <v>0</v>
      </c>
      <c r="R129" s="21" t="s">
        <v>33</v>
      </c>
      <c r="S129" s="21" t="s">
        <v>33</v>
      </c>
    </row>
    <row r="130">
      <c r="C130" s="22" t="s">
        <v>72</v>
      </c>
      <c r="D130" s="24">
        <v>0.0</v>
      </c>
      <c r="E130" s="24">
        <v>0.0</v>
      </c>
      <c r="F130" s="24">
        <v>2.0</v>
      </c>
      <c r="G130" s="18">
        <f t="shared" si="1"/>
        <v>2</v>
      </c>
      <c r="H130" s="24">
        <v>1.0</v>
      </c>
      <c r="I130" s="24">
        <v>0.0</v>
      </c>
      <c r="J130" s="24">
        <v>0.0</v>
      </c>
      <c r="K130" s="24">
        <v>1.0</v>
      </c>
      <c r="L130" s="24">
        <v>1.0</v>
      </c>
      <c r="M130" s="24">
        <v>3.0</v>
      </c>
      <c r="N130" s="24">
        <v>0.0</v>
      </c>
      <c r="O130" s="18">
        <f t="shared" si="2"/>
        <v>6</v>
      </c>
      <c r="P130" s="9"/>
      <c r="Q130" s="25" t="b">
        <f t="shared" si="3"/>
        <v>0</v>
      </c>
      <c r="R130" s="21" t="s">
        <v>33</v>
      </c>
      <c r="S130" s="21" t="s">
        <v>33</v>
      </c>
    </row>
    <row r="131">
      <c r="C131" s="22" t="s">
        <v>73</v>
      </c>
      <c r="D131" s="24">
        <v>0.0</v>
      </c>
      <c r="E131" s="24">
        <v>0.0</v>
      </c>
      <c r="F131" s="24">
        <v>0.0</v>
      </c>
      <c r="G131" s="18">
        <f t="shared" si="1"/>
        <v>0</v>
      </c>
      <c r="H131" s="24">
        <v>1.0</v>
      </c>
      <c r="I131" s="24">
        <v>1.0</v>
      </c>
      <c r="J131" s="24">
        <v>1.0</v>
      </c>
      <c r="K131" s="24">
        <v>0.0</v>
      </c>
      <c r="L131" s="24">
        <v>0.0</v>
      </c>
      <c r="M131" s="24">
        <v>1.0</v>
      </c>
      <c r="N131" s="24">
        <v>0.0</v>
      </c>
      <c r="O131" s="18">
        <f t="shared" si="2"/>
        <v>4</v>
      </c>
      <c r="P131" s="9"/>
      <c r="Q131" s="25" t="b">
        <f t="shared" si="3"/>
        <v>0</v>
      </c>
      <c r="R131" s="21" t="s">
        <v>33</v>
      </c>
      <c r="S131" s="21" t="s">
        <v>33</v>
      </c>
    </row>
    <row r="132">
      <c r="A132" s="31"/>
      <c r="B132" s="31"/>
      <c r="C132" s="32" t="s">
        <v>6</v>
      </c>
      <c r="D132" s="33">
        <f t="shared" ref="D132:F132" si="10">SUM(D101:D131)</f>
        <v>0</v>
      </c>
      <c r="E132" s="33">
        <f t="shared" si="10"/>
        <v>9</v>
      </c>
      <c r="F132" s="33">
        <f t="shared" si="10"/>
        <v>10</v>
      </c>
      <c r="G132" s="34">
        <f t="shared" si="1"/>
        <v>19</v>
      </c>
      <c r="H132" s="33">
        <f t="shared" ref="H132:N132" si="11">SUM(H101:H131)</f>
        <v>6</v>
      </c>
      <c r="I132" s="33">
        <f t="shared" si="11"/>
        <v>2</v>
      </c>
      <c r="J132" s="33">
        <f t="shared" si="11"/>
        <v>47</v>
      </c>
      <c r="K132" s="33">
        <f t="shared" si="11"/>
        <v>5</v>
      </c>
      <c r="L132" s="33">
        <f t="shared" si="11"/>
        <v>27</v>
      </c>
      <c r="M132" s="33">
        <f t="shared" si="11"/>
        <v>12</v>
      </c>
      <c r="N132" s="33">
        <f t="shared" si="11"/>
        <v>7</v>
      </c>
      <c r="O132" s="34">
        <f t="shared" si="2"/>
        <v>106</v>
      </c>
      <c r="P132" s="35"/>
      <c r="Q132" s="25" t="b">
        <f t="shared" si="3"/>
        <v>0</v>
      </c>
      <c r="R132" s="21"/>
      <c r="S132" s="21"/>
      <c r="T132" s="31"/>
      <c r="U132" s="31"/>
      <c r="V132" s="31"/>
      <c r="W132" s="31"/>
      <c r="X132" s="31"/>
      <c r="Y132" s="31"/>
      <c r="Z132" s="31"/>
      <c r="AA132" s="31"/>
      <c r="AB132" s="31"/>
      <c r="AC132" s="31"/>
      <c r="AD132" s="36"/>
      <c r="AE132" s="36"/>
    </row>
    <row r="133">
      <c r="A133" s="1" t="s">
        <v>94</v>
      </c>
      <c r="B133" s="1" t="s">
        <v>74</v>
      </c>
      <c r="C133" s="16" t="s">
        <v>32</v>
      </c>
      <c r="D133" s="17">
        <v>4.0</v>
      </c>
      <c r="E133" s="17">
        <v>1.0</v>
      </c>
      <c r="F133" s="17">
        <v>1.0</v>
      </c>
      <c r="G133" s="18">
        <f t="shared" si="1"/>
        <v>6</v>
      </c>
      <c r="H133" s="17">
        <v>2.0</v>
      </c>
      <c r="I133" s="17">
        <v>0.0</v>
      </c>
      <c r="J133" s="17">
        <v>0.0</v>
      </c>
      <c r="K133" s="17">
        <v>0.0</v>
      </c>
      <c r="L133" s="17">
        <v>0.0</v>
      </c>
      <c r="M133" s="17">
        <v>0.0</v>
      </c>
      <c r="N133" s="17">
        <v>0.0</v>
      </c>
      <c r="O133" s="18">
        <f t="shared" si="2"/>
        <v>2</v>
      </c>
      <c r="P133" s="9"/>
      <c r="Q133" s="25" t="b">
        <f t="shared" si="3"/>
        <v>0</v>
      </c>
      <c r="R133" s="21" t="s">
        <v>33</v>
      </c>
      <c r="S133" s="21" t="s">
        <v>33</v>
      </c>
    </row>
    <row r="134">
      <c r="C134" s="22" t="s">
        <v>34</v>
      </c>
      <c r="D134" s="24">
        <v>1.0</v>
      </c>
      <c r="E134" s="24">
        <v>1.0</v>
      </c>
      <c r="F134" s="24">
        <v>1.0</v>
      </c>
      <c r="G134" s="18">
        <f t="shared" si="1"/>
        <v>3</v>
      </c>
      <c r="H134" s="24">
        <v>0.0</v>
      </c>
      <c r="I134" s="24">
        <v>1.0</v>
      </c>
      <c r="J134" s="24">
        <v>1.0</v>
      </c>
      <c r="K134" s="24">
        <v>0.0</v>
      </c>
      <c r="L134" s="24">
        <v>7.0</v>
      </c>
      <c r="M134" s="24">
        <v>2.0</v>
      </c>
      <c r="N134" s="24">
        <v>5.0</v>
      </c>
      <c r="O134" s="18">
        <f t="shared" si="2"/>
        <v>16</v>
      </c>
      <c r="P134" s="9"/>
      <c r="Q134" s="25" t="b">
        <f t="shared" si="3"/>
        <v>0</v>
      </c>
      <c r="R134" s="21" t="s">
        <v>33</v>
      </c>
      <c r="S134" s="21" t="s">
        <v>33</v>
      </c>
    </row>
    <row r="135">
      <c r="C135" s="22" t="s">
        <v>35</v>
      </c>
      <c r="D135" s="24">
        <v>0.0</v>
      </c>
      <c r="E135" s="24">
        <v>0.0</v>
      </c>
      <c r="F135" s="24">
        <v>2.0</v>
      </c>
      <c r="G135" s="18">
        <f t="shared" si="1"/>
        <v>2</v>
      </c>
      <c r="H135" s="24">
        <v>0.0</v>
      </c>
      <c r="I135" s="24">
        <v>1.0</v>
      </c>
      <c r="J135" s="24">
        <v>2.0</v>
      </c>
      <c r="K135" s="24">
        <v>0.0</v>
      </c>
      <c r="L135" s="24">
        <v>14.0</v>
      </c>
      <c r="M135" s="24">
        <v>0.0</v>
      </c>
      <c r="N135" s="24">
        <v>0.0</v>
      </c>
      <c r="O135" s="18">
        <f t="shared" si="2"/>
        <v>17</v>
      </c>
      <c r="P135" s="9"/>
      <c r="Q135" s="25" t="b">
        <f t="shared" si="3"/>
        <v>0</v>
      </c>
      <c r="R135" s="21" t="s">
        <v>33</v>
      </c>
      <c r="S135" s="21" t="s">
        <v>33</v>
      </c>
    </row>
    <row r="136">
      <c r="C136" s="26" t="s">
        <v>37</v>
      </c>
      <c r="D136" s="28"/>
      <c r="G136" s="18">
        <f t="shared" si="1"/>
        <v>0</v>
      </c>
      <c r="H136" s="28"/>
      <c r="O136" s="18">
        <f t="shared" si="2"/>
        <v>0</v>
      </c>
      <c r="P136" s="9"/>
      <c r="Q136" s="25" t="b">
        <f t="shared" si="3"/>
        <v>0</v>
      </c>
      <c r="R136" s="21"/>
      <c r="S136" s="21"/>
    </row>
    <row r="137">
      <c r="C137" s="22" t="s">
        <v>38</v>
      </c>
      <c r="D137" s="28"/>
      <c r="G137" s="18">
        <f t="shared" si="1"/>
        <v>0</v>
      </c>
      <c r="H137" s="28"/>
      <c r="O137" s="18">
        <f t="shared" si="2"/>
        <v>0</v>
      </c>
      <c r="P137" s="9"/>
      <c r="Q137" s="25" t="b">
        <f t="shared" si="3"/>
        <v>0</v>
      </c>
      <c r="R137" s="21"/>
      <c r="S137" s="21"/>
    </row>
    <row r="138">
      <c r="C138" s="26" t="s">
        <v>39</v>
      </c>
      <c r="D138" s="28"/>
      <c r="G138" s="18">
        <f t="shared" si="1"/>
        <v>0</v>
      </c>
      <c r="H138" s="28"/>
      <c r="O138" s="18">
        <f t="shared" si="2"/>
        <v>0</v>
      </c>
      <c r="P138" s="9"/>
      <c r="Q138" s="25" t="b">
        <f t="shared" si="3"/>
        <v>0</v>
      </c>
      <c r="R138" s="21"/>
      <c r="S138" s="21"/>
    </row>
    <row r="139">
      <c r="C139" s="22" t="s">
        <v>40</v>
      </c>
      <c r="D139" s="24">
        <v>0.0</v>
      </c>
      <c r="E139" s="24">
        <v>0.0</v>
      </c>
      <c r="F139" s="24">
        <v>0.0</v>
      </c>
      <c r="G139" s="18">
        <f t="shared" si="1"/>
        <v>0</v>
      </c>
      <c r="H139" s="24">
        <v>0.0</v>
      </c>
      <c r="I139" s="24">
        <v>1.0</v>
      </c>
      <c r="J139" s="24">
        <v>0.0</v>
      </c>
      <c r="K139" s="24">
        <v>0.0</v>
      </c>
      <c r="L139" s="24">
        <v>0.0</v>
      </c>
      <c r="M139" s="24">
        <v>0.0</v>
      </c>
      <c r="N139" s="24">
        <v>0.0</v>
      </c>
      <c r="O139" s="18">
        <f t="shared" si="2"/>
        <v>1</v>
      </c>
      <c r="P139" s="9"/>
      <c r="Q139" s="25" t="b">
        <f t="shared" si="3"/>
        <v>0</v>
      </c>
      <c r="R139" s="21" t="s">
        <v>33</v>
      </c>
      <c r="S139" s="21" t="s">
        <v>33</v>
      </c>
    </row>
    <row r="140">
      <c r="C140" s="22" t="s">
        <v>41</v>
      </c>
      <c r="D140" s="24">
        <v>0.0</v>
      </c>
      <c r="E140" s="24">
        <v>0.0</v>
      </c>
      <c r="F140" s="24">
        <v>5.0</v>
      </c>
      <c r="G140" s="18">
        <f t="shared" si="1"/>
        <v>5</v>
      </c>
      <c r="H140" s="24">
        <v>1.0</v>
      </c>
      <c r="I140" s="24">
        <v>0.0</v>
      </c>
      <c r="J140" s="24">
        <v>3.0</v>
      </c>
      <c r="K140" s="24">
        <v>0.0</v>
      </c>
      <c r="L140" s="24">
        <v>1.0</v>
      </c>
      <c r="M140" s="24">
        <v>1.0</v>
      </c>
      <c r="N140" s="24">
        <v>0.0</v>
      </c>
      <c r="O140" s="18">
        <f t="shared" si="2"/>
        <v>6</v>
      </c>
      <c r="P140" s="9"/>
      <c r="Q140" s="25" t="b">
        <f t="shared" si="3"/>
        <v>0</v>
      </c>
      <c r="R140" s="21" t="s">
        <v>33</v>
      </c>
      <c r="S140" s="21" t="s">
        <v>33</v>
      </c>
    </row>
    <row r="141">
      <c r="C141" s="22" t="s">
        <v>42</v>
      </c>
      <c r="D141" s="17">
        <v>0.0</v>
      </c>
      <c r="E141" s="17">
        <v>0.0</v>
      </c>
      <c r="F141" s="17">
        <v>1.0</v>
      </c>
      <c r="G141" s="18">
        <f t="shared" si="1"/>
        <v>1</v>
      </c>
      <c r="H141" s="17">
        <v>3.0</v>
      </c>
      <c r="I141" s="17">
        <v>0.0</v>
      </c>
      <c r="J141" s="17">
        <v>0.0</v>
      </c>
      <c r="K141" s="17">
        <v>0.0</v>
      </c>
      <c r="L141" s="17">
        <v>0.0</v>
      </c>
      <c r="M141" s="17">
        <v>0.0</v>
      </c>
      <c r="N141" s="17">
        <v>0.0</v>
      </c>
      <c r="O141" s="18">
        <f t="shared" si="2"/>
        <v>3</v>
      </c>
      <c r="P141" s="9"/>
      <c r="Q141" s="25" t="b">
        <f t="shared" si="3"/>
        <v>0</v>
      </c>
      <c r="R141" s="21" t="s">
        <v>33</v>
      </c>
      <c r="S141" s="21" t="s">
        <v>33</v>
      </c>
    </row>
    <row r="142">
      <c r="C142" s="29" t="s">
        <v>43</v>
      </c>
      <c r="D142" s="28"/>
      <c r="G142" s="18">
        <f t="shared" si="1"/>
        <v>0</v>
      </c>
      <c r="H142" s="28"/>
      <c r="O142" s="18">
        <f t="shared" si="2"/>
        <v>0</v>
      </c>
      <c r="P142" s="9"/>
      <c r="Q142" s="25" t="b">
        <f t="shared" si="3"/>
        <v>0</v>
      </c>
      <c r="R142" s="21"/>
      <c r="S142" s="21"/>
    </row>
    <row r="143">
      <c r="C143" s="29" t="s">
        <v>44</v>
      </c>
      <c r="D143" s="28"/>
      <c r="G143" s="18">
        <f t="shared" si="1"/>
        <v>0</v>
      </c>
      <c r="H143" s="28"/>
      <c r="O143" s="18">
        <f t="shared" si="2"/>
        <v>0</v>
      </c>
      <c r="P143" s="9"/>
      <c r="Q143" s="25" t="b">
        <f t="shared" si="3"/>
        <v>0</v>
      </c>
      <c r="R143" s="21"/>
      <c r="S143" s="21"/>
    </row>
    <row r="144">
      <c r="C144" s="22" t="s">
        <v>45</v>
      </c>
      <c r="D144" s="28"/>
      <c r="G144" s="18">
        <f t="shared" si="1"/>
        <v>0</v>
      </c>
      <c r="H144" s="28"/>
      <c r="O144" s="18">
        <f t="shared" si="2"/>
        <v>0</v>
      </c>
      <c r="P144" s="9"/>
      <c r="Q144" s="25" t="b">
        <f t="shared" si="3"/>
        <v>0</v>
      </c>
      <c r="R144" s="21"/>
      <c r="S144" s="21"/>
    </row>
    <row r="145">
      <c r="C145" s="29" t="s">
        <v>48</v>
      </c>
      <c r="D145" s="24">
        <v>0.0</v>
      </c>
      <c r="E145" s="24">
        <v>1.0</v>
      </c>
      <c r="F145" s="24">
        <v>0.0</v>
      </c>
      <c r="G145" s="18">
        <f t="shared" si="1"/>
        <v>1</v>
      </c>
      <c r="H145" s="24">
        <v>0.0</v>
      </c>
      <c r="I145" s="24">
        <v>0.0</v>
      </c>
      <c r="J145" s="24">
        <v>0.0</v>
      </c>
      <c r="K145" s="24">
        <v>0.0</v>
      </c>
      <c r="L145" s="24">
        <v>0.0</v>
      </c>
      <c r="M145" s="24">
        <v>0.0</v>
      </c>
      <c r="N145" s="24">
        <v>0.0</v>
      </c>
      <c r="O145" s="18">
        <f t="shared" si="2"/>
        <v>0</v>
      </c>
      <c r="P145" s="9"/>
      <c r="Q145" s="25" t="b">
        <f t="shared" si="3"/>
        <v>0</v>
      </c>
      <c r="R145" s="21" t="s">
        <v>33</v>
      </c>
      <c r="S145" s="21" t="s">
        <v>33</v>
      </c>
      <c r="V145" s="1" t="s">
        <v>46</v>
      </c>
      <c r="W145" s="1" t="s">
        <v>47</v>
      </c>
    </row>
    <row r="146">
      <c r="C146" s="29" t="s">
        <v>50</v>
      </c>
      <c r="D146" s="24">
        <v>0.0</v>
      </c>
      <c r="E146" s="24">
        <v>0.0</v>
      </c>
      <c r="F146" s="24">
        <v>0.0</v>
      </c>
      <c r="G146" s="18">
        <f t="shared" si="1"/>
        <v>0</v>
      </c>
      <c r="H146" s="24">
        <v>0.0</v>
      </c>
      <c r="I146" s="24">
        <v>0.0</v>
      </c>
      <c r="J146" s="24">
        <v>0.0</v>
      </c>
      <c r="K146" s="24">
        <v>0.0</v>
      </c>
      <c r="L146" s="24">
        <v>1.0</v>
      </c>
      <c r="M146" s="24">
        <v>0.0</v>
      </c>
      <c r="N146" s="24">
        <v>0.0</v>
      </c>
      <c r="O146" s="18">
        <f t="shared" si="2"/>
        <v>1</v>
      </c>
      <c r="P146" s="9"/>
      <c r="Q146" s="25" t="b">
        <f t="shared" si="3"/>
        <v>0</v>
      </c>
      <c r="R146" s="21" t="s">
        <v>33</v>
      </c>
      <c r="S146" s="21" t="s">
        <v>33</v>
      </c>
      <c r="V146" s="1" t="s">
        <v>76</v>
      </c>
      <c r="W146" s="30" t="s">
        <v>76</v>
      </c>
    </row>
    <row r="147">
      <c r="C147" s="29" t="s">
        <v>52</v>
      </c>
      <c r="D147" s="28"/>
      <c r="G147" s="18">
        <f t="shared" si="1"/>
        <v>0</v>
      </c>
      <c r="H147" s="28"/>
      <c r="O147" s="18">
        <f t="shared" si="2"/>
        <v>0</v>
      </c>
      <c r="P147" s="9"/>
      <c r="Q147" s="25" t="b">
        <f t="shared" si="3"/>
        <v>0</v>
      </c>
      <c r="R147" s="21"/>
      <c r="S147" s="21"/>
      <c r="V147" s="1" t="s">
        <v>51</v>
      </c>
      <c r="W147" s="30" t="s">
        <v>51</v>
      </c>
    </row>
    <row r="148">
      <c r="C148" s="29" t="s">
        <v>54</v>
      </c>
      <c r="D148" s="24">
        <v>0.0</v>
      </c>
      <c r="E148" s="24">
        <v>0.0</v>
      </c>
      <c r="F148" s="24">
        <v>0.0</v>
      </c>
      <c r="G148" s="18">
        <f t="shared" si="1"/>
        <v>0</v>
      </c>
      <c r="H148" s="24">
        <v>0.0</v>
      </c>
      <c r="I148" s="24">
        <v>2.0</v>
      </c>
      <c r="J148" s="24">
        <v>14.0</v>
      </c>
      <c r="K148" s="24">
        <v>0.0</v>
      </c>
      <c r="L148" s="24">
        <v>0.0</v>
      </c>
      <c r="M148" s="24">
        <v>0.0</v>
      </c>
      <c r="N148" s="24">
        <v>0.0</v>
      </c>
      <c r="O148" s="18">
        <f t="shared" si="2"/>
        <v>16</v>
      </c>
      <c r="P148" s="9"/>
      <c r="Q148" s="25" t="b">
        <f t="shared" si="3"/>
        <v>0</v>
      </c>
      <c r="R148" s="21" t="s">
        <v>33</v>
      </c>
      <c r="S148" s="21" t="s">
        <v>33</v>
      </c>
      <c r="V148" s="1" t="s">
        <v>53</v>
      </c>
      <c r="W148" s="1" t="s">
        <v>53</v>
      </c>
    </row>
    <row r="149">
      <c r="C149" s="22" t="s">
        <v>57</v>
      </c>
      <c r="D149" s="24">
        <v>0.0</v>
      </c>
      <c r="E149" s="24">
        <v>1.0</v>
      </c>
      <c r="F149" s="24">
        <v>0.0</v>
      </c>
      <c r="G149" s="18">
        <f t="shared" si="1"/>
        <v>1</v>
      </c>
      <c r="H149" s="24">
        <v>1.0</v>
      </c>
      <c r="I149" s="24">
        <v>0.0</v>
      </c>
      <c r="J149" s="24">
        <v>2.0</v>
      </c>
      <c r="K149" s="24">
        <v>0.0</v>
      </c>
      <c r="L149" s="24">
        <v>0.0</v>
      </c>
      <c r="M149" s="24">
        <v>1.0</v>
      </c>
      <c r="N149" s="24">
        <v>0.0</v>
      </c>
      <c r="O149" s="18">
        <f t="shared" si="2"/>
        <v>4</v>
      </c>
      <c r="P149" s="9"/>
      <c r="Q149" s="25" t="b">
        <f t="shared" si="3"/>
        <v>0</v>
      </c>
      <c r="R149" s="21" t="s">
        <v>33</v>
      </c>
      <c r="S149" s="21" t="s">
        <v>33</v>
      </c>
      <c r="V149" s="1" t="s">
        <v>78</v>
      </c>
      <c r="W149" s="1" t="s">
        <v>78</v>
      </c>
    </row>
    <row r="150">
      <c r="C150" s="26" t="s">
        <v>58</v>
      </c>
      <c r="D150" s="24">
        <v>0.0</v>
      </c>
      <c r="E150" s="24">
        <v>0.0</v>
      </c>
      <c r="F150" s="24">
        <v>0.0</v>
      </c>
      <c r="G150" s="18">
        <f t="shared" si="1"/>
        <v>0</v>
      </c>
      <c r="H150" s="24">
        <v>1.0</v>
      </c>
      <c r="I150" s="24">
        <v>0.0</v>
      </c>
      <c r="J150" s="24">
        <v>2.0</v>
      </c>
      <c r="K150" s="24">
        <v>0.0</v>
      </c>
      <c r="L150" s="24">
        <v>0.0</v>
      </c>
      <c r="M150" s="24">
        <v>0.0</v>
      </c>
      <c r="N150" s="24">
        <v>1.0</v>
      </c>
      <c r="O150" s="18">
        <f t="shared" si="2"/>
        <v>4</v>
      </c>
      <c r="P150" s="9"/>
      <c r="Q150" s="25" t="b">
        <f t="shared" si="3"/>
        <v>0</v>
      </c>
      <c r="R150" s="21" t="s">
        <v>33</v>
      </c>
      <c r="S150" s="21" t="s">
        <v>33</v>
      </c>
    </row>
    <row r="151">
      <c r="C151" s="26" t="s">
        <v>59</v>
      </c>
      <c r="D151" s="24">
        <v>2.0</v>
      </c>
      <c r="E151" s="24">
        <v>0.0</v>
      </c>
      <c r="F151" s="24">
        <v>2.0</v>
      </c>
      <c r="G151" s="18">
        <f t="shared" si="1"/>
        <v>4</v>
      </c>
      <c r="H151" s="24">
        <v>1.0</v>
      </c>
      <c r="I151" s="24">
        <v>0.0</v>
      </c>
      <c r="J151" s="24">
        <v>1.0</v>
      </c>
      <c r="K151" s="24">
        <v>0.0</v>
      </c>
      <c r="L151" s="24">
        <v>0.0</v>
      </c>
      <c r="M151" s="24">
        <v>0.0</v>
      </c>
      <c r="N151" s="24">
        <v>1.0</v>
      </c>
      <c r="O151" s="18">
        <f t="shared" si="2"/>
        <v>3</v>
      </c>
      <c r="P151" s="9"/>
      <c r="Q151" s="25" t="b">
        <f t="shared" si="3"/>
        <v>0</v>
      </c>
      <c r="R151" s="21" t="s">
        <v>33</v>
      </c>
      <c r="S151" s="21" t="s">
        <v>33</v>
      </c>
    </row>
    <row r="152">
      <c r="C152" s="22" t="s">
        <v>60</v>
      </c>
      <c r="D152" s="28"/>
      <c r="G152" s="18">
        <f t="shared" si="1"/>
        <v>0</v>
      </c>
      <c r="H152" s="28"/>
      <c r="O152" s="18">
        <f t="shared" si="2"/>
        <v>0</v>
      </c>
      <c r="P152" s="9"/>
      <c r="Q152" s="25" t="b">
        <f t="shared" si="3"/>
        <v>0</v>
      </c>
      <c r="R152" s="21"/>
      <c r="S152" s="21"/>
    </row>
    <row r="153">
      <c r="C153" s="22" t="s">
        <v>61</v>
      </c>
      <c r="D153" s="28"/>
      <c r="G153" s="18">
        <f t="shared" si="1"/>
        <v>0</v>
      </c>
      <c r="H153" s="28"/>
      <c r="O153" s="18">
        <f t="shared" si="2"/>
        <v>0</v>
      </c>
      <c r="P153" s="9"/>
      <c r="Q153" s="25" t="b">
        <f t="shared" si="3"/>
        <v>0</v>
      </c>
      <c r="R153" s="21"/>
      <c r="S153" s="21"/>
    </row>
    <row r="154">
      <c r="C154" s="26" t="s">
        <v>62</v>
      </c>
      <c r="D154" s="24">
        <v>0.0</v>
      </c>
      <c r="E154" s="24">
        <v>0.0</v>
      </c>
      <c r="F154" s="24">
        <v>0.0</v>
      </c>
      <c r="G154" s="18">
        <f t="shared" si="1"/>
        <v>0</v>
      </c>
      <c r="H154" s="24">
        <v>1.0</v>
      </c>
      <c r="I154" s="24">
        <v>1.0</v>
      </c>
      <c r="J154" s="24">
        <v>8.0</v>
      </c>
      <c r="K154" s="24">
        <v>0.0</v>
      </c>
      <c r="L154" s="24">
        <v>0.0</v>
      </c>
      <c r="M154" s="24">
        <v>0.0</v>
      </c>
      <c r="N154" s="24">
        <v>0.0</v>
      </c>
      <c r="O154" s="18">
        <f t="shared" si="2"/>
        <v>10</v>
      </c>
      <c r="P154" s="9"/>
      <c r="Q154" s="25" t="b">
        <f t="shared" si="3"/>
        <v>0</v>
      </c>
      <c r="R154" s="21" t="s">
        <v>33</v>
      </c>
      <c r="S154" s="21" t="s">
        <v>33</v>
      </c>
    </row>
    <row r="155">
      <c r="C155" s="26" t="s">
        <v>64</v>
      </c>
      <c r="D155" s="24"/>
      <c r="E155" s="24"/>
      <c r="F155" s="24"/>
      <c r="G155" s="18">
        <f t="shared" si="1"/>
        <v>0</v>
      </c>
      <c r="H155" s="24"/>
      <c r="I155" s="24"/>
      <c r="J155" s="24"/>
      <c r="K155" s="24"/>
      <c r="L155" s="24"/>
      <c r="M155" s="24"/>
      <c r="N155" s="24"/>
      <c r="O155" s="18">
        <f t="shared" si="2"/>
        <v>0</v>
      </c>
      <c r="P155" s="9"/>
      <c r="Q155" s="25" t="b">
        <f t="shared" si="3"/>
        <v>0</v>
      </c>
      <c r="R155" s="21"/>
      <c r="S155" s="21"/>
    </row>
    <row r="156">
      <c r="C156" s="22" t="s">
        <v>65</v>
      </c>
      <c r="D156" s="24">
        <v>0.0</v>
      </c>
      <c r="E156" s="24">
        <v>0.0</v>
      </c>
      <c r="F156" s="24">
        <v>0.0</v>
      </c>
      <c r="G156" s="18">
        <f t="shared" si="1"/>
        <v>0</v>
      </c>
      <c r="H156" s="24">
        <v>0.0</v>
      </c>
      <c r="I156" s="24">
        <v>1.0</v>
      </c>
      <c r="J156" s="24">
        <v>14.0</v>
      </c>
      <c r="K156" s="24">
        <v>0.0</v>
      </c>
      <c r="L156" s="24">
        <v>0.0</v>
      </c>
      <c r="M156" s="24">
        <v>0.0</v>
      </c>
      <c r="N156" s="24">
        <v>0.0</v>
      </c>
      <c r="O156" s="18">
        <f t="shared" si="2"/>
        <v>15</v>
      </c>
      <c r="P156" s="9"/>
      <c r="Q156" s="25" t="b">
        <f t="shared" si="3"/>
        <v>0</v>
      </c>
      <c r="R156" s="21" t="s">
        <v>33</v>
      </c>
      <c r="S156" s="21" t="s">
        <v>33</v>
      </c>
    </row>
    <row r="157">
      <c r="C157" s="22" t="s">
        <v>66</v>
      </c>
      <c r="D157" s="24">
        <v>0.0</v>
      </c>
      <c r="E157" s="24">
        <v>1.0</v>
      </c>
      <c r="F157" s="24">
        <v>0.0</v>
      </c>
      <c r="G157" s="18">
        <f t="shared" si="1"/>
        <v>1</v>
      </c>
      <c r="H157" s="24">
        <v>0.0</v>
      </c>
      <c r="I157" s="24">
        <v>1.0</v>
      </c>
      <c r="J157" s="24">
        <v>1.0</v>
      </c>
      <c r="K157" s="24">
        <v>0.0</v>
      </c>
      <c r="L157" s="24">
        <v>0.0</v>
      </c>
      <c r="M157" s="24">
        <v>0.0</v>
      </c>
      <c r="N157" s="24">
        <v>0.0</v>
      </c>
      <c r="O157" s="18">
        <f t="shared" si="2"/>
        <v>2</v>
      </c>
      <c r="P157" s="9"/>
      <c r="Q157" s="25" t="b">
        <f t="shared" si="3"/>
        <v>0</v>
      </c>
      <c r="R157" s="21" t="s">
        <v>33</v>
      </c>
      <c r="S157" s="21" t="s">
        <v>33</v>
      </c>
    </row>
    <row r="158">
      <c r="C158" s="26" t="s">
        <v>67</v>
      </c>
      <c r="D158" s="24">
        <v>0.0</v>
      </c>
      <c r="E158" s="24">
        <v>1.0</v>
      </c>
      <c r="F158" s="24">
        <v>0.0</v>
      </c>
      <c r="G158" s="18">
        <f t="shared" si="1"/>
        <v>1</v>
      </c>
      <c r="H158" s="24">
        <v>2.0</v>
      </c>
      <c r="I158" s="24">
        <v>0.0</v>
      </c>
      <c r="J158" s="24">
        <v>1.0</v>
      </c>
      <c r="K158" s="24">
        <v>0.0</v>
      </c>
      <c r="L158" s="24">
        <v>0.0</v>
      </c>
      <c r="M158" s="24">
        <v>0.0</v>
      </c>
      <c r="N158" s="24">
        <v>0.0</v>
      </c>
      <c r="O158" s="18">
        <f t="shared" si="2"/>
        <v>3</v>
      </c>
      <c r="P158" s="9"/>
      <c r="Q158" s="25" t="b">
        <f t="shared" si="3"/>
        <v>0</v>
      </c>
      <c r="R158" s="21" t="s">
        <v>33</v>
      </c>
      <c r="S158" s="21" t="s">
        <v>33</v>
      </c>
    </row>
    <row r="159">
      <c r="C159" s="26" t="s">
        <v>68</v>
      </c>
      <c r="D159" s="24">
        <v>0.0</v>
      </c>
      <c r="E159" s="24">
        <v>0.0</v>
      </c>
      <c r="F159" s="24">
        <v>0.0</v>
      </c>
      <c r="G159" s="18">
        <f t="shared" si="1"/>
        <v>0</v>
      </c>
      <c r="H159" s="24">
        <v>0.0</v>
      </c>
      <c r="I159" s="24">
        <v>0.0</v>
      </c>
      <c r="J159" s="24">
        <v>0.0</v>
      </c>
      <c r="K159" s="24">
        <v>0.0</v>
      </c>
      <c r="L159" s="24">
        <v>0.0</v>
      </c>
      <c r="M159" s="24">
        <v>0.0</v>
      </c>
      <c r="N159" s="24">
        <v>0.0</v>
      </c>
      <c r="O159" s="18">
        <f t="shared" si="2"/>
        <v>0</v>
      </c>
      <c r="P159" s="9"/>
      <c r="Q159" s="25" t="b">
        <f t="shared" si="3"/>
        <v>1</v>
      </c>
      <c r="R159" s="21" t="s">
        <v>33</v>
      </c>
      <c r="S159" s="21" t="s">
        <v>33</v>
      </c>
    </row>
    <row r="160">
      <c r="C160" s="26" t="s">
        <v>69</v>
      </c>
      <c r="D160" s="24">
        <v>0.0</v>
      </c>
      <c r="E160" s="24">
        <v>0.0</v>
      </c>
      <c r="F160" s="24">
        <v>0.0</v>
      </c>
      <c r="G160" s="18">
        <f t="shared" si="1"/>
        <v>0</v>
      </c>
      <c r="H160" s="24">
        <v>0.0</v>
      </c>
      <c r="I160" s="24">
        <v>1.0</v>
      </c>
      <c r="J160" s="24">
        <v>8.0</v>
      </c>
      <c r="K160" s="24">
        <v>0.0</v>
      </c>
      <c r="L160" s="24">
        <v>0.0</v>
      </c>
      <c r="M160" s="24">
        <v>0.0</v>
      </c>
      <c r="N160" s="24">
        <v>0.0</v>
      </c>
      <c r="O160" s="18">
        <f t="shared" si="2"/>
        <v>9</v>
      </c>
      <c r="P160" s="9"/>
      <c r="Q160" s="25" t="b">
        <f t="shared" si="3"/>
        <v>0</v>
      </c>
      <c r="R160" s="21" t="s">
        <v>33</v>
      </c>
      <c r="S160" s="21" t="s">
        <v>33</v>
      </c>
    </row>
    <row r="161">
      <c r="C161" s="22" t="s">
        <v>70</v>
      </c>
      <c r="D161" s="24">
        <v>0.0</v>
      </c>
      <c r="E161" s="24">
        <v>1.0</v>
      </c>
      <c r="F161" s="24">
        <v>1.0</v>
      </c>
      <c r="G161" s="18">
        <f t="shared" si="1"/>
        <v>2</v>
      </c>
      <c r="H161" s="24">
        <v>1.0</v>
      </c>
      <c r="I161" s="24">
        <v>0.0</v>
      </c>
      <c r="J161" s="24">
        <v>6.0</v>
      </c>
      <c r="K161" s="24">
        <v>1.0</v>
      </c>
      <c r="L161" s="24">
        <v>3.0</v>
      </c>
      <c r="M161" s="24">
        <v>3.0</v>
      </c>
      <c r="N161" s="24">
        <v>1.0</v>
      </c>
      <c r="O161" s="18">
        <f t="shared" si="2"/>
        <v>15</v>
      </c>
      <c r="P161" s="9"/>
      <c r="Q161" s="25" t="b">
        <f t="shared" si="3"/>
        <v>0</v>
      </c>
      <c r="R161" s="21" t="s">
        <v>33</v>
      </c>
      <c r="S161" s="21" t="s">
        <v>33</v>
      </c>
    </row>
    <row r="162">
      <c r="C162" s="22" t="s">
        <v>72</v>
      </c>
      <c r="D162" s="24">
        <v>1.0</v>
      </c>
      <c r="E162" s="24">
        <v>0.0</v>
      </c>
      <c r="F162" s="24">
        <v>0.0</v>
      </c>
      <c r="G162" s="18">
        <f t="shared" si="1"/>
        <v>1</v>
      </c>
      <c r="H162" s="24">
        <v>2.0</v>
      </c>
      <c r="I162" s="24">
        <v>0.0</v>
      </c>
      <c r="J162" s="24">
        <v>0.0</v>
      </c>
      <c r="K162" s="24">
        <v>1.0</v>
      </c>
      <c r="L162" s="24">
        <v>1.0</v>
      </c>
      <c r="M162" s="24">
        <v>2.0</v>
      </c>
      <c r="N162" s="24">
        <v>0.0</v>
      </c>
      <c r="O162" s="18">
        <f t="shared" si="2"/>
        <v>6</v>
      </c>
      <c r="P162" s="9"/>
      <c r="Q162" s="25" t="b">
        <f t="shared" si="3"/>
        <v>0</v>
      </c>
      <c r="R162" s="21" t="s">
        <v>33</v>
      </c>
      <c r="S162" s="21" t="s">
        <v>33</v>
      </c>
    </row>
    <row r="163">
      <c r="C163" s="22" t="s">
        <v>73</v>
      </c>
      <c r="D163" s="24">
        <v>0.0</v>
      </c>
      <c r="E163" s="24">
        <v>0.0</v>
      </c>
      <c r="F163" s="24">
        <v>0.0</v>
      </c>
      <c r="G163" s="18">
        <f t="shared" si="1"/>
        <v>0</v>
      </c>
      <c r="H163" s="24">
        <v>0.0</v>
      </c>
      <c r="I163" s="24">
        <v>0.0</v>
      </c>
      <c r="J163" s="24">
        <v>2.0</v>
      </c>
      <c r="K163" s="24">
        <v>0.0</v>
      </c>
      <c r="L163" s="24">
        <v>0.0</v>
      </c>
      <c r="M163" s="24">
        <v>1.0</v>
      </c>
      <c r="N163" s="24">
        <v>0.0</v>
      </c>
      <c r="O163" s="18">
        <f t="shared" si="2"/>
        <v>3</v>
      </c>
      <c r="P163" s="9"/>
      <c r="Q163" s="25" t="b">
        <f t="shared" si="3"/>
        <v>0</v>
      </c>
      <c r="R163" s="21" t="s">
        <v>33</v>
      </c>
      <c r="S163" s="21" t="s">
        <v>33</v>
      </c>
    </row>
    <row r="164">
      <c r="A164" s="31"/>
      <c r="B164" s="31"/>
      <c r="C164" s="32" t="s">
        <v>6</v>
      </c>
      <c r="D164" s="33">
        <f t="shared" ref="D164:F164" si="12">SUM(D133:D163)</f>
        <v>8</v>
      </c>
      <c r="E164" s="33">
        <f t="shared" si="12"/>
        <v>7</v>
      </c>
      <c r="F164" s="33">
        <f t="shared" si="12"/>
        <v>13</v>
      </c>
      <c r="G164" s="34">
        <f t="shared" si="1"/>
        <v>28</v>
      </c>
      <c r="H164" s="33">
        <f t="shared" ref="H164:N164" si="13">SUM(H133:H163)</f>
        <v>15</v>
      </c>
      <c r="I164" s="33">
        <f t="shared" si="13"/>
        <v>9</v>
      </c>
      <c r="J164" s="33">
        <f t="shared" si="13"/>
        <v>65</v>
      </c>
      <c r="K164" s="33">
        <f t="shared" si="13"/>
        <v>2</v>
      </c>
      <c r="L164" s="33">
        <f t="shared" si="13"/>
        <v>27</v>
      </c>
      <c r="M164" s="33">
        <f t="shared" si="13"/>
        <v>10</v>
      </c>
      <c r="N164" s="33">
        <f t="shared" si="13"/>
        <v>8</v>
      </c>
      <c r="O164" s="34">
        <f t="shared" si="2"/>
        <v>136</v>
      </c>
      <c r="P164" s="35"/>
      <c r="Q164" s="25" t="b">
        <f t="shared" si="3"/>
        <v>0</v>
      </c>
      <c r="R164" s="21"/>
      <c r="S164" s="21"/>
      <c r="T164" s="31"/>
      <c r="U164" s="31"/>
      <c r="V164" s="31"/>
      <c r="W164" s="31"/>
      <c r="X164" s="31"/>
      <c r="Y164" s="31"/>
      <c r="Z164" s="31"/>
      <c r="AA164" s="31"/>
      <c r="AB164" s="31"/>
      <c r="AC164" s="31"/>
      <c r="AD164" s="36"/>
      <c r="AE164" s="36"/>
    </row>
    <row r="165">
      <c r="A165" s="1" t="s">
        <v>94</v>
      </c>
      <c r="B165" s="1" t="s">
        <v>81</v>
      </c>
      <c r="C165" s="16" t="s">
        <v>32</v>
      </c>
      <c r="D165" s="17">
        <v>4.0</v>
      </c>
      <c r="E165" s="17">
        <v>0.0</v>
      </c>
      <c r="F165" s="17">
        <v>0.0</v>
      </c>
      <c r="G165" s="18">
        <f t="shared" si="1"/>
        <v>4</v>
      </c>
      <c r="H165" s="17">
        <v>2.0</v>
      </c>
      <c r="I165" s="17">
        <v>0.0</v>
      </c>
      <c r="J165" s="17">
        <v>1.0</v>
      </c>
      <c r="K165" s="17">
        <v>0.0</v>
      </c>
      <c r="L165" s="17">
        <v>0.0</v>
      </c>
      <c r="M165" s="17">
        <v>0.0</v>
      </c>
      <c r="N165" s="17">
        <v>0.0</v>
      </c>
      <c r="O165" s="18">
        <f t="shared" si="2"/>
        <v>3</v>
      </c>
      <c r="P165" s="9"/>
      <c r="Q165" s="25" t="b">
        <f t="shared" si="3"/>
        <v>0</v>
      </c>
      <c r="R165" s="21" t="s">
        <v>33</v>
      </c>
      <c r="S165" s="21" t="s">
        <v>33</v>
      </c>
    </row>
    <row r="166">
      <c r="C166" s="22" t="s">
        <v>34</v>
      </c>
      <c r="D166" s="24">
        <v>2.0</v>
      </c>
      <c r="E166" s="24">
        <v>2.0</v>
      </c>
      <c r="F166" s="24">
        <v>2.0</v>
      </c>
      <c r="G166" s="18">
        <f t="shared" si="1"/>
        <v>6</v>
      </c>
      <c r="H166" s="24">
        <v>1.0</v>
      </c>
      <c r="I166" s="24">
        <v>2.0</v>
      </c>
      <c r="J166" s="24">
        <v>3.0</v>
      </c>
      <c r="K166" s="24">
        <v>0.0</v>
      </c>
      <c r="L166" s="24">
        <v>7.0</v>
      </c>
      <c r="M166" s="24">
        <v>2.0</v>
      </c>
      <c r="N166" s="24">
        <v>5.0</v>
      </c>
      <c r="O166" s="18">
        <f t="shared" si="2"/>
        <v>20</v>
      </c>
      <c r="P166" s="9"/>
      <c r="Q166" s="25" t="b">
        <f t="shared" si="3"/>
        <v>0</v>
      </c>
      <c r="R166" s="21" t="s">
        <v>33</v>
      </c>
      <c r="S166" s="21" t="s">
        <v>33</v>
      </c>
    </row>
    <row r="167">
      <c r="C167" s="22" t="s">
        <v>35</v>
      </c>
      <c r="D167" s="24">
        <v>7.0</v>
      </c>
      <c r="E167" s="24">
        <v>0.0</v>
      </c>
      <c r="F167" s="24">
        <v>3.0</v>
      </c>
      <c r="G167" s="18">
        <f t="shared" si="1"/>
        <v>10</v>
      </c>
      <c r="H167" s="24">
        <v>1.0</v>
      </c>
      <c r="I167" s="24">
        <v>2.0</v>
      </c>
      <c r="J167" s="24">
        <v>3.0</v>
      </c>
      <c r="K167" s="24">
        <v>0.0</v>
      </c>
      <c r="L167" s="24">
        <v>14.0</v>
      </c>
      <c r="M167" s="24">
        <v>0.0</v>
      </c>
      <c r="N167" s="24">
        <v>0.0</v>
      </c>
      <c r="O167" s="18">
        <f t="shared" si="2"/>
        <v>20</v>
      </c>
      <c r="P167" s="9"/>
      <c r="Q167" s="25" t="b">
        <f t="shared" si="3"/>
        <v>0</v>
      </c>
      <c r="R167" s="21" t="s">
        <v>82</v>
      </c>
      <c r="S167" s="21" t="s">
        <v>33</v>
      </c>
      <c r="T167" s="37" t="s">
        <v>96</v>
      </c>
    </row>
    <row r="168">
      <c r="C168" s="26" t="s">
        <v>37</v>
      </c>
      <c r="D168" s="28"/>
      <c r="G168" s="18">
        <f t="shared" si="1"/>
        <v>0</v>
      </c>
      <c r="H168" s="28"/>
      <c r="O168" s="18">
        <f t="shared" si="2"/>
        <v>0</v>
      </c>
      <c r="P168" s="9"/>
      <c r="Q168" s="25" t="b">
        <f t="shared" si="3"/>
        <v>0</v>
      </c>
      <c r="R168" s="21"/>
      <c r="S168" s="21"/>
    </row>
    <row r="169">
      <c r="C169" s="22" t="s">
        <v>38</v>
      </c>
      <c r="D169" s="28"/>
      <c r="G169" s="18">
        <f t="shared" si="1"/>
        <v>0</v>
      </c>
      <c r="H169" s="28"/>
      <c r="O169" s="18">
        <f t="shared" si="2"/>
        <v>0</v>
      </c>
      <c r="P169" s="9"/>
      <c r="Q169" s="25" t="b">
        <f t="shared" si="3"/>
        <v>0</v>
      </c>
      <c r="R169" s="21"/>
      <c r="S169" s="21"/>
    </row>
    <row r="170">
      <c r="C170" s="26" t="s">
        <v>39</v>
      </c>
      <c r="D170" s="28"/>
      <c r="G170" s="18">
        <f t="shared" si="1"/>
        <v>0</v>
      </c>
      <c r="H170" s="28"/>
      <c r="O170" s="18">
        <f t="shared" si="2"/>
        <v>0</v>
      </c>
      <c r="P170" s="9"/>
      <c r="Q170" s="25" t="b">
        <f t="shared" si="3"/>
        <v>0</v>
      </c>
      <c r="R170" s="21"/>
      <c r="S170" s="21"/>
    </row>
    <row r="171">
      <c r="C171" s="22" t="s">
        <v>40</v>
      </c>
      <c r="D171" s="24">
        <v>0.0</v>
      </c>
      <c r="E171" s="24">
        <v>1.0</v>
      </c>
      <c r="F171" s="24">
        <v>1.0</v>
      </c>
      <c r="G171" s="18">
        <f t="shared" si="1"/>
        <v>2</v>
      </c>
      <c r="H171" s="24">
        <v>1.0</v>
      </c>
      <c r="I171" s="24">
        <v>0.0</v>
      </c>
      <c r="J171" s="24">
        <v>0.0</v>
      </c>
      <c r="K171" s="24">
        <v>0.0</v>
      </c>
      <c r="L171" s="24">
        <v>0.0</v>
      </c>
      <c r="M171" s="24">
        <v>0.0</v>
      </c>
      <c r="N171" s="24">
        <v>0.0</v>
      </c>
      <c r="O171" s="18">
        <f t="shared" si="2"/>
        <v>1</v>
      </c>
      <c r="P171" s="9"/>
      <c r="Q171" s="25" t="b">
        <f t="shared" si="3"/>
        <v>0</v>
      </c>
      <c r="R171" s="21" t="s">
        <v>33</v>
      </c>
      <c r="S171" s="21" t="s">
        <v>33</v>
      </c>
    </row>
    <row r="172">
      <c r="C172" s="22" t="s">
        <v>41</v>
      </c>
      <c r="D172" s="24">
        <v>2.0</v>
      </c>
      <c r="E172" s="24">
        <v>0.0</v>
      </c>
      <c r="F172" s="24">
        <v>4.0</v>
      </c>
      <c r="G172" s="18">
        <f t="shared" si="1"/>
        <v>6</v>
      </c>
      <c r="H172" s="24">
        <v>2.0</v>
      </c>
      <c r="I172" s="24">
        <v>0.0</v>
      </c>
      <c r="J172" s="24">
        <v>3.0</v>
      </c>
      <c r="K172" s="24">
        <v>0.0</v>
      </c>
      <c r="L172" s="24">
        <v>1.0</v>
      </c>
      <c r="M172" s="24">
        <v>2.0</v>
      </c>
      <c r="N172" s="24">
        <v>0.0</v>
      </c>
      <c r="O172" s="18">
        <f t="shared" si="2"/>
        <v>8</v>
      </c>
      <c r="P172" s="9"/>
      <c r="Q172" s="25" t="b">
        <f t="shared" si="3"/>
        <v>0</v>
      </c>
      <c r="R172" s="21" t="s">
        <v>33</v>
      </c>
      <c r="S172" s="21" t="s">
        <v>33</v>
      </c>
    </row>
    <row r="173">
      <c r="C173" s="22" t="s">
        <v>42</v>
      </c>
      <c r="D173" s="17">
        <v>5.0</v>
      </c>
      <c r="E173" s="17">
        <v>1.0</v>
      </c>
      <c r="F173" s="17">
        <v>1.0</v>
      </c>
      <c r="G173" s="18">
        <f t="shared" si="1"/>
        <v>7</v>
      </c>
      <c r="H173" s="17">
        <v>1.0</v>
      </c>
      <c r="I173" s="17">
        <v>0.0</v>
      </c>
      <c r="J173" s="17">
        <v>0.0</v>
      </c>
      <c r="K173" s="17">
        <v>0.0</v>
      </c>
      <c r="L173" s="17">
        <v>0.0</v>
      </c>
      <c r="M173" s="17">
        <v>0.0</v>
      </c>
      <c r="N173" s="17">
        <v>0.0</v>
      </c>
      <c r="O173" s="18">
        <f t="shared" si="2"/>
        <v>1</v>
      </c>
      <c r="P173" s="9"/>
      <c r="Q173" s="25" t="b">
        <f t="shared" si="3"/>
        <v>0</v>
      </c>
      <c r="R173" s="21" t="s">
        <v>33</v>
      </c>
      <c r="S173" s="21" t="s">
        <v>33</v>
      </c>
      <c r="V173" s="1" t="s">
        <v>46</v>
      </c>
      <c r="W173" s="1" t="s">
        <v>47</v>
      </c>
    </row>
    <row r="174">
      <c r="C174" s="29" t="s">
        <v>43</v>
      </c>
      <c r="D174" s="28"/>
      <c r="G174" s="18">
        <f t="shared" si="1"/>
        <v>0</v>
      </c>
      <c r="H174" s="28"/>
      <c r="O174" s="18">
        <f t="shared" si="2"/>
        <v>0</v>
      </c>
      <c r="P174" s="9"/>
      <c r="Q174" s="25" t="b">
        <f t="shared" si="3"/>
        <v>0</v>
      </c>
      <c r="R174" s="21"/>
      <c r="S174" s="21"/>
      <c r="V174" s="1" t="s">
        <v>97</v>
      </c>
      <c r="W174" s="30" t="s">
        <v>76</v>
      </c>
    </row>
    <row r="175">
      <c r="C175" s="29" t="s">
        <v>44</v>
      </c>
      <c r="D175" s="28"/>
      <c r="G175" s="18">
        <f t="shared" si="1"/>
        <v>0</v>
      </c>
      <c r="H175" s="28"/>
      <c r="O175" s="18">
        <f t="shared" si="2"/>
        <v>0</v>
      </c>
      <c r="P175" s="9"/>
      <c r="Q175" s="25" t="b">
        <f t="shared" si="3"/>
        <v>0</v>
      </c>
      <c r="R175" s="21"/>
      <c r="S175" s="21"/>
      <c r="V175" s="1" t="s">
        <v>98</v>
      </c>
      <c r="W175" s="30" t="s">
        <v>51</v>
      </c>
    </row>
    <row r="176">
      <c r="C176" s="22" t="s">
        <v>45</v>
      </c>
      <c r="D176" s="28"/>
      <c r="G176" s="18">
        <f t="shared" si="1"/>
        <v>0</v>
      </c>
      <c r="H176" s="28"/>
      <c r="O176" s="18">
        <f t="shared" si="2"/>
        <v>0</v>
      </c>
      <c r="P176" s="9"/>
      <c r="Q176" s="25" t="b">
        <f t="shared" si="3"/>
        <v>0</v>
      </c>
      <c r="R176" s="21"/>
      <c r="S176" s="21"/>
      <c r="V176" s="1" t="s">
        <v>99</v>
      </c>
      <c r="W176" s="1" t="s">
        <v>53</v>
      </c>
    </row>
    <row r="177">
      <c r="C177" s="29" t="s">
        <v>48</v>
      </c>
      <c r="D177" s="24">
        <v>0.0</v>
      </c>
      <c r="E177" s="24">
        <v>2.0</v>
      </c>
      <c r="F177" s="24">
        <v>0.0</v>
      </c>
      <c r="G177" s="18">
        <f t="shared" si="1"/>
        <v>2</v>
      </c>
      <c r="H177" s="24">
        <v>0.0</v>
      </c>
      <c r="I177" s="24">
        <v>0.0</v>
      </c>
      <c r="J177" s="24">
        <v>3.0</v>
      </c>
      <c r="K177" s="24">
        <v>0.0</v>
      </c>
      <c r="L177" s="24">
        <v>0.0</v>
      </c>
      <c r="M177" s="24">
        <v>0.0</v>
      </c>
      <c r="N177" s="24">
        <v>1.0</v>
      </c>
      <c r="O177" s="18">
        <f t="shared" si="2"/>
        <v>4</v>
      </c>
      <c r="P177" s="9"/>
      <c r="Q177" s="25" t="b">
        <f t="shared" si="3"/>
        <v>0</v>
      </c>
      <c r="R177" s="21" t="s">
        <v>82</v>
      </c>
      <c r="S177" s="21" t="s">
        <v>33</v>
      </c>
      <c r="T177" s="1" t="s">
        <v>100</v>
      </c>
      <c r="V177" s="1" t="s">
        <v>78</v>
      </c>
      <c r="W177" s="1" t="s">
        <v>78</v>
      </c>
    </row>
    <row r="178">
      <c r="C178" s="29" t="s">
        <v>50</v>
      </c>
      <c r="D178" s="24">
        <v>2.0</v>
      </c>
      <c r="E178" s="24">
        <v>0.0</v>
      </c>
      <c r="F178" s="24">
        <v>0.0</v>
      </c>
      <c r="G178" s="18">
        <f t="shared" si="1"/>
        <v>2</v>
      </c>
      <c r="H178" s="24">
        <v>0.0</v>
      </c>
      <c r="I178" s="24">
        <v>0.0</v>
      </c>
      <c r="J178" s="24">
        <v>0.0</v>
      </c>
      <c r="K178" s="24">
        <v>0.0</v>
      </c>
      <c r="L178" s="24">
        <v>1.0</v>
      </c>
      <c r="M178" s="24">
        <v>0.0</v>
      </c>
      <c r="N178" s="24">
        <v>0.0</v>
      </c>
      <c r="O178" s="18">
        <f t="shared" si="2"/>
        <v>1</v>
      </c>
      <c r="P178" s="9"/>
      <c r="Q178" s="25" t="b">
        <f t="shared" si="3"/>
        <v>0</v>
      </c>
      <c r="R178" s="21" t="s">
        <v>79</v>
      </c>
      <c r="S178" s="21" t="s">
        <v>33</v>
      </c>
      <c r="T178" s="1" t="s">
        <v>101</v>
      </c>
    </row>
    <row r="179">
      <c r="C179" s="29" t="s">
        <v>52</v>
      </c>
      <c r="D179" s="28"/>
      <c r="G179" s="18">
        <f t="shared" si="1"/>
        <v>0</v>
      </c>
      <c r="H179" s="28"/>
      <c r="O179" s="18">
        <f t="shared" si="2"/>
        <v>0</v>
      </c>
      <c r="P179" s="9"/>
      <c r="Q179" s="25" t="b">
        <f t="shared" si="3"/>
        <v>0</v>
      </c>
      <c r="R179" s="21"/>
      <c r="S179" s="21"/>
    </row>
    <row r="180">
      <c r="C180" s="29" t="s">
        <v>54</v>
      </c>
      <c r="D180" s="24">
        <v>8.0</v>
      </c>
      <c r="E180" s="24">
        <v>0.0</v>
      </c>
      <c r="F180" s="24">
        <v>2.0</v>
      </c>
      <c r="G180" s="18">
        <f t="shared" si="1"/>
        <v>10</v>
      </c>
      <c r="H180" s="24">
        <v>2.0</v>
      </c>
      <c r="I180" s="24">
        <v>2.0</v>
      </c>
      <c r="J180" s="24">
        <v>1.0</v>
      </c>
      <c r="K180" s="24">
        <v>0.0</v>
      </c>
      <c r="L180" s="24">
        <v>0.0</v>
      </c>
      <c r="M180" s="24">
        <v>0.0</v>
      </c>
      <c r="N180" s="24">
        <v>0.0</v>
      </c>
      <c r="O180" s="18">
        <f t="shared" si="2"/>
        <v>5</v>
      </c>
      <c r="P180" s="9"/>
      <c r="Q180" s="25" t="b">
        <f t="shared" si="3"/>
        <v>0</v>
      </c>
      <c r="R180" s="21" t="s">
        <v>33</v>
      </c>
      <c r="S180" s="21" t="s">
        <v>33</v>
      </c>
    </row>
    <row r="181">
      <c r="C181" s="22" t="s">
        <v>57</v>
      </c>
      <c r="D181" s="24">
        <v>8.0</v>
      </c>
      <c r="E181" s="24">
        <v>0.0</v>
      </c>
      <c r="F181" s="24">
        <v>3.0</v>
      </c>
      <c r="G181" s="18">
        <f t="shared" si="1"/>
        <v>11</v>
      </c>
      <c r="H181" s="24">
        <v>1.0</v>
      </c>
      <c r="I181" s="24">
        <v>1.0</v>
      </c>
      <c r="J181" s="24">
        <v>2.0</v>
      </c>
      <c r="K181" s="24">
        <v>0.0</v>
      </c>
      <c r="L181" s="24">
        <v>0.0</v>
      </c>
      <c r="M181" s="24">
        <v>0.0</v>
      </c>
      <c r="N181" s="24">
        <v>0.0</v>
      </c>
      <c r="O181" s="18">
        <f t="shared" si="2"/>
        <v>4</v>
      </c>
      <c r="P181" s="9"/>
      <c r="Q181" s="25" t="b">
        <f t="shared" si="3"/>
        <v>0</v>
      </c>
      <c r="R181" s="21" t="s">
        <v>33</v>
      </c>
      <c r="S181" s="21" t="s">
        <v>33</v>
      </c>
    </row>
    <row r="182">
      <c r="C182" s="26" t="s">
        <v>58</v>
      </c>
      <c r="D182" s="24">
        <v>2.0</v>
      </c>
      <c r="E182" s="24">
        <v>0.0</v>
      </c>
      <c r="F182" s="24">
        <v>3.0</v>
      </c>
      <c r="G182" s="18">
        <f t="shared" si="1"/>
        <v>5</v>
      </c>
      <c r="H182" s="24">
        <v>2.0</v>
      </c>
      <c r="I182" s="24">
        <v>0.0</v>
      </c>
      <c r="J182" s="24">
        <v>4.0</v>
      </c>
      <c r="K182" s="24">
        <v>0.0</v>
      </c>
      <c r="L182" s="24">
        <v>0.0</v>
      </c>
      <c r="M182" s="24">
        <v>0.0</v>
      </c>
      <c r="N182" s="24">
        <v>1.0</v>
      </c>
      <c r="O182" s="18">
        <f t="shared" si="2"/>
        <v>7</v>
      </c>
      <c r="P182" s="9"/>
      <c r="Q182" s="25" t="b">
        <f t="shared" si="3"/>
        <v>0</v>
      </c>
      <c r="R182" s="21" t="s">
        <v>79</v>
      </c>
      <c r="S182" s="21" t="s">
        <v>33</v>
      </c>
      <c r="T182" s="1" t="s">
        <v>102</v>
      </c>
    </row>
    <row r="183">
      <c r="C183" s="26" t="s">
        <v>59</v>
      </c>
      <c r="D183" s="24">
        <v>2.0</v>
      </c>
      <c r="E183" s="24">
        <v>2.0</v>
      </c>
      <c r="F183" s="24">
        <v>2.0</v>
      </c>
      <c r="G183" s="18">
        <f t="shared" si="1"/>
        <v>6</v>
      </c>
      <c r="H183" s="24">
        <v>3.0</v>
      </c>
      <c r="I183" s="24">
        <v>2.0</v>
      </c>
      <c r="J183" s="24">
        <v>2.0</v>
      </c>
      <c r="K183" s="24">
        <v>0.0</v>
      </c>
      <c r="L183" s="24">
        <v>0.0</v>
      </c>
      <c r="M183" s="24">
        <v>0.0</v>
      </c>
      <c r="N183" s="24">
        <v>1.0</v>
      </c>
      <c r="O183" s="18">
        <f t="shared" si="2"/>
        <v>8</v>
      </c>
      <c r="P183" s="9"/>
      <c r="Q183" s="25" t="b">
        <f t="shared" si="3"/>
        <v>0</v>
      </c>
      <c r="R183" s="21" t="s">
        <v>82</v>
      </c>
      <c r="S183" s="21" t="s">
        <v>33</v>
      </c>
      <c r="T183" s="37" t="s">
        <v>103</v>
      </c>
    </row>
    <row r="184">
      <c r="C184" s="22" t="s">
        <v>60</v>
      </c>
      <c r="D184" s="28"/>
      <c r="G184" s="18">
        <f t="shared" si="1"/>
        <v>0</v>
      </c>
      <c r="H184" s="28"/>
      <c r="O184" s="18">
        <f t="shared" si="2"/>
        <v>0</v>
      </c>
      <c r="P184" s="9"/>
      <c r="Q184" s="25" t="b">
        <f t="shared" si="3"/>
        <v>0</v>
      </c>
      <c r="R184" s="21"/>
      <c r="S184" s="21"/>
    </row>
    <row r="185">
      <c r="C185" s="22" t="s">
        <v>61</v>
      </c>
      <c r="D185" s="28"/>
      <c r="G185" s="18">
        <f t="shared" si="1"/>
        <v>0</v>
      </c>
      <c r="H185" s="28"/>
      <c r="O185" s="18">
        <f t="shared" si="2"/>
        <v>0</v>
      </c>
      <c r="P185" s="9"/>
      <c r="Q185" s="25" t="b">
        <f t="shared" si="3"/>
        <v>0</v>
      </c>
      <c r="R185" s="21"/>
      <c r="S185" s="21"/>
    </row>
    <row r="186">
      <c r="C186" s="26" t="s">
        <v>62</v>
      </c>
      <c r="D186" s="24">
        <v>6.0</v>
      </c>
      <c r="E186" s="24">
        <v>0.0</v>
      </c>
      <c r="F186" s="24">
        <v>2.0</v>
      </c>
      <c r="G186" s="18">
        <f t="shared" si="1"/>
        <v>8</v>
      </c>
      <c r="H186" s="24">
        <v>2.0</v>
      </c>
      <c r="I186" s="24">
        <v>0.0</v>
      </c>
      <c r="J186" s="24">
        <v>2.0</v>
      </c>
      <c r="K186" s="24">
        <v>0.0</v>
      </c>
      <c r="L186" s="24">
        <v>0.0</v>
      </c>
      <c r="M186" s="24">
        <v>0.0</v>
      </c>
      <c r="N186" s="24">
        <v>0.0</v>
      </c>
      <c r="O186" s="18">
        <f t="shared" si="2"/>
        <v>4</v>
      </c>
      <c r="P186" s="9"/>
      <c r="Q186" s="25" t="b">
        <f t="shared" si="3"/>
        <v>0</v>
      </c>
      <c r="R186" s="21" t="s">
        <v>79</v>
      </c>
      <c r="S186" s="21" t="s">
        <v>33</v>
      </c>
      <c r="T186" s="39" t="s">
        <v>104</v>
      </c>
    </row>
    <row r="187">
      <c r="C187" s="26" t="s">
        <v>64</v>
      </c>
      <c r="D187" s="24"/>
      <c r="E187" s="24"/>
      <c r="F187" s="24"/>
      <c r="G187" s="18">
        <f t="shared" si="1"/>
        <v>0</v>
      </c>
      <c r="H187" s="24"/>
      <c r="I187" s="24"/>
      <c r="J187" s="24"/>
      <c r="K187" s="24"/>
      <c r="L187" s="24"/>
      <c r="M187" s="24"/>
      <c r="N187" s="24"/>
      <c r="O187" s="18">
        <f t="shared" si="2"/>
        <v>0</v>
      </c>
      <c r="P187" s="9"/>
      <c r="Q187" s="25" t="b">
        <f t="shared" si="3"/>
        <v>0</v>
      </c>
      <c r="R187" s="21"/>
      <c r="S187" s="21"/>
    </row>
    <row r="188">
      <c r="C188" s="22" t="s">
        <v>65</v>
      </c>
      <c r="D188" s="24">
        <v>7.0</v>
      </c>
      <c r="E188" s="24">
        <v>0.0</v>
      </c>
      <c r="F188" s="24">
        <v>0.0</v>
      </c>
      <c r="G188" s="18">
        <f t="shared" si="1"/>
        <v>7</v>
      </c>
      <c r="H188" s="24">
        <v>1.0</v>
      </c>
      <c r="I188" s="24">
        <v>2.0</v>
      </c>
      <c r="J188" s="24">
        <v>13.0</v>
      </c>
      <c r="K188" s="24">
        <v>0.0</v>
      </c>
      <c r="L188" s="24">
        <v>0.0</v>
      </c>
      <c r="M188" s="24">
        <v>0.0</v>
      </c>
      <c r="N188" s="24">
        <v>0.0</v>
      </c>
      <c r="O188" s="18">
        <f t="shared" si="2"/>
        <v>16</v>
      </c>
      <c r="P188" s="9"/>
      <c r="Q188" s="25" t="b">
        <f t="shared" si="3"/>
        <v>0</v>
      </c>
      <c r="R188" s="21" t="s">
        <v>82</v>
      </c>
      <c r="S188" s="21" t="s">
        <v>33</v>
      </c>
      <c r="T188" s="40" t="s">
        <v>105</v>
      </c>
    </row>
    <row r="189">
      <c r="C189" s="22" t="s">
        <v>66</v>
      </c>
      <c r="D189" s="24">
        <v>3.0</v>
      </c>
      <c r="E189" s="24">
        <v>0.0</v>
      </c>
      <c r="F189" s="24">
        <v>1.0</v>
      </c>
      <c r="G189" s="18">
        <f t="shared" si="1"/>
        <v>4</v>
      </c>
      <c r="H189" s="24">
        <v>1.0</v>
      </c>
      <c r="I189" s="24">
        <v>0.0</v>
      </c>
      <c r="J189" s="24">
        <v>1.0</v>
      </c>
      <c r="K189" s="24">
        <v>0.0</v>
      </c>
      <c r="L189" s="24">
        <v>0.0</v>
      </c>
      <c r="M189" s="24">
        <v>0.0</v>
      </c>
      <c r="N189" s="24">
        <v>0.0</v>
      </c>
      <c r="O189" s="18">
        <f t="shared" si="2"/>
        <v>2</v>
      </c>
      <c r="P189" s="9"/>
      <c r="Q189" s="25" t="b">
        <f t="shared" si="3"/>
        <v>0</v>
      </c>
      <c r="R189" s="21" t="s">
        <v>33</v>
      </c>
      <c r="S189" s="21" t="s">
        <v>33</v>
      </c>
    </row>
    <row r="190">
      <c r="C190" s="26" t="s">
        <v>67</v>
      </c>
      <c r="D190" s="23">
        <v>0.0</v>
      </c>
      <c r="E190" s="24">
        <v>0.0</v>
      </c>
      <c r="F190" s="24">
        <v>3.0</v>
      </c>
      <c r="G190" s="18">
        <f t="shared" si="1"/>
        <v>3</v>
      </c>
      <c r="H190" s="24">
        <v>1.0</v>
      </c>
      <c r="I190" s="24">
        <v>0.0</v>
      </c>
      <c r="J190" s="24">
        <v>0.0</v>
      </c>
      <c r="K190" s="24">
        <v>0.0</v>
      </c>
      <c r="L190" s="24">
        <v>0.0</v>
      </c>
      <c r="M190" s="24">
        <v>0.0</v>
      </c>
      <c r="N190" s="24">
        <v>0.0</v>
      </c>
      <c r="O190" s="18">
        <f t="shared" si="2"/>
        <v>1</v>
      </c>
      <c r="P190" s="9"/>
      <c r="Q190" s="25" t="b">
        <f t="shared" si="3"/>
        <v>0</v>
      </c>
      <c r="R190" s="21" t="s">
        <v>33</v>
      </c>
      <c r="S190" s="21" t="s">
        <v>33</v>
      </c>
    </row>
    <row r="191">
      <c r="C191" s="26" t="s">
        <v>68</v>
      </c>
      <c r="D191" s="24">
        <v>1.0</v>
      </c>
      <c r="E191" s="24">
        <v>0.0</v>
      </c>
      <c r="F191" s="24">
        <v>0.0</v>
      </c>
      <c r="G191" s="18">
        <f t="shared" si="1"/>
        <v>1</v>
      </c>
      <c r="H191" s="24">
        <v>0.0</v>
      </c>
      <c r="I191" s="24">
        <v>0.0</v>
      </c>
      <c r="J191" s="24">
        <v>0.0</v>
      </c>
      <c r="K191" s="24">
        <v>0.0</v>
      </c>
      <c r="L191" s="24">
        <v>0.0</v>
      </c>
      <c r="M191" s="24">
        <v>0.0</v>
      </c>
      <c r="N191" s="24">
        <v>0.0</v>
      </c>
      <c r="O191" s="18">
        <f t="shared" si="2"/>
        <v>0</v>
      </c>
      <c r="P191" s="9"/>
      <c r="Q191" s="25" t="b">
        <f t="shared" si="3"/>
        <v>0</v>
      </c>
      <c r="R191" s="21" t="s">
        <v>33</v>
      </c>
      <c r="S191" s="21" t="s">
        <v>33</v>
      </c>
    </row>
    <row r="192">
      <c r="C192" s="26" t="s">
        <v>69</v>
      </c>
      <c r="D192" s="24">
        <v>3.0</v>
      </c>
      <c r="E192" s="24">
        <v>0.0</v>
      </c>
      <c r="F192" s="24">
        <v>6.0</v>
      </c>
      <c r="G192" s="18">
        <f t="shared" si="1"/>
        <v>9</v>
      </c>
      <c r="H192" s="24">
        <v>2.0</v>
      </c>
      <c r="I192" s="24">
        <v>3.0</v>
      </c>
      <c r="J192" s="24">
        <v>15.0</v>
      </c>
      <c r="K192" s="24">
        <v>0.0</v>
      </c>
      <c r="L192" s="24">
        <v>0.0</v>
      </c>
      <c r="M192" s="24">
        <v>0.0</v>
      </c>
      <c r="N192" s="24">
        <v>0.0</v>
      </c>
      <c r="O192" s="18">
        <f t="shared" si="2"/>
        <v>20</v>
      </c>
      <c r="P192" s="9"/>
      <c r="Q192" s="25" t="b">
        <f t="shared" si="3"/>
        <v>0</v>
      </c>
      <c r="R192" s="21" t="s">
        <v>82</v>
      </c>
      <c r="S192" s="21" t="s">
        <v>33</v>
      </c>
      <c r="T192" s="37" t="s">
        <v>106</v>
      </c>
    </row>
    <row r="193">
      <c r="C193" s="22" t="s">
        <v>70</v>
      </c>
      <c r="D193" s="24">
        <v>4.0</v>
      </c>
      <c r="E193" s="24">
        <v>2.0</v>
      </c>
      <c r="F193" s="24">
        <v>3.0</v>
      </c>
      <c r="G193" s="18">
        <f t="shared" si="1"/>
        <v>9</v>
      </c>
      <c r="H193" s="24">
        <v>1.0</v>
      </c>
      <c r="I193" s="24">
        <v>0.0</v>
      </c>
      <c r="J193" s="24">
        <v>2.0</v>
      </c>
      <c r="K193" s="24">
        <v>1.0</v>
      </c>
      <c r="L193" s="24">
        <v>3.0</v>
      </c>
      <c r="M193" s="24">
        <v>2.0</v>
      </c>
      <c r="N193" s="24">
        <v>1.0</v>
      </c>
      <c r="O193" s="18">
        <f t="shared" si="2"/>
        <v>10</v>
      </c>
      <c r="P193" s="9"/>
      <c r="Q193" s="25" t="b">
        <f t="shared" si="3"/>
        <v>0</v>
      </c>
      <c r="R193" s="21" t="s">
        <v>82</v>
      </c>
      <c r="S193" s="21" t="s">
        <v>33</v>
      </c>
      <c r="T193" s="1" t="s">
        <v>107</v>
      </c>
    </row>
    <row r="194">
      <c r="C194" s="22" t="s">
        <v>72</v>
      </c>
      <c r="D194" s="24">
        <v>3.0</v>
      </c>
      <c r="E194" s="24">
        <v>2.0</v>
      </c>
      <c r="F194" s="24">
        <v>2.0</v>
      </c>
      <c r="G194" s="18">
        <f t="shared" si="1"/>
        <v>7</v>
      </c>
      <c r="H194" s="24">
        <v>1.0</v>
      </c>
      <c r="I194" s="24">
        <v>0.0</v>
      </c>
      <c r="J194" s="24">
        <v>0.0</v>
      </c>
      <c r="K194" s="24">
        <v>1.0</v>
      </c>
      <c r="L194" s="24">
        <v>1.0</v>
      </c>
      <c r="M194" s="24">
        <v>0.0</v>
      </c>
      <c r="N194" s="24">
        <v>0.0</v>
      </c>
      <c r="O194" s="18">
        <f t="shared" si="2"/>
        <v>3</v>
      </c>
      <c r="P194" s="9"/>
      <c r="Q194" s="25" t="b">
        <f t="shared" si="3"/>
        <v>0</v>
      </c>
      <c r="R194" s="21" t="s">
        <v>33</v>
      </c>
      <c r="S194" s="21" t="s">
        <v>33</v>
      </c>
    </row>
    <row r="195" ht="15.0" customHeight="1">
      <c r="C195" s="22" t="s">
        <v>73</v>
      </c>
      <c r="D195" s="24">
        <v>3.0</v>
      </c>
      <c r="E195" s="24">
        <v>0.0</v>
      </c>
      <c r="F195" s="24">
        <v>1.0</v>
      </c>
      <c r="G195" s="18">
        <f t="shared" si="1"/>
        <v>4</v>
      </c>
      <c r="H195" s="24">
        <v>0.0</v>
      </c>
      <c r="I195" s="24">
        <v>0.0</v>
      </c>
      <c r="J195" s="24">
        <v>2.0</v>
      </c>
      <c r="K195" s="24">
        <v>0.0</v>
      </c>
      <c r="L195" s="24">
        <v>0.0</v>
      </c>
      <c r="M195" s="24">
        <v>3.0</v>
      </c>
      <c r="N195" s="24">
        <v>0.0</v>
      </c>
      <c r="O195" s="18">
        <f t="shared" si="2"/>
        <v>5</v>
      </c>
      <c r="P195" s="9"/>
      <c r="Q195" s="25" t="b">
        <f t="shared" si="3"/>
        <v>0</v>
      </c>
      <c r="R195" s="21" t="s">
        <v>82</v>
      </c>
      <c r="S195" s="21" t="s">
        <v>33</v>
      </c>
      <c r="T195" s="37" t="s">
        <v>108</v>
      </c>
    </row>
    <row r="196">
      <c r="A196" s="31"/>
      <c r="B196" s="31"/>
      <c r="C196" s="41" t="s">
        <v>6</v>
      </c>
      <c r="D196" s="31">
        <f t="shared" ref="D196:F196" si="14">SUM(D165:D195)</f>
        <v>72</v>
      </c>
      <c r="E196" s="31">
        <f t="shared" si="14"/>
        <v>12</v>
      </c>
      <c r="F196" s="31">
        <f t="shared" si="14"/>
        <v>39</v>
      </c>
      <c r="G196" s="34">
        <f t="shared" si="1"/>
        <v>123</v>
      </c>
      <c r="H196" s="31">
        <f t="shared" ref="H196:N196" si="15">SUM(H165:H195)</f>
        <v>25</v>
      </c>
      <c r="I196" s="31">
        <f t="shared" si="15"/>
        <v>14</v>
      </c>
      <c r="J196" s="31">
        <f t="shared" si="15"/>
        <v>57</v>
      </c>
      <c r="K196" s="31">
        <f t="shared" si="15"/>
        <v>2</v>
      </c>
      <c r="L196" s="31">
        <f t="shared" si="15"/>
        <v>27</v>
      </c>
      <c r="M196" s="31">
        <f t="shared" si="15"/>
        <v>9</v>
      </c>
      <c r="N196" s="31">
        <f t="shared" si="15"/>
        <v>9</v>
      </c>
      <c r="O196" s="34">
        <f t="shared" si="2"/>
        <v>143</v>
      </c>
      <c r="P196" s="35"/>
      <c r="Q196" s="25" t="b">
        <f t="shared" si="3"/>
        <v>0</v>
      </c>
      <c r="R196" s="21"/>
      <c r="S196" s="21"/>
      <c r="T196" s="31"/>
      <c r="U196" s="31"/>
      <c r="V196" s="31"/>
      <c r="W196" s="31"/>
      <c r="X196" s="31"/>
      <c r="Y196" s="31"/>
      <c r="Z196" s="31"/>
      <c r="AA196" s="31"/>
      <c r="AB196" s="31"/>
      <c r="AC196" s="31"/>
      <c r="AD196" s="36"/>
      <c r="AE196" s="36"/>
    </row>
    <row r="197">
      <c r="C197" s="42"/>
      <c r="D197" s="28"/>
      <c r="G197" s="42"/>
      <c r="H197" s="28"/>
      <c r="O197" s="42"/>
      <c r="P197" s="43"/>
      <c r="R197" s="21"/>
    </row>
    <row r="198">
      <c r="A198" s="1" t="s">
        <v>109</v>
      </c>
      <c r="C198" s="42"/>
      <c r="D198" s="28"/>
      <c r="G198" s="42"/>
      <c r="H198" s="28"/>
      <c r="O198" s="42"/>
      <c r="P198" s="43"/>
    </row>
    <row r="199">
      <c r="C199" s="42"/>
      <c r="D199" s="28"/>
      <c r="G199" s="42"/>
      <c r="H199" s="28"/>
      <c r="O199" s="42"/>
      <c r="P199" s="43"/>
    </row>
    <row r="200">
      <c r="A200" s="1" t="s">
        <v>110</v>
      </c>
      <c r="C200" s="42"/>
      <c r="D200" s="28"/>
      <c r="G200" s="42"/>
      <c r="H200" s="28"/>
      <c r="O200" s="42"/>
      <c r="P200" s="43"/>
    </row>
    <row r="201">
      <c r="A201" s="1" t="s">
        <v>30</v>
      </c>
      <c r="B201" s="1" t="s">
        <v>31</v>
      </c>
      <c r="C201" s="42"/>
      <c r="D201" s="25">
        <f t="shared" ref="D201:P201" si="16"> D36</f>
        <v>0</v>
      </c>
      <c r="E201" s="25">
        <f t="shared" si="16"/>
        <v>5</v>
      </c>
      <c r="F201" s="25">
        <f t="shared" si="16"/>
        <v>9</v>
      </c>
      <c r="G201" s="42">
        <f t="shared" si="16"/>
        <v>14</v>
      </c>
      <c r="H201" s="44">
        <f t="shared" si="16"/>
        <v>2</v>
      </c>
      <c r="I201" s="44">
        <f t="shared" si="16"/>
        <v>3</v>
      </c>
      <c r="J201" s="45">
        <f t="shared" si="16"/>
        <v>77</v>
      </c>
      <c r="K201" s="46">
        <f t="shared" si="16"/>
        <v>2</v>
      </c>
      <c r="L201" s="47">
        <f t="shared" si="16"/>
        <v>28</v>
      </c>
      <c r="M201" s="48">
        <f t="shared" si="16"/>
        <v>9</v>
      </c>
      <c r="N201" s="25">
        <f t="shared" si="16"/>
        <v>11</v>
      </c>
      <c r="O201" s="42">
        <f t="shared" si="16"/>
        <v>132</v>
      </c>
      <c r="P201" s="43" t="str">
        <f t="shared" si="16"/>
        <v/>
      </c>
      <c r="T201" s="49" t="s">
        <v>111</v>
      </c>
    </row>
    <row r="202">
      <c r="A202" s="1" t="s">
        <v>30</v>
      </c>
      <c r="B202" s="1" t="s">
        <v>74</v>
      </c>
      <c r="C202" s="42"/>
      <c r="D202" s="25">
        <f t="shared" ref="D202:P202" si="17"> D68</f>
        <v>1</v>
      </c>
      <c r="E202" s="25">
        <f t="shared" si="17"/>
        <v>10</v>
      </c>
      <c r="F202" s="25">
        <f t="shared" si="17"/>
        <v>8</v>
      </c>
      <c r="G202" s="42">
        <f t="shared" si="17"/>
        <v>19</v>
      </c>
      <c r="H202" s="25">
        <f t="shared" si="17"/>
        <v>18</v>
      </c>
      <c r="I202" s="25">
        <f t="shared" si="17"/>
        <v>12</v>
      </c>
      <c r="J202" s="25">
        <f t="shared" si="17"/>
        <v>65</v>
      </c>
      <c r="K202" s="25">
        <f t="shared" si="17"/>
        <v>2</v>
      </c>
      <c r="L202" s="47">
        <f t="shared" si="17"/>
        <v>28</v>
      </c>
      <c r="M202" s="48">
        <f t="shared" si="17"/>
        <v>10</v>
      </c>
      <c r="N202" s="25">
        <f t="shared" si="17"/>
        <v>7</v>
      </c>
      <c r="O202" s="42">
        <f t="shared" si="17"/>
        <v>142</v>
      </c>
      <c r="P202" s="43" t="str">
        <f t="shared" si="17"/>
        <v/>
      </c>
      <c r="T202" s="50" t="s">
        <v>30</v>
      </c>
      <c r="U202" s="51"/>
      <c r="V202" s="51"/>
      <c r="W202" s="51"/>
      <c r="X202" s="51"/>
      <c r="Y202" s="52"/>
      <c r="Z202" s="50" t="s">
        <v>94</v>
      </c>
      <c r="AA202" s="51"/>
      <c r="AB202" s="51"/>
      <c r="AC202" s="51"/>
      <c r="AD202" s="51"/>
      <c r="AE202" s="52"/>
    </row>
    <row r="203">
      <c r="A203" s="1" t="s">
        <v>30</v>
      </c>
      <c r="B203" s="1" t="s">
        <v>81</v>
      </c>
      <c r="C203" s="42"/>
      <c r="D203" s="53">
        <f t="shared" ref="D203:P203" si="18">D100</f>
        <v>54</v>
      </c>
      <c r="E203" s="53">
        <f t="shared" si="18"/>
        <v>16</v>
      </c>
      <c r="F203" s="53">
        <f t="shared" si="18"/>
        <v>33</v>
      </c>
      <c r="G203" s="54">
        <f t="shared" si="18"/>
        <v>103</v>
      </c>
      <c r="H203" s="25">
        <f t="shared" si="18"/>
        <v>28</v>
      </c>
      <c r="I203" s="25">
        <f t="shared" si="18"/>
        <v>10</v>
      </c>
      <c r="J203" s="25">
        <f t="shared" si="18"/>
        <v>49</v>
      </c>
      <c r="K203" s="25">
        <f t="shared" si="18"/>
        <v>1</v>
      </c>
      <c r="L203" s="47">
        <f t="shared" si="18"/>
        <v>24</v>
      </c>
      <c r="M203" s="48">
        <f t="shared" si="18"/>
        <v>9</v>
      </c>
      <c r="N203" s="25">
        <f t="shared" si="18"/>
        <v>8</v>
      </c>
      <c r="O203" s="42">
        <f t="shared" si="18"/>
        <v>129</v>
      </c>
      <c r="P203" s="43" t="str">
        <f t="shared" si="18"/>
        <v/>
      </c>
      <c r="T203" s="55" t="s">
        <v>31</v>
      </c>
      <c r="U203" s="56"/>
      <c r="V203" s="55" t="s">
        <v>74</v>
      </c>
      <c r="W203" s="56"/>
      <c r="X203" s="55" t="s">
        <v>81</v>
      </c>
      <c r="Y203" s="56"/>
      <c r="Z203" s="55" t="s">
        <v>31</v>
      </c>
      <c r="AA203" s="56"/>
      <c r="AB203" s="55" t="s">
        <v>74</v>
      </c>
      <c r="AC203" s="56"/>
      <c r="AD203" s="55" t="s">
        <v>81</v>
      </c>
      <c r="AE203" s="56"/>
    </row>
    <row r="204">
      <c r="A204" s="1" t="s">
        <v>94</v>
      </c>
      <c r="B204" s="1" t="s">
        <v>31</v>
      </c>
      <c r="C204" s="42"/>
      <c r="D204" s="25">
        <f t="shared" ref="D204:P204" si="19"> D132</f>
        <v>0</v>
      </c>
      <c r="E204" s="25">
        <f t="shared" si="19"/>
        <v>9</v>
      </c>
      <c r="F204" s="25">
        <f t="shared" si="19"/>
        <v>10</v>
      </c>
      <c r="G204" s="42">
        <f t="shared" si="19"/>
        <v>19</v>
      </c>
      <c r="H204" s="44">
        <f t="shared" si="19"/>
        <v>6</v>
      </c>
      <c r="I204" s="44">
        <f t="shared" si="19"/>
        <v>2</v>
      </c>
      <c r="J204" s="45">
        <f t="shared" si="19"/>
        <v>47</v>
      </c>
      <c r="K204" s="46">
        <f t="shared" si="19"/>
        <v>5</v>
      </c>
      <c r="L204" s="47">
        <f t="shared" si="19"/>
        <v>27</v>
      </c>
      <c r="M204" s="48">
        <f t="shared" si="19"/>
        <v>12</v>
      </c>
      <c r="N204" s="25">
        <f t="shared" si="19"/>
        <v>7</v>
      </c>
      <c r="O204" s="42">
        <f t="shared" si="19"/>
        <v>106</v>
      </c>
      <c r="P204" s="43" t="str">
        <f t="shared" si="19"/>
        <v/>
      </c>
      <c r="T204" s="11" t="s">
        <v>46</v>
      </c>
      <c r="U204" s="13" t="s">
        <v>47</v>
      </c>
      <c r="V204" s="11" t="s">
        <v>46</v>
      </c>
      <c r="W204" s="13" t="s">
        <v>47</v>
      </c>
      <c r="X204" s="11" t="s">
        <v>46</v>
      </c>
      <c r="Y204" s="13" t="s">
        <v>47</v>
      </c>
      <c r="Z204" s="11" t="s">
        <v>46</v>
      </c>
      <c r="AA204" s="13" t="s">
        <v>47</v>
      </c>
      <c r="AB204" s="11" t="s">
        <v>46</v>
      </c>
      <c r="AC204" s="13" t="s">
        <v>47</v>
      </c>
      <c r="AD204" s="11" t="s">
        <v>46</v>
      </c>
      <c r="AE204" s="13" t="s">
        <v>47</v>
      </c>
    </row>
    <row r="205">
      <c r="A205" s="1" t="s">
        <v>94</v>
      </c>
      <c r="B205" s="1" t="s">
        <v>74</v>
      </c>
      <c r="C205" s="42"/>
      <c r="D205" s="25">
        <f t="shared" ref="D205:P205" si="20">D164</f>
        <v>8</v>
      </c>
      <c r="E205" s="25">
        <f t="shared" si="20"/>
        <v>7</v>
      </c>
      <c r="F205" s="25">
        <f t="shared" si="20"/>
        <v>13</v>
      </c>
      <c r="G205" s="42">
        <f t="shared" si="20"/>
        <v>28</v>
      </c>
      <c r="H205" s="25">
        <f t="shared" si="20"/>
        <v>15</v>
      </c>
      <c r="I205" s="25">
        <f t="shared" si="20"/>
        <v>9</v>
      </c>
      <c r="J205" s="25">
        <f t="shared" si="20"/>
        <v>65</v>
      </c>
      <c r="K205" s="25">
        <f t="shared" si="20"/>
        <v>2</v>
      </c>
      <c r="L205" s="47">
        <f t="shared" si="20"/>
        <v>27</v>
      </c>
      <c r="M205" s="48">
        <f t="shared" si="20"/>
        <v>10</v>
      </c>
      <c r="N205" s="25">
        <f t="shared" si="20"/>
        <v>8</v>
      </c>
      <c r="O205" s="42">
        <f t="shared" si="20"/>
        <v>136</v>
      </c>
      <c r="P205" s="43" t="str">
        <f t="shared" si="20"/>
        <v/>
      </c>
      <c r="S205" s="1" t="s">
        <v>33</v>
      </c>
      <c r="T205" s="19">
        <v>19.0</v>
      </c>
      <c r="U205" s="57">
        <v>19.0</v>
      </c>
      <c r="V205" s="19">
        <v>20.0</v>
      </c>
      <c r="W205" s="57">
        <v>21.0</v>
      </c>
      <c r="X205" s="19">
        <v>15.0</v>
      </c>
      <c r="Y205" s="57">
        <v>20.0</v>
      </c>
      <c r="Z205" s="19">
        <v>20.0</v>
      </c>
      <c r="AA205" s="57">
        <v>21.0</v>
      </c>
      <c r="AB205" s="19">
        <v>21.0</v>
      </c>
      <c r="AC205" s="57">
        <v>21.0</v>
      </c>
      <c r="AD205" s="19">
        <v>11.0</v>
      </c>
      <c r="AE205" s="57">
        <v>21.0</v>
      </c>
    </row>
    <row r="206">
      <c r="A206" s="1" t="s">
        <v>94</v>
      </c>
      <c r="B206" s="1" t="s">
        <v>81</v>
      </c>
      <c r="C206" s="42"/>
      <c r="D206" s="53">
        <f t="shared" ref="D206:P206" si="21">D196</f>
        <v>72</v>
      </c>
      <c r="E206" s="53">
        <f t="shared" si="21"/>
        <v>12</v>
      </c>
      <c r="F206" s="53">
        <f t="shared" si="21"/>
        <v>39</v>
      </c>
      <c r="G206" s="54">
        <f t="shared" si="21"/>
        <v>123</v>
      </c>
      <c r="H206" s="25">
        <f t="shared" si="21"/>
        <v>25</v>
      </c>
      <c r="I206" s="25">
        <f t="shared" si="21"/>
        <v>14</v>
      </c>
      <c r="J206" s="25">
        <f t="shared" si="21"/>
        <v>57</v>
      </c>
      <c r="K206" s="25">
        <f t="shared" si="21"/>
        <v>2</v>
      </c>
      <c r="L206" s="47">
        <f t="shared" si="21"/>
        <v>27</v>
      </c>
      <c r="M206" s="48">
        <f t="shared" si="21"/>
        <v>9</v>
      </c>
      <c r="N206" s="25">
        <f t="shared" si="21"/>
        <v>9</v>
      </c>
      <c r="O206" s="42">
        <f t="shared" si="21"/>
        <v>143</v>
      </c>
      <c r="P206" s="43" t="str">
        <f t="shared" si="21"/>
        <v/>
      </c>
      <c r="S206" s="1" t="s">
        <v>79</v>
      </c>
      <c r="T206" s="19">
        <v>0.0</v>
      </c>
      <c r="U206" s="57">
        <v>0.0</v>
      </c>
      <c r="V206" s="19">
        <v>1.0</v>
      </c>
      <c r="W206" s="57">
        <v>0.0</v>
      </c>
      <c r="X206" s="19">
        <v>2.0</v>
      </c>
      <c r="Y206" s="57">
        <v>0.0</v>
      </c>
      <c r="Z206" s="19">
        <v>1.0</v>
      </c>
      <c r="AA206" s="57">
        <v>0.0</v>
      </c>
      <c r="AB206" s="19">
        <v>0.0</v>
      </c>
      <c r="AC206" s="57">
        <v>0.0</v>
      </c>
      <c r="AD206" s="19">
        <v>3.0</v>
      </c>
      <c r="AE206" s="57">
        <v>0.0</v>
      </c>
    </row>
    <row r="207">
      <c r="C207" s="42"/>
      <c r="D207" s="28"/>
      <c r="G207" s="42"/>
      <c r="H207" s="28"/>
      <c r="O207" s="42"/>
      <c r="P207" s="43"/>
      <c r="S207" s="1" t="s">
        <v>82</v>
      </c>
      <c r="T207" s="19">
        <v>0.0</v>
      </c>
      <c r="U207" s="2">
        <v>0.0</v>
      </c>
      <c r="V207" s="19">
        <v>0.0</v>
      </c>
      <c r="W207" s="2">
        <v>0.0</v>
      </c>
      <c r="X207" s="19">
        <v>3.0</v>
      </c>
      <c r="Y207" s="2">
        <v>1.0</v>
      </c>
      <c r="Z207" s="19">
        <v>0.0</v>
      </c>
      <c r="AA207" s="2">
        <v>0.0</v>
      </c>
      <c r="AB207" s="19">
        <v>0.0</v>
      </c>
      <c r="AC207" s="2">
        <v>0.0</v>
      </c>
      <c r="AD207" s="19">
        <v>7.0</v>
      </c>
      <c r="AE207" s="2">
        <v>0.0</v>
      </c>
    </row>
    <row r="208">
      <c r="C208" s="42"/>
      <c r="D208" s="28"/>
      <c r="G208" s="42"/>
      <c r="H208" s="28"/>
      <c r="O208" s="42"/>
      <c r="P208" s="43"/>
      <c r="S208" s="30" t="s">
        <v>16</v>
      </c>
      <c r="T208" s="11">
        <v>2.0</v>
      </c>
      <c r="U208" s="13">
        <v>2.0</v>
      </c>
      <c r="V208" s="11">
        <v>0.0</v>
      </c>
      <c r="W208" s="13">
        <v>0.0</v>
      </c>
      <c r="X208" s="11">
        <v>1.0</v>
      </c>
      <c r="Y208" s="13">
        <v>0.0</v>
      </c>
      <c r="Z208" s="11">
        <v>0.0</v>
      </c>
      <c r="AA208" s="13">
        <v>0.0</v>
      </c>
      <c r="AB208" s="11">
        <v>0.0</v>
      </c>
      <c r="AC208" s="13">
        <v>0.0</v>
      </c>
      <c r="AD208" s="11">
        <v>0.0</v>
      </c>
      <c r="AE208" s="13">
        <v>0.0</v>
      </c>
    </row>
    <row r="209">
      <c r="A209" s="1" t="s">
        <v>112</v>
      </c>
      <c r="C209" s="42"/>
      <c r="D209" s="28"/>
      <c r="G209" s="42"/>
      <c r="H209" s="28"/>
      <c r="O209" s="42"/>
      <c r="P209" s="43"/>
    </row>
    <row r="210">
      <c r="A210" s="40" t="s">
        <v>113</v>
      </c>
      <c r="C210" s="42"/>
      <c r="D210" s="28"/>
      <c r="G210" s="42"/>
      <c r="H210" s="28"/>
      <c r="O210" s="42"/>
      <c r="P210" s="43"/>
    </row>
    <row r="211">
      <c r="A211" s="37" t="s">
        <v>114</v>
      </c>
      <c r="C211" s="42"/>
      <c r="D211" s="28"/>
      <c r="G211" s="42"/>
      <c r="H211" s="28"/>
      <c r="O211" s="42"/>
      <c r="P211" s="43"/>
      <c r="T211" s="1"/>
    </row>
    <row r="212">
      <c r="A212" s="58" t="s">
        <v>115</v>
      </c>
      <c r="C212" s="42"/>
      <c r="D212" s="28"/>
      <c r="G212" s="42"/>
      <c r="H212" s="28"/>
      <c r="O212" s="42"/>
      <c r="P212" s="43"/>
      <c r="S212" s="59" t="s">
        <v>116</v>
      </c>
      <c r="T212" s="59" t="s">
        <v>117</v>
      </c>
      <c r="U212" s="60" t="s">
        <v>47</v>
      </c>
    </row>
    <row r="213">
      <c r="A213" s="61" t="s">
        <v>118</v>
      </c>
      <c r="C213" s="42"/>
      <c r="D213" s="28"/>
      <c r="G213" s="42"/>
      <c r="H213" s="28"/>
      <c r="O213" s="42"/>
      <c r="P213" s="43"/>
      <c r="S213" s="62" t="s">
        <v>33</v>
      </c>
      <c r="T213" s="9">
        <f t="shared" ref="T213:U213" si="22">SUM(T205,V205,X205, Z205, AB205, AD205)</f>
        <v>106</v>
      </c>
      <c r="U213" s="9">
        <f t="shared" si="22"/>
        <v>123</v>
      </c>
    </row>
    <row r="214">
      <c r="A214" s="63" t="s">
        <v>119</v>
      </c>
      <c r="C214" s="42"/>
      <c r="D214" s="28"/>
      <c r="G214" s="42"/>
      <c r="H214" s="28"/>
      <c r="O214" s="42"/>
      <c r="P214" s="43"/>
      <c r="S214" s="9" t="s">
        <v>79</v>
      </c>
      <c r="T214" s="9">
        <f t="shared" ref="T214:U214" si="23">SUM(T206,V206,X206, Z206, AB206, AD206)</f>
        <v>7</v>
      </c>
      <c r="U214" s="9">
        <f t="shared" si="23"/>
        <v>0</v>
      </c>
    </row>
    <row r="215">
      <c r="A215" s="1" t="s">
        <v>120</v>
      </c>
      <c r="C215" s="42"/>
      <c r="D215" s="28"/>
      <c r="G215" s="42"/>
      <c r="H215" s="28"/>
      <c r="O215" s="42"/>
      <c r="P215" s="43"/>
      <c r="S215" s="64" t="s">
        <v>82</v>
      </c>
      <c r="T215" s="9">
        <f t="shared" ref="T215:U215" si="24">SUM(T207,V207,X207, Z207, AB207, AD207)</f>
        <v>10</v>
      </c>
      <c r="U215" s="9">
        <f t="shared" si="24"/>
        <v>1</v>
      </c>
    </row>
    <row r="216">
      <c r="A216" s="1" t="s">
        <v>121</v>
      </c>
      <c r="C216" s="42"/>
      <c r="D216" s="28"/>
      <c r="G216" s="42"/>
      <c r="H216" s="28"/>
      <c r="O216" s="42"/>
      <c r="P216" s="43"/>
      <c r="S216" s="9" t="s">
        <v>16</v>
      </c>
      <c r="T216" s="19">
        <f t="shared" ref="T216:U216" si="25">SUM(T208,V208,X208, Z208, AB208, AD208)</f>
        <v>3</v>
      </c>
      <c r="U216" s="9">
        <f t="shared" si="25"/>
        <v>2</v>
      </c>
    </row>
    <row r="217">
      <c r="A217" s="1" t="s">
        <v>122</v>
      </c>
      <c r="C217" s="42"/>
      <c r="D217" s="28"/>
      <c r="G217" s="42"/>
      <c r="H217" s="28"/>
      <c r="O217" s="42"/>
      <c r="P217" s="43"/>
      <c r="S217" s="59" t="s">
        <v>6</v>
      </c>
      <c r="T217" s="65">
        <f t="shared" ref="T217:U217" si="26">SUM(T213:T216)</f>
        <v>126</v>
      </c>
      <c r="U217" s="66">
        <f t="shared" si="26"/>
        <v>126</v>
      </c>
    </row>
    <row r="218">
      <c r="C218" s="42"/>
      <c r="D218" s="28"/>
      <c r="G218" s="42"/>
      <c r="H218" s="28"/>
      <c r="O218" s="42"/>
      <c r="P218" s="43"/>
    </row>
    <row r="219">
      <c r="C219" s="42"/>
      <c r="D219" s="28"/>
      <c r="G219" s="42"/>
      <c r="H219" s="28"/>
      <c r="O219" s="42"/>
      <c r="P219" s="43"/>
    </row>
    <row r="220">
      <c r="A220" s="1"/>
      <c r="C220" s="42"/>
      <c r="D220" s="28"/>
      <c r="G220" s="42"/>
      <c r="H220" s="28"/>
      <c r="O220" s="42"/>
      <c r="P220" s="43"/>
    </row>
    <row r="221">
      <c r="C221" s="42"/>
      <c r="D221" s="28"/>
      <c r="G221" s="42"/>
      <c r="H221" s="28"/>
      <c r="O221" s="42"/>
      <c r="P221" s="43"/>
    </row>
    <row r="222">
      <c r="C222" s="42"/>
      <c r="D222" s="28"/>
      <c r="G222" s="42"/>
      <c r="H222" s="28"/>
      <c r="O222" s="42"/>
      <c r="P222" s="43"/>
      <c r="S222" s="49" t="s">
        <v>123</v>
      </c>
    </row>
    <row r="223">
      <c r="C223" s="42"/>
      <c r="D223" s="28"/>
      <c r="G223" s="42"/>
      <c r="H223" s="28"/>
      <c r="O223" s="42"/>
      <c r="P223" s="43"/>
      <c r="S223" s="1" t="s">
        <v>124</v>
      </c>
      <c r="T223" s="1" t="s">
        <v>125</v>
      </c>
      <c r="U223" s="1" t="s">
        <v>126</v>
      </c>
      <c r="V223" s="1" t="s">
        <v>127</v>
      </c>
      <c r="W223" s="1" t="s">
        <v>128</v>
      </c>
    </row>
    <row r="224">
      <c r="B224" s="30"/>
      <c r="C224" s="42"/>
      <c r="D224" s="28"/>
      <c r="G224" s="42"/>
      <c r="H224" s="28"/>
      <c r="O224" s="42"/>
      <c r="P224" s="43"/>
      <c r="S224" s="1" t="s">
        <v>129</v>
      </c>
      <c r="U224" s="1" t="s">
        <v>130</v>
      </c>
      <c r="W224" s="1" t="s">
        <v>131</v>
      </c>
    </row>
    <row r="225">
      <c r="C225" s="42"/>
      <c r="D225" s="28"/>
      <c r="G225" s="42"/>
      <c r="H225" s="28"/>
      <c r="O225" s="42"/>
      <c r="P225" s="43"/>
      <c r="S225" s="1" t="s">
        <v>132</v>
      </c>
      <c r="U225" s="1" t="s">
        <v>133</v>
      </c>
      <c r="W225" s="1" t="s">
        <v>134</v>
      </c>
    </row>
    <row r="226">
      <c r="C226" s="42"/>
      <c r="D226" s="28"/>
      <c r="G226" s="42"/>
      <c r="H226" s="28"/>
      <c r="O226" s="42"/>
      <c r="P226" s="43"/>
      <c r="S226" s="1" t="s">
        <v>135</v>
      </c>
      <c r="U226" s="1" t="s">
        <v>136</v>
      </c>
      <c r="W226" s="1" t="s">
        <v>137</v>
      </c>
    </row>
    <row r="227">
      <c r="C227" s="42"/>
      <c r="D227" s="28"/>
      <c r="G227" s="42"/>
      <c r="H227" s="28"/>
      <c r="O227" s="42"/>
      <c r="P227" s="43"/>
      <c r="S227" s="1" t="s">
        <v>138</v>
      </c>
      <c r="U227" s="1" t="s">
        <v>139</v>
      </c>
      <c r="W227" s="1" t="s">
        <v>140</v>
      </c>
    </row>
    <row r="228">
      <c r="C228" s="42"/>
      <c r="D228" s="28"/>
      <c r="G228" s="42"/>
      <c r="H228" s="28"/>
      <c r="O228" s="42"/>
      <c r="P228" s="43"/>
      <c r="S228" s="1" t="s">
        <v>141</v>
      </c>
      <c r="U228" s="1" t="s">
        <v>133</v>
      </c>
      <c r="W228" s="21" t="s">
        <v>142</v>
      </c>
    </row>
    <row r="229">
      <c r="C229" s="42"/>
      <c r="D229" s="28"/>
      <c r="G229" s="42"/>
      <c r="H229" s="28"/>
      <c r="O229" s="42"/>
      <c r="P229" s="43"/>
      <c r="S229" s="1" t="s">
        <v>143</v>
      </c>
      <c r="U229" s="1" t="s">
        <v>144</v>
      </c>
      <c r="V229" s="1" t="s">
        <v>145</v>
      </c>
      <c r="W229" s="21" t="s">
        <v>146</v>
      </c>
    </row>
    <row r="230">
      <c r="C230" s="42"/>
      <c r="D230" s="28"/>
      <c r="G230" s="42"/>
      <c r="H230" s="28"/>
      <c r="O230" s="42"/>
      <c r="P230" s="43"/>
      <c r="S230" s="1" t="s">
        <v>147</v>
      </c>
      <c r="U230" s="1" t="s">
        <v>133</v>
      </c>
      <c r="W230" s="1" t="s">
        <v>148</v>
      </c>
    </row>
    <row r="231">
      <c r="C231" s="42"/>
      <c r="D231" s="28"/>
      <c r="G231" s="42"/>
      <c r="H231" s="28"/>
      <c r="O231" s="42"/>
      <c r="P231" s="43"/>
      <c r="S231" s="1" t="s">
        <v>149</v>
      </c>
      <c r="U231" s="1" t="s">
        <v>139</v>
      </c>
      <c r="W231" s="1" t="s">
        <v>150</v>
      </c>
    </row>
    <row r="232">
      <c r="C232" s="42"/>
      <c r="D232" s="28"/>
      <c r="G232" s="42"/>
      <c r="H232" s="28"/>
      <c r="O232" s="42"/>
      <c r="P232" s="43"/>
      <c r="S232" s="1" t="s">
        <v>151</v>
      </c>
      <c r="V232" s="1" t="s">
        <v>152</v>
      </c>
    </row>
    <row r="233">
      <c r="C233" s="42"/>
      <c r="D233" s="28"/>
      <c r="G233" s="42"/>
      <c r="H233" s="28"/>
      <c r="O233" s="42"/>
      <c r="P233" s="43"/>
    </row>
    <row r="234">
      <c r="C234" s="42"/>
      <c r="D234" s="28"/>
      <c r="G234" s="42"/>
      <c r="H234" s="28"/>
      <c r="O234" s="42"/>
      <c r="P234" s="43"/>
    </row>
    <row r="235">
      <c r="C235" s="42"/>
      <c r="D235" s="28"/>
      <c r="G235" s="42"/>
      <c r="H235" s="28"/>
      <c r="O235" s="42"/>
      <c r="P235" s="43"/>
      <c r="U235" s="1" t="s">
        <v>153</v>
      </c>
      <c r="V235" s="1">
        <v>4.0</v>
      </c>
    </row>
    <row r="236">
      <c r="C236" s="42"/>
      <c r="D236" s="28"/>
      <c r="G236" s="42"/>
      <c r="H236" s="28"/>
      <c r="O236" s="42"/>
      <c r="P236" s="43"/>
      <c r="U236" s="1" t="s">
        <v>154</v>
      </c>
      <c r="V236" s="1">
        <v>5.0</v>
      </c>
    </row>
    <row r="237">
      <c r="C237" s="42"/>
      <c r="D237" s="28"/>
      <c r="G237" s="42"/>
      <c r="H237" s="28"/>
      <c r="O237" s="42"/>
      <c r="P237" s="43"/>
      <c r="U237" s="1" t="s">
        <v>155</v>
      </c>
      <c r="V237" s="1">
        <v>1.0</v>
      </c>
    </row>
    <row r="238">
      <c r="C238" s="42"/>
      <c r="D238" s="28"/>
      <c r="G238" s="42"/>
      <c r="H238" s="28"/>
      <c r="O238" s="42"/>
      <c r="P238" s="43"/>
      <c r="U238" s="1" t="s">
        <v>156</v>
      </c>
      <c r="V238" s="1">
        <v>10.0</v>
      </c>
    </row>
    <row r="239">
      <c r="C239" s="42"/>
      <c r="D239" s="28"/>
      <c r="G239" s="42"/>
      <c r="H239" s="28"/>
      <c r="O239" s="42"/>
      <c r="P239" s="43"/>
    </row>
    <row r="240">
      <c r="C240" s="42"/>
      <c r="D240" s="28"/>
      <c r="G240" s="42"/>
      <c r="H240" s="28"/>
      <c r="O240" s="42"/>
      <c r="P240" s="43"/>
    </row>
    <row r="241">
      <c r="C241" s="42"/>
      <c r="D241" s="28"/>
      <c r="G241" s="42"/>
      <c r="H241" s="28"/>
      <c r="O241" s="42"/>
      <c r="P241" s="43"/>
    </row>
    <row r="242">
      <c r="C242" s="42"/>
      <c r="D242" s="28"/>
      <c r="G242" s="42"/>
      <c r="H242" s="28"/>
      <c r="O242" s="42"/>
      <c r="P242" s="43"/>
    </row>
    <row r="243">
      <c r="C243" s="42"/>
      <c r="D243" s="28"/>
      <c r="G243" s="42"/>
      <c r="H243" s="28"/>
      <c r="O243" s="42"/>
      <c r="P243" s="43"/>
    </row>
    <row r="244">
      <c r="C244" s="42"/>
      <c r="D244" s="28"/>
      <c r="G244" s="42"/>
      <c r="H244" s="28"/>
      <c r="O244" s="42"/>
      <c r="P244" s="43"/>
    </row>
    <row r="245">
      <c r="C245" s="42"/>
      <c r="D245" s="28"/>
      <c r="G245" s="42"/>
      <c r="H245" s="28"/>
      <c r="O245" s="42"/>
      <c r="P245" s="43"/>
    </row>
    <row r="246">
      <c r="C246" s="42"/>
      <c r="D246" s="28"/>
      <c r="G246" s="42"/>
      <c r="H246" s="28"/>
      <c r="O246" s="42"/>
      <c r="P246" s="43"/>
    </row>
    <row r="247">
      <c r="C247" s="42"/>
      <c r="D247" s="28"/>
      <c r="G247" s="42"/>
      <c r="H247" s="28"/>
      <c r="O247" s="42"/>
      <c r="P247" s="43"/>
    </row>
    <row r="248">
      <c r="C248" s="42"/>
      <c r="D248" s="28"/>
      <c r="G248" s="42"/>
      <c r="H248" s="28"/>
      <c r="O248" s="42"/>
      <c r="P248" s="43"/>
    </row>
    <row r="249">
      <c r="C249" s="42"/>
      <c r="D249" s="28"/>
      <c r="G249" s="42"/>
      <c r="H249" s="28"/>
      <c r="O249" s="42"/>
      <c r="P249" s="43"/>
    </row>
    <row r="250">
      <c r="C250" s="42"/>
      <c r="D250" s="28"/>
      <c r="G250" s="42"/>
      <c r="H250" s="28"/>
      <c r="O250" s="42"/>
      <c r="P250" s="43"/>
    </row>
    <row r="251">
      <c r="C251" s="42"/>
      <c r="D251" s="28"/>
      <c r="G251" s="42"/>
      <c r="H251" s="28"/>
      <c r="O251" s="42"/>
      <c r="P251" s="43"/>
    </row>
    <row r="252">
      <c r="C252" s="42"/>
      <c r="D252" s="28"/>
      <c r="G252" s="42"/>
      <c r="H252" s="28"/>
      <c r="O252" s="42"/>
      <c r="P252" s="43"/>
    </row>
    <row r="253">
      <c r="C253" s="42"/>
      <c r="D253" s="28"/>
      <c r="G253" s="42"/>
      <c r="H253" s="28"/>
      <c r="O253" s="42"/>
      <c r="P253" s="43"/>
    </row>
    <row r="254">
      <c r="C254" s="42"/>
      <c r="D254" s="28"/>
      <c r="G254" s="42"/>
      <c r="H254" s="28"/>
      <c r="O254" s="42"/>
      <c r="P254" s="43"/>
    </row>
    <row r="255">
      <c r="C255" s="42"/>
      <c r="D255" s="28"/>
      <c r="G255" s="42"/>
      <c r="H255" s="28"/>
      <c r="O255" s="42"/>
      <c r="P255" s="43"/>
    </row>
    <row r="256">
      <c r="C256" s="42"/>
      <c r="D256" s="28"/>
      <c r="G256" s="42"/>
      <c r="H256" s="28"/>
      <c r="O256" s="42"/>
      <c r="P256" s="43"/>
    </row>
    <row r="257">
      <c r="C257" s="42"/>
      <c r="D257" s="28"/>
      <c r="G257" s="42"/>
      <c r="H257" s="28"/>
      <c r="O257" s="42"/>
      <c r="P257" s="43"/>
    </row>
    <row r="258">
      <c r="C258" s="42"/>
      <c r="D258" s="28"/>
      <c r="G258" s="42"/>
      <c r="H258" s="28"/>
      <c r="O258" s="42"/>
      <c r="P258" s="43"/>
    </row>
    <row r="259">
      <c r="C259" s="42"/>
      <c r="D259" s="28"/>
      <c r="G259" s="42"/>
      <c r="H259" s="28"/>
      <c r="O259" s="42"/>
      <c r="P259" s="43"/>
    </row>
    <row r="260">
      <c r="C260" s="42"/>
      <c r="D260" s="28"/>
      <c r="G260" s="42"/>
      <c r="H260" s="28"/>
      <c r="O260" s="42"/>
      <c r="P260" s="43"/>
    </row>
    <row r="261">
      <c r="C261" s="42"/>
      <c r="D261" s="28"/>
      <c r="G261" s="42"/>
      <c r="H261" s="28"/>
      <c r="O261" s="42"/>
      <c r="P261" s="43"/>
    </row>
    <row r="262">
      <c r="C262" s="42"/>
      <c r="D262" s="28"/>
      <c r="G262" s="42"/>
      <c r="H262" s="28"/>
      <c r="O262" s="42"/>
      <c r="P262" s="43"/>
    </row>
    <row r="263">
      <c r="C263" s="42"/>
      <c r="D263" s="28"/>
      <c r="G263" s="42"/>
      <c r="H263" s="28"/>
      <c r="O263" s="42"/>
      <c r="P263" s="43"/>
    </row>
    <row r="264">
      <c r="C264" s="42"/>
      <c r="D264" s="28"/>
      <c r="G264" s="42"/>
      <c r="H264" s="28"/>
      <c r="O264" s="42"/>
      <c r="P264" s="43"/>
    </row>
    <row r="265">
      <c r="C265" s="42"/>
      <c r="D265" s="28"/>
      <c r="G265" s="42"/>
      <c r="H265" s="28"/>
      <c r="O265" s="42"/>
      <c r="P265" s="43"/>
    </row>
    <row r="266">
      <c r="C266" s="42"/>
      <c r="D266" s="28"/>
      <c r="G266" s="42"/>
      <c r="H266" s="28"/>
      <c r="O266" s="42"/>
      <c r="P266" s="43"/>
    </row>
    <row r="267">
      <c r="C267" s="42"/>
      <c r="D267" s="28"/>
      <c r="G267" s="42"/>
      <c r="H267" s="28"/>
      <c r="O267" s="42"/>
      <c r="P267" s="43"/>
    </row>
    <row r="268">
      <c r="C268" s="42"/>
      <c r="D268" s="28"/>
      <c r="G268" s="42"/>
      <c r="H268" s="28"/>
      <c r="O268" s="42"/>
      <c r="P268" s="43"/>
    </row>
    <row r="269">
      <c r="C269" s="42"/>
      <c r="D269" s="28"/>
      <c r="G269" s="42"/>
      <c r="H269" s="28"/>
      <c r="O269" s="42"/>
      <c r="P269" s="43"/>
    </row>
    <row r="270">
      <c r="C270" s="42"/>
      <c r="D270" s="28"/>
      <c r="G270" s="42"/>
      <c r="H270" s="28"/>
      <c r="O270" s="42"/>
      <c r="P270" s="43"/>
    </row>
    <row r="271">
      <c r="C271" s="42"/>
      <c r="D271" s="28"/>
      <c r="G271" s="42"/>
      <c r="H271" s="28"/>
      <c r="O271" s="42"/>
      <c r="P271" s="43"/>
    </row>
    <row r="272">
      <c r="C272" s="42"/>
      <c r="D272" s="28"/>
      <c r="G272" s="42"/>
      <c r="H272" s="28"/>
      <c r="O272" s="42"/>
      <c r="P272" s="43"/>
    </row>
    <row r="273">
      <c r="C273" s="42"/>
      <c r="D273" s="28"/>
      <c r="G273" s="42"/>
      <c r="H273" s="28"/>
      <c r="O273" s="42"/>
      <c r="P273" s="43"/>
    </row>
    <row r="274">
      <c r="C274" s="42"/>
      <c r="D274" s="28"/>
      <c r="G274" s="42"/>
      <c r="H274" s="28"/>
      <c r="O274" s="42"/>
      <c r="P274" s="43"/>
    </row>
    <row r="275">
      <c r="C275" s="42"/>
      <c r="D275" s="28"/>
      <c r="G275" s="42"/>
      <c r="H275" s="28"/>
      <c r="O275" s="42"/>
      <c r="P275" s="43"/>
    </row>
    <row r="276">
      <c r="C276" s="42"/>
      <c r="D276" s="28"/>
      <c r="G276" s="42"/>
      <c r="H276" s="28"/>
      <c r="O276" s="42"/>
      <c r="P276" s="43"/>
    </row>
    <row r="277">
      <c r="C277" s="42"/>
      <c r="D277" s="28"/>
      <c r="G277" s="42"/>
      <c r="H277" s="28"/>
      <c r="O277" s="42"/>
      <c r="P277" s="43"/>
    </row>
    <row r="278">
      <c r="C278" s="42"/>
      <c r="D278" s="28"/>
      <c r="G278" s="42"/>
      <c r="H278" s="28"/>
      <c r="O278" s="42"/>
      <c r="P278" s="43"/>
    </row>
    <row r="279">
      <c r="C279" s="42"/>
      <c r="D279" s="28"/>
      <c r="G279" s="42"/>
      <c r="H279" s="28"/>
      <c r="O279" s="42"/>
      <c r="P279" s="43"/>
    </row>
    <row r="280">
      <c r="C280" s="42"/>
      <c r="D280" s="28"/>
      <c r="G280" s="42"/>
      <c r="H280" s="28"/>
      <c r="O280" s="42"/>
      <c r="P280" s="43"/>
    </row>
    <row r="281">
      <c r="C281" s="42"/>
      <c r="D281" s="28"/>
      <c r="G281" s="42"/>
      <c r="H281" s="28"/>
      <c r="O281" s="42"/>
      <c r="P281" s="43"/>
    </row>
    <row r="282">
      <c r="C282" s="42"/>
      <c r="D282" s="28"/>
      <c r="G282" s="42"/>
      <c r="H282" s="28"/>
      <c r="O282" s="42"/>
      <c r="P282" s="43"/>
    </row>
    <row r="283">
      <c r="C283" s="42"/>
      <c r="D283" s="28"/>
      <c r="G283" s="42"/>
      <c r="H283" s="28"/>
      <c r="O283" s="42"/>
      <c r="P283" s="43"/>
    </row>
    <row r="284">
      <c r="C284" s="42"/>
      <c r="D284" s="28"/>
      <c r="G284" s="42"/>
      <c r="H284" s="28"/>
      <c r="O284" s="42"/>
      <c r="P284" s="43"/>
    </row>
    <row r="285">
      <c r="C285" s="42"/>
      <c r="D285" s="28"/>
      <c r="G285" s="42"/>
      <c r="H285" s="28"/>
      <c r="O285" s="42"/>
      <c r="P285" s="43"/>
    </row>
    <row r="286">
      <c r="C286" s="42"/>
      <c r="D286" s="28"/>
      <c r="G286" s="42"/>
      <c r="H286" s="28"/>
      <c r="O286" s="42"/>
      <c r="P286" s="43"/>
    </row>
    <row r="287">
      <c r="C287" s="42"/>
      <c r="D287" s="28"/>
      <c r="G287" s="42"/>
      <c r="H287" s="28"/>
      <c r="O287" s="42"/>
      <c r="P287" s="43"/>
    </row>
    <row r="288">
      <c r="C288" s="42"/>
      <c r="D288" s="28"/>
      <c r="G288" s="42"/>
      <c r="H288" s="28"/>
      <c r="O288" s="42"/>
      <c r="P288" s="43"/>
    </row>
    <row r="289">
      <c r="C289" s="42"/>
      <c r="D289" s="28"/>
      <c r="G289" s="42"/>
      <c r="H289" s="28"/>
      <c r="O289" s="42"/>
      <c r="P289" s="43"/>
    </row>
    <row r="290">
      <c r="C290" s="42"/>
      <c r="D290" s="28"/>
      <c r="G290" s="42"/>
      <c r="H290" s="28"/>
      <c r="O290" s="42"/>
      <c r="P290" s="43"/>
    </row>
    <row r="291">
      <c r="C291" s="42"/>
      <c r="D291" s="28"/>
      <c r="G291" s="42"/>
      <c r="H291" s="28"/>
      <c r="O291" s="42"/>
      <c r="P291" s="43"/>
    </row>
    <row r="292">
      <c r="C292" s="42"/>
      <c r="D292" s="28"/>
      <c r="G292" s="42"/>
      <c r="H292" s="28"/>
      <c r="O292" s="42"/>
      <c r="P292" s="43"/>
    </row>
    <row r="293">
      <c r="C293" s="42"/>
      <c r="D293" s="28"/>
      <c r="G293" s="42"/>
      <c r="H293" s="28"/>
      <c r="O293" s="42"/>
      <c r="P293" s="43"/>
    </row>
    <row r="294">
      <c r="C294" s="42"/>
      <c r="D294" s="28"/>
      <c r="G294" s="42"/>
      <c r="H294" s="28"/>
      <c r="O294" s="42"/>
      <c r="P294" s="43"/>
    </row>
    <row r="295">
      <c r="C295" s="42"/>
      <c r="D295" s="28"/>
      <c r="G295" s="42"/>
      <c r="H295" s="28"/>
      <c r="O295" s="42"/>
      <c r="P295" s="43"/>
    </row>
    <row r="296">
      <c r="C296" s="42"/>
      <c r="D296" s="28"/>
      <c r="G296" s="42"/>
      <c r="H296" s="28"/>
      <c r="O296" s="42"/>
      <c r="P296" s="43"/>
    </row>
    <row r="297">
      <c r="C297" s="42"/>
      <c r="D297" s="28"/>
      <c r="G297" s="42"/>
      <c r="H297" s="28"/>
      <c r="O297" s="42"/>
      <c r="P297" s="43"/>
    </row>
    <row r="298">
      <c r="C298" s="42"/>
      <c r="D298" s="28"/>
      <c r="G298" s="42"/>
      <c r="H298" s="28"/>
      <c r="O298" s="42"/>
      <c r="P298" s="43"/>
    </row>
    <row r="299">
      <c r="C299" s="42"/>
      <c r="D299" s="28"/>
      <c r="G299" s="42"/>
      <c r="H299" s="28"/>
      <c r="O299" s="42"/>
      <c r="P299" s="43"/>
    </row>
    <row r="300">
      <c r="C300" s="42"/>
      <c r="D300" s="28"/>
      <c r="G300" s="42"/>
      <c r="H300" s="28"/>
      <c r="O300" s="42"/>
      <c r="P300" s="43"/>
    </row>
    <row r="301">
      <c r="C301" s="42"/>
      <c r="D301" s="28"/>
      <c r="G301" s="42"/>
      <c r="H301" s="28"/>
      <c r="O301" s="42"/>
      <c r="P301" s="43"/>
    </row>
    <row r="302">
      <c r="C302" s="42"/>
      <c r="D302" s="28"/>
      <c r="G302" s="42"/>
      <c r="H302" s="28"/>
      <c r="O302" s="42"/>
      <c r="P302" s="43"/>
    </row>
    <row r="303">
      <c r="C303" s="42"/>
      <c r="D303" s="28"/>
      <c r="G303" s="42"/>
      <c r="H303" s="28"/>
      <c r="O303" s="42"/>
      <c r="P303" s="43"/>
    </row>
    <row r="304">
      <c r="C304" s="42"/>
      <c r="D304" s="28"/>
      <c r="G304" s="42"/>
      <c r="H304" s="28"/>
      <c r="O304" s="42"/>
      <c r="P304" s="43"/>
    </row>
    <row r="305">
      <c r="C305" s="42"/>
      <c r="D305" s="28"/>
      <c r="G305" s="42"/>
      <c r="H305" s="28"/>
      <c r="O305" s="42"/>
      <c r="P305" s="43"/>
    </row>
    <row r="306">
      <c r="C306" s="42"/>
      <c r="D306" s="28"/>
      <c r="G306" s="42"/>
      <c r="H306" s="28"/>
      <c r="O306" s="42"/>
      <c r="P306" s="43"/>
    </row>
    <row r="307">
      <c r="C307" s="42"/>
      <c r="D307" s="28"/>
      <c r="G307" s="42"/>
      <c r="H307" s="28"/>
      <c r="O307" s="42"/>
      <c r="P307" s="43"/>
    </row>
    <row r="308">
      <c r="C308" s="42"/>
      <c r="D308" s="28"/>
      <c r="G308" s="42"/>
      <c r="H308" s="28"/>
      <c r="O308" s="42"/>
      <c r="P308" s="43"/>
    </row>
    <row r="309">
      <c r="C309" s="42"/>
      <c r="D309" s="28"/>
      <c r="G309" s="42"/>
      <c r="H309" s="28"/>
      <c r="O309" s="42"/>
      <c r="P309" s="43"/>
    </row>
    <row r="310">
      <c r="C310" s="42"/>
      <c r="D310" s="28"/>
      <c r="G310" s="42"/>
      <c r="H310" s="28"/>
      <c r="O310" s="42"/>
      <c r="P310" s="43"/>
    </row>
    <row r="311">
      <c r="C311" s="42"/>
      <c r="D311" s="28"/>
      <c r="G311" s="42"/>
      <c r="H311" s="28"/>
      <c r="O311" s="42"/>
      <c r="P311" s="43"/>
    </row>
    <row r="312">
      <c r="C312" s="42"/>
      <c r="D312" s="28"/>
      <c r="G312" s="42"/>
      <c r="H312" s="28"/>
      <c r="O312" s="42"/>
      <c r="P312" s="43"/>
    </row>
    <row r="313">
      <c r="C313" s="42"/>
      <c r="D313" s="28"/>
      <c r="G313" s="42"/>
      <c r="H313" s="28"/>
      <c r="O313" s="42"/>
      <c r="P313" s="43"/>
    </row>
    <row r="314">
      <c r="C314" s="42"/>
      <c r="D314" s="28"/>
      <c r="G314" s="42"/>
      <c r="H314" s="28"/>
      <c r="O314" s="42"/>
      <c r="P314" s="43"/>
    </row>
    <row r="315">
      <c r="C315" s="42"/>
      <c r="D315" s="28"/>
      <c r="G315" s="42"/>
      <c r="H315" s="28"/>
      <c r="O315" s="42"/>
      <c r="P315" s="43"/>
    </row>
    <row r="316">
      <c r="C316" s="42"/>
      <c r="D316" s="28"/>
      <c r="G316" s="42"/>
      <c r="H316" s="28"/>
      <c r="O316" s="42"/>
      <c r="P316" s="43"/>
    </row>
    <row r="317">
      <c r="C317" s="42"/>
      <c r="D317" s="28"/>
      <c r="G317" s="42"/>
      <c r="H317" s="28"/>
      <c r="O317" s="42"/>
      <c r="P317" s="43"/>
    </row>
    <row r="318">
      <c r="C318" s="42"/>
      <c r="D318" s="28"/>
      <c r="G318" s="42"/>
      <c r="H318" s="28"/>
      <c r="O318" s="42"/>
      <c r="P318" s="43"/>
    </row>
    <row r="319">
      <c r="C319" s="42"/>
      <c r="D319" s="28"/>
      <c r="G319" s="42"/>
      <c r="H319" s="28"/>
      <c r="O319" s="42"/>
      <c r="P319" s="43"/>
    </row>
    <row r="320">
      <c r="C320" s="42"/>
      <c r="D320" s="28"/>
      <c r="G320" s="42"/>
      <c r="H320" s="28"/>
      <c r="O320" s="42"/>
      <c r="P320" s="43"/>
    </row>
    <row r="321">
      <c r="C321" s="42"/>
      <c r="D321" s="28"/>
      <c r="G321" s="42"/>
      <c r="H321" s="28"/>
      <c r="O321" s="42"/>
      <c r="P321" s="43"/>
    </row>
    <row r="322">
      <c r="C322" s="42"/>
      <c r="D322" s="28"/>
      <c r="G322" s="42"/>
      <c r="H322" s="28"/>
      <c r="O322" s="42"/>
      <c r="P322" s="43"/>
    </row>
    <row r="323">
      <c r="C323" s="42"/>
      <c r="D323" s="28"/>
      <c r="G323" s="42"/>
      <c r="H323" s="28"/>
      <c r="O323" s="42"/>
      <c r="P323" s="43"/>
    </row>
    <row r="324">
      <c r="C324" s="42"/>
      <c r="D324" s="28"/>
      <c r="G324" s="42"/>
      <c r="H324" s="28"/>
      <c r="O324" s="42"/>
      <c r="P324" s="43"/>
    </row>
    <row r="325">
      <c r="C325" s="42"/>
      <c r="D325" s="28"/>
      <c r="G325" s="42"/>
      <c r="H325" s="28"/>
      <c r="O325" s="42"/>
      <c r="P325" s="43"/>
    </row>
    <row r="326">
      <c r="C326" s="42"/>
      <c r="D326" s="28"/>
      <c r="G326" s="42"/>
      <c r="H326" s="28"/>
      <c r="O326" s="42"/>
      <c r="P326" s="43"/>
    </row>
    <row r="327">
      <c r="C327" s="42"/>
      <c r="D327" s="28"/>
      <c r="G327" s="42"/>
      <c r="H327" s="28"/>
      <c r="O327" s="42"/>
      <c r="P327" s="43"/>
    </row>
    <row r="328">
      <c r="C328" s="42"/>
      <c r="D328" s="28"/>
      <c r="G328" s="42"/>
      <c r="H328" s="28"/>
      <c r="O328" s="42"/>
      <c r="P328" s="43"/>
    </row>
    <row r="329">
      <c r="C329" s="42"/>
      <c r="D329" s="28"/>
      <c r="G329" s="42"/>
      <c r="H329" s="28"/>
      <c r="O329" s="42"/>
      <c r="P329" s="43"/>
    </row>
    <row r="330">
      <c r="C330" s="42"/>
      <c r="D330" s="28"/>
      <c r="G330" s="42"/>
      <c r="H330" s="28"/>
      <c r="O330" s="42"/>
      <c r="P330" s="43"/>
    </row>
    <row r="331">
      <c r="C331" s="42"/>
      <c r="D331" s="28"/>
      <c r="G331" s="42"/>
      <c r="H331" s="28"/>
      <c r="O331" s="42"/>
      <c r="P331" s="43"/>
    </row>
    <row r="332">
      <c r="C332" s="42"/>
      <c r="D332" s="28"/>
      <c r="G332" s="42"/>
      <c r="H332" s="28"/>
      <c r="O332" s="42"/>
      <c r="P332" s="43"/>
    </row>
    <row r="333">
      <c r="C333" s="42"/>
      <c r="D333" s="28"/>
      <c r="G333" s="42"/>
      <c r="H333" s="28"/>
      <c r="O333" s="42"/>
      <c r="P333" s="43"/>
    </row>
    <row r="334">
      <c r="C334" s="42"/>
      <c r="D334" s="28"/>
      <c r="G334" s="42"/>
      <c r="H334" s="28"/>
      <c r="O334" s="42"/>
      <c r="P334" s="43"/>
    </row>
    <row r="335">
      <c r="C335" s="42"/>
      <c r="D335" s="28"/>
      <c r="G335" s="42"/>
      <c r="H335" s="28"/>
      <c r="O335" s="42"/>
      <c r="P335" s="43"/>
    </row>
    <row r="336">
      <c r="C336" s="42"/>
      <c r="D336" s="28"/>
      <c r="G336" s="42"/>
      <c r="H336" s="28"/>
      <c r="O336" s="42"/>
      <c r="P336" s="43"/>
    </row>
    <row r="337">
      <c r="C337" s="42"/>
      <c r="D337" s="28"/>
      <c r="G337" s="42"/>
      <c r="H337" s="28"/>
      <c r="O337" s="42"/>
      <c r="P337" s="43"/>
    </row>
    <row r="338">
      <c r="C338" s="42"/>
      <c r="D338" s="28"/>
      <c r="G338" s="42"/>
      <c r="H338" s="28"/>
      <c r="O338" s="42"/>
      <c r="P338" s="43"/>
    </row>
    <row r="339">
      <c r="C339" s="42"/>
      <c r="D339" s="28"/>
      <c r="G339" s="42"/>
      <c r="H339" s="28"/>
      <c r="O339" s="42"/>
      <c r="P339" s="43"/>
    </row>
    <row r="340">
      <c r="C340" s="42"/>
      <c r="D340" s="28"/>
      <c r="G340" s="42"/>
      <c r="H340" s="28"/>
      <c r="O340" s="42"/>
      <c r="P340" s="43"/>
    </row>
    <row r="341">
      <c r="C341" s="42"/>
      <c r="D341" s="28"/>
      <c r="G341" s="42"/>
      <c r="H341" s="28"/>
      <c r="O341" s="42"/>
      <c r="P341" s="43"/>
    </row>
    <row r="342">
      <c r="C342" s="42"/>
      <c r="D342" s="28"/>
      <c r="G342" s="42"/>
      <c r="H342" s="28"/>
      <c r="O342" s="42"/>
      <c r="P342" s="43"/>
    </row>
    <row r="343">
      <c r="C343" s="42"/>
      <c r="D343" s="28"/>
      <c r="G343" s="42"/>
      <c r="H343" s="28"/>
      <c r="O343" s="42"/>
      <c r="P343" s="43"/>
    </row>
    <row r="344">
      <c r="C344" s="42"/>
      <c r="D344" s="28"/>
      <c r="G344" s="42"/>
      <c r="H344" s="28"/>
      <c r="O344" s="42"/>
      <c r="P344" s="43"/>
    </row>
    <row r="345">
      <c r="C345" s="42"/>
      <c r="D345" s="28"/>
      <c r="G345" s="42"/>
      <c r="H345" s="28"/>
      <c r="O345" s="42"/>
      <c r="P345" s="43"/>
    </row>
    <row r="346">
      <c r="C346" s="42"/>
      <c r="D346" s="28"/>
      <c r="G346" s="42"/>
      <c r="H346" s="28"/>
      <c r="O346" s="42"/>
      <c r="P346" s="43"/>
    </row>
    <row r="347">
      <c r="C347" s="42"/>
      <c r="D347" s="28"/>
      <c r="G347" s="42"/>
      <c r="H347" s="28"/>
      <c r="O347" s="42"/>
      <c r="P347" s="43"/>
    </row>
    <row r="348">
      <c r="C348" s="42"/>
      <c r="D348" s="28"/>
      <c r="G348" s="42"/>
      <c r="H348" s="28"/>
      <c r="O348" s="42"/>
      <c r="P348" s="43"/>
    </row>
    <row r="349">
      <c r="C349" s="42"/>
      <c r="D349" s="28"/>
      <c r="G349" s="42"/>
      <c r="H349" s="28"/>
      <c r="O349" s="42"/>
      <c r="P349" s="43"/>
    </row>
    <row r="350">
      <c r="C350" s="42"/>
      <c r="D350" s="28"/>
      <c r="G350" s="42"/>
      <c r="H350" s="28"/>
      <c r="O350" s="42"/>
      <c r="P350" s="43"/>
    </row>
    <row r="351">
      <c r="C351" s="42"/>
      <c r="D351" s="28"/>
      <c r="G351" s="42"/>
      <c r="H351" s="28"/>
      <c r="O351" s="42"/>
      <c r="P351" s="43"/>
    </row>
    <row r="352">
      <c r="C352" s="42"/>
      <c r="D352" s="28"/>
      <c r="G352" s="42"/>
      <c r="H352" s="28"/>
      <c r="O352" s="42"/>
      <c r="P352" s="43"/>
    </row>
    <row r="353">
      <c r="C353" s="42"/>
      <c r="D353" s="28"/>
      <c r="G353" s="42"/>
      <c r="H353" s="28"/>
      <c r="O353" s="42"/>
      <c r="P353" s="43"/>
    </row>
    <row r="354">
      <c r="C354" s="42"/>
      <c r="D354" s="28"/>
      <c r="G354" s="42"/>
      <c r="H354" s="28"/>
      <c r="O354" s="42"/>
      <c r="P354" s="43"/>
    </row>
    <row r="355">
      <c r="C355" s="42"/>
      <c r="D355" s="28"/>
      <c r="G355" s="42"/>
      <c r="H355" s="28"/>
      <c r="O355" s="42"/>
      <c r="P355" s="43"/>
    </row>
    <row r="356">
      <c r="C356" s="42"/>
      <c r="D356" s="28"/>
      <c r="G356" s="42"/>
      <c r="H356" s="28"/>
      <c r="O356" s="42"/>
      <c r="P356" s="43"/>
    </row>
    <row r="357">
      <c r="C357" s="42"/>
      <c r="D357" s="28"/>
      <c r="G357" s="42"/>
      <c r="H357" s="28"/>
      <c r="O357" s="42"/>
      <c r="P357" s="43"/>
    </row>
    <row r="358">
      <c r="C358" s="42"/>
      <c r="D358" s="28"/>
      <c r="G358" s="42"/>
      <c r="H358" s="28"/>
      <c r="O358" s="42"/>
      <c r="P358" s="43"/>
    </row>
    <row r="359">
      <c r="C359" s="42"/>
      <c r="D359" s="28"/>
      <c r="G359" s="42"/>
      <c r="H359" s="28"/>
      <c r="O359" s="42"/>
      <c r="P359" s="43"/>
    </row>
    <row r="360">
      <c r="C360" s="42"/>
      <c r="D360" s="28"/>
      <c r="G360" s="42"/>
      <c r="H360" s="28"/>
      <c r="O360" s="42"/>
      <c r="P360" s="43"/>
    </row>
    <row r="361">
      <c r="C361" s="42"/>
      <c r="D361" s="28"/>
      <c r="G361" s="42"/>
      <c r="H361" s="28"/>
      <c r="O361" s="42"/>
      <c r="P361" s="43"/>
    </row>
    <row r="362">
      <c r="C362" s="42"/>
      <c r="D362" s="28"/>
      <c r="G362" s="42"/>
      <c r="H362" s="28"/>
      <c r="O362" s="42"/>
      <c r="P362" s="43"/>
    </row>
    <row r="363">
      <c r="C363" s="42"/>
      <c r="D363" s="28"/>
      <c r="G363" s="42"/>
      <c r="H363" s="28"/>
      <c r="O363" s="42"/>
      <c r="P363" s="43"/>
    </row>
    <row r="364">
      <c r="C364" s="42"/>
      <c r="D364" s="28"/>
      <c r="G364" s="42"/>
      <c r="H364" s="28"/>
      <c r="O364" s="42"/>
      <c r="P364" s="43"/>
    </row>
    <row r="365">
      <c r="C365" s="42"/>
      <c r="D365" s="28"/>
      <c r="G365" s="42"/>
      <c r="H365" s="28"/>
      <c r="O365" s="42"/>
      <c r="P365" s="43"/>
    </row>
    <row r="366">
      <c r="C366" s="42"/>
      <c r="D366" s="28"/>
      <c r="G366" s="42"/>
      <c r="H366" s="28"/>
      <c r="O366" s="42"/>
      <c r="P366" s="43"/>
    </row>
    <row r="367">
      <c r="C367" s="42"/>
      <c r="D367" s="28"/>
      <c r="G367" s="42"/>
      <c r="H367" s="28"/>
      <c r="O367" s="42"/>
      <c r="P367" s="43"/>
    </row>
    <row r="368">
      <c r="C368" s="42"/>
      <c r="D368" s="28"/>
      <c r="G368" s="42"/>
      <c r="H368" s="28"/>
      <c r="O368" s="42"/>
      <c r="P368" s="43"/>
    </row>
    <row r="369">
      <c r="C369" s="42"/>
      <c r="D369" s="28"/>
      <c r="G369" s="42"/>
      <c r="H369" s="28"/>
      <c r="O369" s="42"/>
      <c r="P369" s="43"/>
    </row>
    <row r="370">
      <c r="C370" s="42"/>
      <c r="D370" s="28"/>
      <c r="G370" s="42"/>
      <c r="H370" s="28"/>
      <c r="O370" s="42"/>
      <c r="P370" s="43"/>
    </row>
    <row r="371">
      <c r="C371" s="42"/>
      <c r="D371" s="28"/>
      <c r="G371" s="42"/>
      <c r="H371" s="28"/>
      <c r="O371" s="42"/>
      <c r="P371" s="43"/>
    </row>
    <row r="372">
      <c r="C372" s="42"/>
      <c r="D372" s="28"/>
      <c r="G372" s="42"/>
      <c r="H372" s="28"/>
      <c r="O372" s="42"/>
      <c r="P372" s="43"/>
    </row>
    <row r="373">
      <c r="C373" s="42"/>
      <c r="D373" s="28"/>
      <c r="G373" s="42"/>
      <c r="H373" s="28"/>
      <c r="O373" s="42"/>
      <c r="P373" s="43"/>
    </row>
    <row r="374">
      <c r="C374" s="42"/>
      <c r="D374" s="28"/>
      <c r="G374" s="42"/>
      <c r="H374" s="28"/>
      <c r="O374" s="42"/>
      <c r="P374" s="43"/>
    </row>
    <row r="375">
      <c r="C375" s="42"/>
      <c r="D375" s="28"/>
      <c r="G375" s="42"/>
      <c r="H375" s="28"/>
      <c r="O375" s="42"/>
      <c r="P375" s="43"/>
    </row>
    <row r="376">
      <c r="C376" s="42"/>
      <c r="D376" s="28"/>
      <c r="G376" s="42"/>
      <c r="H376" s="28"/>
      <c r="O376" s="42"/>
      <c r="P376" s="43"/>
    </row>
    <row r="377">
      <c r="C377" s="42"/>
      <c r="D377" s="28"/>
      <c r="G377" s="42"/>
      <c r="H377" s="28"/>
      <c r="O377" s="42"/>
      <c r="P377" s="43"/>
    </row>
    <row r="378">
      <c r="C378" s="42"/>
      <c r="D378" s="28"/>
      <c r="G378" s="42"/>
      <c r="H378" s="28"/>
      <c r="O378" s="42"/>
      <c r="P378" s="43"/>
    </row>
    <row r="379">
      <c r="C379" s="42"/>
      <c r="D379" s="28"/>
      <c r="G379" s="42"/>
      <c r="H379" s="28"/>
      <c r="O379" s="42"/>
      <c r="P379" s="43"/>
    </row>
    <row r="380">
      <c r="C380" s="42"/>
      <c r="D380" s="28"/>
      <c r="G380" s="42"/>
      <c r="H380" s="28"/>
      <c r="O380" s="42"/>
      <c r="P380" s="43"/>
    </row>
    <row r="381">
      <c r="C381" s="42"/>
      <c r="D381" s="28"/>
      <c r="G381" s="42"/>
      <c r="H381" s="28"/>
      <c r="O381" s="42"/>
      <c r="P381" s="43"/>
    </row>
    <row r="382">
      <c r="C382" s="42"/>
      <c r="D382" s="28"/>
      <c r="G382" s="42"/>
      <c r="H382" s="28"/>
      <c r="O382" s="42"/>
      <c r="P382" s="43"/>
    </row>
    <row r="383">
      <c r="C383" s="42"/>
      <c r="D383" s="28"/>
      <c r="G383" s="42"/>
      <c r="H383" s="28"/>
      <c r="O383" s="42"/>
      <c r="P383" s="43"/>
    </row>
    <row r="384">
      <c r="C384" s="42"/>
      <c r="D384" s="28"/>
      <c r="G384" s="42"/>
      <c r="H384" s="28"/>
      <c r="O384" s="42"/>
      <c r="P384" s="43"/>
    </row>
    <row r="385">
      <c r="C385" s="42"/>
      <c r="D385" s="28"/>
      <c r="G385" s="42"/>
      <c r="H385" s="28"/>
      <c r="O385" s="42"/>
      <c r="P385" s="43"/>
    </row>
    <row r="386">
      <c r="C386" s="42"/>
      <c r="D386" s="28"/>
      <c r="G386" s="42"/>
      <c r="H386" s="28"/>
      <c r="O386" s="42"/>
      <c r="P386" s="43"/>
    </row>
    <row r="387">
      <c r="C387" s="42"/>
      <c r="D387" s="28"/>
      <c r="G387" s="42"/>
      <c r="H387" s="28"/>
      <c r="O387" s="42"/>
      <c r="P387" s="43"/>
    </row>
    <row r="388">
      <c r="C388" s="42"/>
      <c r="D388" s="28"/>
      <c r="G388" s="42"/>
      <c r="H388" s="28"/>
      <c r="O388" s="42"/>
      <c r="P388" s="43"/>
    </row>
    <row r="389">
      <c r="C389" s="42"/>
      <c r="D389" s="28"/>
      <c r="G389" s="42"/>
      <c r="H389" s="28"/>
      <c r="O389" s="42"/>
      <c r="P389" s="43"/>
    </row>
    <row r="390">
      <c r="C390" s="42"/>
      <c r="D390" s="28"/>
      <c r="G390" s="42"/>
      <c r="H390" s="28"/>
      <c r="O390" s="42"/>
      <c r="P390" s="43"/>
    </row>
    <row r="391">
      <c r="C391" s="42"/>
      <c r="D391" s="28"/>
      <c r="G391" s="42"/>
      <c r="H391" s="28"/>
      <c r="O391" s="42"/>
      <c r="P391" s="43"/>
    </row>
    <row r="392">
      <c r="C392" s="42"/>
      <c r="D392" s="28"/>
      <c r="G392" s="42"/>
      <c r="H392" s="28"/>
      <c r="O392" s="42"/>
      <c r="P392" s="43"/>
    </row>
    <row r="393">
      <c r="C393" s="42"/>
      <c r="D393" s="28"/>
      <c r="G393" s="42"/>
      <c r="H393" s="28"/>
      <c r="O393" s="42"/>
      <c r="P393" s="43"/>
    </row>
    <row r="394">
      <c r="C394" s="42"/>
      <c r="D394" s="28"/>
      <c r="G394" s="42"/>
      <c r="H394" s="28"/>
      <c r="O394" s="42"/>
      <c r="P394" s="43"/>
    </row>
    <row r="395">
      <c r="C395" s="42"/>
      <c r="D395" s="28"/>
      <c r="G395" s="42"/>
      <c r="H395" s="28"/>
      <c r="O395" s="42"/>
      <c r="P395" s="43"/>
    </row>
    <row r="396">
      <c r="C396" s="42"/>
      <c r="D396" s="28"/>
      <c r="G396" s="42"/>
      <c r="H396" s="28"/>
      <c r="O396" s="42"/>
      <c r="P396" s="43"/>
    </row>
    <row r="397">
      <c r="C397" s="42"/>
      <c r="D397" s="28"/>
      <c r="G397" s="42"/>
      <c r="H397" s="28"/>
      <c r="O397" s="42"/>
      <c r="P397" s="43"/>
    </row>
    <row r="398">
      <c r="C398" s="42"/>
      <c r="D398" s="28"/>
      <c r="G398" s="42"/>
      <c r="H398" s="28"/>
      <c r="O398" s="42"/>
      <c r="P398" s="43"/>
    </row>
    <row r="399">
      <c r="C399" s="42"/>
      <c r="D399" s="28"/>
      <c r="G399" s="42"/>
      <c r="H399" s="28"/>
      <c r="O399" s="42"/>
      <c r="P399" s="43"/>
    </row>
    <row r="400">
      <c r="C400" s="42"/>
      <c r="D400" s="28"/>
      <c r="G400" s="42"/>
      <c r="H400" s="28"/>
      <c r="O400" s="42"/>
      <c r="P400" s="43"/>
    </row>
    <row r="401">
      <c r="C401" s="42"/>
      <c r="D401" s="28"/>
      <c r="G401" s="42"/>
      <c r="H401" s="28"/>
      <c r="O401" s="42"/>
      <c r="P401" s="43"/>
    </row>
    <row r="402">
      <c r="C402" s="42"/>
      <c r="D402" s="28"/>
      <c r="G402" s="42"/>
      <c r="H402" s="28"/>
      <c r="O402" s="42"/>
      <c r="P402" s="43"/>
    </row>
    <row r="403">
      <c r="C403" s="42"/>
      <c r="D403" s="28"/>
      <c r="G403" s="42"/>
      <c r="H403" s="28"/>
      <c r="O403" s="42"/>
      <c r="P403" s="43"/>
    </row>
    <row r="404">
      <c r="C404" s="42"/>
      <c r="D404" s="28"/>
      <c r="G404" s="42"/>
      <c r="H404" s="28"/>
      <c r="O404" s="42"/>
      <c r="P404" s="43"/>
    </row>
    <row r="405">
      <c r="C405" s="42"/>
      <c r="D405" s="28"/>
      <c r="G405" s="42"/>
      <c r="H405" s="28"/>
      <c r="O405" s="42"/>
      <c r="P405" s="43"/>
    </row>
    <row r="406">
      <c r="C406" s="42"/>
      <c r="D406" s="28"/>
      <c r="G406" s="42"/>
      <c r="H406" s="28"/>
      <c r="O406" s="42"/>
      <c r="P406" s="43"/>
    </row>
    <row r="407">
      <c r="C407" s="42"/>
      <c r="D407" s="28"/>
      <c r="G407" s="42"/>
      <c r="H407" s="28"/>
      <c r="O407" s="42"/>
      <c r="P407" s="43"/>
    </row>
    <row r="408">
      <c r="C408" s="42"/>
      <c r="D408" s="28"/>
      <c r="G408" s="42"/>
      <c r="H408" s="28"/>
      <c r="O408" s="42"/>
      <c r="P408" s="43"/>
    </row>
    <row r="409">
      <c r="C409" s="42"/>
      <c r="D409" s="28"/>
      <c r="G409" s="42"/>
      <c r="H409" s="28"/>
      <c r="O409" s="42"/>
      <c r="P409" s="43"/>
    </row>
    <row r="410">
      <c r="C410" s="42"/>
      <c r="D410" s="28"/>
      <c r="G410" s="42"/>
      <c r="H410" s="28"/>
      <c r="O410" s="42"/>
      <c r="P410" s="43"/>
    </row>
    <row r="411">
      <c r="C411" s="42"/>
      <c r="D411" s="28"/>
      <c r="G411" s="42"/>
      <c r="H411" s="28"/>
      <c r="O411" s="42"/>
      <c r="P411" s="43"/>
    </row>
    <row r="412">
      <c r="C412" s="42"/>
      <c r="D412" s="28"/>
      <c r="G412" s="42"/>
      <c r="H412" s="28"/>
      <c r="O412" s="42"/>
      <c r="P412" s="43"/>
    </row>
    <row r="413">
      <c r="C413" s="42"/>
      <c r="D413" s="28"/>
      <c r="G413" s="42"/>
      <c r="H413" s="28"/>
      <c r="O413" s="42"/>
      <c r="P413" s="43"/>
    </row>
    <row r="414">
      <c r="C414" s="42"/>
      <c r="D414" s="28"/>
      <c r="G414" s="42"/>
      <c r="H414" s="28"/>
      <c r="O414" s="42"/>
      <c r="P414" s="43"/>
    </row>
    <row r="415">
      <c r="C415" s="42"/>
      <c r="D415" s="28"/>
      <c r="G415" s="42"/>
      <c r="H415" s="28"/>
      <c r="O415" s="42"/>
      <c r="P415" s="43"/>
    </row>
    <row r="416">
      <c r="C416" s="42"/>
      <c r="D416" s="28"/>
      <c r="G416" s="42"/>
      <c r="H416" s="28"/>
      <c r="O416" s="42"/>
      <c r="P416" s="43"/>
    </row>
    <row r="417">
      <c r="C417" s="42"/>
      <c r="D417" s="28"/>
      <c r="G417" s="42"/>
      <c r="H417" s="28"/>
      <c r="O417" s="42"/>
      <c r="P417" s="43"/>
    </row>
    <row r="418">
      <c r="C418" s="42"/>
      <c r="D418" s="28"/>
      <c r="G418" s="42"/>
      <c r="H418" s="28"/>
      <c r="O418" s="42"/>
      <c r="P418" s="43"/>
    </row>
    <row r="419">
      <c r="C419" s="42"/>
      <c r="D419" s="28"/>
      <c r="G419" s="42"/>
      <c r="H419" s="28"/>
      <c r="O419" s="42"/>
      <c r="P419" s="43"/>
    </row>
    <row r="420">
      <c r="C420" s="42"/>
      <c r="D420" s="28"/>
      <c r="G420" s="42"/>
      <c r="H420" s="28"/>
      <c r="O420" s="42"/>
      <c r="P420" s="43"/>
    </row>
    <row r="421">
      <c r="C421" s="42"/>
      <c r="D421" s="28"/>
      <c r="G421" s="42"/>
      <c r="H421" s="28"/>
      <c r="O421" s="42"/>
      <c r="P421" s="43"/>
    </row>
    <row r="422">
      <c r="C422" s="42"/>
      <c r="D422" s="28"/>
      <c r="G422" s="42"/>
      <c r="H422" s="28"/>
      <c r="O422" s="42"/>
      <c r="P422" s="43"/>
    </row>
    <row r="423">
      <c r="C423" s="42"/>
      <c r="D423" s="28"/>
      <c r="G423" s="42"/>
      <c r="H423" s="28"/>
      <c r="O423" s="42"/>
      <c r="P423" s="43"/>
    </row>
    <row r="424">
      <c r="C424" s="42"/>
      <c r="D424" s="28"/>
      <c r="G424" s="42"/>
      <c r="H424" s="28"/>
      <c r="O424" s="42"/>
      <c r="P424" s="43"/>
    </row>
    <row r="425">
      <c r="C425" s="42"/>
      <c r="D425" s="28"/>
      <c r="G425" s="42"/>
      <c r="H425" s="28"/>
      <c r="O425" s="42"/>
      <c r="P425" s="43"/>
    </row>
    <row r="426">
      <c r="C426" s="42"/>
      <c r="D426" s="28"/>
      <c r="G426" s="42"/>
      <c r="H426" s="28"/>
      <c r="O426" s="42"/>
      <c r="P426" s="43"/>
    </row>
    <row r="427">
      <c r="C427" s="42"/>
      <c r="D427" s="28"/>
      <c r="G427" s="42"/>
      <c r="H427" s="28"/>
      <c r="O427" s="42"/>
      <c r="P427" s="43"/>
    </row>
    <row r="428">
      <c r="C428" s="42"/>
      <c r="D428" s="28"/>
      <c r="G428" s="42"/>
      <c r="H428" s="28"/>
      <c r="O428" s="42"/>
      <c r="P428" s="43"/>
    </row>
    <row r="429">
      <c r="C429" s="42"/>
      <c r="D429" s="28"/>
      <c r="G429" s="42"/>
      <c r="H429" s="28"/>
      <c r="O429" s="42"/>
      <c r="P429" s="43"/>
    </row>
    <row r="430">
      <c r="C430" s="42"/>
      <c r="D430" s="28"/>
      <c r="G430" s="42"/>
      <c r="H430" s="28"/>
      <c r="O430" s="42"/>
      <c r="P430" s="43"/>
    </row>
    <row r="431">
      <c r="C431" s="42"/>
      <c r="D431" s="28"/>
      <c r="G431" s="42"/>
      <c r="H431" s="28"/>
      <c r="O431" s="42"/>
      <c r="P431" s="43"/>
    </row>
    <row r="432">
      <c r="C432" s="42"/>
      <c r="D432" s="28"/>
      <c r="G432" s="42"/>
      <c r="H432" s="28"/>
      <c r="O432" s="42"/>
      <c r="P432" s="43"/>
    </row>
    <row r="433">
      <c r="C433" s="42"/>
      <c r="D433" s="28"/>
      <c r="G433" s="42"/>
      <c r="H433" s="28"/>
      <c r="O433" s="42"/>
      <c r="P433" s="43"/>
    </row>
    <row r="434">
      <c r="C434" s="42"/>
      <c r="D434" s="28"/>
      <c r="G434" s="42"/>
      <c r="H434" s="28"/>
      <c r="O434" s="42"/>
      <c r="P434" s="43"/>
    </row>
    <row r="435">
      <c r="C435" s="42"/>
      <c r="D435" s="28"/>
      <c r="G435" s="42"/>
      <c r="H435" s="28"/>
      <c r="O435" s="42"/>
      <c r="P435" s="43"/>
    </row>
    <row r="436">
      <c r="C436" s="42"/>
      <c r="D436" s="28"/>
      <c r="G436" s="42"/>
      <c r="H436" s="28"/>
      <c r="O436" s="42"/>
      <c r="P436" s="43"/>
    </row>
    <row r="437">
      <c r="C437" s="42"/>
      <c r="D437" s="28"/>
      <c r="G437" s="42"/>
      <c r="H437" s="28"/>
      <c r="O437" s="42"/>
      <c r="P437" s="43"/>
    </row>
    <row r="438">
      <c r="C438" s="42"/>
      <c r="D438" s="28"/>
      <c r="G438" s="42"/>
      <c r="H438" s="28"/>
      <c r="O438" s="42"/>
      <c r="P438" s="43"/>
    </row>
    <row r="439">
      <c r="C439" s="42"/>
      <c r="D439" s="28"/>
      <c r="G439" s="42"/>
      <c r="H439" s="28"/>
      <c r="O439" s="42"/>
      <c r="P439" s="43"/>
    </row>
    <row r="440">
      <c r="C440" s="42"/>
      <c r="D440" s="28"/>
      <c r="G440" s="42"/>
      <c r="H440" s="28"/>
      <c r="O440" s="42"/>
      <c r="P440" s="43"/>
    </row>
    <row r="441">
      <c r="C441" s="42"/>
      <c r="D441" s="28"/>
      <c r="G441" s="42"/>
      <c r="H441" s="28"/>
      <c r="O441" s="42"/>
      <c r="P441" s="43"/>
    </row>
    <row r="442">
      <c r="C442" s="42"/>
      <c r="D442" s="28"/>
      <c r="G442" s="42"/>
      <c r="H442" s="28"/>
      <c r="O442" s="42"/>
      <c r="P442" s="43"/>
    </row>
    <row r="443">
      <c r="C443" s="42"/>
      <c r="D443" s="28"/>
      <c r="G443" s="42"/>
      <c r="H443" s="28"/>
      <c r="O443" s="42"/>
      <c r="P443" s="43"/>
    </row>
    <row r="444">
      <c r="C444" s="42"/>
      <c r="D444" s="28"/>
      <c r="G444" s="42"/>
      <c r="H444" s="28"/>
      <c r="O444" s="42"/>
      <c r="P444" s="43"/>
    </row>
    <row r="445">
      <c r="C445" s="42"/>
      <c r="D445" s="28"/>
      <c r="G445" s="42"/>
      <c r="H445" s="28"/>
      <c r="O445" s="42"/>
      <c r="P445" s="43"/>
    </row>
    <row r="446">
      <c r="C446" s="42"/>
      <c r="D446" s="28"/>
      <c r="G446" s="42"/>
      <c r="H446" s="28"/>
      <c r="O446" s="42"/>
      <c r="P446" s="43"/>
    </row>
    <row r="447">
      <c r="C447" s="42"/>
      <c r="D447" s="28"/>
      <c r="G447" s="42"/>
      <c r="H447" s="28"/>
      <c r="O447" s="42"/>
      <c r="P447" s="43"/>
    </row>
    <row r="448">
      <c r="C448" s="42"/>
      <c r="D448" s="28"/>
      <c r="G448" s="42"/>
      <c r="H448" s="28"/>
      <c r="O448" s="42"/>
      <c r="P448" s="43"/>
    </row>
    <row r="449">
      <c r="C449" s="42"/>
      <c r="D449" s="28"/>
      <c r="G449" s="42"/>
      <c r="H449" s="28"/>
      <c r="O449" s="42"/>
      <c r="P449" s="43"/>
    </row>
    <row r="450">
      <c r="C450" s="42"/>
      <c r="D450" s="28"/>
      <c r="G450" s="42"/>
      <c r="H450" s="28"/>
      <c r="O450" s="42"/>
      <c r="P450" s="43"/>
    </row>
    <row r="451">
      <c r="C451" s="42"/>
      <c r="D451" s="28"/>
      <c r="G451" s="42"/>
      <c r="H451" s="28"/>
      <c r="O451" s="42"/>
      <c r="P451" s="43"/>
    </row>
    <row r="452">
      <c r="C452" s="42"/>
      <c r="D452" s="28"/>
      <c r="G452" s="42"/>
      <c r="H452" s="28"/>
      <c r="O452" s="42"/>
      <c r="P452" s="43"/>
    </row>
    <row r="453">
      <c r="C453" s="42"/>
      <c r="D453" s="28"/>
      <c r="G453" s="42"/>
      <c r="H453" s="28"/>
      <c r="O453" s="42"/>
      <c r="P453" s="43"/>
    </row>
    <row r="454">
      <c r="C454" s="42"/>
      <c r="D454" s="28"/>
      <c r="G454" s="42"/>
      <c r="H454" s="28"/>
      <c r="O454" s="42"/>
      <c r="P454" s="43"/>
    </row>
    <row r="455">
      <c r="C455" s="42"/>
      <c r="D455" s="28"/>
      <c r="G455" s="42"/>
      <c r="H455" s="28"/>
      <c r="O455" s="42"/>
      <c r="P455" s="43"/>
    </row>
    <row r="456">
      <c r="C456" s="42"/>
      <c r="D456" s="28"/>
      <c r="G456" s="42"/>
      <c r="H456" s="28"/>
      <c r="O456" s="42"/>
      <c r="P456" s="43"/>
    </row>
    <row r="457">
      <c r="C457" s="42"/>
      <c r="D457" s="28"/>
      <c r="G457" s="42"/>
      <c r="H457" s="28"/>
      <c r="O457" s="42"/>
      <c r="P457" s="43"/>
    </row>
    <row r="458">
      <c r="C458" s="42"/>
      <c r="D458" s="28"/>
      <c r="G458" s="42"/>
      <c r="H458" s="28"/>
      <c r="O458" s="42"/>
      <c r="P458" s="43"/>
    </row>
    <row r="459">
      <c r="C459" s="42"/>
      <c r="D459" s="28"/>
      <c r="G459" s="42"/>
      <c r="H459" s="28"/>
      <c r="O459" s="42"/>
      <c r="P459" s="43"/>
    </row>
    <row r="460">
      <c r="C460" s="42"/>
      <c r="D460" s="28"/>
      <c r="G460" s="42"/>
      <c r="H460" s="28"/>
      <c r="O460" s="42"/>
      <c r="P460" s="43"/>
    </row>
    <row r="461">
      <c r="C461" s="42"/>
      <c r="D461" s="28"/>
      <c r="G461" s="42"/>
      <c r="H461" s="28"/>
      <c r="O461" s="42"/>
      <c r="P461" s="43"/>
    </row>
    <row r="462">
      <c r="C462" s="42"/>
      <c r="D462" s="28"/>
      <c r="G462" s="42"/>
      <c r="H462" s="28"/>
      <c r="O462" s="42"/>
      <c r="P462" s="43"/>
    </row>
    <row r="463">
      <c r="C463" s="42"/>
      <c r="D463" s="28"/>
      <c r="G463" s="42"/>
      <c r="H463" s="28"/>
      <c r="O463" s="42"/>
      <c r="P463" s="43"/>
    </row>
    <row r="464">
      <c r="C464" s="42"/>
      <c r="D464" s="28"/>
      <c r="G464" s="42"/>
      <c r="H464" s="28"/>
      <c r="O464" s="42"/>
      <c r="P464" s="43"/>
    </row>
    <row r="465">
      <c r="C465" s="42"/>
      <c r="D465" s="28"/>
      <c r="G465" s="42"/>
      <c r="H465" s="28"/>
      <c r="O465" s="42"/>
      <c r="P465" s="43"/>
    </row>
    <row r="466">
      <c r="C466" s="42"/>
      <c r="D466" s="28"/>
      <c r="G466" s="42"/>
      <c r="H466" s="28"/>
      <c r="O466" s="42"/>
      <c r="P466" s="43"/>
    </row>
    <row r="467">
      <c r="C467" s="42"/>
      <c r="D467" s="28"/>
      <c r="G467" s="42"/>
      <c r="H467" s="28"/>
      <c r="O467" s="42"/>
      <c r="P467" s="43"/>
    </row>
    <row r="468">
      <c r="C468" s="42"/>
      <c r="D468" s="28"/>
      <c r="G468" s="42"/>
      <c r="H468" s="28"/>
      <c r="O468" s="42"/>
      <c r="P468" s="43"/>
    </row>
    <row r="469">
      <c r="C469" s="42"/>
      <c r="D469" s="28"/>
      <c r="G469" s="42"/>
      <c r="H469" s="28"/>
      <c r="O469" s="42"/>
      <c r="P469" s="43"/>
    </row>
    <row r="470">
      <c r="C470" s="42"/>
      <c r="D470" s="28"/>
      <c r="G470" s="42"/>
      <c r="H470" s="28"/>
      <c r="O470" s="42"/>
      <c r="P470" s="43"/>
    </row>
    <row r="471">
      <c r="C471" s="42"/>
      <c r="D471" s="28"/>
      <c r="G471" s="42"/>
      <c r="H471" s="28"/>
      <c r="O471" s="42"/>
      <c r="P471" s="43"/>
    </row>
    <row r="472">
      <c r="C472" s="42"/>
      <c r="D472" s="28"/>
      <c r="G472" s="42"/>
      <c r="H472" s="28"/>
      <c r="O472" s="42"/>
      <c r="P472" s="43"/>
    </row>
    <row r="473">
      <c r="C473" s="42"/>
      <c r="D473" s="28"/>
      <c r="G473" s="42"/>
      <c r="H473" s="28"/>
      <c r="O473" s="42"/>
      <c r="P473" s="43"/>
    </row>
    <row r="474">
      <c r="C474" s="42"/>
      <c r="D474" s="28"/>
      <c r="G474" s="42"/>
      <c r="H474" s="28"/>
      <c r="O474" s="42"/>
      <c r="P474" s="43"/>
    </row>
    <row r="475">
      <c r="C475" s="42"/>
      <c r="D475" s="28"/>
      <c r="G475" s="42"/>
      <c r="H475" s="28"/>
      <c r="O475" s="42"/>
      <c r="P475" s="43"/>
    </row>
    <row r="476">
      <c r="C476" s="42"/>
      <c r="D476" s="28"/>
      <c r="G476" s="42"/>
      <c r="H476" s="28"/>
      <c r="O476" s="42"/>
      <c r="P476" s="43"/>
    </row>
    <row r="477">
      <c r="C477" s="42"/>
      <c r="D477" s="28"/>
      <c r="G477" s="42"/>
      <c r="H477" s="28"/>
      <c r="O477" s="42"/>
      <c r="P477" s="43"/>
    </row>
    <row r="478">
      <c r="C478" s="42"/>
      <c r="D478" s="28"/>
      <c r="G478" s="42"/>
      <c r="H478" s="28"/>
      <c r="O478" s="42"/>
      <c r="P478" s="43"/>
    </row>
    <row r="479">
      <c r="C479" s="42"/>
      <c r="D479" s="28"/>
      <c r="G479" s="42"/>
      <c r="H479" s="28"/>
      <c r="O479" s="42"/>
      <c r="P479" s="43"/>
    </row>
    <row r="480">
      <c r="C480" s="42"/>
      <c r="D480" s="28"/>
      <c r="G480" s="42"/>
      <c r="H480" s="28"/>
      <c r="O480" s="42"/>
      <c r="P480" s="43"/>
    </row>
    <row r="481">
      <c r="C481" s="42"/>
      <c r="D481" s="28"/>
      <c r="G481" s="42"/>
      <c r="H481" s="28"/>
      <c r="O481" s="42"/>
      <c r="P481" s="43"/>
    </row>
    <row r="482">
      <c r="C482" s="42"/>
      <c r="D482" s="28"/>
      <c r="G482" s="42"/>
      <c r="H482" s="28"/>
      <c r="O482" s="42"/>
      <c r="P482" s="43"/>
    </row>
    <row r="483">
      <c r="C483" s="42"/>
      <c r="D483" s="28"/>
      <c r="G483" s="42"/>
      <c r="H483" s="28"/>
      <c r="O483" s="42"/>
      <c r="P483" s="43"/>
    </row>
    <row r="484">
      <c r="C484" s="42"/>
      <c r="D484" s="28"/>
      <c r="G484" s="42"/>
      <c r="H484" s="28"/>
      <c r="O484" s="42"/>
      <c r="P484" s="43"/>
    </row>
    <row r="485">
      <c r="C485" s="42"/>
      <c r="D485" s="28"/>
      <c r="G485" s="42"/>
      <c r="H485" s="28"/>
      <c r="O485" s="42"/>
      <c r="P485" s="43"/>
    </row>
    <row r="486">
      <c r="C486" s="42"/>
      <c r="D486" s="28"/>
      <c r="G486" s="42"/>
      <c r="H486" s="28"/>
      <c r="O486" s="42"/>
      <c r="P486" s="43"/>
    </row>
    <row r="487">
      <c r="C487" s="42"/>
      <c r="D487" s="28"/>
      <c r="G487" s="42"/>
      <c r="H487" s="28"/>
      <c r="O487" s="42"/>
      <c r="P487" s="43"/>
    </row>
    <row r="488">
      <c r="C488" s="42"/>
      <c r="D488" s="28"/>
      <c r="G488" s="42"/>
      <c r="H488" s="28"/>
      <c r="O488" s="42"/>
      <c r="P488" s="43"/>
    </row>
    <row r="489">
      <c r="C489" s="42"/>
      <c r="D489" s="28"/>
      <c r="G489" s="42"/>
      <c r="H489" s="28"/>
      <c r="O489" s="42"/>
      <c r="P489" s="43"/>
    </row>
    <row r="490">
      <c r="C490" s="42"/>
      <c r="D490" s="28"/>
      <c r="G490" s="42"/>
      <c r="H490" s="28"/>
      <c r="O490" s="42"/>
      <c r="P490" s="43"/>
    </row>
    <row r="491">
      <c r="C491" s="42"/>
      <c r="D491" s="28"/>
      <c r="G491" s="42"/>
      <c r="H491" s="28"/>
      <c r="O491" s="42"/>
      <c r="P491" s="43"/>
    </row>
    <row r="492">
      <c r="C492" s="42"/>
      <c r="D492" s="28"/>
      <c r="G492" s="42"/>
      <c r="H492" s="28"/>
      <c r="O492" s="42"/>
      <c r="P492" s="43"/>
    </row>
    <row r="493">
      <c r="C493" s="42"/>
      <c r="D493" s="28"/>
      <c r="G493" s="42"/>
      <c r="H493" s="28"/>
      <c r="O493" s="42"/>
      <c r="P493" s="43"/>
    </row>
    <row r="494">
      <c r="C494" s="42"/>
      <c r="D494" s="28"/>
      <c r="G494" s="42"/>
      <c r="H494" s="28"/>
      <c r="O494" s="42"/>
      <c r="P494" s="43"/>
    </row>
    <row r="495">
      <c r="C495" s="42"/>
      <c r="D495" s="28"/>
      <c r="G495" s="42"/>
      <c r="H495" s="28"/>
      <c r="O495" s="42"/>
      <c r="P495" s="43"/>
    </row>
    <row r="496">
      <c r="C496" s="42"/>
      <c r="D496" s="28"/>
      <c r="G496" s="42"/>
      <c r="H496" s="28"/>
      <c r="O496" s="42"/>
      <c r="P496" s="43"/>
    </row>
    <row r="497">
      <c r="C497" s="42"/>
      <c r="D497" s="28"/>
      <c r="G497" s="42"/>
      <c r="H497" s="28"/>
      <c r="O497" s="42"/>
      <c r="P497" s="43"/>
    </row>
    <row r="498">
      <c r="C498" s="42"/>
      <c r="D498" s="28"/>
      <c r="G498" s="42"/>
      <c r="H498" s="28"/>
      <c r="O498" s="42"/>
      <c r="P498" s="43"/>
    </row>
    <row r="499">
      <c r="C499" s="42"/>
      <c r="D499" s="28"/>
      <c r="G499" s="42"/>
      <c r="H499" s="28"/>
      <c r="O499" s="42"/>
      <c r="P499" s="43"/>
    </row>
    <row r="500">
      <c r="C500" s="42"/>
      <c r="D500" s="28"/>
      <c r="G500" s="42"/>
      <c r="H500" s="28"/>
      <c r="O500" s="42"/>
      <c r="P500" s="43"/>
    </row>
    <row r="501">
      <c r="C501" s="42"/>
      <c r="D501" s="28"/>
      <c r="G501" s="42"/>
      <c r="H501" s="28"/>
      <c r="O501" s="42"/>
      <c r="P501" s="43"/>
    </row>
    <row r="502">
      <c r="C502" s="42"/>
      <c r="D502" s="28"/>
      <c r="G502" s="42"/>
      <c r="H502" s="28"/>
      <c r="O502" s="42"/>
      <c r="P502" s="43"/>
    </row>
    <row r="503">
      <c r="C503" s="42"/>
      <c r="D503" s="28"/>
      <c r="G503" s="42"/>
      <c r="H503" s="28"/>
      <c r="O503" s="42"/>
      <c r="P503" s="43"/>
    </row>
    <row r="504">
      <c r="C504" s="42"/>
      <c r="D504" s="28"/>
      <c r="G504" s="42"/>
      <c r="H504" s="28"/>
      <c r="O504" s="42"/>
      <c r="P504" s="43"/>
    </row>
    <row r="505">
      <c r="C505" s="42"/>
      <c r="D505" s="28"/>
      <c r="G505" s="42"/>
      <c r="H505" s="28"/>
      <c r="O505" s="42"/>
      <c r="P505" s="43"/>
    </row>
    <row r="506">
      <c r="C506" s="42"/>
      <c r="D506" s="28"/>
      <c r="G506" s="42"/>
      <c r="H506" s="28"/>
      <c r="O506" s="42"/>
      <c r="P506" s="43"/>
    </row>
    <row r="507">
      <c r="C507" s="42"/>
      <c r="D507" s="28"/>
      <c r="G507" s="42"/>
      <c r="H507" s="28"/>
      <c r="O507" s="42"/>
      <c r="P507" s="43"/>
    </row>
    <row r="508">
      <c r="C508" s="42"/>
      <c r="D508" s="28"/>
      <c r="G508" s="42"/>
      <c r="H508" s="28"/>
      <c r="O508" s="42"/>
      <c r="P508" s="43"/>
    </row>
    <row r="509">
      <c r="C509" s="42"/>
      <c r="D509" s="28"/>
      <c r="G509" s="42"/>
      <c r="H509" s="28"/>
      <c r="O509" s="42"/>
      <c r="P509" s="43"/>
    </row>
    <row r="510">
      <c r="C510" s="42"/>
      <c r="D510" s="28"/>
      <c r="G510" s="42"/>
      <c r="H510" s="28"/>
      <c r="O510" s="42"/>
      <c r="P510" s="43"/>
    </row>
    <row r="511">
      <c r="C511" s="42"/>
      <c r="D511" s="28"/>
      <c r="G511" s="42"/>
      <c r="H511" s="28"/>
      <c r="O511" s="42"/>
      <c r="P511" s="43"/>
    </row>
    <row r="512">
      <c r="C512" s="42"/>
      <c r="D512" s="28"/>
      <c r="G512" s="42"/>
      <c r="H512" s="28"/>
      <c r="O512" s="42"/>
      <c r="P512" s="43"/>
    </row>
    <row r="513">
      <c r="C513" s="42"/>
      <c r="D513" s="28"/>
      <c r="G513" s="42"/>
      <c r="H513" s="28"/>
      <c r="O513" s="42"/>
      <c r="P513" s="43"/>
    </row>
    <row r="514">
      <c r="C514" s="42"/>
      <c r="D514" s="28"/>
      <c r="G514" s="42"/>
      <c r="H514" s="28"/>
      <c r="O514" s="42"/>
      <c r="P514" s="43"/>
    </row>
    <row r="515">
      <c r="C515" s="42"/>
      <c r="D515" s="28"/>
      <c r="G515" s="42"/>
      <c r="H515" s="28"/>
      <c r="O515" s="42"/>
      <c r="P515" s="43"/>
    </row>
    <row r="516">
      <c r="C516" s="42"/>
      <c r="D516" s="28"/>
      <c r="G516" s="42"/>
      <c r="H516" s="28"/>
      <c r="O516" s="42"/>
      <c r="P516" s="43"/>
    </row>
    <row r="517">
      <c r="C517" s="42"/>
      <c r="D517" s="28"/>
      <c r="G517" s="42"/>
      <c r="H517" s="28"/>
      <c r="O517" s="42"/>
      <c r="P517" s="43"/>
    </row>
    <row r="518">
      <c r="C518" s="42"/>
      <c r="D518" s="28"/>
      <c r="G518" s="42"/>
      <c r="H518" s="28"/>
      <c r="O518" s="42"/>
      <c r="P518" s="43"/>
    </row>
    <row r="519">
      <c r="C519" s="42"/>
      <c r="D519" s="28"/>
      <c r="G519" s="42"/>
      <c r="H519" s="28"/>
      <c r="O519" s="42"/>
      <c r="P519" s="43"/>
    </row>
    <row r="520">
      <c r="C520" s="42"/>
      <c r="D520" s="28"/>
      <c r="G520" s="42"/>
      <c r="H520" s="28"/>
      <c r="O520" s="42"/>
      <c r="P520" s="43"/>
    </row>
    <row r="521">
      <c r="C521" s="42"/>
      <c r="D521" s="28"/>
      <c r="G521" s="42"/>
      <c r="H521" s="28"/>
      <c r="O521" s="42"/>
      <c r="P521" s="43"/>
    </row>
    <row r="522">
      <c r="C522" s="42"/>
      <c r="D522" s="28"/>
      <c r="G522" s="42"/>
      <c r="H522" s="28"/>
      <c r="O522" s="42"/>
      <c r="P522" s="43"/>
    </row>
    <row r="523">
      <c r="C523" s="42"/>
      <c r="D523" s="28"/>
      <c r="G523" s="42"/>
      <c r="H523" s="28"/>
      <c r="O523" s="42"/>
      <c r="P523" s="43"/>
    </row>
    <row r="524">
      <c r="C524" s="42"/>
      <c r="D524" s="28"/>
      <c r="G524" s="42"/>
      <c r="H524" s="28"/>
      <c r="O524" s="42"/>
      <c r="P524" s="43"/>
    </row>
    <row r="525">
      <c r="C525" s="42"/>
      <c r="D525" s="28"/>
      <c r="G525" s="42"/>
      <c r="H525" s="28"/>
      <c r="O525" s="42"/>
      <c r="P525" s="43"/>
    </row>
    <row r="526">
      <c r="C526" s="42"/>
      <c r="D526" s="28"/>
      <c r="G526" s="42"/>
      <c r="H526" s="28"/>
      <c r="O526" s="42"/>
      <c r="P526" s="43"/>
    </row>
    <row r="527">
      <c r="C527" s="42"/>
      <c r="D527" s="28"/>
      <c r="G527" s="42"/>
      <c r="H527" s="28"/>
      <c r="O527" s="42"/>
      <c r="P527" s="43"/>
    </row>
    <row r="528">
      <c r="C528" s="42"/>
      <c r="D528" s="28"/>
      <c r="G528" s="42"/>
      <c r="H528" s="28"/>
      <c r="O528" s="42"/>
      <c r="P528" s="43"/>
    </row>
    <row r="529">
      <c r="C529" s="42"/>
      <c r="D529" s="28"/>
      <c r="G529" s="42"/>
      <c r="H529" s="28"/>
      <c r="O529" s="42"/>
      <c r="P529" s="43"/>
    </row>
    <row r="530">
      <c r="C530" s="42"/>
      <c r="D530" s="28"/>
      <c r="G530" s="42"/>
      <c r="H530" s="28"/>
      <c r="O530" s="42"/>
      <c r="P530" s="43"/>
    </row>
    <row r="531">
      <c r="C531" s="42"/>
      <c r="D531" s="28"/>
      <c r="G531" s="42"/>
      <c r="H531" s="28"/>
      <c r="O531" s="42"/>
      <c r="P531" s="43"/>
    </row>
    <row r="532">
      <c r="C532" s="42"/>
      <c r="D532" s="28"/>
      <c r="G532" s="42"/>
      <c r="H532" s="28"/>
      <c r="O532" s="42"/>
      <c r="P532" s="43"/>
    </row>
    <row r="533">
      <c r="C533" s="42"/>
      <c r="D533" s="28"/>
      <c r="G533" s="42"/>
      <c r="H533" s="28"/>
      <c r="O533" s="42"/>
      <c r="P533" s="43"/>
    </row>
    <row r="534">
      <c r="C534" s="42"/>
      <c r="D534" s="28"/>
      <c r="G534" s="42"/>
      <c r="H534" s="28"/>
      <c r="O534" s="42"/>
      <c r="P534" s="43"/>
    </row>
    <row r="535">
      <c r="C535" s="42"/>
      <c r="D535" s="28"/>
      <c r="G535" s="42"/>
      <c r="H535" s="28"/>
      <c r="O535" s="42"/>
      <c r="P535" s="43"/>
    </row>
    <row r="536">
      <c r="C536" s="42"/>
      <c r="D536" s="28"/>
      <c r="G536" s="42"/>
      <c r="H536" s="28"/>
      <c r="O536" s="42"/>
      <c r="P536" s="43"/>
    </row>
    <row r="537">
      <c r="C537" s="42"/>
      <c r="D537" s="28"/>
      <c r="G537" s="42"/>
      <c r="H537" s="28"/>
      <c r="O537" s="42"/>
      <c r="P537" s="43"/>
    </row>
    <row r="538">
      <c r="C538" s="42"/>
      <c r="D538" s="28"/>
      <c r="G538" s="42"/>
      <c r="H538" s="28"/>
      <c r="O538" s="42"/>
      <c r="P538" s="43"/>
    </row>
    <row r="539">
      <c r="C539" s="42"/>
      <c r="D539" s="28"/>
      <c r="G539" s="42"/>
      <c r="H539" s="28"/>
      <c r="O539" s="42"/>
      <c r="P539" s="43"/>
    </row>
    <row r="540">
      <c r="C540" s="42"/>
      <c r="D540" s="28"/>
      <c r="G540" s="42"/>
      <c r="H540" s="28"/>
      <c r="O540" s="42"/>
      <c r="P540" s="43"/>
    </row>
    <row r="541">
      <c r="C541" s="42"/>
      <c r="D541" s="28"/>
      <c r="G541" s="42"/>
      <c r="H541" s="28"/>
      <c r="O541" s="42"/>
      <c r="P541" s="43"/>
    </row>
    <row r="542">
      <c r="C542" s="42"/>
      <c r="D542" s="28"/>
      <c r="G542" s="42"/>
      <c r="H542" s="28"/>
      <c r="O542" s="42"/>
      <c r="P542" s="43"/>
    </row>
    <row r="543">
      <c r="C543" s="42"/>
      <c r="D543" s="28"/>
      <c r="G543" s="42"/>
      <c r="H543" s="28"/>
      <c r="O543" s="42"/>
      <c r="P543" s="43"/>
    </row>
    <row r="544">
      <c r="C544" s="42"/>
      <c r="D544" s="28"/>
      <c r="G544" s="42"/>
      <c r="H544" s="28"/>
      <c r="O544" s="42"/>
      <c r="P544" s="43"/>
    </row>
    <row r="545">
      <c r="C545" s="42"/>
      <c r="D545" s="28"/>
      <c r="G545" s="42"/>
      <c r="H545" s="28"/>
      <c r="O545" s="42"/>
      <c r="P545" s="43"/>
    </row>
    <row r="546">
      <c r="C546" s="42"/>
      <c r="D546" s="28"/>
      <c r="G546" s="42"/>
      <c r="H546" s="28"/>
      <c r="O546" s="42"/>
      <c r="P546" s="43"/>
    </row>
    <row r="547">
      <c r="C547" s="42"/>
      <c r="D547" s="28"/>
      <c r="G547" s="42"/>
      <c r="H547" s="28"/>
      <c r="O547" s="42"/>
      <c r="P547" s="43"/>
    </row>
    <row r="548">
      <c r="C548" s="42"/>
      <c r="D548" s="28"/>
      <c r="G548" s="42"/>
      <c r="H548" s="28"/>
      <c r="O548" s="42"/>
      <c r="P548" s="43"/>
    </row>
    <row r="549">
      <c r="C549" s="42"/>
      <c r="D549" s="28"/>
      <c r="G549" s="42"/>
      <c r="H549" s="28"/>
      <c r="O549" s="42"/>
      <c r="P549" s="43"/>
    </row>
    <row r="550">
      <c r="C550" s="42"/>
      <c r="D550" s="28"/>
      <c r="G550" s="42"/>
      <c r="H550" s="28"/>
      <c r="O550" s="42"/>
      <c r="P550" s="43"/>
    </row>
    <row r="551">
      <c r="C551" s="42"/>
      <c r="D551" s="28"/>
      <c r="G551" s="42"/>
      <c r="H551" s="28"/>
      <c r="O551" s="42"/>
      <c r="P551" s="43"/>
    </row>
    <row r="552">
      <c r="C552" s="42"/>
      <c r="D552" s="28"/>
      <c r="G552" s="42"/>
      <c r="H552" s="28"/>
      <c r="O552" s="42"/>
      <c r="P552" s="43"/>
    </row>
    <row r="553">
      <c r="C553" s="42"/>
      <c r="D553" s="28"/>
      <c r="G553" s="42"/>
      <c r="H553" s="28"/>
      <c r="O553" s="42"/>
      <c r="P553" s="43"/>
    </row>
    <row r="554">
      <c r="C554" s="42"/>
      <c r="D554" s="28"/>
      <c r="G554" s="42"/>
      <c r="H554" s="28"/>
      <c r="O554" s="42"/>
      <c r="P554" s="43"/>
    </row>
    <row r="555">
      <c r="C555" s="42"/>
      <c r="D555" s="28"/>
      <c r="G555" s="42"/>
      <c r="H555" s="28"/>
      <c r="O555" s="42"/>
      <c r="P555" s="43"/>
    </row>
    <row r="556">
      <c r="C556" s="42"/>
      <c r="D556" s="28"/>
      <c r="G556" s="42"/>
      <c r="H556" s="28"/>
      <c r="O556" s="42"/>
      <c r="P556" s="43"/>
    </row>
    <row r="557">
      <c r="C557" s="42"/>
      <c r="D557" s="28"/>
      <c r="G557" s="42"/>
      <c r="H557" s="28"/>
      <c r="O557" s="42"/>
      <c r="P557" s="43"/>
    </row>
    <row r="558">
      <c r="C558" s="42"/>
      <c r="D558" s="28"/>
      <c r="G558" s="42"/>
      <c r="H558" s="28"/>
      <c r="O558" s="42"/>
      <c r="P558" s="43"/>
    </row>
    <row r="559">
      <c r="C559" s="42"/>
      <c r="D559" s="28"/>
      <c r="G559" s="42"/>
      <c r="H559" s="28"/>
      <c r="O559" s="42"/>
      <c r="P559" s="43"/>
    </row>
    <row r="560">
      <c r="C560" s="42"/>
      <c r="D560" s="28"/>
      <c r="G560" s="42"/>
      <c r="H560" s="28"/>
      <c r="O560" s="42"/>
      <c r="P560" s="43"/>
    </row>
    <row r="561">
      <c r="C561" s="42"/>
      <c r="D561" s="28"/>
      <c r="G561" s="42"/>
      <c r="H561" s="28"/>
      <c r="O561" s="42"/>
      <c r="P561" s="43"/>
    </row>
    <row r="562">
      <c r="C562" s="42"/>
      <c r="D562" s="28"/>
      <c r="G562" s="42"/>
      <c r="H562" s="28"/>
      <c r="O562" s="42"/>
      <c r="P562" s="43"/>
    </row>
    <row r="563">
      <c r="C563" s="42"/>
      <c r="D563" s="28"/>
      <c r="G563" s="42"/>
      <c r="H563" s="28"/>
      <c r="O563" s="42"/>
      <c r="P563" s="43"/>
    </row>
    <row r="564">
      <c r="C564" s="42"/>
      <c r="D564" s="28"/>
      <c r="G564" s="42"/>
      <c r="H564" s="28"/>
      <c r="O564" s="42"/>
      <c r="P564" s="43"/>
    </row>
    <row r="565">
      <c r="C565" s="42"/>
      <c r="D565" s="28"/>
      <c r="G565" s="42"/>
      <c r="H565" s="28"/>
      <c r="O565" s="42"/>
      <c r="P565" s="43"/>
    </row>
    <row r="566">
      <c r="C566" s="42"/>
      <c r="D566" s="28"/>
      <c r="G566" s="42"/>
      <c r="H566" s="28"/>
      <c r="O566" s="42"/>
      <c r="P566" s="43"/>
    </row>
    <row r="567">
      <c r="C567" s="42"/>
      <c r="D567" s="28"/>
      <c r="G567" s="42"/>
      <c r="H567" s="28"/>
      <c r="O567" s="42"/>
      <c r="P567" s="43"/>
    </row>
    <row r="568">
      <c r="C568" s="42"/>
      <c r="D568" s="28"/>
      <c r="G568" s="42"/>
      <c r="H568" s="28"/>
      <c r="O568" s="42"/>
      <c r="P568" s="43"/>
    </row>
    <row r="569">
      <c r="C569" s="42"/>
      <c r="D569" s="28"/>
      <c r="G569" s="42"/>
      <c r="H569" s="28"/>
      <c r="O569" s="42"/>
      <c r="P569" s="43"/>
    </row>
    <row r="570">
      <c r="C570" s="42"/>
      <c r="D570" s="28"/>
      <c r="G570" s="42"/>
      <c r="H570" s="28"/>
      <c r="O570" s="42"/>
      <c r="P570" s="43"/>
    </row>
    <row r="571">
      <c r="C571" s="42"/>
      <c r="D571" s="28"/>
      <c r="G571" s="42"/>
      <c r="H571" s="28"/>
      <c r="O571" s="42"/>
      <c r="P571" s="43"/>
    </row>
    <row r="572">
      <c r="C572" s="42"/>
      <c r="D572" s="28"/>
      <c r="G572" s="42"/>
      <c r="H572" s="28"/>
      <c r="O572" s="42"/>
      <c r="P572" s="43"/>
    </row>
    <row r="573">
      <c r="C573" s="42"/>
      <c r="D573" s="28"/>
      <c r="G573" s="42"/>
      <c r="H573" s="28"/>
      <c r="O573" s="42"/>
      <c r="P573" s="43"/>
    </row>
    <row r="574">
      <c r="C574" s="42"/>
      <c r="D574" s="28"/>
      <c r="G574" s="42"/>
      <c r="H574" s="28"/>
      <c r="O574" s="42"/>
      <c r="P574" s="43"/>
    </row>
    <row r="575">
      <c r="C575" s="42"/>
      <c r="D575" s="28"/>
      <c r="G575" s="42"/>
      <c r="H575" s="28"/>
      <c r="O575" s="42"/>
      <c r="P575" s="43"/>
    </row>
    <row r="576">
      <c r="C576" s="42"/>
      <c r="D576" s="28"/>
      <c r="G576" s="42"/>
      <c r="H576" s="28"/>
      <c r="O576" s="42"/>
      <c r="P576" s="43"/>
    </row>
    <row r="577">
      <c r="C577" s="42"/>
      <c r="D577" s="28"/>
      <c r="G577" s="42"/>
      <c r="H577" s="28"/>
      <c r="O577" s="42"/>
      <c r="P577" s="43"/>
    </row>
    <row r="578">
      <c r="C578" s="42"/>
      <c r="D578" s="28"/>
      <c r="G578" s="42"/>
      <c r="H578" s="28"/>
      <c r="O578" s="42"/>
      <c r="P578" s="43"/>
    </row>
    <row r="579">
      <c r="C579" s="42"/>
      <c r="D579" s="28"/>
      <c r="G579" s="42"/>
      <c r="H579" s="28"/>
      <c r="O579" s="42"/>
      <c r="P579" s="43"/>
    </row>
    <row r="580">
      <c r="C580" s="42"/>
      <c r="D580" s="28"/>
      <c r="G580" s="42"/>
      <c r="H580" s="28"/>
      <c r="O580" s="42"/>
      <c r="P580" s="43"/>
    </row>
    <row r="581">
      <c r="C581" s="42"/>
      <c r="D581" s="28"/>
      <c r="G581" s="42"/>
      <c r="H581" s="28"/>
      <c r="O581" s="42"/>
      <c r="P581" s="43"/>
    </row>
    <row r="582">
      <c r="C582" s="42"/>
      <c r="D582" s="28"/>
      <c r="G582" s="42"/>
      <c r="H582" s="28"/>
      <c r="O582" s="42"/>
      <c r="P582" s="43"/>
    </row>
    <row r="583">
      <c r="C583" s="42"/>
      <c r="D583" s="28"/>
      <c r="G583" s="42"/>
      <c r="H583" s="28"/>
      <c r="O583" s="42"/>
      <c r="P583" s="43"/>
    </row>
    <row r="584">
      <c r="C584" s="42"/>
      <c r="D584" s="28"/>
      <c r="G584" s="42"/>
      <c r="H584" s="28"/>
      <c r="O584" s="42"/>
      <c r="P584" s="43"/>
    </row>
    <row r="585">
      <c r="C585" s="42"/>
      <c r="D585" s="28"/>
      <c r="G585" s="42"/>
      <c r="H585" s="28"/>
      <c r="O585" s="42"/>
      <c r="P585" s="43"/>
    </row>
    <row r="586">
      <c r="C586" s="42"/>
      <c r="D586" s="28"/>
      <c r="G586" s="42"/>
      <c r="H586" s="28"/>
      <c r="O586" s="42"/>
      <c r="P586" s="43"/>
    </row>
    <row r="587">
      <c r="C587" s="42"/>
      <c r="D587" s="28"/>
      <c r="G587" s="42"/>
      <c r="H587" s="28"/>
      <c r="O587" s="42"/>
      <c r="P587" s="43"/>
    </row>
    <row r="588">
      <c r="C588" s="42"/>
      <c r="D588" s="28"/>
      <c r="G588" s="42"/>
      <c r="H588" s="28"/>
      <c r="O588" s="42"/>
      <c r="P588" s="43"/>
    </row>
    <row r="589">
      <c r="C589" s="42"/>
      <c r="D589" s="28"/>
      <c r="G589" s="42"/>
      <c r="H589" s="28"/>
      <c r="O589" s="42"/>
      <c r="P589" s="43"/>
    </row>
    <row r="590">
      <c r="C590" s="42"/>
      <c r="D590" s="28"/>
      <c r="G590" s="42"/>
      <c r="H590" s="28"/>
      <c r="O590" s="42"/>
      <c r="P590" s="43"/>
    </row>
    <row r="591">
      <c r="C591" s="42"/>
      <c r="D591" s="28"/>
      <c r="G591" s="42"/>
      <c r="H591" s="28"/>
      <c r="O591" s="42"/>
      <c r="P591" s="43"/>
    </row>
    <row r="592">
      <c r="C592" s="42"/>
      <c r="D592" s="28"/>
      <c r="G592" s="42"/>
      <c r="H592" s="28"/>
      <c r="O592" s="42"/>
      <c r="P592" s="43"/>
    </row>
    <row r="593">
      <c r="C593" s="42"/>
      <c r="D593" s="28"/>
      <c r="G593" s="42"/>
      <c r="H593" s="28"/>
      <c r="O593" s="42"/>
      <c r="P593" s="43"/>
    </row>
    <row r="594">
      <c r="C594" s="42"/>
      <c r="D594" s="28"/>
      <c r="G594" s="42"/>
      <c r="H594" s="28"/>
      <c r="O594" s="42"/>
      <c r="P594" s="43"/>
    </row>
    <row r="595">
      <c r="C595" s="42"/>
      <c r="D595" s="28"/>
      <c r="G595" s="42"/>
      <c r="H595" s="28"/>
      <c r="O595" s="42"/>
      <c r="P595" s="43"/>
    </row>
    <row r="596">
      <c r="C596" s="42"/>
      <c r="D596" s="28"/>
      <c r="G596" s="42"/>
      <c r="H596" s="28"/>
      <c r="O596" s="42"/>
      <c r="P596" s="43"/>
    </row>
    <row r="597">
      <c r="C597" s="42"/>
      <c r="D597" s="28"/>
      <c r="G597" s="42"/>
      <c r="H597" s="28"/>
      <c r="O597" s="42"/>
      <c r="P597" s="43"/>
    </row>
    <row r="598">
      <c r="C598" s="42"/>
      <c r="D598" s="28"/>
      <c r="G598" s="42"/>
      <c r="H598" s="28"/>
      <c r="O598" s="42"/>
      <c r="P598" s="43"/>
    </row>
    <row r="599">
      <c r="C599" s="42"/>
      <c r="D599" s="28"/>
      <c r="G599" s="42"/>
      <c r="H599" s="28"/>
      <c r="O599" s="42"/>
      <c r="P599" s="43"/>
    </row>
    <row r="600">
      <c r="C600" s="42"/>
      <c r="D600" s="28"/>
      <c r="G600" s="42"/>
      <c r="H600" s="28"/>
      <c r="O600" s="42"/>
      <c r="P600" s="43"/>
    </row>
    <row r="601">
      <c r="C601" s="42"/>
      <c r="D601" s="28"/>
      <c r="G601" s="42"/>
      <c r="H601" s="28"/>
      <c r="O601" s="42"/>
      <c r="P601" s="43"/>
    </row>
    <row r="602">
      <c r="C602" s="42"/>
      <c r="D602" s="28"/>
      <c r="G602" s="42"/>
      <c r="H602" s="28"/>
      <c r="O602" s="42"/>
      <c r="P602" s="43"/>
    </row>
    <row r="603">
      <c r="C603" s="42"/>
      <c r="D603" s="28"/>
      <c r="G603" s="42"/>
      <c r="H603" s="28"/>
      <c r="O603" s="42"/>
      <c r="P603" s="43"/>
    </row>
    <row r="604">
      <c r="C604" s="42"/>
      <c r="D604" s="28"/>
      <c r="G604" s="42"/>
      <c r="H604" s="28"/>
      <c r="O604" s="42"/>
      <c r="P604" s="43"/>
    </row>
    <row r="605">
      <c r="C605" s="42"/>
      <c r="D605" s="28"/>
      <c r="G605" s="42"/>
      <c r="H605" s="28"/>
      <c r="O605" s="42"/>
      <c r="P605" s="43"/>
    </row>
    <row r="606">
      <c r="C606" s="42"/>
      <c r="D606" s="28"/>
      <c r="G606" s="42"/>
      <c r="H606" s="28"/>
      <c r="O606" s="42"/>
      <c r="P606" s="43"/>
    </row>
    <row r="607">
      <c r="C607" s="42"/>
      <c r="D607" s="28"/>
      <c r="G607" s="42"/>
      <c r="H607" s="28"/>
      <c r="O607" s="42"/>
      <c r="P607" s="43"/>
    </row>
    <row r="608">
      <c r="C608" s="42"/>
      <c r="D608" s="28"/>
      <c r="G608" s="42"/>
      <c r="H608" s="28"/>
      <c r="O608" s="42"/>
      <c r="P608" s="43"/>
    </row>
    <row r="609">
      <c r="C609" s="42"/>
      <c r="D609" s="28"/>
      <c r="G609" s="42"/>
      <c r="H609" s="28"/>
      <c r="O609" s="42"/>
      <c r="P609" s="43"/>
    </row>
    <row r="610">
      <c r="C610" s="42"/>
      <c r="D610" s="28"/>
      <c r="G610" s="42"/>
      <c r="H610" s="28"/>
      <c r="O610" s="42"/>
      <c r="P610" s="43"/>
    </row>
    <row r="611">
      <c r="C611" s="42"/>
      <c r="D611" s="28"/>
      <c r="G611" s="42"/>
      <c r="H611" s="28"/>
      <c r="O611" s="42"/>
      <c r="P611" s="43"/>
    </row>
    <row r="612">
      <c r="C612" s="42"/>
      <c r="D612" s="28"/>
      <c r="G612" s="42"/>
      <c r="H612" s="28"/>
      <c r="O612" s="42"/>
      <c r="P612" s="43"/>
    </row>
    <row r="613">
      <c r="C613" s="42"/>
      <c r="D613" s="28"/>
      <c r="G613" s="42"/>
      <c r="H613" s="28"/>
      <c r="O613" s="42"/>
      <c r="P613" s="43"/>
    </row>
    <row r="614">
      <c r="C614" s="42"/>
      <c r="D614" s="28"/>
      <c r="G614" s="42"/>
      <c r="H614" s="28"/>
      <c r="O614" s="42"/>
      <c r="P614" s="43"/>
    </row>
    <row r="615">
      <c r="C615" s="42"/>
      <c r="D615" s="28"/>
      <c r="G615" s="42"/>
      <c r="H615" s="28"/>
      <c r="O615" s="42"/>
      <c r="P615" s="43"/>
    </row>
    <row r="616">
      <c r="C616" s="42"/>
      <c r="D616" s="28"/>
      <c r="G616" s="42"/>
      <c r="H616" s="28"/>
      <c r="O616" s="42"/>
      <c r="P616" s="43"/>
    </row>
    <row r="617">
      <c r="C617" s="42"/>
      <c r="D617" s="28"/>
      <c r="G617" s="42"/>
      <c r="H617" s="28"/>
      <c r="O617" s="42"/>
      <c r="P617" s="43"/>
    </row>
    <row r="618">
      <c r="C618" s="42"/>
      <c r="D618" s="28"/>
      <c r="G618" s="42"/>
      <c r="H618" s="28"/>
      <c r="O618" s="42"/>
      <c r="P618" s="43"/>
    </row>
    <row r="619">
      <c r="C619" s="42"/>
      <c r="D619" s="28"/>
      <c r="G619" s="42"/>
      <c r="H619" s="28"/>
      <c r="O619" s="42"/>
      <c r="P619" s="43"/>
    </row>
    <row r="620">
      <c r="C620" s="42"/>
      <c r="D620" s="28"/>
      <c r="G620" s="42"/>
      <c r="H620" s="28"/>
      <c r="O620" s="42"/>
      <c r="P620" s="43"/>
    </row>
    <row r="621">
      <c r="C621" s="42"/>
      <c r="D621" s="28"/>
      <c r="G621" s="42"/>
      <c r="H621" s="28"/>
      <c r="O621" s="42"/>
      <c r="P621" s="43"/>
    </row>
    <row r="622">
      <c r="C622" s="42"/>
      <c r="D622" s="28"/>
      <c r="G622" s="42"/>
      <c r="H622" s="28"/>
      <c r="O622" s="42"/>
      <c r="P622" s="43"/>
    </row>
    <row r="623">
      <c r="C623" s="42"/>
      <c r="D623" s="28"/>
      <c r="G623" s="42"/>
      <c r="H623" s="28"/>
      <c r="O623" s="42"/>
      <c r="P623" s="43"/>
    </row>
    <row r="624">
      <c r="C624" s="42"/>
      <c r="D624" s="28"/>
      <c r="G624" s="42"/>
      <c r="H624" s="28"/>
      <c r="O624" s="42"/>
      <c r="P624" s="43"/>
    </row>
    <row r="625">
      <c r="C625" s="42"/>
      <c r="D625" s="28"/>
      <c r="G625" s="42"/>
      <c r="H625" s="28"/>
      <c r="O625" s="42"/>
      <c r="P625" s="43"/>
    </row>
    <row r="626">
      <c r="C626" s="42"/>
      <c r="D626" s="28"/>
      <c r="G626" s="42"/>
      <c r="H626" s="28"/>
      <c r="O626" s="42"/>
      <c r="P626" s="43"/>
    </row>
    <row r="627">
      <c r="C627" s="42"/>
      <c r="D627" s="28"/>
      <c r="G627" s="42"/>
      <c r="H627" s="28"/>
      <c r="O627" s="42"/>
      <c r="P627" s="43"/>
    </row>
    <row r="628">
      <c r="C628" s="42"/>
      <c r="D628" s="28"/>
      <c r="G628" s="42"/>
      <c r="H628" s="28"/>
      <c r="O628" s="42"/>
      <c r="P628" s="43"/>
    </row>
    <row r="629">
      <c r="C629" s="42"/>
      <c r="D629" s="28"/>
      <c r="G629" s="42"/>
      <c r="H629" s="28"/>
      <c r="O629" s="42"/>
      <c r="P629" s="43"/>
    </row>
    <row r="630">
      <c r="C630" s="42"/>
      <c r="D630" s="28"/>
      <c r="G630" s="42"/>
      <c r="H630" s="28"/>
      <c r="O630" s="42"/>
      <c r="P630" s="43"/>
    </row>
    <row r="631">
      <c r="C631" s="42"/>
      <c r="D631" s="28"/>
      <c r="G631" s="42"/>
      <c r="H631" s="28"/>
      <c r="O631" s="42"/>
      <c r="P631" s="43"/>
    </row>
    <row r="632">
      <c r="C632" s="42"/>
      <c r="D632" s="28"/>
      <c r="G632" s="42"/>
      <c r="H632" s="28"/>
      <c r="O632" s="42"/>
      <c r="P632" s="43"/>
    </row>
    <row r="633">
      <c r="C633" s="42"/>
      <c r="D633" s="28"/>
      <c r="G633" s="42"/>
      <c r="H633" s="28"/>
      <c r="O633" s="42"/>
      <c r="P633" s="43"/>
    </row>
    <row r="634">
      <c r="C634" s="42"/>
      <c r="D634" s="28"/>
      <c r="G634" s="42"/>
      <c r="H634" s="28"/>
      <c r="O634" s="42"/>
      <c r="P634" s="43"/>
    </row>
    <row r="635">
      <c r="C635" s="42"/>
      <c r="D635" s="28"/>
      <c r="G635" s="42"/>
      <c r="H635" s="28"/>
      <c r="O635" s="42"/>
      <c r="P635" s="43"/>
    </row>
    <row r="636">
      <c r="C636" s="42"/>
      <c r="D636" s="28"/>
      <c r="G636" s="42"/>
      <c r="H636" s="28"/>
      <c r="O636" s="42"/>
      <c r="P636" s="43"/>
    </row>
    <row r="637">
      <c r="C637" s="42"/>
      <c r="D637" s="28"/>
      <c r="G637" s="42"/>
      <c r="H637" s="28"/>
      <c r="O637" s="42"/>
      <c r="P637" s="43"/>
    </row>
    <row r="638">
      <c r="C638" s="42"/>
      <c r="D638" s="28"/>
      <c r="G638" s="42"/>
      <c r="H638" s="28"/>
      <c r="O638" s="42"/>
      <c r="P638" s="43"/>
    </row>
    <row r="639">
      <c r="C639" s="42"/>
      <c r="D639" s="28"/>
      <c r="G639" s="42"/>
      <c r="H639" s="28"/>
      <c r="O639" s="42"/>
      <c r="P639" s="43"/>
    </row>
    <row r="640">
      <c r="C640" s="42"/>
      <c r="D640" s="28"/>
      <c r="G640" s="42"/>
      <c r="H640" s="28"/>
      <c r="O640" s="42"/>
      <c r="P640" s="43"/>
    </row>
    <row r="641">
      <c r="C641" s="42"/>
      <c r="D641" s="28"/>
      <c r="G641" s="42"/>
      <c r="H641" s="28"/>
      <c r="O641" s="42"/>
      <c r="P641" s="43"/>
    </row>
    <row r="642">
      <c r="C642" s="42"/>
      <c r="D642" s="28"/>
      <c r="G642" s="42"/>
      <c r="H642" s="28"/>
      <c r="O642" s="42"/>
      <c r="P642" s="43"/>
    </row>
    <row r="643">
      <c r="C643" s="42"/>
      <c r="D643" s="28"/>
      <c r="G643" s="42"/>
      <c r="H643" s="28"/>
      <c r="O643" s="42"/>
      <c r="P643" s="43"/>
    </row>
    <row r="644">
      <c r="C644" s="42"/>
      <c r="D644" s="28"/>
      <c r="G644" s="42"/>
      <c r="H644" s="28"/>
      <c r="O644" s="42"/>
      <c r="P644" s="43"/>
    </row>
    <row r="645">
      <c r="C645" s="42"/>
      <c r="D645" s="28"/>
      <c r="G645" s="42"/>
      <c r="H645" s="28"/>
      <c r="O645" s="42"/>
      <c r="P645" s="43"/>
    </row>
    <row r="646">
      <c r="C646" s="42"/>
      <c r="D646" s="28"/>
      <c r="G646" s="42"/>
      <c r="H646" s="28"/>
      <c r="O646" s="42"/>
      <c r="P646" s="43"/>
    </row>
    <row r="647">
      <c r="C647" s="42"/>
      <c r="D647" s="28"/>
      <c r="G647" s="42"/>
      <c r="H647" s="28"/>
      <c r="O647" s="42"/>
      <c r="P647" s="43"/>
    </row>
    <row r="648">
      <c r="C648" s="42"/>
      <c r="D648" s="28"/>
      <c r="G648" s="42"/>
      <c r="H648" s="28"/>
      <c r="O648" s="42"/>
      <c r="P648" s="43"/>
    </row>
    <row r="649">
      <c r="C649" s="42"/>
      <c r="D649" s="28"/>
      <c r="G649" s="42"/>
      <c r="H649" s="28"/>
      <c r="O649" s="42"/>
      <c r="P649" s="43"/>
    </row>
    <row r="650">
      <c r="C650" s="42"/>
      <c r="D650" s="28"/>
      <c r="G650" s="42"/>
      <c r="H650" s="28"/>
      <c r="O650" s="42"/>
      <c r="P650" s="43"/>
    </row>
    <row r="651">
      <c r="C651" s="42"/>
      <c r="D651" s="28"/>
      <c r="G651" s="42"/>
      <c r="H651" s="28"/>
      <c r="O651" s="42"/>
      <c r="P651" s="43"/>
    </row>
    <row r="652">
      <c r="C652" s="42"/>
      <c r="D652" s="28"/>
      <c r="G652" s="42"/>
      <c r="H652" s="28"/>
      <c r="O652" s="42"/>
      <c r="P652" s="43"/>
    </row>
    <row r="653">
      <c r="C653" s="42"/>
      <c r="D653" s="28"/>
      <c r="G653" s="42"/>
      <c r="H653" s="28"/>
      <c r="O653" s="42"/>
      <c r="P653" s="43"/>
    </row>
    <row r="654">
      <c r="C654" s="42"/>
      <c r="D654" s="28"/>
      <c r="G654" s="42"/>
      <c r="H654" s="28"/>
      <c r="O654" s="42"/>
      <c r="P654" s="43"/>
    </row>
    <row r="655">
      <c r="C655" s="42"/>
      <c r="D655" s="28"/>
      <c r="G655" s="42"/>
      <c r="H655" s="28"/>
      <c r="O655" s="42"/>
      <c r="P655" s="43"/>
    </row>
    <row r="656">
      <c r="C656" s="42"/>
      <c r="D656" s="28"/>
      <c r="G656" s="42"/>
      <c r="H656" s="28"/>
      <c r="O656" s="42"/>
      <c r="P656" s="43"/>
    </row>
    <row r="657">
      <c r="C657" s="42"/>
      <c r="D657" s="28"/>
      <c r="G657" s="42"/>
      <c r="H657" s="28"/>
      <c r="O657" s="42"/>
      <c r="P657" s="43"/>
    </row>
    <row r="658">
      <c r="C658" s="42"/>
      <c r="D658" s="28"/>
      <c r="G658" s="42"/>
      <c r="H658" s="28"/>
      <c r="O658" s="42"/>
      <c r="P658" s="43"/>
    </row>
    <row r="659">
      <c r="C659" s="42"/>
      <c r="D659" s="28"/>
      <c r="G659" s="42"/>
      <c r="H659" s="28"/>
      <c r="O659" s="42"/>
      <c r="P659" s="43"/>
    </row>
    <row r="660">
      <c r="C660" s="42"/>
      <c r="D660" s="28"/>
      <c r="G660" s="42"/>
      <c r="H660" s="28"/>
      <c r="O660" s="42"/>
      <c r="P660" s="43"/>
    </row>
    <row r="661">
      <c r="C661" s="42"/>
      <c r="D661" s="28"/>
      <c r="G661" s="42"/>
      <c r="H661" s="28"/>
      <c r="O661" s="42"/>
      <c r="P661" s="43"/>
    </row>
    <row r="662">
      <c r="C662" s="42"/>
      <c r="D662" s="28"/>
      <c r="G662" s="42"/>
      <c r="H662" s="28"/>
      <c r="O662" s="42"/>
      <c r="P662" s="43"/>
    </row>
    <row r="663">
      <c r="C663" s="42"/>
      <c r="D663" s="28"/>
      <c r="G663" s="42"/>
      <c r="H663" s="28"/>
      <c r="O663" s="42"/>
      <c r="P663" s="43"/>
    </row>
    <row r="664">
      <c r="C664" s="42"/>
      <c r="D664" s="28"/>
      <c r="G664" s="42"/>
      <c r="H664" s="28"/>
      <c r="O664" s="42"/>
      <c r="P664" s="43"/>
    </row>
    <row r="665">
      <c r="C665" s="42"/>
      <c r="D665" s="28"/>
      <c r="G665" s="42"/>
      <c r="H665" s="28"/>
      <c r="O665" s="42"/>
      <c r="P665" s="43"/>
    </row>
    <row r="666">
      <c r="C666" s="42"/>
      <c r="D666" s="28"/>
      <c r="G666" s="42"/>
      <c r="H666" s="28"/>
      <c r="O666" s="42"/>
      <c r="P666" s="43"/>
    </row>
    <row r="667">
      <c r="C667" s="42"/>
      <c r="D667" s="28"/>
      <c r="G667" s="42"/>
      <c r="H667" s="28"/>
      <c r="O667" s="42"/>
      <c r="P667" s="43"/>
    </row>
    <row r="668">
      <c r="C668" s="42"/>
      <c r="D668" s="28"/>
      <c r="G668" s="42"/>
      <c r="H668" s="28"/>
      <c r="O668" s="42"/>
      <c r="P668" s="43"/>
    </row>
    <row r="669">
      <c r="C669" s="42"/>
      <c r="D669" s="28"/>
      <c r="G669" s="42"/>
      <c r="H669" s="28"/>
      <c r="O669" s="42"/>
      <c r="P669" s="43"/>
    </row>
    <row r="670">
      <c r="C670" s="42"/>
      <c r="D670" s="28"/>
      <c r="G670" s="42"/>
      <c r="H670" s="28"/>
      <c r="O670" s="42"/>
      <c r="P670" s="43"/>
    </row>
    <row r="671">
      <c r="C671" s="42"/>
      <c r="D671" s="28"/>
      <c r="G671" s="42"/>
      <c r="H671" s="28"/>
      <c r="O671" s="42"/>
      <c r="P671" s="43"/>
    </row>
    <row r="672">
      <c r="C672" s="42"/>
      <c r="D672" s="28"/>
      <c r="G672" s="42"/>
      <c r="H672" s="28"/>
      <c r="O672" s="42"/>
      <c r="P672" s="43"/>
    </row>
    <row r="673">
      <c r="C673" s="42"/>
      <c r="D673" s="28"/>
      <c r="G673" s="42"/>
      <c r="H673" s="28"/>
      <c r="O673" s="42"/>
      <c r="P673" s="43"/>
    </row>
    <row r="674">
      <c r="C674" s="42"/>
      <c r="D674" s="28"/>
      <c r="G674" s="42"/>
      <c r="H674" s="28"/>
      <c r="O674" s="42"/>
      <c r="P674" s="43"/>
    </row>
    <row r="675">
      <c r="C675" s="42"/>
      <c r="D675" s="28"/>
      <c r="G675" s="42"/>
      <c r="H675" s="28"/>
      <c r="O675" s="42"/>
      <c r="P675" s="43"/>
    </row>
    <row r="676">
      <c r="C676" s="42"/>
      <c r="D676" s="28"/>
      <c r="G676" s="42"/>
      <c r="H676" s="28"/>
      <c r="O676" s="42"/>
      <c r="P676" s="43"/>
    </row>
    <row r="677">
      <c r="C677" s="42"/>
      <c r="D677" s="28"/>
      <c r="G677" s="42"/>
      <c r="H677" s="28"/>
      <c r="O677" s="42"/>
      <c r="P677" s="43"/>
    </row>
    <row r="678">
      <c r="C678" s="42"/>
      <c r="D678" s="28"/>
      <c r="G678" s="42"/>
      <c r="H678" s="28"/>
      <c r="O678" s="42"/>
      <c r="P678" s="43"/>
    </row>
    <row r="679">
      <c r="C679" s="42"/>
      <c r="D679" s="28"/>
      <c r="G679" s="42"/>
      <c r="H679" s="28"/>
      <c r="O679" s="42"/>
      <c r="P679" s="43"/>
    </row>
    <row r="680">
      <c r="C680" s="42"/>
      <c r="D680" s="28"/>
      <c r="G680" s="42"/>
      <c r="H680" s="28"/>
      <c r="O680" s="42"/>
      <c r="P680" s="43"/>
    </row>
    <row r="681">
      <c r="C681" s="42"/>
      <c r="D681" s="28"/>
      <c r="G681" s="42"/>
      <c r="H681" s="28"/>
      <c r="O681" s="42"/>
      <c r="P681" s="43"/>
    </row>
    <row r="682">
      <c r="C682" s="42"/>
      <c r="D682" s="28"/>
      <c r="G682" s="42"/>
      <c r="H682" s="28"/>
      <c r="O682" s="42"/>
      <c r="P682" s="43"/>
    </row>
    <row r="683">
      <c r="C683" s="42"/>
      <c r="D683" s="28"/>
      <c r="G683" s="42"/>
      <c r="H683" s="28"/>
      <c r="O683" s="42"/>
      <c r="P683" s="43"/>
    </row>
    <row r="684">
      <c r="C684" s="42"/>
      <c r="D684" s="28"/>
      <c r="G684" s="42"/>
      <c r="H684" s="28"/>
      <c r="O684" s="42"/>
      <c r="P684" s="43"/>
    </row>
    <row r="685">
      <c r="C685" s="42"/>
      <c r="D685" s="28"/>
      <c r="G685" s="42"/>
      <c r="H685" s="28"/>
      <c r="O685" s="42"/>
      <c r="P685" s="43"/>
    </row>
    <row r="686">
      <c r="C686" s="42"/>
      <c r="D686" s="28"/>
      <c r="G686" s="42"/>
      <c r="H686" s="28"/>
      <c r="O686" s="42"/>
      <c r="P686" s="43"/>
    </row>
    <row r="687">
      <c r="C687" s="42"/>
      <c r="D687" s="28"/>
      <c r="G687" s="42"/>
      <c r="H687" s="28"/>
      <c r="O687" s="42"/>
      <c r="P687" s="43"/>
    </row>
    <row r="688">
      <c r="C688" s="42"/>
      <c r="D688" s="28"/>
      <c r="G688" s="42"/>
      <c r="H688" s="28"/>
      <c r="O688" s="42"/>
      <c r="P688" s="43"/>
    </row>
    <row r="689">
      <c r="C689" s="42"/>
      <c r="D689" s="28"/>
      <c r="G689" s="42"/>
      <c r="H689" s="28"/>
      <c r="O689" s="42"/>
      <c r="P689" s="43"/>
    </row>
    <row r="690">
      <c r="C690" s="42"/>
      <c r="D690" s="28"/>
      <c r="G690" s="42"/>
      <c r="H690" s="28"/>
      <c r="O690" s="42"/>
      <c r="P690" s="43"/>
    </row>
    <row r="691">
      <c r="C691" s="42"/>
      <c r="D691" s="28"/>
      <c r="G691" s="42"/>
      <c r="H691" s="28"/>
      <c r="O691" s="42"/>
      <c r="P691" s="43"/>
    </row>
    <row r="692">
      <c r="C692" s="42"/>
      <c r="D692" s="28"/>
      <c r="G692" s="42"/>
      <c r="H692" s="28"/>
      <c r="O692" s="42"/>
      <c r="P692" s="43"/>
    </row>
    <row r="693">
      <c r="C693" s="42"/>
      <c r="D693" s="28"/>
      <c r="G693" s="42"/>
      <c r="H693" s="28"/>
      <c r="O693" s="42"/>
      <c r="P693" s="43"/>
    </row>
    <row r="694">
      <c r="C694" s="42"/>
      <c r="D694" s="28"/>
      <c r="G694" s="42"/>
      <c r="H694" s="28"/>
      <c r="O694" s="42"/>
      <c r="P694" s="43"/>
    </row>
    <row r="695">
      <c r="C695" s="42"/>
      <c r="D695" s="28"/>
      <c r="G695" s="42"/>
      <c r="H695" s="28"/>
      <c r="O695" s="42"/>
      <c r="P695" s="43"/>
    </row>
    <row r="696">
      <c r="C696" s="42"/>
      <c r="D696" s="28"/>
      <c r="G696" s="42"/>
      <c r="H696" s="28"/>
      <c r="O696" s="42"/>
      <c r="P696" s="43"/>
    </row>
    <row r="697">
      <c r="C697" s="42"/>
      <c r="D697" s="28"/>
      <c r="G697" s="42"/>
      <c r="H697" s="28"/>
      <c r="O697" s="42"/>
      <c r="P697" s="43"/>
    </row>
    <row r="698">
      <c r="C698" s="42"/>
      <c r="D698" s="28"/>
      <c r="G698" s="42"/>
      <c r="H698" s="28"/>
      <c r="O698" s="42"/>
      <c r="P698" s="43"/>
    </row>
    <row r="699">
      <c r="C699" s="42"/>
      <c r="D699" s="28"/>
      <c r="G699" s="42"/>
      <c r="H699" s="28"/>
      <c r="O699" s="42"/>
      <c r="P699" s="43"/>
    </row>
    <row r="700">
      <c r="C700" s="42"/>
      <c r="D700" s="28"/>
      <c r="G700" s="42"/>
      <c r="H700" s="28"/>
      <c r="O700" s="42"/>
      <c r="P700" s="43"/>
    </row>
    <row r="701">
      <c r="C701" s="42"/>
      <c r="D701" s="28"/>
      <c r="G701" s="42"/>
      <c r="H701" s="28"/>
      <c r="O701" s="42"/>
      <c r="P701" s="43"/>
    </row>
    <row r="702">
      <c r="C702" s="42"/>
      <c r="D702" s="28"/>
      <c r="G702" s="42"/>
      <c r="H702" s="28"/>
      <c r="O702" s="42"/>
      <c r="P702" s="43"/>
    </row>
    <row r="703">
      <c r="C703" s="42"/>
      <c r="D703" s="28"/>
      <c r="G703" s="42"/>
      <c r="H703" s="28"/>
      <c r="O703" s="42"/>
      <c r="P703" s="43"/>
    </row>
    <row r="704">
      <c r="C704" s="42"/>
      <c r="D704" s="28"/>
      <c r="G704" s="42"/>
      <c r="H704" s="28"/>
      <c r="O704" s="42"/>
      <c r="P704" s="43"/>
    </row>
    <row r="705">
      <c r="C705" s="42"/>
      <c r="D705" s="28"/>
      <c r="G705" s="42"/>
      <c r="H705" s="28"/>
      <c r="O705" s="42"/>
      <c r="P705" s="43"/>
    </row>
    <row r="706">
      <c r="C706" s="42"/>
      <c r="D706" s="28"/>
      <c r="G706" s="42"/>
      <c r="H706" s="28"/>
      <c r="O706" s="42"/>
      <c r="P706" s="43"/>
    </row>
    <row r="707">
      <c r="C707" s="42"/>
      <c r="D707" s="28"/>
      <c r="G707" s="42"/>
      <c r="H707" s="28"/>
      <c r="O707" s="42"/>
      <c r="P707" s="43"/>
    </row>
    <row r="708">
      <c r="C708" s="42"/>
      <c r="D708" s="28"/>
      <c r="G708" s="42"/>
      <c r="H708" s="28"/>
      <c r="O708" s="42"/>
      <c r="P708" s="43"/>
    </row>
    <row r="709">
      <c r="C709" s="42"/>
      <c r="D709" s="28"/>
      <c r="G709" s="42"/>
      <c r="H709" s="28"/>
      <c r="O709" s="42"/>
      <c r="P709" s="43"/>
    </row>
    <row r="710">
      <c r="C710" s="42"/>
      <c r="D710" s="28"/>
      <c r="G710" s="42"/>
      <c r="H710" s="28"/>
      <c r="O710" s="42"/>
      <c r="P710" s="43"/>
    </row>
    <row r="711">
      <c r="C711" s="42"/>
      <c r="D711" s="28"/>
      <c r="G711" s="42"/>
      <c r="H711" s="28"/>
      <c r="O711" s="42"/>
      <c r="P711" s="43"/>
    </row>
    <row r="712">
      <c r="C712" s="42"/>
      <c r="D712" s="28"/>
      <c r="G712" s="42"/>
      <c r="H712" s="28"/>
      <c r="O712" s="42"/>
      <c r="P712" s="43"/>
    </row>
    <row r="713">
      <c r="C713" s="42"/>
      <c r="D713" s="28"/>
      <c r="G713" s="42"/>
      <c r="H713" s="28"/>
      <c r="O713" s="42"/>
      <c r="P713" s="43"/>
    </row>
    <row r="714">
      <c r="C714" s="42"/>
      <c r="D714" s="28"/>
      <c r="G714" s="42"/>
      <c r="H714" s="28"/>
      <c r="O714" s="42"/>
      <c r="P714" s="43"/>
    </row>
    <row r="715">
      <c r="C715" s="42"/>
      <c r="D715" s="28"/>
      <c r="G715" s="42"/>
      <c r="H715" s="28"/>
      <c r="O715" s="42"/>
      <c r="P715" s="43"/>
    </row>
    <row r="716">
      <c r="C716" s="42"/>
      <c r="D716" s="28"/>
      <c r="G716" s="42"/>
      <c r="H716" s="28"/>
      <c r="O716" s="42"/>
      <c r="P716" s="43"/>
    </row>
    <row r="717">
      <c r="C717" s="42"/>
      <c r="D717" s="28"/>
      <c r="G717" s="42"/>
      <c r="H717" s="28"/>
      <c r="O717" s="42"/>
      <c r="P717" s="43"/>
    </row>
    <row r="718">
      <c r="C718" s="42"/>
      <c r="D718" s="28"/>
      <c r="G718" s="42"/>
      <c r="H718" s="28"/>
      <c r="O718" s="42"/>
      <c r="P718" s="43"/>
    </row>
    <row r="719">
      <c r="C719" s="42"/>
      <c r="D719" s="28"/>
      <c r="G719" s="42"/>
      <c r="H719" s="28"/>
      <c r="O719" s="42"/>
      <c r="P719" s="43"/>
    </row>
    <row r="720">
      <c r="C720" s="42"/>
      <c r="D720" s="28"/>
      <c r="G720" s="42"/>
      <c r="H720" s="28"/>
      <c r="O720" s="42"/>
      <c r="P720" s="43"/>
    </row>
    <row r="721">
      <c r="C721" s="42"/>
      <c r="D721" s="28"/>
      <c r="G721" s="42"/>
      <c r="H721" s="28"/>
      <c r="O721" s="42"/>
      <c r="P721" s="43"/>
    </row>
    <row r="722">
      <c r="C722" s="42"/>
      <c r="D722" s="28"/>
      <c r="G722" s="42"/>
      <c r="H722" s="28"/>
      <c r="O722" s="42"/>
      <c r="P722" s="43"/>
    </row>
    <row r="723">
      <c r="C723" s="42"/>
      <c r="D723" s="28"/>
      <c r="G723" s="42"/>
      <c r="H723" s="28"/>
      <c r="O723" s="42"/>
      <c r="P723" s="43"/>
    </row>
    <row r="724">
      <c r="C724" s="42"/>
      <c r="D724" s="28"/>
      <c r="G724" s="42"/>
      <c r="H724" s="28"/>
      <c r="O724" s="42"/>
      <c r="P724" s="43"/>
    </row>
    <row r="725">
      <c r="C725" s="42"/>
      <c r="D725" s="28"/>
      <c r="G725" s="42"/>
      <c r="H725" s="28"/>
      <c r="O725" s="42"/>
      <c r="P725" s="43"/>
    </row>
    <row r="726">
      <c r="C726" s="42"/>
      <c r="D726" s="28"/>
      <c r="G726" s="42"/>
      <c r="H726" s="28"/>
      <c r="O726" s="42"/>
      <c r="P726" s="43"/>
    </row>
    <row r="727">
      <c r="C727" s="42"/>
      <c r="D727" s="28"/>
      <c r="G727" s="42"/>
      <c r="H727" s="28"/>
      <c r="O727" s="42"/>
      <c r="P727" s="43"/>
    </row>
    <row r="728">
      <c r="C728" s="42"/>
      <c r="D728" s="28"/>
      <c r="G728" s="42"/>
      <c r="H728" s="28"/>
      <c r="O728" s="42"/>
      <c r="P728" s="43"/>
    </row>
    <row r="729">
      <c r="C729" s="42"/>
      <c r="D729" s="28"/>
      <c r="G729" s="42"/>
      <c r="H729" s="28"/>
      <c r="O729" s="42"/>
      <c r="P729" s="43"/>
    </row>
    <row r="730">
      <c r="C730" s="42"/>
      <c r="D730" s="28"/>
      <c r="G730" s="42"/>
      <c r="H730" s="28"/>
      <c r="O730" s="42"/>
      <c r="P730" s="43"/>
    </row>
    <row r="731">
      <c r="C731" s="42"/>
      <c r="D731" s="28"/>
      <c r="G731" s="42"/>
      <c r="H731" s="28"/>
      <c r="O731" s="42"/>
      <c r="P731" s="43"/>
    </row>
    <row r="732">
      <c r="C732" s="42"/>
      <c r="D732" s="28"/>
      <c r="G732" s="42"/>
      <c r="H732" s="28"/>
      <c r="O732" s="42"/>
      <c r="P732" s="43"/>
    </row>
    <row r="733">
      <c r="C733" s="42"/>
      <c r="D733" s="28"/>
      <c r="G733" s="42"/>
      <c r="H733" s="28"/>
      <c r="O733" s="42"/>
      <c r="P733" s="43"/>
    </row>
    <row r="734">
      <c r="C734" s="42"/>
      <c r="D734" s="28"/>
      <c r="G734" s="42"/>
      <c r="H734" s="28"/>
      <c r="O734" s="42"/>
      <c r="P734" s="43"/>
    </row>
    <row r="735">
      <c r="C735" s="42"/>
      <c r="D735" s="28"/>
      <c r="G735" s="42"/>
      <c r="H735" s="28"/>
      <c r="O735" s="42"/>
      <c r="P735" s="43"/>
    </row>
    <row r="736">
      <c r="C736" s="42"/>
      <c r="D736" s="28"/>
      <c r="G736" s="42"/>
      <c r="H736" s="28"/>
      <c r="O736" s="42"/>
      <c r="P736" s="43"/>
    </row>
    <row r="737">
      <c r="C737" s="42"/>
      <c r="D737" s="28"/>
      <c r="G737" s="42"/>
      <c r="H737" s="28"/>
      <c r="O737" s="42"/>
      <c r="P737" s="43"/>
    </row>
    <row r="738">
      <c r="C738" s="42"/>
      <c r="D738" s="28"/>
      <c r="G738" s="42"/>
      <c r="H738" s="28"/>
      <c r="O738" s="42"/>
      <c r="P738" s="43"/>
    </row>
    <row r="739">
      <c r="C739" s="42"/>
      <c r="D739" s="28"/>
      <c r="G739" s="42"/>
      <c r="H739" s="28"/>
      <c r="O739" s="42"/>
      <c r="P739" s="43"/>
    </row>
    <row r="740">
      <c r="C740" s="42"/>
      <c r="D740" s="28"/>
      <c r="G740" s="42"/>
      <c r="H740" s="28"/>
      <c r="O740" s="42"/>
      <c r="P740" s="43"/>
    </row>
    <row r="741">
      <c r="C741" s="42"/>
      <c r="D741" s="28"/>
      <c r="G741" s="42"/>
      <c r="H741" s="28"/>
      <c r="O741" s="42"/>
      <c r="P741" s="43"/>
    </row>
    <row r="742">
      <c r="C742" s="42"/>
      <c r="D742" s="28"/>
      <c r="G742" s="42"/>
      <c r="H742" s="28"/>
      <c r="O742" s="42"/>
      <c r="P742" s="43"/>
    </row>
    <row r="743">
      <c r="C743" s="42"/>
      <c r="D743" s="28"/>
      <c r="G743" s="42"/>
      <c r="H743" s="28"/>
      <c r="O743" s="42"/>
      <c r="P743" s="43"/>
    </row>
    <row r="744">
      <c r="C744" s="42"/>
      <c r="D744" s="28"/>
      <c r="G744" s="42"/>
      <c r="H744" s="28"/>
      <c r="O744" s="42"/>
      <c r="P744" s="43"/>
    </row>
    <row r="745">
      <c r="C745" s="42"/>
      <c r="D745" s="28"/>
      <c r="G745" s="42"/>
      <c r="H745" s="28"/>
      <c r="O745" s="42"/>
      <c r="P745" s="43"/>
    </row>
    <row r="746">
      <c r="C746" s="42"/>
      <c r="D746" s="28"/>
      <c r="G746" s="42"/>
      <c r="H746" s="28"/>
      <c r="O746" s="42"/>
      <c r="P746" s="43"/>
    </row>
    <row r="747">
      <c r="C747" s="42"/>
      <c r="D747" s="28"/>
      <c r="G747" s="42"/>
      <c r="H747" s="28"/>
      <c r="O747" s="42"/>
      <c r="P747" s="43"/>
    </row>
    <row r="748">
      <c r="C748" s="42"/>
      <c r="D748" s="28"/>
      <c r="G748" s="42"/>
      <c r="H748" s="28"/>
      <c r="O748" s="42"/>
      <c r="P748" s="43"/>
    </row>
    <row r="749">
      <c r="C749" s="42"/>
      <c r="D749" s="28"/>
      <c r="G749" s="42"/>
      <c r="H749" s="28"/>
      <c r="O749" s="42"/>
      <c r="P749" s="43"/>
    </row>
    <row r="750">
      <c r="C750" s="42"/>
      <c r="D750" s="28"/>
      <c r="G750" s="42"/>
      <c r="H750" s="28"/>
      <c r="O750" s="42"/>
      <c r="P750" s="43"/>
    </row>
    <row r="751">
      <c r="C751" s="42"/>
      <c r="D751" s="28"/>
      <c r="G751" s="42"/>
      <c r="H751" s="28"/>
      <c r="O751" s="42"/>
      <c r="P751" s="43"/>
    </row>
    <row r="752">
      <c r="C752" s="42"/>
      <c r="D752" s="28"/>
      <c r="G752" s="42"/>
      <c r="H752" s="28"/>
      <c r="O752" s="42"/>
      <c r="P752" s="43"/>
    </row>
    <row r="753">
      <c r="C753" s="42"/>
      <c r="D753" s="28"/>
      <c r="G753" s="42"/>
      <c r="H753" s="28"/>
      <c r="O753" s="42"/>
      <c r="P753" s="43"/>
    </row>
    <row r="754">
      <c r="C754" s="42"/>
      <c r="D754" s="28"/>
      <c r="G754" s="42"/>
      <c r="H754" s="28"/>
      <c r="O754" s="42"/>
      <c r="P754" s="43"/>
    </row>
    <row r="755">
      <c r="C755" s="42"/>
      <c r="D755" s="28"/>
      <c r="G755" s="42"/>
      <c r="H755" s="28"/>
      <c r="O755" s="42"/>
      <c r="P755" s="43"/>
    </row>
    <row r="756">
      <c r="C756" s="42"/>
      <c r="D756" s="28"/>
      <c r="G756" s="42"/>
      <c r="H756" s="28"/>
      <c r="O756" s="42"/>
      <c r="P756" s="43"/>
    </row>
    <row r="757">
      <c r="C757" s="42"/>
      <c r="D757" s="28"/>
      <c r="G757" s="42"/>
      <c r="H757" s="28"/>
      <c r="O757" s="42"/>
      <c r="P757" s="43"/>
    </row>
    <row r="758">
      <c r="C758" s="42"/>
      <c r="D758" s="28"/>
      <c r="G758" s="42"/>
      <c r="H758" s="28"/>
      <c r="O758" s="42"/>
      <c r="P758" s="43"/>
    </row>
    <row r="759">
      <c r="C759" s="42"/>
      <c r="D759" s="28"/>
      <c r="G759" s="42"/>
      <c r="H759" s="28"/>
      <c r="O759" s="42"/>
      <c r="P759" s="43"/>
    </row>
    <row r="760">
      <c r="C760" s="42"/>
      <c r="D760" s="28"/>
      <c r="G760" s="42"/>
      <c r="H760" s="28"/>
      <c r="O760" s="42"/>
      <c r="P760" s="43"/>
    </row>
    <row r="761">
      <c r="C761" s="42"/>
      <c r="D761" s="28"/>
      <c r="G761" s="42"/>
      <c r="H761" s="28"/>
      <c r="O761" s="42"/>
      <c r="P761" s="43"/>
    </row>
    <row r="762">
      <c r="C762" s="42"/>
      <c r="D762" s="28"/>
      <c r="G762" s="42"/>
      <c r="H762" s="28"/>
      <c r="O762" s="42"/>
      <c r="P762" s="43"/>
    </row>
    <row r="763">
      <c r="C763" s="42"/>
      <c r="D763" s="28"/>
      <c r="G763" s="42"/>
      <c r="H763" s="28"/>
      <c r="O763" s="42"/>
      <c r="P763" s="43"/>
    </row>
    <row r="764">
      <c r="C764" s="42"/>
      <c r="D764" s="28"/>
      <c r="G764" s="42"/>
      <c r="H764" s="28"/>
      <c r="O764" s="42"/>
      <c r="P764" s="43"/>
    </row>
    <row r="765">
      <c r="C765" s="42"/>
      <c r="D765" s="28"/>
      <c r="G765" s="42"/>
      <c r="H765" s="28"/>
      <c r="O765" s="42"/>
      <c r="P765" s="43"/>
    </row>
    <row r="766">
      <c r="C766" s="42"/>
      <c r="D766" s="28"/>
      <c r="G766" s="42"/>
      <c r="H766" s="28"/>
      <c r="O766" s="42"/>
      <c r="P766" s="43"/>
    </row>
    <row r="767">
      <c r="C767" s="42"/>
      <c r="D767" s="28"/>
      <c r="G767" s="42"/>
      <c r="H767" s="28"/>
      <c r="O767" s="42"/>
      <c r="P767" s="43"/>
    </row>
    <row r="768">
      <c r="C768" s="42"/>
      <c r="D768" s="28"/>
      <c r="G768" s="42"/>
      <c r="H768" s="28"/>
      <c r="O768" s="42"/>
      <c r="P768" s="43"/>
    </row>
    <row r="769">
      <c r="C769" s="42"/>
      <c r="D769" s="28"/>
      <c r="G769" s="42"/>
      <c r="H769" s="28"/>
      <c r="O769" s="42"/>
      <c r="P769" s="43"/>
    </row>
    <row r="770">
      <c r="C770" s="42"/>
      <c r="D770" s="28"/>
      <c r="G770" s="42"/>
      <c r="H770" s="28"/>
      <c r="O770" s="42"/>
      <c r="P770" s="43"/>
    </row>
    <row r="771">
      <c r="C771" s="42"/>
      <c r="D771" s="28"/>
      <c r="G771" s="42"/>
      <c r="H771" s="28"/>
      <c r="O771" s="42"/>
      <c r="P771" s="43"/>
    </row>
    <row r="772">
      <c r="C772" s="42"/>
      <c r="D772" s="28"/>
      <c r="G772" s="42"/>
      <c r="H772" s="28"/>
      <c r="O772" s="42"/>
      <c r="P772" s="43"/>
    </row>
    <row r="773">
      <c r="C773" s="42"/>
      <c r="D773" s="28"/>
      <c r="G773" s="42"/>
      <c r="H773" s="28"/>
      <c r="O773" s="42"/>
      <c r="P773" s="43"/>
    </row>
    <row r="774">
      <c r="C774" s="42"/>
      <c r="D774" s="28"/>
      <c r="G774" s="42"/>
      <c r="H774" s="28"/>
      <c r="O774" s="42"/>
      <c r="P774" s="43"/>
    </row>
    <row r="775">
      <c r="C775" s="42"/>
      <c r="D775" s="28"/>
      <c r="G775" s="42"/>
      <c r="H775" s="28"/>
      <c r="O775" s="42"/>
      <c r="P775" s="43"/>
    </row>
    <row r="776">
      <c r="C776" s="42"/>
      <c r="D776" s="28"/>
      <c r="G776" s="42"/>
      <c r="H776" s="28"/>
      <c r="O776" s="42"/>
      <c r="P776" s="43"/>
    </row>
    <row r="777">
      <c r="C777" s="42"/>
      <c r="D777" s="28"/>
      <c r="G777" s="42"/>
      <c r="H777" s="28"/>
      <c r="O777" s="42"/>
      <c r="P777" s="43"/>
    </row>
    <row r="778">
      <c r="C778" s="42"/>
      <c r="D778" s="28"/>
      <c r="G778" s="42"/>
      <c r="H778" s="28"/>
      <c r="O778" s="42"/>
      <c r="P778" s="43"/>
    </row>
    <row r="779">
      <c r="C779" s="42"/>
      <c r="D779" s="28"/>
      <c r="G779" s="42"/>
      <c r="H779" s="28"/>
      <c r="O779" s="42"/>
      <c r="P779" s="43"/>
    </row>
    <row r="780">
      <c r="C780" s="42"/>
      <c r="D780" s="28"/>
      <c r="G780" s="42"/>
      <c r="H780" s="28"/>
      <c r="O780" s="42"/>
      <c r="P780" s="43"/>
    </row>
    <row r="781">
      <c r="C781" s="42"/>
      <c r="D781" s="28"/>
      <c r="G781" s="42"/>
      <c r="H781" s="28"/>
      <c r="O781" s="42"/>
      <c r="P781" s="43"/>
    </row>
    <row r="782">
      <c r="C782" s="42"/>
      <c r="D782" s="28"/>
      <c r="G782" s="42"/>
      <c r="H782" s="28"/>
      <c r="O782" s="42"/>
      <c r="P782" s="43"/>
    </row>
    <row r="783">
      <c r="C783" s="42"/>
      <c r="D783" s="28"/>
      <c r="G783" s="42"/>
      <c r="H783" s="28"/>
      <c r="O783" s="42"/>
      <c r="P783" s="43"/>
    </row>
    <row r="784">
      <c r="C784" s="42"/>
      <c r="D784" s="28"/>
      <c r="G784" s="42"/>
      <c r="H784" s="28"/>
      <c r="O784" s="42"/>
      <c r="P784" s="43"/>
    </row>
    <row r="785">
      <c r="C785" s="42"/>
      <c r="D785" s="28"/>
      <c r="G785" s="42"/>
      <c r="H785" s="28"/>
      <c r="O785" s="42"/>
      <c r="P785" s="43"/>
    </row>
    <row r="786">
      <c r="C786" s="42"/>
      <c r="D786" s="28"/>
      <c r="G786" s="42"/>
      <c r="H786" s="28"/>
      <c r="O786" s="42"/>
      <c r="P786" s="43"/>
    </row>
    <row r="787">
      <c r="C787" s="42"/>
      <c r="D787" s="28"/>
      <c r="G787" s="42"/>
      <c r="H787" s="28"/>
      <c r="O787" s="42"/>
      <c r="P787" s="43"/>
    </row>
    <row r="788">
      <c r="C788" s="42"/>
      <c r="D788" s="28"/>
      <c r="G788" s="42"/>
      <c r="H788" s="28"/>
      <c r="O788" s="42"/>
      <c r="P788" s="43"/>
    </row>
    <row r="789">
      <c r="C789" s="42"/>
      <c r="D789" s="28"/>
      <c r="G789" s="42"/>
      <c r="H789" s="28"/>
      <c r="O789" s="42"/>
      <c r="P789" s="43"/>
    </row>
    <row r="790">
      <c r="C790" s="42"/>
      <c r="D790" s="28"/>
      <c r="G790" s="42"/>
      <c r="H790" s="28"/>
      <c r="O790" s="42"/>
      <c r="P790" s="43"/>
    </row>
    <row r="791">
      <c r="C791" s="42"/>
      <c r="D791" s="28"/>
      <c r="G791" s="42"/>
      <c r="H791" s="28"/>
      <c r="O791" s="42"/>
      <c r="P791" s="43"/>
    </row>
    <row r="792">
      <c r="C792" s="42"/>
      <c r="D792" s="28"/>
      <c r="G792" s="42"/>
      <c r="H792" s="28"/>
      <c r="O792" s="42"/>
      <c r="P792" s="43"/>
    </row>
    <row r="793">
      <c r="C793" s="42"/>
      <c r="D793" s="28"/>
      <c r="G793" s="42"/>
      <c r="H793" s="28"/>
      <c r="O793" s="42"/>
      <c r="P793" s="43"/>
    </row>
    <row r="794">
      <c r="C794" s="42"/>
      <c r="D794" s="28"/>
      <c r="G794" s="42"/>
      <c r="H794" s="28"/>
      <c r="O794" s="42"/>
      <c r="P794" s="43"/>
    </row>
    <row r="795">
      <c r="C795" s="42"/>
      <c r="D795" s="28"/>
      <c r="G795" s="42"/>
      <c r="H795" s="28"/>
      <c r="O795" s="42"/>
      <c r="P795" s="43"/>
    </row>
    <row r="796">
      <c r="C796" s="42"/>
      <c r="D796" s="28"/>
      <c r="G796" s="42"/>
      <c r="H796" s="28"/>
      <c r="O796" s="42"/>
      <c r="P796" s="43"/>
    </row>
    <row r="797">
      <c r="C797" s="42"/>
      <c r="D797" s="28"/>
      <c r="G797" s="42"/>
      <c r="H797" s="28"/>
      <c r="O797" s="42"/>
      <c r="P797" s="43"/>
    </row>
    <row r="798">
      <c r="C798" s="42"/>
      <c r="D798" s="28"/>
      <c r="G798" s="42"/>
      <c r="H798" s="28"/>
      <c r="O798" s="42"/>
      <c r="P798" s="43"/>
    </row>
    <row r="799">
      <c r="C799" s="42"/>
      <c r="D799" s="28"/>
      <c r="G799" s="42"/>
      <c r="H799" s="28"/>
      <c r="O799" s="42"/>
      <c r="P799" s="43"/>
    </row>
    <row r="800">
      <c r="C800" s="42"/>
      <c r="D800" s="28"/>
      <c r="G800" s="42"/>
      <c r="H800" s="28"/>
      <c r="O800" s="42"/>
      <c r="P800" s="43"/>
    </row>
    <row r="801">
      <c r="C801" s="42"/>
      <c r="D801" s="28"/>
      <c r="G801" s="42"/>
      <c r="H801" s="28"/>
      <c r="O801" s="42"/>
      <c r="P801" s="43"/>
    </row>
    <row r="802">
      <c r="C802" s="42"/>
      <c r="D802" s="28"/>
      <c r="G802" s="42"/>
      <c r="H802" s="28"/>
      <c r="O802" s="42"/>
      <c r="P802" s="43"/>
    </row>
    <row r="803">
      <c r="C803" s="42"/>
      <c r="D803" s="28"/>
      <c r="G803" s="42"/>
      <c r="H803" s="28"/>
      <c r="O803" s="42"/>
      <c r="P803" s="43"/>
    </row>
    <row r="804">
      <c r="C804" s="42"/>
      <c r="D804" s="28"/>
      <c r="G804" s="42"/>
      <c r="H804" s="28"/>
      <c r="O804" s="42"/>
      <c r="P804" s="43"/>
    </row>
    <row r="805">
      <c r="C805" s="42"/>
      <c r="D805" s="28"/>
      <c r="G805" s="42"/>
      <c r="H805" s="28"/>
      <c r="O805" s="42"/>
      <c r="P805" s="43"/>
    </row>
    <row r="806">
      <c r="C806" s="42"/>
      <c r="D806" s="28"/>
      <c r="G806" s="42"/>
      <c r="H806" s="28"/>
      <c r="O806" s="42"/>
      <c r="P806" s="43"/>
    </row>
    <row r="807">
      <c r="C807" s="42"/>
      <c r="D807" s="28"/>
      <c r="G807" s="42"/>
      <c r="H807" s="28"/>
      <c r="O807" s="42"/>
      <c r="P807" s="43"/>
    </row>
    <row r="808">
      <c r="C808" s="42"/>
      <c r="D808" s="28"/>
      <c r="G808" s="42"/>
      <c r="H808" s="28"/>
      <c r="O808" s="42"/>
      <c r="P808" s="43"/>
    </row>
    <row r="809">
      <c r="C809" s="42"/>
      <c r="D809" s="28"/>
      <c r="G809" s="42"/>
      <c r="H809" s="28"/>
      <c r="O809" s="42"/>
      <c r="P809" s="43"/>
    </row>
    <row r="810">
      <c r="C810" s="42"/>
      <c r="D810" s="28"/>
      <c r="G810" s="42"/>
      <c r="H810" s="28"/>
      <c r="O810" s="42"/>
      <c r="P810" s="43"/>
    </row>
    <row r="811">
      <c r="C811" s="42"/>
      <c r="D811" s="28"/>
      <c r="G811" s="42"/>
      <c r="H811" s="28"/>
      <c r="O811" s="42"/>
      <c r="P811" s="43"/>
    </row>
    <row r="812">
      <c r="C812" s="42"/>
      <c r="D812" s="28"/>
      <c r="G812" s="42"/>
      <c r="H812" s="28"/>
      <c r="O812" s="42"/>
      <c r="P812" s="43"/>
    </row>
    <row r="813">
      <c r="C813" s="42"/>
      <c r="D813" s="28"/>
      <c r="G813" s="42"/>
      <c r="H813" s="28"/>
      <c r="O813" s="42"/>
      <c r="P813" s="43"/>
    </row>
    <row r="814">
      <c r="C814" s="42"/>
      <c r="D814" s="28"/>
      <c r="G814" s="42"/>
      <c r="H814" s="28"/>
      <c r="O814" s="42"/>
      <c r="P814" s="43"/>
    </row>
    <row r="815">
      <c r="C815" s="42"/>
      <c r="D815" s="28"/>
      <c r="G815" s="42"/>
      <c r="H815" s="28"/>
      <c r="O815" s="42"/>
      <c r="P815" s="43"/>
    </row>
    <row r="816">
      <c r="C816" s="42"/>
      <c r="D816" s="28"/>
      <c r="G816" s="42"/>
      <c r="H816" s="28"/>
      <c r="O816" s="42"/>
      <c r="P816" s="43"/>
    </row>
    <row r="817">
      <c r="C817" s="42"/>
      <c r="D817" s="28"/>
      <c r="G817" s="42"/>
      <c r="H817" s="28"/>
      <c r="O817" s="42"/>
      <c r="P817" s="43"/>
    </row>
    <row r="818">
      <c r="C818" s="42"/>
      <c r="D818" s="28"/>
      <c r="G818" s="42"/>
      <c r="H818" s="28"/>
      <c r="O818" s="42"/>
      <c r="P818" s="43"/>
    </row>
    <row r="819">
      <c r="C819" s="42"/>
      <c r="D819" s="28"/>
      <c r="G819" s="42"/>
      <c r="H819" s="28"/>
      <c r="O819" s="42"/>
      <c r="P819" s="43"/>
    </row>
    <row r="820">
      <c r="C820" s="42"/>
      <c r="D820" s="28"/>
      <c r="G820" s="42"/>
      <c r="H820" s="28"/>
      <c r="O820" s="42"/>
      <c r="P820" s="43"/>
    </row>
    <row r="821">
      <c r="C821" s="42"/>
      <c r="D821" s="28"/>
      <c r="G821" s="42"/>
      <c r="H821" s="28"/>
      <c r="O821" s="42"/>
      <c r="P821" s="43"/>
    </row>
    <row r="822">
      <c r="C822" s="42"/>
      <c r="D822" s="28"/>
      <c r="G822" s="42"/>
      <c r="H822" s="28"/>
      <c r="O822" s="42"/>
      <c r="P822" s="43"/>
    </row>
    <row r="823">
      <c r="C823" s="42"/>
      <c r="D823" s="28"/>
      <c r="G823" s="42"/>
      <c r="H823" s="28"/>
      <c r="O823" s="42"/>
      <c r="P823" s="43"/>
    </row>
    <row r="824">
      <c r="C824" s="42"/>
      <c r="D824" s="28"/>
      <c r="G824" s="42"/>
      <c r="H824" s="28"/>
      <c r="O824" s="42"/>
      <c r="P824" s="43"/>
    </row>
    <row r="825">
      <c r="C825" s="42"/>
      <c r="D825" s="28"/>
      <c r="G825" s="42"/>
      <c r="H825" s="28"/>
      <c r="O825" s="42"/>
      <c r="P825" s="43"/>
    </row>
    <row r="826">
      <c r="C826" s="42"/>
      <c r="D826" s="28"/>
      <c r="G826" s="42"/>
      <c r="H826" s="28"/>
      <c r="O826" s="42"/>
      <c r="P826" s="43"/>
    </row>
    <row r="827">
      <c r="C827" s="42"/>
      <c r="D827" s="28"/>
      <c r="G827" s="42"/>
      <c r="H827" s="28"/>
      <c r="O827" s="42"/>
      <c r="P827" s="43"/>
    </row>
    <row r="828">
      <c r="C828" s="42"/>
      <c r="D828" s="28"/>
      <c r="G828" s="42"/>
      <c r="H828" s="28"/>
      <c r="O828" s="42"/>
      <c r="P828" s="43"/>
    </row>
    <row r="829">
      <c r="C829" s="42"/>
      <c r="D829" s="28"/>
      <c r="G829" s="42"/>
      <c r="H829" s="28"/>
      <c r="O829" s="42"/>
      <c r="P829" s="43"/>
    </row>
    <row r="830">
      <c r="C830" s="42"/>
      <c r="D830" s="28"/>
      <c r="G830" s="42"/>
      <c r="H830" s="28"/>
      <c r="O830" s="42"/>
      <c r="P830" s="43"/>
    </row>
    <row r="831">
      <c r="C831" s="42"/>
      <c r="D831" s="28"/>
      <c r="G831" s="42"/>
      <c r="H831" s="28"/>
      <c r="O831" s="42"/>
      <c r="P831" s="43"/>
    </row>
    <row r="832">
      <c r="C832" s="42"/>
      <c r="D832" s="28"/>
      <c r="G832" s="42"/>
      <c r="H832" s="28"/>
      <c r="O832" s="42"/>
      <c r="P832" s="43"/>
    </row>
    <row r="833">
      <c r="C833" s="42"/>
      <c r="D833" s="28"/>
      <c r="G833" s="42"/>
      <c r="H833" s="28"/>
      <c r="O833" s="42"/>
      <c r="P833" s="43"/>
    </row>
    <row r="834">
      <c r="C834" s="42"/>
      <c r="D834" s="28"/>
      <c r="G834" s="42"/>
      <c r="H834" s="28"/>
      <c r="O834" s="42"/>
      <c r="P834" s="43"/>
    </row>
    <row r="835">
      <c r="C835" s="42"/>
      <c r="D835" s="28"/>
      <c r="G835" s="42"/>
      <c r="H835" s="28"/>
      <c r="O835" s="42"/>
      <c r="P835" s="43"/>
    </row>
    <row r="836">
      <c r="C836" s="42"/>
      <c r="D836" s="28"/>
      <c r="G836" s="42"/>
      <c r="H836" s="28"/>
      <c r="O836" s="42"/>
      <c r="P836" s="43"/>
    </row>
    <row r="837">
      <c r="C837" s="42"/>
      <c r="D837" s="28"/>
      <c r="G837" s="42"/>
      <c r="H837" s="28"/>
      <c r="O837" s="42"/>
      <c r="P837" s="43"/>
    </row>
    <row r="838">
      <c r="C838" s="42"/>
      <c r="D838" s="28"/>
      <c r="G838" s="42"/>
      <c r="H838" s="28"/>
      <c r="O838" s="42"/>
      <c r="P838" s="43"/>
    </row>
    <row r="839">
      <c r="C839" s="42"/>
      <c r="D839" s="28"/>
      <c r="G839" s="42"/>
      <c r="H839" s="28"/>
      <c r="O839" s="42"/>
      <c r="P839" s="43"/>
    </row>
    <row r="840">
      <c r="C840" s="42"/>
      <c r="D840" s="28"/>
      <c r="G840" s="42"/>
      <c r="H840" s="28"/>
      <c r="O840" s="42"/>
      <c r="P840" s="43"/>
    </row>
    <row r="841">
      <c r="C841" s="42"/>
      <c r="D841" s="28"/>
      <c r="G841" s="42"/>
      <c r="H841" s="28"/>
      <c r="O841" s="42"/>
      <c r="P841" s="43"/>
    </row>
    <row r="842">
      <c r="C842" s="42"/>
      <c r="D842" s="28"/>
      <c r="G842" s="42"/>
      <c r="H842" s="28"/>
      <c r="O842" s="42"/>
      <c r="P842" s="43"/>
    </row>
    <row r="843">
      <c r="C843" s="42"/>
      <c r="D843" s="28"/>
      <c r="G843" s="42"/>
      <c r="H843" s="28"/>
      <c r="O843" s="42"/>
      <c r="P843" s="43"/>
    </row>
    <row r="844">
      <c r="C844" s="42"/>
      <c r="D844" s="28"/>
      <c r="G844" s="42"/>
      <c r="H844" s="28"/>
      <c r="O844" s="42"/>
      <c r="P844" s="43"/>
    </row>
    <row r="845">
      <c r="C845" s="42"/>
      <c r="D845" s="28"/>
      <c r="G845" s="42"/>
      <c r="H845" s="28"/>
      <c r="O845" s="42"/>
      <c r="P845" s="43"/>
    </row>
    <row r="846">
      <c r="C846" s="42"/>
      <c r="D846" s="28"/>
      <c r="G846" s="42"/>
      <c r="H846" s="28"/>
      <c r="O846" s="42"/>
      <c r="P846" s="43"/>
    </row>
    <row r="847">
      <c r="C847" s="42"/>
      <c r="D847" s="28"/>
      <c r="G847" s="42"/>
      <c r="H847" s="28"/>
      <c r="O847" s="42"/>
      <c r="P847" s="43"/>
    </row>
    <row r="848">
      <c r="C848" s="42"/>
      <c r="D848" s="28"/>
      <c r="G848" s="42"/>
      <c r="H848" s="28"/>
      <c r="O848" s="42"/>
      <c r="P848" s="43"/>
    </row>
    <row r="849">
      <c r="C849" s="42"/>
      <c r="D849" s="28"/>
      <c r="G849" s="42"/>
      <c r="H849" s="28"/>
      <c r="O849" s="42"/>
      <c r="P849" s="43"/>
    </row>
    <row r="850">
      <c r="C850" s="42"/>
      <c r="D850" s="28"/>
      <c r="G850" s="42"/>
      <c r="H850" s="28"/>
      <c r="O850" s="42"/>
      <c r="P850" s="43"/>
    </row>
    <row r="851">
      <c r="C851" s="42"/>
      <c r="D851" s="28"/>
      <c r="G851" s="42"/>
      <c r="H851" s="28"/>
      <c r="O851" s="42"/>
      <c r="P851" s="43"/>
    </row>
    <row r="852">
      <c r="C852" s="42"/>
      <c r="D852" s="28"/>
      <c r="G852" s="42"/>
      <c r="H852" s="28"/>
      <c r="O852" s="42"/>
      <c r="P852" s="43"/>
    </row>
    <row r="853">
      <c r="C853" s="42"/>
      <c r="D853" s="28"/>
      <c r="G853" s="42"/>
      <c r="H853" s="28"/>
      <c r="O853" s="42"/>
      <c r="P853" s="43"/>
    </row>
    <row r="854">
      <c r="C854" s="42"/>
      <c r="D854" s="28"/>
      <c r="G854" s="42"/>
      <c r="H854" s="28"/>
      <c r="O854" s="42"/>
      <c r="P854" s="43"/>
    </row>
    <row r="855">
      <c r="C855" s="42"/>
      <c r="D855" s="28"/>
      <c r="G855" s="42"/>
      <c r="H855" s="28"/>
      <c r="O855" s="42"/>
      <c r="P855" s="43"/>
    </row>
    <row r="856">
      <c r="C856" s="42"/>
      <c r="D856" s="28"/>
      <c r="G856" s="42"/>
      <c r="H856" s="28"/>
      <c r="O856" s="42"/>
      <c r="P856" s="43"/>
    </row>
    <row r="857">
      <c r="C857" s="42"/>
      <c r="D857" s="28"/>
      <c r="G857" s="42"/>
      <c r="H857" s="28"/>
      <c r="O857" s="42"/>
      <c r="P857" s="43"/>
    </row>
    <row r="858">
      <c r="C858" s="42"/>
      <c r="D858" s="28"/>
      <c r="G858" s="42"/>
      <c r="H858" s="28"/>
      <c r="O858" s="42"/>
      <c r="P858" s="43"/>
    </row>
    <row r="859">
      <c r="C859" s="42"/>
      <c r="D859" s="28"/>
      <c r="G859" s="42"/>
      <c r="H859" s="28"/>
      <c r="O859" s="42"/>
      <c r="P859" s="43"/>
    </row>
    <row r="860">
      <c r="C860" s="42"/>
      <c r="D860" s="28"/>
      <c r="G860" s="42"/>
      <c r="H860" s="28"/>
      <c r="O860" s="42"/>
      <c r="P860" s="43"/>
    </row>
    <row r="861">
      <c r="C861" s="42"/>
      <c r="D861" s="28"/>
      <c r="G861" s="42"/>
      <c r="H861" s="28"/>
      <c r="O861" s="42"/>
      <c r="P861" s="43"/>
    </row>
    <row r="862">
      <c r="C862" s="42"/>
      <c r="D862" s="28"/>
      <c r="G862" s="42"/>
      <c r="H862" s="28"/>
      <c r="O862" s="42"/>
      <c r="P862" s="43"/>
    </row>
    <row r="863">
      <c r="C863" s="42"/>
      <c r="D863" s="28"/>
      <c r="G863" s="42"/>
      <c r="H863" s="28"/>
      <c r="O863" s="42"/>
      <c r="P863" s="43"/>
    </row>
    <row r="864">
      <c r="C864" s="42"/>
      <c r="D864" s="28"/>
      <c r="G864" s="42"/>
      <c r="H864" s="28"/>
      <c r="O864" s="42"/>
      <c r="P864" s="43"/>
    </row>
    <row r="865">
      <c r="C865" s="42"/>
      <c r="D865" s="28"/>
      <c r="G865" s="42"/>
      <c r="H865" s="28"/>
      <c r="O865" s="42"/>
      <c r="P865" s="43"/>
    </row>
    <row r="866">
      <c r="C866" s="42"/>
      <c r="D866" s="28"/>
      <c r="G866" s="42"/>
      <c r="H866" s="28"/>
      <c r="O866" s="42"/>
      <c r="P866" s="43"/>
    </row>
    <row r="867">
      <c r="C867" s="42"/>
      <c r="D867" s="28"/>
      <c r="G867" s="42"/>
      <c r="H867" s="28"/>
      <c r="O867" s="42"/>
      <c r="P867" s="43"/>
    </row>
    <row r="868">
      <c r="C868" s="42"/>
      <c r="D868" s="28"/>
      <c r="G868" s="42"/>
      <c r="H868" s="28"/>
      <c r="O868" s="42"/>
      <c r="P868" s="43"/>
    </row>
    <row r="869">
      <c r="C869" s="42"/>
      <c r="D869" s="28"/>
      <c r="G869" s="42"/>
      <c r="H869" s="28"/>
      <c r="O869" s="42"/>
      <c r="P869" s="43"/>
    </row>
    <row r="870">
      <c r="C870" s="42"/>
      <c r="D870" s="28"/>
      <c r="G870" s="42"/>
      <c r="H870" s="28"/>
      <c r="O870" s="42"/>
      <c r="P870" s="43"/>
    </row>
    <row r="871">
      <c r="C871" s="42"/>
      <c r="D871" s="28"/>
      <c r="G871" s="42"/>
      <c r="H871" s="28"/>
      <c r="O871" s="42"/>
      <c r="P871" s="43"/>
    </row>
    <row r="872">
      <c r="C872" s="42"/>
      <c r="D872" s="28"/>
      <c r="G872" s="42"/>
      <c r="H872" s="28"/>
      <c r="O872" s="42"/>
      <c r="P872" s="43"/>
    </row>
    <row r="873">
      <c r="C873" s="42"/>
      <c r="D873" s="28"/>
      <c r="G873" s="42"/>
      <c r="H873" s="28"/>
      <c r="O873" s="42"/>
      <c r="P873" s="43"/>
    </row>
    <row r="874">
      <c r="C874" s="42"/>
      <c r="D874" s="28"/>
      <c r="G874" s="42"/>
      <c r="H874" s="28"/>
      <c r="O874" s="42"/>
      <c r="P874" s="43"/>
    </row>
    <row r="875">
      <c r="C875" s="42"/>
      <c r="D875" s="28"/>
      <c r="G875" s="42"/>
      <c r="H875" s="28"/>
      <c r="O875" s="42"/>
      <c r="P875" s="43"/>
    </row>
    <row r="876">
      <c r="C876" s="42"/>
      <c r="D876" s="28"/>
      <c r="G876" s="42"/>
      <c r="H876" s="28"/>
      <c r="O876" s="42"/>
      <c r="P876" s="43"/>
    </row>
    <row r="877">
      <c r="C877" s="42"/>
      <c r="D877" s="28"/>
      <c r="G877" s="42"/>
      <c r="H877" s="28"/>
      <c r="O877" s="42"/>
      <c r="P877" s="43"/>
    </row>
    <row r="878">
      <c r="C878" s="42"/>
      <c r="D878" s="28"/>
      <c r="G878" s="42"/>
      <c r="H878" s="28"/>
      <c r="O878" s="42"/>
      <c r="P878" s="43"/>
    </row>
    <row r="879">
      <c r="C879" s="42"/>
      <c r="D879" s="28"/>
      <c r="G879" s="42"/>
      <c r="H879" s="28"/>
      <c r="O879" s="42"/>
      <c r="P879" s="43"/>
    </row>
    <row r="880">
      <c r="C880" s="42"/>
      <c r="D880" s="28"/>
      <c r="G880" s="42"/>
      <c r="H880" s="28"/>
      <c r="O880" s="42"/>
      <c r="P880" s="43"/>
    </row>
    <row r="881">
      <c r="C881" s="42"/>
      <c r="D881" s="28"/>
      <c r="G881" s="42"/>
      <c r="H881" s="28"/>
      <c r="O881" s="42"/>
      <c r="P881" s="43"/>
    </row>
    <row r="882">
      <c r="C882" s="42"/>
      <c r="D882" s="28"/>
      <c r="G882" s="42"/>
      <c r="H882" s="28"/>
      <c r="O882" s="42"/>
      <c r="P882" s="43"/>
    </row>
    <row r="883">
      <c r="C883" s="42"/>
      <c r="D883" s="28"/>
      <c r="G883" s="42"/>
      <c r="H883" s="28"/>
      <c r="O883" s="42"/>
      <c r="P883" s="43"/>
    </row>
    <row r="884">
      <c r="C884" s="42"/>
      <c r="D884" s="28"/>
      <c r="G884" s="42"/>
      <c r="H884" s="28"/>
      <c r="O884" s="42"/>
      <c r="P884" s="43"/>
    </row>
    <row r="885">
      <c r="C885" s="42"/>
      <c r="D885" s="28"/>
      <c r="G885" s="42"/>
      <c r="H885" s="28"/>
      <c r="O885" s="42"/>
      <c r="P885" s="43"/>
    </row>
    <row r="886">
      <c r="C886" s="42"/>
      <c r="D886" s="28"/>
      <c r="G886" s="42"/>
      <c r="H886" s="28"/>
      <c r="O886" s="42"/>
      <c r="P886" s="43"/>
    </row>
    <row r="887">
      <c r="C887" s="42"/>
      <c r="D887" s="28"/>
      <c r="G887" s="42"/>
      <c r="H887" s="28"/>
      <c r="O887" s="42"/>
      <c r="P887" s="43"/>
    </row>
    <row r="888">
      <c r="C888" s="42"/>
      <c r="D888" s="28"/>
      <c r="G888" s="42"/>
      <c r="H888" s="28"/>
      <c r="O888" s="42"/>
      <c r="P888" s="43"/>
    </row>
    <row r="889">
      <c r="C889" s="42"/>
      <c r="D889" s="28"/>
      <c r="G889" s="42"/>
      <c r="H889" s="28"/>
      <c r="O889" s="42"/>
      <c r="P889" s="43"/>
    </row>
    <row r="890">
      <c r="C890" s="42"/>
      <c r="D890" s="28"/>
      <c r="G890" s="42"/>
      <c r="H890" s="28"/>
      <c r="O890" s="42"/>
      <c r="P890" s="43"/>
    </row>
    <row r="891">
      <c r="C891" s="42"/>
      <c r="D891" s="28"/>
      <c r="G891" s="42"/>
      <c r="H891" s="28"/>
      <c r="O891" s="42"/>
      <c r="P891" s="43"/>
    </row>
    <row r="892">
      <c r="C892" s="42"/>
      <c r="D892" s="28"/>
      <c r="G892" s="42"/>
      <c r="H892" s="28"/>
      <c r="O892" s="42"/>
      <c r="P892" s="43"/>
    </row>
    <row r="893">
      <c r="C893" s="42"/>
      <c r="D893" s="28"/>
      <c r="G893" s="42"/>
      <c r="H893" s="28"/>
      <c r="O893" s="42"/>
      <c r="P893" s="43"/>
    </row>
    <row r="894">
      <c r="C894" s="42"/>
      <c r="D894" s="28"/>
      <c r="G894" s="42"/>
      <c r="H894" s="28"/>
      <c r="O894" s="42"/>
      <c r="P894" s="43"/>
    </row>
    <row r="895">
      <c r="C895" s="42"/>
      <c r="D895" s="28"/>
      <c r="G895" s="42"/>
      <c r="H895" s="28"/>
      <c r="O895" s="42"/>
      <c r="P895" s="43"/>
    </row>
    <row r="896">
      <c r="C896" s="42"/>
      <c r="D896" s="28"/>
      <c r="G896" s="42"/>
      <c r="H896" s="28"/>
      <c r="O896" s="42"/>
      <c r="P896" s="43"/>
    </row>
    <row r="897">
      <c r="C897" s="42"/>
      <c r="D897" s="28"/>
      <c r="G897" s="42"/>
      <c r="H897" s="28"/>
      <c r="O897" s="42"/>
      <c r="P897" s="43"/>
    </row>
    <row r="898">
      <c r="C898" s="42"/>
      <c r="D898" s="28"/>
      <c r="G898" s="42"/>
      <c r="H898" s="28"/>
      <c r="O898" s="42"/>
      <c r="P898" s="43"/>
    </row>
    <row r="899">
      <c r="C899" s="42"/>
      <c r="D899" s="28"/>
      <c r="G899" s="42"/>
      <c r="H899" s="28"/>
      <c r="O899" s="42"/>
      <c r="P899" s="43"/>
    </row>
    <row r="900">
      <c r="C900" s="42"/>
      <c r="D900" s="28"/>
      <c r="G900" s="42"/>
      <c r="H900" s="28"/>
      <c r="O900" s="42"/>
      <c r="P900" s="43"/>
    </row>
    <row r="901">
      <c r="C901" s="42"/>
      <c r="D901" s="28"/>
      <c r="G901" s="42"/>
      <c r="H901" s="28"/>
      <c r="O901" s="42"/>
      <c r="P901" s="43"/>
    </row>
    <row r="902">
      <c r="C902" s="42"/>
      <c r="D902" s="28"/>
      <c r="G902" s="42"/>
      <c r="H902" s="28"/>
      <c r="O902" s="42"/>
      <c r="P902" s="43"/>
    </row>
    <row r="903">
      <c r="C903" s="42"/>
      <c r="D903" s="28"/>
      <c r="G903" s="42"/>
      <c r="H903" s="28"/>
      <c r="O903" s="42"/>
      <c r="P903" s="43"/>
    </row>
    <row r="904">
      <c r="C904" s="42"/>
      <c r="D904" s="28"/>
      <c r="G904" s="42"/>
      <c r="H904" s="28"/>
      <c r="O904" s="42"/>
      <c r="P904" s="43"/>
    </row>
    <row r="905">
      <c r="C905" s="42"/>
      <c r="D905" s="28"/>
      <c r="G905" s="42"/>
      <c r="H905" s="28"/>
      <c r="O905" s="42"/>
      <c r="P905" s="43"/>
    </row>
    <row r="906">
      <c r="C906" s="42"/>
      <c r="D906" s="28"/>
      <c r="G906" s="42"/>
      <c r="H906" s="28"/>
      <c r="O906" s="42"/>
      <c r="P906" s="43"/>
    </row>
    <row r="907">
      <c r="C907" s="42"/>
      <c r="D907" s="28"/>
      <c r="G907" s="42"/>
      <c r="H907" s="28"/>
      <c r="O907" s="42"/>
      <c r="P907" s="43"/>
    </row>
    <row r="908">
      <c r="C908" s="42"/>
      <c r="D908" s="28"/>
      <c r="G908" s="42"/>
      <c r="H908" s="28"/>
      <c r="O908" s="42"/>
      <c r="P908" s="43"/>
    </row>
    <row r="909">
      <c r="C909" s="42"/>
      <c r="D909" s="28"/>
      <c r="G909" s="42"/>
      <c r="H909" s="28"/>
      <c r="O909" s="42"/>
      <c r="P909" s="43"/>
    </row>
    <row r="910">
      <c r="C910" s="42"/>
      <c r="D910" s="28"/>
      <c r="G910" s="42"/>
      <c r="H910" s="28"/>
      <c r="O910" s="42"/>
      <c r="P910" s="43"/>
    </row>
    <row r="911">
      <c r="C911" s="42"/>
      <c r="D911" s="28"/>
      <c r="G911" s="42"/>
      <c r="H911" s="28"/>
      <c r="O911" s="42"/>
      <c r="P911" s="43"/>
    </row>
    <row r="912">
      <c r="C912" s="42"/>
      <c r="D912" s="28"/>
      <c r="G912" s="42"/>
      <c r="H912" s="28"/>
      <c r="O912" s="42"/>
      <c r="P912" s="43"/>
    </row>
    <row r="913">
      <c r="C913" s="42"/>
      <c r="D913" s="28"/>
      <c r="G913" s="42"/>
      <c r="H913" s="28"/>
      <c r="O913" s="42"/>
      <c r="P913" s="43"/>
    </row>
    <row r="914">
      <c r="C914" s="42"/>
      <c r="D914" s="28"/>
      <c r="G914" s="42"/>
      <c r="H914" s="28"/>
      <c r="O914" s="42"/>
      <c r="P914" s="43"/>
    </row>
    <row r="915">
      <c r="C915" s="42"/>
      <c r="D915" s="28"/>
      <c r="G915" s="42"/>
      <c r="H915" s="28"/>
      <c r="O915" s="42"/>
      <c r="P915" s="43"/>
    </row>
    <row r="916">
      <c r="C916" s="42"/>
      <c r="D916" s="28"/>
      <c r="G916" s="42"/>
      <c r="H916" s="28"/>
      <c r="O916" s="42"/>
      <c r="P916" s="43"/>
    </row>
    <row r="917">
      <c r="C917" s="42"/>
      <c r="D917" s="28"/>
      <c r="G917" s="42"/>
      <c r="H917" s="28"/>
      <c r="O917" s="42"/>
      <c r="P917" s="43"/>
    </row>
    <row r="918">
      <c r="C918" s="42"/>
      <c r="D918" s="28"/>
      <c r="G918" s="42"/>
      <c r="H918" s="28"/>
      <c r="O918" s="42"/>
      <c r="P918" s="43"/>
    </row>
    <row r="919">
      <c r="C919" s="42"/>
      <c r="D919" s="28"/>
      <c r="G919" s="42"/>
      <c r="H919" s="28"/>
      <c r="O919" s="42"/>
      <c r="P919" s="43"/>
    </row>
    <row r="920">
      <c r="C920" s="42"/>
      <c r="D920" s="28"/>
      <c r="G920" s="42"/>
      <c r="H920" s="28"/>
      <c r="O920" s="42"/>
      <c r="P920" s="43"/>
    </row>
    <row r="921">
      <c r="C921" s="42"/>
      <c r="D921" s="28"/>
      <c r="G921" s="42"/>
      <c r="H921" s="28"/>
      <c r="O921" s="42"/>
      <c r="P921" s="43"/>
    </row>
    <row r="922">
      <c r="C922" s="42"/>
      <c r="D922" s="28"/>
      <c r="G922" s="42"/>
      <c r="H922" s="28"/>
      <c r="O922" s="42"/>
      <c r="P922" s="43"/>
    </row>
    <row r="923">
      <c r="C923" s="42"/>
      <c r="D923" s="28"/>
      <c r="G923" s="42"/>
      <c r="H923" s="28"/>
      <c r="O923" s="42"/>
      <c r="P923" s="43"/>
    </row>
    <row r="924">
      <c r="C924" s="42"/>
      <c r="D924" s="28"/>
      <c r="G924" s="42"/>
      <c r="H924" s="28"/>
      <c r="O924" s="42"/>
      <c r="P924" s="43"/>
    </row>
    <row r="925">
      <c r="C925" s="42"/>
      <c r="D925" s="28"/>
      <c r="G925" s="42"/>
      <c r="H925" s="28"/>
      <c r="O925" s="42"/>
      <c r="P925" s="43"/>
    </row>
    <row r="926">
      <c r="C926" s="42"/>
      <c r="D926" s="28"/>
      <c r="G926" s="42"/>
      <c r="H926" s="28"/>
      <c r="O926" s="42"/>
      <c r="P926" s="43"/>
    </row>
    <row r="927">
      <c r="C927" s="42"/>
      <c r="D927" s="28"/>
      <c r="G927" s="42"/>
      <c r="H927" s="28"/>
      <c r="O927" s="42"/>
      <c r="P927" s="43"/>
    </row>
    <row r="928">
      <c r="C928" s="42"/>
      <c r="D928" s="28"/>
      <c r="G928" s="42"/>
      <c r="H928" s="28"/>
      <c r="O928" s="42"/>
      <c r="P928" s="43"/>
    </row>
    <row r="929">
      <c r="C929" s="42"/>
      <c r="D929" s="28"/>
      <c r="G929" s="42"/>
      <c r="H929" s="28"/>
      <c r="O929" s="42"/>
      <c r="P929" s="43"/>
    </row>
    <row r="930">
      <c r="C930" s="42"/>
      <c r="D930" s="28"/>
      <c r="G930" s="42"/>
      <c r="H930" s="28"/>
      <c r="O930" s="42"/>
      <c r="P930" s="43"/>
    </row>
    <row r="931">
      <c r="C931" s="42"/>
      <c r="D931" s="28"/>
      <c r="G931" s="42"/>
      <c r="H931" s="28"/>
      <c r="O931" s="42"/>
      <c r="P931" s="43"/>
    </row>
    <row r="932">
      <c r="C932" s="42"/>
      <c r="D932" s="28"/>
      <c r="G932" s="42"/>
      <c r="H932" s="28"/>
      <c r="O932" s="42"/>
      <c r="P932" s="43"/>
    </row>
    <row r="933">
      <c r="C933" s="42"/>
      <c r="D933" s="28"/>
      <c r="G933" s="42"/>
      <c r="H933" s="28"/>
      <c r="O933" s="42"/>
      <c r="P933" s="43"/>
    </row>
    <row r="934">
      <c r="C934" s="42"/>
      <c r="D934" s="28"/>
      <c r="G934" s="42"/>
      <c r="H934" s="28"/>
      <c r="O934" s="42"/>
      <c r="P934" s="43"/>
    </row>
    <row r="935">
      <c r="C935" s="42"/>
      <c r="D935" s="28"/>
      <c r="G935" s="42"/>
      <c r="H935" s="28"/>
      <c r="O935" s="42"/>
      <c r="P935" s="43"/>
    </row>
    <row r="936">
      <c r="C936" s="42"/>
      <c r="D936" s="28"/>
      <c r="G936" s="42"/>
      <c r="H936" s="28"/>
      <c r="O936" s="42"/>
      <c r="P936" s="43"/>
    </row>
    <row r="937">
      <c r="C937" s="42"/>
      <c r="D937" s="28"/>
      <c r="G937" s="42"/>
      <c r="H937" s="28"/>
      <c r="O937" s="42"/>
      <c r="P937" s="43"/>
    </row>
    <row r="938">
      <c r="C938" s="42"/>
      <c r="D938" s="28"/>
      <c r="G938" s="42"/>
      <c r="H938" s="28"/>
      <c r="O938" s="42"/>
      <c r="P938" s="43"/>
    </row>
    <row r="939">
      <c r="C939" s="42"/>
      <c r="D939" s="28"/>
      <c r="G939" s="42"/>
      <c r="H939" s="28"/>
      <c r="O939" s="42"/>
      <c r="P939" s="43"/>
    </row>
    <row r="940">
      <c r="C940" s="42"/>
      <c r="D940" s="28"/>
      <c r="G940" s="42"/>
      <c r="H940" s="28"/>
      <c r="O940" s="42"/>
      <c r="P940" s="43"/>
    </row>
    <row r="941">
      <c r="C941" s="42"/>
      <c r="D941" s="28"/>
      <c r="G941" s="42"/>
      <c r="H941" s="28"/>
      <c r="O941" s="42"/>
      <c r="P941" s="43"/>
    </row>
    <row r="942">
      <c r="C942" s="42"/>
      <c r="D942" s="28"/>
      <c r="G942" s="42"/>
      <c r="H942" s="28"/>
      <c r="O942" s="42"/>
      <c r="P942" s="43"/>
    </row>
    <row r="943">
      <c r="C943" s="42"/>
      <c r="D943" s="28"/>
      <c r="G943" s="42"/>
      <c r="H943" s="28"/>
      <c r="O943" s="42"/>
      <c r="P943" s="43"/>
    </row>
    <row r="944">
      <c r="C944" s="42"/>
      <c r="D944" s="28"/>
      <c r="G944" s="42"/>
      <c r="H944" s="28"/>
      <c r="O944" s="42"/>
      <c r="P944" s="43"/>
    </row>
    <row r="945">
      <c r="C945" s="42"/>
      <c r="D945" s="28"/>
      <c r="G945" s="42"/>
      <c r="H945" s="28"/>
      <c r="O945" s="42"/>
      <c r="P945" s="43"/>
    </row>
    <row r="946">
      <c r="C946" s="42"/>
      <c r="D946" s="28"/>
      <c r="G946" s="42"/>
      <c r="H946" s="28"/>
      <c r="O946" s="42"/>
      <c r="P946" s="43"/>
    </row>
    <row r="947">
      <c r="C947" s="42"/>
      <c r="D947" s="28"/>
      <c r="G947" s="42"/>
      <c r="H947" s="28"/>
      <c r="O947" s="42"/>
      <c r="P947" s="43"/>
    </row>
    <row r="948">
      <c r="C948" s="42"/>
      <c r="D948" s="28"/>
      <c r="G948" s="42"/>
      <c r="H948" s="28"/>
      <c r="O948" s="42"/>
      <c r="P948" s="43"/>
    </row>
    <row r="949">
      <c r="C949" s="42"/>
      <c r="D949" s="28"/>
      <c r="G949" s="42"/>
      <c r="H949" s="28"/>
      <c r="O949" s="42"/>
      <c r="P949" s="43"/>
    </row>
    <row r="950">
      <c r="C950" s="42"/>
      <c r="D950" s="28"/>
      <c r="G950" s="42"/>
      <c r="H950" s="28"/>
      <c r="O950" s="42"/>
      <c r="P950" s="43"/>
    </row>
    <row r="951">
      <c r="C951" s="42"/>
      <c r="D951" s="28"/>
      <c r="G951" s="42"/>
      <c r="H951" s="28"/>
      <c r="O951" s="42"/>
      <c r="P951" s="43"/>
    </row>
    <row r="952">
      <c r="C952" s="42"/>
      <c r="D952" s="28"/>
      <c r="G952" s="42"/>
      <c r="H952" s="28"/>
      <c r="O952" s="42"/>
      <c r="P952" s="43"/>
    </row>
    <row r="953">
      <c r="C953" s="42"/>
      <c r="D953" s="28"/>
      <c r="G953" s="42"/>
      <c r="H953" s="28"/>
      <c r="O953" s="42"/>
      <c r="P953" s="43"/>
    </row>
    <row r="954">
      <c r="C954" s="42"/>
      <c r="D954" s="28"/>
      <c r="G954" s="42"/>
      <c r="H954" s="28"/>
      <c r="O954" s="42"/>
      <c r="P954" s="43"/>
    </row>
    <row r="955">
      <c r="C955" s="42"/>
      <c r="D955" s="28"/>
      <c r="G955" s="42"/>
      <c r="H955" s="28"/>
      <c r="O955" s="42"/>
      <c r="P955" s="43"/>
    </row>
    <row r="956">
      <c r="C956" s="42"/>
      <c r="D956" s="28"/>
      <c r="G956" s="42"/>
      <c r="H956" s="28"/>
      <c r="O956" s="42"/>
      <c r="P956" s="43"/>
    </row>
    <row r="957">
      <c r="C957" s="42"/>
      <c r="D957" s="28"/>
      <c r="G957" s="42"/>
      <c r="H957" s="28"/>
      <c r="O957" s="42"/>
      <c r="P957" s="43"/>
    </row>
    <row r="958">
      <c r="C958" s="42"/>
      <c r="D958" s="28"/>
      <c r="G958" s="42"/>
      <c r="H958" s="28"/>
      <c r="O958" s="42"/>
      <c r="P958" s="43"/>
    </row>
    <row r="959">
      <c r="C959" s="42"/>
      <c r="D959" s="28"/>
      <c r="G959" s="42"/>
      <c r="H959" s="28"/>
      <c r="O959" s="42"/>
      <c r="P959" s="43"/>
    </row>
    <row r="960">
      <c r="C960" s="42"/>
      <c r="D960" s="28"/>
      <c r="G960" s="42"/>
      <c r="H960" s="28"/>
      <c r="O960" s="42"/>
      <c r="P960" s="43"/>
    </row>
    <row r="961">
      <c r="C961" s="42"/>
      <c r="D961" s="28"/>
      <c r="G961" s="42"/>
      <c r="H961" s="28"/>
      <c r="O961" s="42"/>
      <c r="P961" s="43"/>
    </row>
    <row r="962">
      <c r="C962" s="42"/>
      <c r="D962" s="28"/>
      <c r="G962" s="42"/>
      <c r="H962" s="28"/>
      <c r="O962" s="42"/>
      <c r="P962" s="43"/>
    </row>
    <row r="963">
      <c r="C963" s="42"/>
      <c r="D963" s="28"/>
      <c r="G963" s="42"/>
      <c r="H963" s="28"/>
      <c r="O963" s="42"/>
      <c r="P963" s="43"/>
    </row>
    <row r="964">
      <c r="C964" s="42"/>
      <c r="D964" s="28"/>
      <c r="G964" s="42"/>
      <c r="H964" s="28"/>
      <c r="O964" s="42"/>
      <c r="P964" s="43"/>
    </row>
    <row r="965">
      <c r="C965" s="42"/>
      <c r="D965" s="28"/>
      <c r="G965" s="42"/>
      <c r="H965" s="28"/>
      <c r="O965" s="42"/>
      <c r="P965" s="43"/>
    </row>
    <row r="966">
      <c r="C966" s="42"/>
      <c r="D966" s="28"/>
      <c r="G966" s="42"/>
      <c r="H966" s="28"/>
      <c r="O966" s="42"/>
      <c r="P966" s="43"/>
    </row>
    <row r="967">
      <c r="C967" s="42"/>
      <c r="D967" s="28"/>
      <c r="G967" s="42"/>
      <c r="H967" s="28"/>
      <c r="O967" s="42"/>
      <c r="P967" s="43"/>
    </row>
    <row r="968">
      <c r="C968" s="42"/>
      <c r="D968" s="28"/>
      <c r="G968" s="42"/>
      <c r="H968" s="28"/>
      <c r="O968" s="42"/>
      <c r="P968" s="43"/>
    </row>
    <row r="969">
      <c r="C969" s="42"/>
      <c r="D969" s="28"/>
      <c r="G969" s="42"/>
      <c r="H969" s="28"/>
      <c r="O969" s="42"/>
      <c r="P969" s="43"/>
    </row>
    <row r="970">
      <c r="C970" s="42"/>
      <c r="D970" s="28"/>
      <c r="G970" s="42"/>
      <c r="H970" s="28"/>
      <c r="O970" s="42"/>
      <c r="P970" s="43"/>
    </row>
    <row r="971">
      <c r="C971" s="42"/>
      <c r="D971" s="28"/>
      <c r="G971" s="42"/>
      <c r="H971" s="28"/>
      <c r="O971" s="42"/>
      <c r="P971" s="43"/>
    </row>
    <row r="972">
      <c r="C972" s="42"/>
      <c r="D972" s="28"/>
      <c r="G972" s="42"/>
      <c r="H972" s="28"/>
      <c r="O972" s="42"/>
      <c r="P972" s="43"/>
    </row>
    <row r="973">
      <c r="C973" s="42"/>
      <c r="D973" s="28"/>
      <c r="G973" s="42"/>
      <c r="H973" s="28"/>
      <c r="O973" s="42"/>
      <c r="P973" s="43"/>
    </row>
    <row r="974">
      <c r="C974" s="42"/>
      <c r="D974" s="28"/>
      <c r="G974" s="42"/>
      <c r="H974" s="28"/>
      <c r="O974" s="42"/>
      <c r="P974" s="43"/>
    </row>
    <row r="975">
      <c r="C975" s="42"/>
      <c r="D975" s="28"/>
      <c r="G975" s="42"/>
      <c r="H975" s="28"/>
      <c r="O975" s="42"/>
      <c r="P975" s="43"/>
    </row>
    <row r="976">
      <c r="C976" s="42"/>
      <c r="D976" s="28"/>
      <c r="G976" s="42"/>
      <c r="H976" s="28"/>
      <c r="O976" s="42"/>
      <c r="P976" s="43"/>
    </row>
    <row r="977">
      <c r="C977" s="42"/>
      <c r="D977" s="28"/>
      <c r="G977" s="42"/>
      <c r="H977" s="28"/>
      <c r="O977" s="42"/>
      <c r="P977" s="43"/>
    </row>
    <row r="978">
      <c r="C978" s="42"/>
      <c r="D978" s="28"/>
      <c r="G978" s="42"/>
      <c r="H978" s="28"/>
      <c r="O978" s="42"/>
      <c r="P978" s="43"/>
    </row>
    <row r="979">
      <c r="C979" s="42"/>
      <c r="D979" s="28"/>
      <c r="G979" s="42"/>
      <c r="H979" s="28"/>
      <c r="O979" s="42"/>
      <c r="P979" s="43"/>
    </row>
    <row r="980">
      <c r="C980" s="42"/>
      <c r="D980" s="28"/>
      <c r="G980" s="42"/>
      <c r="H980" s="28"/>
      <c r="O980" s="42"/>
      <c r="P980" s="43"/>
    </row>
    <row r="981">
      <c r="C981" s="42"/>
      <c r="D981" s="28"/>
      <c r="G981" s="42"/>
      <c r="H981" s="28"/>
      <c r="O981" s="42"/>
      <c r="P981" s="43"/>
    </row>
    <row r="982">
      <c r="C982" s="42"/>
      <c r="D982" s="28"/>
      <c r="G982" s="42"/>
      <c r="H982" s="28"/>
      <c r="O982" s="42"/>
      <c r="P982" s="43"/>
    </row>
    <row r="983">
      <c r="C983" s="42"/>
      <c r="D983" s="28"/>
      <c r="G983" s="42"/>
      <c r="H983" s="28"/>
      <c r="O983" s="42"/>
      <c r="P983" s="43"/>
    </row>
    <row r="984">
      <c r="C984" s="42"/>
      <c r="D984" s="28"/>
      <c r="G984" s="42"/>
      <c r="H984" s="28"/>
      <c r="O984" s="42"/>
      <c r="P984" s="43"/>
    </row>
    <row r="985">
      <c r="C985" s="42"/>
      <c r="D985" s="28"/>
      <c r="G985" s="42"/>
      <c r="H985" s="28"/>
      <c r="O985" s="42"/>
      <c r="P985" s="43"/>
    </row>
    <row r="986">
      <c r="C986" s="42"/>
      <c r="D986" s="28"/>
      <c r="G986" s="42"/>
      <c r="H986" s="28"/>
      <c r="O986" s="42"/>
      <c r="P986" s="43"/>
    </row>
    <row r="987">
      <c r="C987" s="42"/>
      <c r="D987" s="28"/>
      <c r="G987" s="42"/>
      <c r="H987" s="28"/>
      <c r="O987" s="42"/>
      <c r="P987" s="43"/>
    </row>
    <row r="988">
      <c r="C988" s="42"/>
      <c r="D988" s="28"/>
      <c r="G988" s="42"/>
      <c r="H988" s="28"/>
      <c r="O988" s="42"/>
      <c r="P988" s="43"/>
    </row>
    <row r="989">
      <c r="C989" s="42"/>
      <c r="D989" s="28"/>
      <c r="G989" s="42"/>
      <c r="H989" s="28"/>
      <c r="O989" s="42"/>
      <c r="P989" s="43"/>
    </row>
    <row r="990">
      <c r="C990" s="42"/>
      <c r="D990" s="28"/>
      <c r="G990" s="42"/>
      <c r="H990" s="28"/>
      <c r="O990" s="42"/>
      <c r="P990" s="43"/>
    </row>
    <row r="991">
      <c r="C991" s="42"/>
      <c r="D991" s="28"/>
      <c r="G991" s="42"/>
      <c r="H991" s="28"/>
      <c r="O991" s="42"/>
      <c r="P991" s="43"/>
    </row>
    <row r="992">
      <c r="C992" s="42"/>
      <c r="D992" s="28"/>
      <c r="G992" s="42"/>
      <c r="H992" s="28"/>
      <c r="O992" s="42"/>
      <c r="P992" s="43"/>
    </row>
    <row r="993">
      <c r="C993" s="42"/>
      <c r="D993" s="28"/>
      <c r="G993" s="42"/>
      <c r="H993" s="28"/>
      <c r="O993" s="42"/>
      <c r="P993" s="43"/>
    </row>
    <row r="994">
      <c r="C994" s="42"/>
      <c r="D994" s="28"/>
      <c r="G994" s="42"/>
      <c r="H994" s="28"/>
      <c r="O994" s="42"/>
      <c r="P994" s="43"/>
    </row>
    <row r="995">
      <c r="C995" s="42"/>
      <c r="D995" s="28"/>
      <c r="G995" s="42"/>
      <c r="H995" s="28"/>
      <c r="O995" s="42"/>
      <c r="P995" s="43"/>
    </row>
    <row r="996">
      <c r="C996" s="42"/>
      <c r="D996" s="28"/>
      <c r="G996" s="42"/>
      <c r="H996" s="28"/>
      <c r="O996" s="42"/>
      <c r="P996" s="43"/>
    </row>
    <row r="997">
      <c r="C997" s="42"/>
      <c r="D997" s="28"/>
      <c r="G997" s="42"/>
      <c r="H997" s="28"/>
      <c r="O997" s="42"/>
      <c r="P997" s="43"/>
    </row>
    <row r="998">
      <c r="C998" s="42"/>
      <c r="D998" s="28"/>
      <c r="G998" s="42"/>
      <c r="H998" s="28"/>
      <c r="O998" s="42"/>
      <c r="P998" s="43"/>
    </row>
    <row r="999">
      <c r="C999" s="42"/>
      <c r="D999" s="28"/>
      <c r="G999" s="42"/>
      <c r="H999" s="28"/>
      <c r="O999" s="42"/>
      <c r="P999" s="43"/>
    </row>
    <row r="1000">
      <c r="C1000" s="42"/>
      <c r="D1000" s="28"/>
      <c r="G1000" s="42"/>
      <c r="H1000" s="28"/>
      <c r="O1000" s="42"/>
      <c r="P1000" s="43"/>
    </row>
    <row r="1001">
      <c r="C1001" s="42"/>
      <c r="D1001" s="28"/>
      <c r="G1001" s="42"/>
      <c r="H1001" s="28"/>
      <c r="O1001" s="42"/>
      <c r="P1001" s="43"/>
    </row>
    <row r="1002">
      <c r="C1002" s="42"/>
      <c r="D1002" s="28"/>
      <c r="G1002" s="42"/>
      <c r="H1002" s="28"/>
      <c r="O1002" s="42"/>
      <c r="P1002" s="43"/>
    </row>
    <row r="1003">
      <c r="C1003" s="42"/>
      <c r="D1003" s="28"/>
      <c r="G1003" s="42"/>
      <c r="H1003" s="28"/>
      <c r="O1003" s="42"/>
      <c r="P1003" s="43"/>
    </row>
    <row r="1004">
      <c r="C1004" s="42"/>
      <c r="D1004" s="28"/>
      <c r="G1004" s="42"/>
      <c r="H1004" s="28"/>
      <c r="O1004" s="42"/>
      <c r="P1004" s="43"/>
    </row>
    <row r="1005">
      <c r="C1005" s="42"/>
      <c r="D1005" s="28"/>
      <c r="G1005" s="42"/>
      <c r="H1005" s="28"/>
      <c r="O1005" s="42"/>
      <c r="P1005" s="43"/>
    </row>
    <row r="1006">
      <c r="C1006" s="42"/>
      <c r="D1006" s="28"/>
      <c r="G1006" s="42"/>
      <c r="H1006" s="28"/>
      <c r="O1006" s="42"/>
      <c r="P1006" s="43"/>
    </row>
    <row r="1007">
      <c r="C1007" s="42"/>
      <c r="D1007" s="28"/>
      <c r="G1007" s="42"/>
      <c r="H1007" s="28"/>
      <c r="O1007" s="42"/>
      <c r="P1007" s="43"/>
    </row>
    <row r="1008">
      <c r="C1008" s="42"/>
      <c r="D1008" s="28"/>
      <c r="G1008" s="42"/>
      <c r="H1008" s="28"/>
      <c r="O1008" s="42"/>
      <c r="P1008" s="43"/>
    </row>
    <row r="1009">
      <c r="C1009" s="42"/>
      <c r="D1009" s="28"/>
      <c r="G1009" s="42"/>
      <c r="H1009" s="28"/>
      <c r="O1009" s="42"/>
      <c r="P1009" s="43"/>
    </row>
    <row r="1010">
      <c r="C1010" s="42"/>
      <c r="D1010" s="28"/>
      <c r="G1010" s="42"/>
      <c r="H1010" s="28"/>
      <c r="O1010" s="42"/>
      <c r="P1010" s="43"/>
    </row>
    <row r="1011">
      <c r="C1011" s="42"/>
      <c r="D1011" s="28"/>
      <c r="G1011" s="42"/>
      <c r="H1011" s="28"/>
      <c r="O1011" s="42"/>
      <c r="P1011" s="43"/>
    </row>
    <row r="1012">
      <c r="C1012" s="42"/>
      <c r="D1012" s="28"/>
      <c r="G1012" s="42"/>
      <c r="H1012" s="28"/>
      <c r="O1012" s="42"/>
      <c r="P1012" s="43"/>
    </row>
    <row r="1013">
      <c r="C1013" s="42"/>
      <c r="D1013" s="28"/>
      <c r="G1013" s="42"/>
      <c r="H1013" s="28"/>
      <c r="O1013" s="42"/>
      <c r="P1013" s="43"/>
    </row>
    <row r="1014">
      <c r="C1014" s="42"/>
      <c r="D1014" s="28"/>
      <c r="G1014" s="42"/>
      <c r="H1014" s="28"/>
      <c r="O1014" s="42"/>
      <c r="P1014" s="43"/>
    </row>
    <row r="1015">
      <c r="C1015" s="42"/>
      <c r="D1015" s="28"/>
      <c r="G1015" s="42"/>
      <c r="H1015" s="28"/>
      <c r="O1015" s="42"/>
      <c r="P1015" s="43"/>
    </row>
    <row r="1016">
      <c r="C1016" s="42"/>
      <c r="D1016" s="28"/>
      <c r="G1016" s="42"/>
      <c r="H1016" s="28"/>
      <c r="O1016" s="42"/>
      <c r="P1016" s="43"/>
    </row>
    <row r="1017">
      <c r="C1017" s="42"/>
      <c r="D1017" s="28"/>
      <c r="G1017" s="42"/>
      <c r="H1017" s="28"/>
      <c r="O1017" s="42"/>
      <c r="P1017" s="43"/>
    </row>
    <row r="1018">
      <c r="C1018" s="42"/>
      <c r="D1018" s="28"/>
      <c r="G1018" s="42"/>
      <c r="H1018" s="28"/>
      <c r="O1018" s="42"/>
      <c r="P1018" s="43"/>
    </row>
    <row r="1019">
      <c r="C1019" s="42"/>
      <c r="D1019" s="28"/>
      <c r="G1019" s="42"/>
      <c r="H1019" s="28"/>
      <c r="O1019" s="42"/>
      <c r="P1019" s="43"/>
    </row>
    <row r="1020">
      <c r="C1020" s="42"/>
      <c r="D1020" s="28"/>
      <c r="G1020" s="42"/>
      <c r="H1020" s="28"/>
      <c r="O1020" s="42"/>
      <c r="P1020" s="43"/>
    </row>
    <row r="1021">
      <c r="C1021" s="42"/>
      <c r="D1021" s="28"/>
      <c r="G1021" s="42"/>
      <c r="H1021" s="28"/>
      <c r="O1021" s="42"/>
      <c r="P1021" s="43"/>
    </row>
    <row r="1022">
      <c r="C1022" s="42"/>
      <c r="D1022" s="28"/>
      <c r="G1022" s="42"/>
      <c r="H1022" s="28"/>
      <c r="O1022" s="42"/>
      <c r="P1022" s="43"/>
    </row>
    <row r="1023">
      <c r="C1023" s="42"/>
      <c r="D1023" s="28"/>
      <c r="G1023" s="42"/>
      <c r="H1023" s="28"/>
      <c r="O1023" s="42"/>
      <c r="P1023" s="43"/>
    </row>
    <row r="1024">
      <c r="C1024" s="42"/>
      <c r="D1024" s="28"/>
      <c r="G1024" s="42"/>
      <c r="H1024" s="28"/>
      <c r="O1024" s="42"/>
      <c r="P1024" s="43"/>
    </row>
    <row r="1025">
      <c r="C1025" s="42"/>
      <c r="D1025" s="28"/>
      <c r="G1025" s="42"/>
      <c r="H1025" s="28"/>
      <c r="O1025" s="42"/>
      <c r="P1025" s="43"/>
    </row>
  </sheetData>
  <mergeCells count="15">
    <mergeCell ref="T202:Y202"/>
    <mergeCell ref="Z202:AE202"/>
    <mergeCell ref="T203:U203"/>
    <mergeCell ref="V203:W203"/>
    <mergeCell ref="X203:Y203"/>
    <mergeCell ref="Z203:AA203"/>
    <mergeCell ref="AB203:AC203"/>
    <mergeCell ref="AD203:AE203"/>
    <mergeCell ref="A1:A4"/>
    <mergeCell ref="B1:B4"/>
    <mergeCell ref="C1:C4"/>
    <mergeCell ref="D1:P1"/>
    <mergeCell ref="D2:G2"/>
    <mergeCell ref="H2:O2"/>
    <mergeCell ref="P2:P4"/>
  </mergeCells>
  <conditionalFormatting sqref="Q1:Q1025">
    <cfRule type="containsText" dxfId="0" priority="1" operator="containsText" text="TRUE">
      <formula>NOT(ISERROR(SEARCH(("TRUE"),(Q1))))</formula>
    </cfRule>
  </conditionalFormatting>
  <conditionalFormatting sqref="R1:S1025">
    <cfRule type="containsText" dxfId="0" priority="2" operator="containsText" text="preserved">
      <formula>NOT(ISERROR(SEARCH(("preserved"),(R1))))</formula>
    </cfRule>
  </conditionalFormatting>
  <dataValidations>
    <dataValidation type="list" allowBlank="1" showErrorMessage="1" sqref="R5:S196">
      <formula1>"preserved,strengthened,weakened,others"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2" width="9.75"/>
    <col customWidth="1" min="3"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76"/>
      <c r="D3" s="77"/>
      <c r="E3" s="81" t="s">
        <v>33</v>
      </c>
      <c r="F3" s="21" t="s">
        <v>33</v>
      </c>
      <c r="G3" s="80" t="s">
        <v>1275</v>
      </c>
      <c r="H3" s="21" t="s">
        <v>1276</v>
      </c>
      <c r="I3" s="76"/>
      <c r="J3" s="76"/>
      <c r="K3" s="76"/>
      <c r="L3" s="21"/>
      <c r="M3" s="21" t="s">
        <v>402</v>
      </c>
      <c r="N3" s="77"/>
      <c r="O3" s="21" t="s">
        <v>186</v>
      </c>
      <c r="P3" s="76"/>
      <c r="Q3" s="76"/>
      <c r="R3" s="76"/>
    </row>
    <row r="4">
      <c r="A4" s="76"/>
      <c r="B4" s="76"/>
      <c r="C4" s="76"/>
      <c r="D4" s="77"/>
      <c r="E4" s="82"/>
      <c r="F4" s="76"/>
      <c r="G4" s="77"/>
      <c r="H4" s="21" t="s">
        <v>185</v>
      </c>
      <c r="I4" s="76"/>
      <c r="J4" s="76"/>
      <c r="K4" s="76"/>
      <c r="L4" s="76"/>
      <c r="M4" s="76"/>
      <c r="N4" s="77"/>
      <c r="O4" s="76"/>
      <c r="P4" s="76"/>
      <c r="Q4" s="76"/>
      <c r="R4" s="76"/>
    </row>
    <row r="5">
      <c r="A5" s="76"/>
      <c r="B5" s="76"/>
      <c r="C5" s="76"/>
      <c r="D5" s="77"/>
      <c r="E5" s="82"/>
      <c r="F5" s="76"/>
      <c r="G5" s="77"/>
      <c r="H5" s="76"/>
      <c r="I5" s="76"/>
      <c r="J5" s="76"/>
      <c r="K5" s="76"/>
      <c r="L5" s="76"/>
      <c r="M5" s="76"/>
      <c r="N5" s="77"/>
      <c r="O5" s="21"/>
      <c r="P5" s="76"/>
      <c r="Q5" s="76"/>
      <c r="R5" s="76"/>
    </row>
    <row r="6">
      <c r="A6" s="76"/>
      <c r="B6" s="76"/>
      <c r="C6" s="76"/>
      <c r="D6" s="77"/>
      <c r="E6" s="82"/>
      <c r="F6" s="76"/>
      <c r="G6" s="77"/>
      <c r="H6" s="21" t="s">
        <v>1277</v>
      </c>
      <c r="I6" s="76"/>
      <c r="J6" s="76"/>
      <c r="K6" s="76"/>
      <c r="L6" s="76"/>
      <c r="M6" s="76"/>
      <c r="N6" s="77"/>
      <c r="O6"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 s="76" t="str">
        <f>IFERROR(__xludf.DUMMYFUNCTION("""COMPUTED_VALUE"""),"C-syntax")</f>
        <v>C-syntax</v>
      </c>
      <c r="Q6" s="76" t="str">
        <f>IFERROR(__xludf.DUMMYFUNCTION("""COMPUTED_VALUE"""),"C-hallucinating")</f>
        <v>C-hallucinating</v>
      </c>
      <c r="R6" s="76" t="str">
        <f>IFERROR(__xludf.DUMMYFUNCTION("""COMPUTED_VALUE"""),"C-total")</f>
        <v>C-total</v>
      </c>
      <c r="S6" s="25" t="str">
        <f>IFERROR(__xludf.DUMMYFUNCTION("""COMPUTED_VALUE"""),"V-pre/post")</f>
        <v>V-pre/post</v>
      </c>
      <c r="T6" s="25" t="str">
        <f>IFERROR(__xludf.DUMMYFUNCTION("""COMPUTED_VALUE"""),"V-pred-def")</f>
        <v>V-pred-def</v>
      </c>
      <c r="U6" s="25" t="str">
        <f>IFERROR(__xludf.DUMMYFUNCTION("""COMPUTED_VALUE"""),"V-pred-use")</f>
        <v>V-pred-use</v>
      </c>
      <c r="V6" s="25" t="str">
        <f>IFERROR(__xludf.DUMMYFUNCTION("""COMPUTED_VALUE"""),"V-lemma-def")</f>
        <v>V-lemma-def</v>
      </c>
      <c r="W6" s="25" t="str">
        <f>IFERROR(__xludf.DUMMYFUNCTION("""COMPUTED_VALUE"""),"V-lemma-use")</f>
        <v>V-lemma-use</v>
      </c>
      <c r="X6" s="25" t="str">
        <f>IFERROR(__xludf.DUMMYFUNCTION("""COMPUTED_VALUE"""),"V-LI")</f>
        <v>V-LI</v>
      </c>
      <c r="Y6" s="25" t="str">
        <f>IFERROR(__xludf.DUMMYFUNCTION("""COMPUTED_VALUE"""),"V-others")</f>
        <v>V-others</v>
      </c>
      <c r="Z6" s="25" t="str">
        <f>IFERROR(__xludf.DUMMYFUNCTION("""COMPUTED_VALUE"""),"V-total")</f>
        <v>V-total</v>
      </c>
    </row>
    <row r="7">
      <c r="A7" s="76"/>
      <c r="B7" s="76"/>
      <c r="C7" s="76"/>
      <c r="D7" s="77"/>
      <c r="E7" s="82"/>
      <c r="F7" s="76"/>
      <c r="G7" s="77"/>
      <c r="H7" s="76"/>
      <c r="I7" s="76"/>
      <c r="J7" s="76"/>
      <c r="K7" s="76"/>
      <c r="L7" s="76"/>
      <c r="M7" s="76"/>
      <c r="N7" s="77"/>
      <c r="O7" s="76">
        <f>IFERROR(__xludf.DUMMYFUNCTION("""COMPUTED_VALUE"""),0.0)</f>
        <v>0</v>
      </c>
      <c r="P7" s="76">
        <f>IFERROR(__xludf.DUMMYFUNCTION("""COMPUTED_VALUE"""),0.0)</f>
        <v>0</v>
      </c>
      <c r="Q7" s="76">
        <f>IFERROR(__xludf.DUMMYFUNCTION("""COMPUTED_VALUE"""),0.0)</f>
        <v>0</v>
      </c>
      <c r="R7" s="76">
        <f>IFERROR(__xludf.DUMMYFUNCTION("""COMPUTED_VALUE"""),0.0)</f>
        <v>0</v>
      </c>
      <c r="S7" s="25">
        <f>IFERROR(__xludf.DUMMYFUNCTION("""COMPUTED_VALUE"""),0.0)</f>
        <v>0</v>
      </c>
      <c r="T7" s="25">
        <f>IFERROR(__xludf.DUMMYFUNCTION("""COMPUTED_VALUE"""),0.0)</f>
        <v>0</v>
      </c>
      <c r="U7" s="25">
        <f>IFERROR(__xludf.DUMMYFUNCTION("""COMPUTED_VALUE"""),0.0)</f>
        <v>0</v>
      </c>
      <c r="V7" s="25">
        <f>IFERROR(__xludf.DUMMYFUNCTION("""COMPUTED_VALUE"""),0.0)</f>
        <v>0</v>
      </c>
      <c r="W7" s="25">
        <f>IFERROR(__xludf.DUMMYFUNCTION("""COMPUTED_VALUE"""),0.0)</f>
        <v>0</v>
      </c>
      <c r="X7" s="25">
        <f>IFERROR(__xludf.DUMMYFUNCTION("""COMPUTED_VALUE"""),0.0)</f>
        <v>0</v>
      </c>
      <c r="Y7" s="25">
        <f>IFERROR(__xludf.DUMMYFUNCTION("""COMPUTED_VALUE"""),0.0)</f>
        <v>0</v>
      </c>
      <c r="Z7" s="25">
        <f>IFERROR(__xludf.DUMMYFUNCTION("""COMPUTED_VALUE"""),0.0)</f>
        <v>0</v>
      </c>
    </row>
    <row r="8">
      <c r="A8" s="76"/>
      <c r="B8" s="76"/>
      <c r="C8" s="76"/>
      <c r="D8" s="77"/>
      <c r="E8" s="82"/>
      <c r="F8" s="76"/>
      <c r="G8" s="77"/>
      <c r="H8" s="21" t="s">
        <v>1278</v>
      </c>
      <c r="I8" s="76"/>
      <c r="J8" s="76"/>
      <c r="K8" s="76"/>
      <c r="L8" s="76"/>
      <c r="M8" s="76"/>
      <c r="N8" s="77"/>
      <c r="O8" s="76"/>
      <c r="P8" s="76"/>
      <c r="Q8" s="76"/>
      <c r="R8" s="76"/>
    </row>
    <row r="9">
      <c r="A9" s="76"/>
      <c r="B9" s="76"/>
      <c r="C9" s="76"/>
      <c r="D9" s="77"/>
      <c r="E9" s="82"/>
      <c r="F9" s="76"/>
      <c r="G9" s="77"/>
      <c r="H9" s="21" t="s">
        <v>1279</v>
      </c>
      <c r="I9" s="76"/>
      <c r="J9" s="76"/>
      <c r="K9" s="76"/>
      <c r="L9" s="76"/>
      <c r="M9" s="76"/>
      <c r="N9" s="77"/>
      <c r="O9" s="76"/>
      <c r="P9" s="76"/>
      <c r="Q9" s="76"/>
      <c r="R9" s="76"/>
    </row>
    <row r="10">
      <c r="A10" s="76"/>
      <c r="B10" s="76"/>
      <c r="C10" s="76"/>
      <c r="D10" s="77"/>
      <c r="E10" s="82"/>
      <c r="F10" s="76"/>
      <c r="G10" s="77"/>
      <c r="H10" s="21" t="s">
        <v>207</v>
      </c>
      <c r="I10" s="76"/>
      <c r="J10" s="76"/>
      <c r="K10" s="76"/>
      <c r="L10" s="76"/>
      <c r="M10" s="76"/>
      <c r="N10" s="77"/>
      <c r="O10" s="76"/>
      <c r="P10" s="76"/>
      <c r="Q10" s="76"/>
      <c r="R10" s="76"/>
    </row>
    <row r="11">
      <c r="A11" s="76"/>
      <c r="B11" s="76"/>
      <c r="C11" s="76"/>
      <c r="D11" s="77"/>
      <c r="E11" s="82"/>
      <c r="F11" s="76"/>
      <c r="G11" s="77"/>
      <c r="H11" s="21" t="s">
        <v>198</v>
      </c>
      <c r="I11" s="76"/>
      <c r="J11" s="76"/>
      <c r="K11" s="76"/>
      <c r="L11" s="76"/>
      <c r="M11" s="76"/>
      <c r="N11" s="77"/>
      <c r="O11" s="76"/>
      <c r="P11" s="76"/>
      <c r="Q11" s="76"/>
      <c r="R11" s="76"/>
    </row>
    <row r="12">
      <c r="A12" s="76"/>
      <c r="B12" s="76"/>
      <c r="C12" s="76"/>
      <c r="D12" s="77"/>
      <c r="E12" s="82"/>
      <c r="F12" s="76"/>
      <c r="G12" s="77"/>
      <c r="H12" s="21" t="s">
        <v>1280</v>
      </c>
      <c r="I12" s="76"/>
      <c r="J12" s="76"/>
      <c r="K12" s="76"/>
      <c r="L12" s="76"/>
      <c r="M12" s="76"/>
      <c r="N12" s="77"/>
      <c r="O12" s="76"/>
      <c r="P12" s="76"/>
      <c r="Q12" s="76"/>
      <c r="R12" s="76"/>
    </row>
    <row r="13">
      <c r="A13" s="76"/>
      <c r="B13" s="76"/>
      <c r="C13" s="76"/>
      <c r="D13" s="77"/>
      <c r="E13" s="82"/>
      <c r="F13" s="76"/>
      <c r="G13" s="77"/>
      <c r="H13" s="21" t="s">
        <v>1281</v>
      </c>
      <c r="I13" s="76"/>
      <c r="J13" s="76"/>
      <c r="K13" s="76"/>
      <c r="L13" s="76"/>
      <c r="M13" s="76"/>
      <c r="N13" s="77"/>
      <c r="O13" s="76"/>
      <c r="P13" s="76"/>
      <c r="Q13" s="76"/>
      <c r="R13" s="76"/>
    </row>
    <row r="14">
      <c r="A14" s="76"/>
      <c r="B14" s="76"/>
      <c r="C14" s="76"/>
      <c r="D14" s="77"/>
      <c r="E14" s="82"/>
      <c r="F14" s="76"/>
      <c r="G14" s="77"/>
      <c r="H14" s="21" t="s">
        <v>1282</v>
      </c>
      <c r="I14" s="76"/>
      <c r="J14" s="76"/>
      <c r="K14" s="76"/>
      <c r="L14" s="76"/>
      <c r="M14" s="76"/>
      <c r="N14" s="77"/>
      <c r="O14" s="76"/>
      <c r="P14" s="76"/>
      <c r="Q14" s="76"/>
      <c r="R14" s="76"/>
    </row>
    <row r="15">
      <c r="A15" s="76"/>
      <c r="B15" s="76"/>
      <c r="C15" s="76"/>
      <c r="D15" s="77"/>
      <c r="E15" s="82"/>
      <c r="F15" s="76"/>
      <c r="G15" s="77"/>
      <c r="H15" s="21" t="s">
        <v>1283</v>
      </c>
      <c r="I15" s="76"/>
      <c r="J15" s="76"/>
      <c r="K15" s="76"/>
      <c r="L15" s="76"/>
      <c r="M15" s="76"/>
      <c r="N15" s="77"/>
      <c r="O15" s="76"/>
      <c r="P15" s="76"/>
      <c r="Q15" s="76"/>
      <c r="R15" s="76"/>
    </row>
    <row r="16">
      <c r="A16" s="76"/>
      <c r="B16" s="76"/>
      <c r="C16" s="76"/>
      <c r="D16" s="77"/>
      <c r="E16" s="82"/>
      <c r="F16" s="76"/>
      <c r="G16" s="77"/>
      <c r="H16" s="21" t="s">
        <v>1284</v>
      </c>
      <c r="I16" s="76"/>
      <c r="J16" s="76"/>
      <c r="K16" s="76"/>
      <c r="L16" s="76"/>
      <c r="M16" s="76"/>
      <c r="N16" s="77"/>
      <c r="O16" s="76"/>
      <c r="P16" s="76"/>
      <c r="Q16" s="76"/>
      <c r="R16" s="76"/>
    </row>
    <row r="17">
      <c r="A17" s="76"/>
      <c r="B17" s="76"/>
      <c r="C17" s="76"/>
      <c r="D17" s="77"/>
      <c r="E17" s="82"/>
      <c r="F17" s="76"/>
      <c r="G17" s="77"/>
      <c r="H17" s="21" t="s">
        <v>1285</v>
      </c>
      <c r="I17" s="76"/>
      <c r="J17" s="76"/>
      <c r="K17" s="76"/>
      <c r="L17" s="76"/>
      <c r="M17" s="76"/>
      <c r="N17" s="77"/>
      <c r="O17" s="76"/>
      <c r="P17" s="76"/>
      <c r="Q17" s="76"/>
      <c r="R17" s="76"/>
    </row>
    <row r="18">
      <c r="A18" s="25"/>
      <c r="B18" s="25"/>
      <c r="D18" s="42"/>
      <c r="E18" s="25"/>
      <c r="F18" s="25"/>
      <c r="G18" s="42"/>
      <c r="H18" s="1" t="s">
        <v>1286</v>
      </c>
      <c r="I18" s="25"/>
      <c r="K18" s="25"/>
      <c r="N18" s="42"/>
    </row>
    <row r="19">
      <c r="A19" s="25"/>
      <c r="B19" s="25"/>
      <c r="D19" s="42"/>
      <c r="E19" s="25"/>
      <c r="F19" s="25"/>
      <c r="G19" s="42"/>
      <c r="H19" s="1" t="s">
        <v>1287</v>
      </c>
      <c r="I19" s="25"/>
      <c r="K19" s="25"/>
      <c r="N19" s="42"/>
    </row>
    <row r="20">
      <c r="A20" s="25"/>
      <c r="B20" s="25"/>
      <c r="D20" s="42"/>
      <c r="E20" s="25"/>
      <c r="F20" s="25"/>
      <c r="G20" s="42"/>
      <c r="H20" s="1" t="s">
        <v>1288</v>
      </c>
      <c r="I20" s="25"/>
      <c r="K20" s="25"/>
      <c r="N20" s="42"/>
    </row>
    <row r="21">
      <c r="A21" s="25"/>
      <c r="B21" s="25"/>
      <c r="D21" s="42"/>
      <c r="E21" s="25"/>
      <c r="F21" s="25"/>
      <c r="G21" s="42"/>
      <c r="H21" s="1" t="s">
        <v>1289</v>
      </c>
      <c r="I21" s="25"/>
      <c r="K21" s="25"/>
      <c r="N21" s="42"/>
    </row>
    <row r="22">
      <c r="A22" s="25"/>
      <c r="B22" s="25"/>
      <c r="D22" s="42"/>
      <c r="E22" s="25"/>
      <c r="F22" s="25"/>
      <c r="G22" s="42"/>
      <c r="H22" s="1" t="s">
        <v>204</v>
      </c>
      <c r="I22" s="25"/>
      <c r="K22" s="25"/>
      <c r="N22" s="42"/>
    </row>
    <row r="23">
      <c r="A23" s="25"/>
      <c r="B23" s="25"/>
      <c r="D23" s="42"/>
      <c r="E23" s="25"/>
      <c r="F23" s="25"/>
      <c r="G23" s="42"/>
      <c r="I23" s="25"/>
      <c r="K23" s="25"/>
      <c r="N23" s="42"/>
    </row>
    <row r="24">
      <c r="A24" s="25"/>
      <c r="B24" s="25"/>
      <c r="D24" s="42"/>
      <c r="E24" s="25"/>
      <c r="F24" s="25"/>
      <c r="G24" s="42"/>
      <c r="H24" s="1" t="s">
        <v>281</v>
      </c>
      <c r="I24" s="25"/>
      <c r="K24" s="25"/>
      <c r="N24" s="42"/>
    </row>
    <row r="25">
      <c r="A25" s="25"/>
      <c r="B25" s="25"/>
      <c r="D25" s="42"/>
      <c r="E25" s="25"/>
      <c r="F25" s="25"/>
      <c r="G25" s="42"/>
      <c r="H25" s="1" t="s">
        <v>206</v>
      </c>
      <c r="I25" s="25"/>
      <c r="K25" s="25"/>
      <c r="N25" s="42"/>
    </row>
    <row r="26">
      <c r="A26" s="25"/>
      <c r="B26" s="25"/>
      <c r="D26" s="42"/>
      <c r="E26" s="25"/>
      <c r="F26" s="25"/>
      <c r="G26" s="42"/>
      <c r="H26" s="1" t="s">
        <v>207</v>
      </c>
      <c r="I26" s="25"/>
      <c r="K26" s="25"/>
      <c r="N26" s="42"/>
    </row>
    <row r="27">
      <c r="A27" s="25"/>
      <c r="B27" s="25"/>
      <c r="D27" s="42"/>
      <c r="E27" s="25"/>
      <c r="F27" s="25"/>
      <c r="G27" s="42"/>
      <c r="H27" s="1" t="s">
        <v>198</v>
      </c>
      <c r="I27" s="25"/>
      <c r="K27" s="25"/>
      <c r="N27" s="42"/>
    </row>
    <row r="28">
      <c r="A28" s="25"/>
      <c r="B28" s="25"/>
      <c r="D28" s="42"/>
      <c r="E28" s="25"/>
      <c r="F28" s="25"/>
      <c r="G28" s="42"/>
      <c r="H28" s="1" t="s">
        <v>223</v>
      </c>
      <c r="I28" s="25"/>
      <c r="K28" s="25"/>
      <c r="N28" s="42"/>
    </row>
    <row r="29">
      <c r="A29" s="15"/>
      <c r="B29" s="15"/>
      <c r="C29" s="15"/>
      <c r="D29" s="83"/>
      <c r="E29" s="15"/>
      <c r="F29" s="15"/>
      <c r="G29" s="83"/>
      <c r="H29" s="12" t="s">
        <v>204</v>
      </c>
      <c r="I29" s="15"/>
      <c r="J29" s="15"/>
      <c r="K29" s="15"/>
      <c r="L29" s="15"/>
      <c r="M29" s="15"/>
      <c r="N29" s="83"/>
      <c r="O29" s="15"/>
      <c r="P29" s="15"/>
      <c r="Q29" s="15"/>
      <c r="R29" s="15"/>
      <c r="S29" s="15"/>
      <c r="T29" s="15"/>
      <c r="U29" s="15"/>
      <c r="V29" s="15"/>
      <c r="W29" s="15"/>
      <c r="X29" s="15"/>
      <c r="Y29" s="15"/>
      <c r="Z29" s="15"/>
      <c r="AA29" s="15"/>
      <c r="AB29" s="15"/>
      <c r="AC29" s="15"/>
      <c r="AD29" s="15"/>
      <c r="AE29" s="15"/>
    </row>
    <row r="30">
      <c r="A30" s="25"/>
      <c r="B30" s="25"/>
      <c r="D30" s="42"/>
      <c r="E30" s="25"/>
      <c r="F30" s="25"/>
      <c r="G30" s="42"/>
      <c r="I30" s="25"/>
      <c r="K30" s="25"/>
      <c r="N30" s="42"/>
    </row>
    <row r="31">
      <c r="A31" s="1" t="s">
        <v>74</v>
      </c>
      <c r="B31" s="1" t="s">
        <v>30</v>
      </c>
      <c r="D31" s="42"/>
      <c r="E31" s="1" t="s">
        <v>33</v>
      </c>
      <c r="F31" s="1" t="s">
        <v>33</v>
      </c>
      <c r="G31" s="42"/>
      <c r="H31" s="1" t="s">
        <v>1276</v>
      </c>
      <c r="I31" s="25"/>
      <c r="K31" s="84"/>
      <c r="L31" s="1"/>
      <c r="N31" s="42"/>
    </row>
    <row r="32">
      <c r="A32" s="25"/>
      <c r="B32" s="25"/>
      <c r="D32" s="42"/>
      <c r="E32" s="25"/>
      <c r="F32" s="25"/>
      <c r="G32" s="42"/>
      <c r="I32" s="25"/>
      <c r="K32" s="25"/>
      <c r="N32" s="42"/>
      <c r="O3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2" s="25" t="str">
        <f>IFERROR(__xludf.DUMMYFUNCTION("""COMPUTED_VALUE"""),"C-syntax")</f>
        <v>C-syntax</v>
      </c>
      <c r="Q32" s="25" t="str">
        <f>IFERROR(__xludf.DUMMYFUNCTION("""COMPUTED_VALUE"""),"C-hallucinating")</f>
        <v>C-hallucinating</v>
      </c>
      <c r="R32" s="25" t="str">
        <f>IFERROR(__xludf.DUMMYFUNCTION("""COMPUTED_VALUE"""),"C-total")</f>
        <v>C-total</v>
      </c>
      <c r="S32" s="25" t="str">
        <f>IFERROR(__xludf.DUMMYFUNCTION("""COMPUTED_VALUE"""),"V-pre/post")</f>
        <v>V-pre/post</v>
      </c>
      <c r="T32" s="25" t="str">
        <f>IFERROR(__xludf.DUMMYFUNCTION("""COMPUTED_VALUE"""),"V-pred-def")</f>
        <v>V-pred-def</v>
      </c>
      <c r="U32" s="25" t="str">
        <f>IFERROR(__xludf.DUMMYFUNCTION("""COMPUTED_VALUE"""),"V-pred-use")</f>
        <v>V-pred-use</v>
      </c>
      <c r="V32" s="25" t="str">
        <f>IFERROR(__xludf.DUMMYFUNCTION("""COMPUTED_VALUE"""),"V-lemma-def")</f>
        <v>V-lemma-def</v>
      </c>
      <c r="W32" s="25" t="str">
        <f>IFERROR(__xludf.DUMMYFUNCTION("""COMPUTED_VALUE"""),"V-lemma-use")</f>
        <v>V-lemma-use</v>
      </c>
      <c r="X32" s="25" t="str">
        <f>IFERROR(__xludf.DUMMYFUNCTION("""COMPUTED_VALUE"""),"V-LI")</f>
        <v>V-LI</v>
      </c>
      <c r="Y32" s="25" t="str">
        <f>IFERROR(__xludf.DUMMYFUNCTION("""COMPUTED_VALUE"""),"V-others")</f>
        <v>V-others</v>
      </c>
      <c r="Z32" s="25" t="str">
        <f>IFERROR(__xludf.DUMMYFUNCTION("""COMPUTED_VALUE"""),"V-total")</f>
        <v>V-total</v>
      </c>
    </row>
    <row r="33">
      <c r="A33" s="25"/>
      <c r="B33" s="25"/>
      <c r="D33" s="42"/>
      <c r="E33" s="25"/>
      <c r="F33" s="25"/>
      <c r="G33" s="42"/>
      <c r="H33" s="1" t="s">
        <v>1277</v>
      </c>
      <c r="I33" s="25"/>
      <c r="K33" s="25"/>
      <c r="N33" s="42"/>
      <c r="O33" s="25">
        <f>IFERROR(__xludf.DUMMYFUNCTION("""COMPUTED_VALUE"""),0.0)</f>
        <v>0</v>
      </c>
      <c r="P33" s="25">
        <f>IFERROR(__xludf.DUMMYFUNCTION("""COMPUTED_VALUE"""),0.0)</f>
        <v>0</v>
      </c>
      <c r="Q33" s="25">
        <f>IFERROR(__xludf.DUMMYFUNCTION("""COMPUTED_VALUE"""),0.0)</f>
        <v>0</v>
      </c>
      <c r="R33" s="25">
        <f>IFERROR(__xludf.DUMMYFUNCTION("""COMPUTED_VALUE"""),0.0)</f>
        <v>0</v>
      </c>
      <c r="S33" s="25">
        <f>IFERROR(__xludf.DUMMYFUNCTION("""COMPUTED_VALUE"""),1.0)</f>
        <v>1</v>
      </c>
      <c r="T33" s="25">
        <f>IFERROR(__xludf.DUMMYFUNCTION("""COMPUTED_VALUE"""),0.0)</f>
        <v>0</v>
      </c>
      <c r="U33" s="25">
        <f>IFERROR(__xludf.DUMMYFUNCTION("""COMPUTED_VALUE"""),0.0)</f>
        <v>0</v>
      </c>
      <c r="V33" s="25">
        <f>IFERROR(__xludf.DUMMYFUNCTION("""COMPUTED_VALUE"""),0.0)</f>
        <v>0</v>
      </c>
      <c r="W33" s="25">
        <f>IFERROR(__xludf.DUMMYFUNCTION("""COMPUTED_VALUE"""),0.0)</f>
        <v>0</v>
      </c>
      <c r="X33" s="25">
        <f>IFERROR(__xludf.DUMMYFUNCTION("""COMPUTED_VALUE"""),0.0)</f>
        <v>0</v>
      </c>
      <c r="Y33" s="25">
        <f>IFERROR(__xludf.DUMMYFUNCTION("""COMPUTED_VALUE"""),0.0)</f>
        <v>0</v>
      </c>
      <c r="Z33" s="25">
        <f>IFERROR(__xludf.DUMMYFUNCTION("""COMPUTED_VALUE"""),0.0)</f>
        <v>0</v>
      </c>
    </row>
    <row r="34">
      <c r="A34" s="25"/>
      <c r="B34" s="25"/>
      <c r="D34" s="42"/>
      <c r="E34" s="25"/>
      <c r="F34" s="25"/>
      <c r="G34" s="42"/>
      <c r="I34" s="25"/>
      <c r="K34" s="25"/>
      <c r="N34" s="42"/>
    </row>
    <row r="35">
      <c r="A35" s="25"/>
      <c r="B35" s="25"/>
      <c r="D35" s="42"/>
      <c r="E35" s="25"/>
      <c r="F35" s="25"/>
      <c r="G35" s="42"/>
      <c r="H35" s="1" t="s">
        <v>1278</v>
      </c>
      <c r="I35" s="25"/>
      <c r="K35" s="25"/>
      <c r="N35" s="42"/>
    </row>
    <row r="36">
      <c r="A36" s="25"/>
      <c r="B36" s="25"/>
      <c r="D36" s="42"/>
      <c r="E36" s="25"/>
      <c r="F36" s="25"/>
      <c r="G36" s="42"/>
      <c r="H36" s="1" t="s">
        <v>206</v>
      </c>
      <c r="I36" s="25"/>
      <c r="K36" s="25"/>
      <c r="N36" s="42"/>
    </row>
    <row r="37">
      <c r="A37" s="25"/>
      <c r="B37" s="25"/>
      <c r="D37" s="42"/>
      <c r="E37" s="25"/>
      <c r="F37" s="25"/>
      <c r="G37" s="42"/>
      <c r="H37" s="1" t="s">
        <v>207</v>
      </c>
      <c r="I37" s="25"/>
      <c r="K37" s="25"/>
      <c r="N37" s="42"/>
    </row>
    <row r="38">
      <c r="A38" s="25"/>
      <c r="B38" s="25"/>
      <c r="D38" s="42"/>
      <c r="E38" s="25"/>
      <c r="F38" s="25"/>
      <c r="G38" s="42"/>
      <c r="H38" s="1" t="s">
        <v>198</v>
      </c>
      <c r="I38" s="25"/>
      <c r="K38" s="25"/>
      <c r="N38" s="42"/>
    </row>
    <row r="39">
      <c r="A39" s="25"/>
      <c r="B39" s="25"/>
      <c r="D39" s="42"/>
      <c r="E39" s="25"/>
      <c r="F39" s="25"/>
      <c r="G39" s="42"/>
      <c r="H39" s="1" t="s">
        <v>1290</v>
      </c>
      <c r="I39" s="25"/>
      <c r="K39" s="1" t="s">
        <v>282</v>
      </c>
      <c r="L39" s="1" t="s">
        <v>841</v>
      </c>
      <c r="M39" s="1" t="s">
        <v>1291</v>
      </c>
      <c r="N39" s="2" t="s">
        <v>1292</v>
      </c>
    </row>
    <row r="40">
      <c r="A40" s="25"/>
      <c r="B40" s="25"/>
      <c r="D40" s="42"/>
      <c r="E40" s="25"/>
      <c r="F40" s="25"/>
      <c r="G40" s="42"/>
      <c r="H40" s="1" t="s">
        <v>1293</v>
      </c>
      <c r="I40" s="25"/>
      <c r="K40" s="25"/>
      <c r="N40" s="42"/>
    </row>
    <row r="41">
      <c r="A41" s="25"/>
      <c r="B41" s="25"/>
      <c r="D41" s="42"/>
      <c r="E41" s="25"/>
      <c r="F41" s="25"/>
      <c r="G41" s="42"/>
      <c r="H41" s="1" t="s">
        <v>1294</v>
      </c>
      <c r="I41" s="25"/>
      <c r="K41" s="25"/>
      <c r="N41" s="42"/>
    </row>
    <row r="42">
      <c r="A42" s="25"/>
      <c r="B42" s="25"/>
      <c r="D42" s="42"/>
      <c r="E42" s="25"/>
      <c r="F42" s="25"/>
      <c r="G42" s="42"/>
      <c r="H42" s="1" t="s">
        <v>1295</v>
      </c>
      <c r="I42" s="25"/>
      <c r="K42" s="25"/>
      <c r="N42" s="42"/>
    </row>
    <row r="43">
      <c r="A43" s="25"/>
      <c r="B43" s="25"/>
      <c r="D43" s="42"/>
      <c r="E43" s="25"/>
      <c r="F43" s="25"/>
      <c r="G43" s="42"/>
      <c r="H43" s="1" t="s">
        <v>1296</v>
      </c>
      <c r="I43" s="25"/>
      <c r="K43" s="25"/>
      <c r="N43" s="42"/>
    </row>
    <row r="44">
      <c r="A44" s="25"/>
      <c r="B44" s="25"/>
      <c r="D44" s="42"/>
      <c r="E44" s="25"/>
      <c r="F44" s="25"/>
      <c r="G44" s="42"/>
      <c r="I44" s="25"/>
      <c r="K44" s="25"/>
      <c r="N44" s="42"/>
    </row>
    <row r="45">
      <c r="A45" s="25"/>
      <c r="B45" s="25"/>
      <c r="D45" s="42"/>
      <c r="E45" s="25"/>
      <c r="F45" s="25"/>
      <c r="G45" s="42"/>
      <c r="H45" s="1" t="s">
        <v>1297</v>
      </c>
      <c r="I45" s="25"/>
      <c r="K45" s="25"/>
      <c r="N45" s="42"/>
    </row>
    <row r="46">
      <c r="A46" s="25"/>
      <c r="B46" s="25"/>
      <c r="D46" s="42"/>
      <c r="E46" s="25"/>
      <c r="F46" s="25"/>
      <c r="G46" s="42"/>
      <c r="H46" s="1" t="s">
        <v>1298</v>
      </c>
      <c r="I46" s="25"/>
      <c r="K46" s="25"/>
      <c r="N46" s="42"/>
    </row>
    <row r="47">
      <c r="A47" s="25"/>
      <c r="B47" s="25"/>
      <c r="D47" s="42"/>
      <c r="E47" s="25"/>
      <c r="F47" s="25"/>
      <c r="G47" s="42"/>
      <c r="H47" s="1" t="s">
        <v>1299</v>
      </c>
      <c r="I47" s="25"/>
      <c r="K47" s="25"/>
      <c r="N47" s="42"/>
    </row>
    <row r="48">
      <c r="A48" s="25"/>
      <c r="B48" s="25"/>
      <c r="D48" s="42"/>
      <c r="E48" s="25"/>
      <c r="F48" s="25"/>
      <c r="G48" s="42"/>
      <c r="H48" s="1" t="s">
        <v>1300</v>
      </c>
      <c r="I48" s="25"/>
      <c r="K48" s="25"/>
      <c r="N48" s="42"/>
    </row>
    <row r="49">
      <c r="A49" s="25"/>
      <c r="B49" s="25"/>
      <c r="D49" s="42"/>
      <c r="E49" s="25"/>
      <c r="F49" s="25"/>
      <c r="G49" s="42"/>
      <c r="H49" s="1" t="s">
        <v>204</v>
      </c>
      <c r="I49" s="25"/>
      <c r="K49" s="25"/>
      <c r="N49" s="42"/>
    </row>
    <row r="50">
      <c r="A50" s="25"/>
      <c r="B50" s="25"/>
      <c r="D50" s="42"/>
      <c r="E50" s="25"/>
      <c r="F50" s="25"/>
      <c r="G50" s="42"/>
      <c r="I50" s="25"/>
      <c r="K50" s="25"/>
      <c r="N50" s="42"/>
    </row>
    <row r="51">
      <c r="A51" s="25"/>
      <c r="B51" s="25"/>
      <c r="D51" s="42"/>
      <c r="E51" s="25"/>
      <c r="F51" s="25"/>
      <c r="G51" s="42"/>
      <c r="H51" s="1" t="s">
        <v>281</v>
      </c>
      <c r="I51" s="25"/>
      <c r="K51" s="25"/>
      <c r="N51" s="42"/>
    </row>
    <row r="52">
      <c r="A52" s="25"/>
      <c r="B52" s="25"/>
      <c r="D52" s="42"/>
      <c r="E52" s="25"/>
      <c r="F52" s="25"/>
      <c r="G52" s="42"/>
      <c r="H52" s="1" t="s">
        <v>206</v>
      </c>
      <c r="I52" s="25"/>
      <c r="K52" s="25"/>
      <c r="N52" s="42"/>
    </row>
    <row r="53">
      <c r="A53" s="25"/>
      <c r="B53" s="25"/>
      <c r="D53" s="42"/>
      <c r="E53" s="25"/>
      <c r="F53" s="25"/>
      <c r="G53" s="42"/>
      <c r="H53" s="1" t="s">
        <v>207</v>
      </c>
      <c r="I53" s="25"/>
      <c r="K53" s="25"/>
      <c r="N53" s="42"/>
    </row>
    <row r="54">
      <c r="A54" s="25"/>
      <c r="B54" s="25"/>
      <c r="D54" s="42"/>
      <c r="E54" s="25"/>
      <c r="F54" s="25"/>
      <c r="G54" s="42"/>
      <c r="H54" s="1" t="s">
        <v>198</v>
      </c>
      <c r="I54" s="25"/>
      <c r="K54" s="25"/>
      <c r="N54" s="42"/>
    </row>
    <row r="55">
      <c r="A55" s="25"/>
      <c r="B55" s="25"/>
      <c r="D55" s="42"/>
      <c r="E55" s="25"/>
      <c r="F55" s="25"/>
      <c r="G55" s="42"/>
      <c r="H55" s="1" t="s">
        <v>223</v>
      </c>
      <c r="I55" s="25"/>
      <c r="K55" s="25"/>
      <c r="N55" s="42"/>
    </row>
    <row r="56">
      <c r="A56" s="15"/>
      <c r="B56" s="15"/>
      <c r="C56" s="15"/>
      <c r="D56" s="83"/>
      <c r="E56" s="15"/>
      <c r="F56" s="15"/>
      <c r="G56" s="83"/>
      <c r="H56" s="12" t="s">
        <v>204</v>
      </c>
      <c r="I56" s="15"/>
      <c r="J56" s="15"/>
      <c r="K56" s="15"/>
      <c r="L56" s="15"/>
      <c r="M56" s="15"/>
      <c r="N56" s="83"/>
      <c r="O56" s="15"/>
      <c r="P56" s="15"/>
      <c r="Q56" s="15"/>
      <c r="R56" s="15"/>
      <c r="S56" s="15"/>
      <c r="T56" s="15"/>
      <c r="U56" s="15"/>
      <c r="V56" s="15"/>
      <c r="W56" s="15"/>
      <c r="X56" s="15"/>
      <c r="Y56" s="15"/>
      <c r="Z56" s="15"/>
      <c r="AA56" s="15"/>
      <c r="AB56" s="15"/>
      <c r="AC56" s="15"/>
      <c r="AD56" s="15"/>
      <c r="AE56" s="15"/>
    </row>
    <row r="57">
      <c r="A57" s="25"/>
      <c r="B57" s="25"/>
      <c r="D57" s="42"/>
      <c r="E57" s="25"/>
      <c r="F57" s="25"/>
      <c r="G57" s="42"/>
      <c r="I57" s="25"/>
      <c r="K57" s="25"/>
      <c r="N57" s="42"/>
    </row>
    <row r="58">
      <c r="A58" s="1" t="s">
        <v>81</v>
      </c>
      <c r="B58" s="1" t="s">
        <v>30</v>
      </c>
      <c r="D58" s="42"/>
      <c r="E58" s="1" t="s">
        <v>33</v>
      </c>
      <c r="F58" s="1" t="s">
        <v>33</v>
      </c>
      <c r="G58" s="42"/>
      <c r="H58" s="1" t="s">
        <v>1276</v>
      </c>
      <c r="I58" s="25"/>
      <c r="K58" s="84"/>
      <c r="N58" s="42"/>
    </row>
    <row r="59">
      <c r="A59" s="25"/>
      <c r="B59" s="25"/>
      <c r="D59" s="42"/>
      <c r="E59" s="25"/>
      <c r="F59" s="25"/>
      <c r="G59" s="42"/>
      <c r="I59" s="25"/>
      <c r="K59" s="84"/>
      <c r="N59" s="42"/>
      <c r="O59"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59" s="25" t="str">
        <f>IFERROR(__xludf.DUMMYFUNCTION("""COMPUTED_VALUE"""),"C-syntax")</f>
        <v>C-syntax</v>
      </c>
      <c r="Q59" s="25" t="str">
        <f>IFERROR(__xludf.DUMMYFUNCTION("""COMPUTED_VALUE"""),"C-hallucinating")</f>
        <v>C-hallucinating</v>
      </c>
      <c r="R59" s="25" t="str">
        <f>IFERROR(__xludf.DUMMYFUNCTION("""COMPUTED_VALUE"""),"C-total")</f>
        <v>C-total</v>
      </c>
      <c r="S59" s="25" t="str">
        <f>IFERROR(__xludf.DUMMYFUNCTION("""COMPUTED_VALUE"""),"V-pre/post")</f>
        <v>V-pre/post</v>
      </c>
      <c r="T59" s="25" t="str">
        <f>IFERROR(__xludf.DUMMYFUNCTION("""COMPUTED_VALUE"""),"V-pred-def")</f>
        <v>V-pred-def</v>
      </c>
      <c r="U59" s="25" t="str">
        <f>IFERROR(__xludf.DUMMYFUNCTION("""COMPUTED_VALUE"""),"V-pred-use")</f>
        <v>V-pred-use</v>
      </c>
      <c r="V59" s="25" t="str">
        <f>IFERROR(__xludf.DUMMYFUNCTION("""COMPUTED_VALUE"""),"V-lemma-def")</f>
        <v>V-lemma-def</v>
      </c>
      <c r="W59" s="25" t="str">
        <f>IFERROR(__xludf.DUMMYFUNCTION("""COMPUTED_VALUE"""),"V-lemma-use")</f>
        <v>V-lemma-use</v>
      </c>
      <c r="X59" s="25" t="str">
        <f>IFERROR(__xludf.DUMMYFUNCTION("""COMPUTED_VALUE"""),"V-LI")</f>
        <v>V-LI</v>
      </c>
      <c r="Y59" s="25" t="str">
        <f>IFERROR(__xludf.DUMMYFUNCTION("""COMPUTED_VALUE"""),"V-others")</f>
        <v>V-others</v>
      </c>
      <c r="Z59" s="25" t="str">
        <f>IFERROR(__xludf.DUMMYFUNCTION("""COMPUTED_VALUE"""),"V-total")</f>
        <v>V-total</v>
      </c>
    </row>
    <row r="60">
      <c r="A60" s="25"/>
      <c r="B60" s="25"/>
      <c r="D60" s="42"/>
      <c r="E60" s="25"/>
      <c r="F60" s="25"/>
      <c r="G60" s="42"/>
      <c r="H60" s="1" t="s">
        <v>1277</v>
      </c>
      <c r="I60" s="25"/>
      <c r="K60" s="84"/>
      <c r="N60" s="42"/>
      <c r="O60" s="25">
        <f>IFERROR(__xludf.DUMMYFUNCTION("""COMPUTED_VALUE"""),1.0)</f>
        <v>1</v>
      </c>
      <c r="P60" s="25">
        <f>IFERROR(__xludf.DUMMYFUNCTION("""COMPUTED_VALUE"""),0.0)</f>
        <v>0</v>
      </c>
      <c r="Q60" s="25">
        <f>IFERROR(__xludf.DUMMYFUNCTION("""COMPUTED_VALUE"""),2.0)</f>
        <v>2</v>
      </c>
      <c r="R60" s="25">
        <f>IFERROR(__xludf.DUMMYFUNCTION("""COMPUTED_VALUE"""),0.0)</f>
        <v>0</v>
      </c>
      <c r="S60" s="25">
        <f>IFERROR(__xludf.DUMMYFUNCTION("""COMPUTED_VALUE"""),1.0)</f>
        <v>1</v>
      </c>
      <c r="T60" s="25">
        <f>IFERROR(__xludf.DUMMYFUNCTION("""COMPUTED_VALUE"""),0.0)</f>
        <v>0</v>
      </c>
      <c r="U60" s="25">
        <f>IFERROR(__xludf.DUMMYFUNCTION("""COMPUTED_VALUE"""),0.0)</f>
        <v>0</v>
      </c>
      <c r="V60" s="25">
        <f>IFERROR(__xludf.DUMMYFUNCTION("""COMPUTED_VALUE"""),0.0)</f>
        <v>0</v>
      </c>
      <c r="W60" s="25">
        <f>IFERROR(__xludf.DUMMYFUNCTION("""COMPUTED_VALUE"""),0.0)</f>
        <v>0</v>
      </c>
      <c r="X60" s="25">
        <f>IFERROR(__xludf.DUMMYFUNCTION("""COMPUTED_VALUE"""),0.0)</f>
        <v>0</v>
      </c>
      <c r="Y60" s="25">
        <f>IFERROR(__xludf.DUMMYFUNCTION("""COMPUTED_VALUE"""),0.0)</f>
        <v>0</v>
      </c>
      <c r="Z60" s="25">
        <f>IFERROR(__xludf.DUMMYFUNCTION("""COMPUTED_VALUE"""),0.0)</f>
        <v>0</v>
      </c>
    </row>
    <row r="61">
      <c r="A61" s="25"/>
      <c r="B61" s="25"/>
      <c r="D61" s="42"/>
      <c r="E61" s="25"/>
      <c r="F61" s="25"/>
      <c r="G61" s="42"/>
      <c r="I61" s="25"/>
      <c r="K61" s="25"/>
      <c r="N61" s="42"/>
    </row>
    <row r="62">
      <c r="A62" s="25"/>
      <c r="B62" s="25"/>
      <c r="D62" s="42"/>
      <c r="E62" s="25"/>
      <c r="F62" s="25"/>
      <c r="G62" s="42"/>
      <c r="H62" s="1" t="s">
        <v>251</v>
      </c>
      <c r="I62" s="25"/>
      <c r="K62" s="25"/>
      <c r="N62" s="42"/>
    </row>
    <row r="63">
      <c r="A63" s="25"/>
      <c r="B63" s="25"/>
      <c r="D63" s="42"/>
      <c r="E63" s="25"/>
      <c r="F63" s="25"/>
      <c r="G63" s="42"/>
      <c r="H63" s="1" t="s">
        <v>391</v>
      </c>
      <c r="I63" s="25"/>
      <c r="K63" s="1" t="s">
        <v>270</v>
      </c>
      <c r="M63" s="1" t="s">
        <v>230</v>
      </c>
      <c r="N63" s="2" t="s">
        <v>838</v>
      </c>
    </row>
    <row r="64">
      <c r="A64" s="25"/>
      <c r="B64" s="25"/>
      <c r="D64" s="42"/>
      <c r="E64" s="25"/>
      <c r="F64" s="25"/>
      <c r="G64" s="42"/>
      <c r="H64" s="1" t="s">
        <v>1301</v>
      </c>
      <c r="I64" s="25"/>
      <c r="K64" s="25"/>
      <c r="N64" s="42"/>
    </row>
    <row r="65">
      <c r="A65" s="25"/>
      <c r="B65" s="25"/>
      <c r="D65" s="42"/>
      <c r="E65" s="25"/>
      <c r="F65" s="25"/>
      <c r="G65" s="42"/>
      <c r="H65" s="1" t="s">
        <v>269</v>
      </c>
      <c r="I65" s="25"/>
      <c r="K65" s="25"/>
      <c r="N65" s="42"/>
    </row>
    <row r="66">
      <c r="A66" s="25"/>
      <c r="B66" s="25"/>
      <c r="D66" s="42"/>
      <c r="E66" s="25"/>
      <c r="F66" s="25"/>
      <c r="G66" s="42"/>
      <c r="H66" s="1" t="s">
        <v>1278</v>
      </c>
      <c r="I66" s="25"/>
      <c r="K66" s="25"/>
      <c r="N66" s="42"/>
    </row>
    <row r="67">
      <c r="A67" s="25"/>
      <c r="B67" s="25"/>
      <c r="D67" s="42"/>
      <c r="E67" s="25"/>
      <c r="F67" s="25"/>
      <c r="G67" s="42"/>
      <c r="H67" s="1" t="s">
        <v>1302</v>
      </c>
      <c r="I67" s="25"/>
      <c r="K67" s="1" t="s">
        <v>190</v>
      </c>
      <c r="L67" s="1" t="s">
        <v>863</v>
      </c>
      <c r="M67" s="1" t="s">
        <v>1303</v>
      </c>
      <c r="N67" s="2" t="s">
        <v>1304</v>
      </c>
    </row>
    <row r="68">
      <c r="A68" s="25"/>
      <c r="B68" s="25"/>
      <c r="D68" s="42"/>
      <c r="E68" s="25"/>
      <c r="F68" s="25"/>
      <c r="G68" s="42"/>
      <c r="H68" s="1" t="s">
        <v>207</v>
      </c>
      <c r="I68" s="25"/>
      <c r="K68" s="25"/>
      <c r="N68" s="42"/>
    </row>
    <row r="69">
      <c r="A69" s="25"/>
      <c r="B69" s="25"/>
      <c r="D69" s="42"/>
      <c r="E69" s="25"/>
      <c r="F69" s="25"/>
      <c r="G69" s="42"/>
      <c r="H69" s="1" t="s">
        <v>198</v>
      </c>
      <c r="I69" s="25"/>
      <c r="K69" s="25"/>
      <c r="N69" s="42"/>
    </row>
    <row r="70">
      <c r="A70" s="25"/>
      <c r="B70" s="25"/>
      <c r="D70" s="42"/>
      <c r="E70" s="25"/>
      <c r="F70" s="25"/>
      <c r="G70" s="42"/>
      <c r="H70" s="1" t="s">
        <v>1280</v>
      </c>
      <c r="I70" s="25"/>
      <c r="K70" s="1" t="s">
        <v>282</v>
      </c>
      <c r="L70" s="1" t="s">
        <v>841</v>
      </c>
      <c r="M70" s="1" t="s">
        <v>1305</v>
      </c>
      <c r="N70" s="2" t="s">
        <v>1292</v>
      </c>
    </row>
    <row r="71">
      <c r="A71" s="25"/>
      <c r="B71" s="25"/>
      <c r="D71" s="42"/>
      <c r="E71" s="25"/>
      <c r="F71" s="25"/>
      <c r="G71" s="42"/>
      <c r="H71" s="1" t="s">
        <v>1306</v>
      </c>
      <c r="I71" s="25"/>
      <c r="K71" s="1" t="s">
        <v>190</v>
      </c>
      <c r="L71" s="1" t="s">
        <v>863</v>
      </c>
      <c r="M71" s="1" t="s">
        <v>1307</v>
      </c>
      <c r="N71" s="2" t="s">
        <v>1308</v>
      </c>
    </row>
    <row r="72">
      <c r="A72" s="25"/>
      <c r="B72" s="25"/>
      <c r="D72" s="42"/>
      <c r="E72" s="25"/>
      <c r="F72" s="25"/>
      <c r="G72" s="42"/>
      <c r="I72" s="25"/>
      <c r="K72" s="25"/>
      <c r="N72" s="42"/>
    </row>
    <row r="73">
      <c r="A73" s="25"/>
      <c r="B73" s="25"/>
      <c r="D73" s="42"/>
      <c r="E73" s="25"/>
      <c r="F73" s="25"/>
      <c r="G73" s="42"/>
      <c r="H73" s="1" t="s">
        <v>1282</v>
      </c>
      <c r="I73" s="25"/>
      <c r="K73" s="25"/>
      <c r="N73" s="42"/>
    </row>
    <row r="74">
      <c r="A74" s="25"/>
      <c r="B74" s="25"/>
      <c r="D74" s="42"/>
      <c r="E74" s="25"/>
      <c r="F74" s="25"/>
      <c r="G74" s="42"/>
      <c r="H74" s="1" t="s">
        <v>1306</v>
      </c>
      <c r="I74" s="25"/>
      <c r="K74" s="25"/>
      <c r="N74" s="42"/>
    </row>
    <row r="75">
      <c r="A75" s="25"/>
      <c r="B75" s="25"/>
      <c r="D75" s="42"/>
      <c r="E75" s="25"/>
      <c r="F75" s="25"/>
      <c r="G75" s="42"/>
      <c r="I75" s="25"/>
      <c r="K75" s="25"/>
      <c r="N75" s="42"/>
    </row>
    <row r="76">
      <c r="A76" s="25"/>
      <c r="B76" s="25"/>
      <c r="D76" s="42"/>
      <c r="E76" s="25"/>
      <c r="F76" s="25"/>
      <c r="G76" s="42"/>
      <c r="H76" s="1" t="s">
        <v>1284</v>
      </c>
      <c r="I76" s="25"/>
      <c r="K76" s="25"/>
      <c r="N76" s="42"/>
    </row>
    <row r="77">
      <c r="A77" s="25"/>
      <c r="B77" s="25"/>
      <c r="D77" s="42"/>
      <c r="E77" s="25"/>
      <c r="F77" s="25"/>
      <c r="G77" s="42"/>
      <c r="H77" s="1" t="s">
        <v>1286</v>
      </c>
      <c r="I77" s="25"/>
      <c r="K77" s="25"/>
      <c r="N77" s="42"/>
    </row>
    <row r="78">
      <c r="A78" s="25"/>
      <c r="B78" s="25"/>
      <c r="D78" s="42"/>
      <c r="E78" s="25"/>
      <c r="F78" s="25"/>
      <c r="G78" s="42"/>
      <c r="H78" s="1" t="s">
        <v>1288</v>
      </c>
      <c r="I78" s="25"/>
      <c r="K78" s="25"/>
      <c r="N78" s="42"/>
    </row>
    <row r="79">
      <c r="A79" s="25"/>
      <c r="B79" s="25"/>
      <c r="D79" s="42"/>
      <c r="E79" s="25"/>
      <c r="F79" s="25"/>
      <c r="G79" s="42"/>
      <c r="H79" s="1" t="s">
        <v>204</v>
      </c>
      <c r="I79" s="25"/>
      <c r="K79" s="25"/>
      <c r="N79" s="42"/>
    </row>
    <row r="80">
      <c r="A80" s="25"/>
      <c r="B80" s="25"/>
      <c r="D80" s="42"/>
      <c r="E80" s="25"/>
      <c r="F80" s="25"/>
      <c r="G80" s="42"/>
      <c r="I80" s="25"/>
      <c r="K80" s="25"/>
      <c r="N80" s="42"/>
    </row>
    <row r="81">
      <c r="A81" s="25"/>
      <c r="B81" s="25"/>
      <c r="D81" s="42"/>
      <c r="E81" s="25"/>
      <c r="F81" s="25"/>
      <c r="G81" s="42"/>
      <c r="H81" s="1" t="s">
        <v>281</v>
      </c>
      <c r="I81" s="25"/>
      <c r="K81" s="25"/>
      <c r="N81" s="42"/>
    </row>
    <row r="82">
      <c r="A82" s="25"/>
      <c r="B82" s="25"/>
      <c r="D82" s="42"/>
      <c r="E82" s="25"/>
      <c r="F82" s="25"/>
      <c r="G82" s="42"/>
      <c r="H82" s="1" t="s">
        <v>206</v>
      </c>
      <c r="I82" s="25"/>
      <c r="K82" s="25"/>
      <c r="N82" s="42"/>
    </row>
    <row r="83">
      <c r="A83" s="25"/>
      <c r="B83" s="25"/>
      <c r="D83" s="42"/>
      <c r="E83" s="25"/>
      <c r="F83" s="25"/>
      <c r="G83" s="42"/>
      <c r="H83" s="1" t="s">
        <v>207</v>
      </c>
      <c r="I83" s="25"/>
      <c r="K83" s="25"/>
      <c r="N83" s="42"/>
    </row>
    <row r="84">
      <c r="A84" s="25"/>
      <c r="B84" s="25"/>
      <c r="D84" s="42"/>
      <c r="E84" s="25"/>
      <c r="F84" s="25"/>
      <c r="G84" s="42"/>
      <c r="H84" s="1" t="s">
        <v>198</v>
      </c>
      <c r="I84" s="25"/>
      <c r="K84" s="25"/>
      <c r="N84" s="42"/>
    </row>
    <row r="85">
      <c r="A85" s="25"/>
      <c r="B85" s="25"/>
      <c r="D85" s="42"/>
      <c r="E85" s="25"/>
      <c r="F85" s="25"/>
      <c r="G85" s="42"/>
      <c r="H85" s="1" t="s">
        <v>223</v>
      </c>
      <c r="I85" s="25"/>
      <c r="K85" s="25"/>
      <c r="N85" s="42"/>
    </row>
    <row r="86">
      <c r="A86" s="15"/>
      <c r="B86" s="15"/>
      <c r="C86" s="15"/>
      <c r="D86" s="83"/>
      <c r="E86" s="15"/>
      <c r="F86" s="15"/>
      <c r="G86" s="83"/>
      <c r="H86" s="12" t="s">
        <v>204</v>
      </c>
      <c r="I86" s="15"/>
      <c r="J86" s="15"/>
      <c r="K86" s="15"/>
      <c r="L86" s="15"/>
      <c r="M86" s="15"/>
      <c r="N86" s="83"/>
      <c r="O86" s="15"/>
      <c r="P86" s="15"/>
      <c r="Q86" s="15"/>
      <c r="R86" s="15"/>
      <c r="S86" s="15"/>
      <c r="T86" s="15"/>
      <c r="U86" s="15"/>
      <c r="V86" s="15"/>
      <c r="W86" s="15"/>
      <c r="X86" s="15"/>
      <c r="Y86" s="15"/>
      <c r="Z86" s="15"/>
      <c r="AA86" s="15"/>
      <c r="AB86" s="15"/>
      <c r="AC86" s="15"/>
      <c r="AD86" s="15"/>
      <c r="AE86" s="15"/>
    </row>
    <row r="87">
      <c r="A87" s="25"/>
      <c r="B87" s="25"/>
      <c r="D87" s="42"/>
      <c r="E87" s="25"/>
      <c r="F87" s="25"/>
      <c r="G87" s="42"/>
      <c r="I87" s="25"/>
      <c r="K87" s="25"/>
      <c r="N87" s="42"/>
    </row>
    <row r="88">
      <c r="A88" s="1" t="s">
        <v>31</v>
      </c>
      <c r="B88" s="1" t="s">
        <v>94</v>
      </c>
      <c r="D88" s="42"/>
      <c r="E88" s="1" t="s">
        <v>33</v>
      </c>
      <c r="F88" s="1" t="s">
        <v>33</v>
      </c>
      <c r="G88" s="42"/>
      <c r="H88" s="1" t="s">
        <v>1276</v>
      </c>
      <c r="I88" s="25"/>
      <c r="K88" s="25"/>
      <c r="N88" s="42"/>
    </row>
    <row r="89">
      <c r="A89" s="25"/>
      <c r="B89" s="25"/>
      <c r="D89" s="42"/>
      <c r="E89" s="25"/>
      <c r="F89" s="25"/>
      <c r="G89" s="42"/>
      <c r="H89" s="1" t="s">
        <v>185</v>
      </c>
      <c r="I89" s="25"/>
      <c r="K89" s="25"/>
      <c r="N89" s="42"/>
      <c r="O89"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89" s="25" t="str">
        <f>IFERROR(__xludf.DUMMYFUNCTION("""COMPUTED_VALUE"""),"C-syntax")</f>
        <v>C-syntax</v>
      </c>
      <c r="Q89" s="25" t="str">
        <f>IFERROR(__xludf.DUMMYFUNCTION("""COMPUTED_VALUE"""),"C-hallucinating")</f>
        <v>C-hallucinating</v>
      </c>
      <c r="R89" s="25" t="str">
        <f>IFERROR(__xludf.DUMMYFUNCTION("""COMPUTED_VALUE"""),"C-total")</f>
        <v>C-total</v>
      </c>
      <c r="S89" s="25" t="str">
        <f>IFERROR(__xludf.DUMMYFUNCTION("""COMPUTED_VALUE"""),"V-pre/post")</f>
        <v>V-pre/post</v>
      </c>
      <c r="T89" s="25" t="str">
        <f>IFERROR(__xludf.DUMMYFUNCTION("""COMPUTED_VALUE"""),"V-pred-def")</f>
        <v>V-pred-def</v>
      </c>
      <c r="U89" s="25" t="str">
        <f>IFERROR(__xludf.DUMMYFUNCTION("""COMPUTED_VALUE"""),"V-pred-use")</f>
        <v>V-pred-use</v>
      </c>
      <c r="V89" s="25" t="str">
        <f>IFERROR(__xludf.DUMMYFUNCTION("""COMPUTED_VALUE"""),"V-lemma-def")</f>
        <v>V-lemma-def</v>
      </c>
      <c r="W89" s="25" t="str">
        <f>IFERROR(__xludf.DUMMYFUNCTION("""COMPUTED_VALUE"""),"V-lemma-use")</f>
        <v>V-lemma-use</v>
      </c>
      <c r="X89" s="25" t="str">
        <f>IFERROR(__xludf.DUMMYFUNCTION("""COMPUTED_VALUE"""),"V-LI")</f>
        <v>V-LI</v>
      </c>
      <c r="Y89" s="25" t="str">
        <f>IFERROR(__xludf.DUMMYFUNCTION("""COMPUTED_VALUE"""),"V-others")</f>
        <v>V-others</v>
      </c>
      <c r="Z89" s="25" t="str">
        <f>IFERROR(__xludf.DUMMYFUNCTION("""COMPUTED_VALUE"""),"V-total")</f>
        <v>V-total</v>
      </c>
    </row>
    <row r="90">
      <c r="A90" s="25"/>
      <c r="B90" s="25"/>
      <c r="D90" s="42"/>
      <c r="E90" s="25"/>
      <c r="F90" s="25"/>
      <c r="G90" s="42"/>
      <c r="I90" s="25"/>
      <c r="K90" s="25"/>
      <c r="N90" s="42"/>
      <c r="O90" s="25">
        <f>IFERROR(__xludf.DUMMYFUNCTION("""COMPUTED_VALUE"""),0.0)</f>
        <v>0</v>
      </c>
      <c r="P90" s="25">
        <f>IFERROR(__xludf.DUMMYFUNCTION("""COMPUTED_VALUE"""),1.0)</f>
        <v>1</v>
      </c>
      <c r="Q90" s="25">
        <f>IFERROR(__xludf.DUMMYFUNCTION("""COMPUTED_VALUE"""),0.0)</f>
        <v>0</v>
      </c>
      <c r="R90" s="25">
        <f>IFERROR(__xludf.DUMMYFUNCTION("""COMPUTED_VALUE"""),0.0)</f>
        <v>0</v>
      </c>
      <c r="S90" s="25">
        <f>IFERROR(__xludf.DUMMYFUNCTION("""COMPUTED_VALUE"""),0.0)</f>
        <v>0</v>
      </c>
      <c r="T90" s="25">
        <f>IFERROR(__xludf.DUMMYFUNCTION("""COMPUTED_VALUE"""),0.0)</f>
        <v>0</v>
      </c>
      <c r="U90" s="25">
        <f>IFERROR(__xludf.DUMMYFUNCTION("""COMPUTED_VALUE"""),0.0)</f>
        <v>0</v>
      </c>
      <c r="V90" s="25">
        <f>IFERROR(__xludf.DUMMYFUNCTION("""COMPUTED_VALUE"""),0.0)</f>
        <v>0</v>
      </c>
      <c r="W90" s="25">
        <f>IFERROR(__xludf.DUMMYFUNCTION("""COMPUTED_VALUE"""),0.0)</f>
        <v>0</v>
      </c>
      <c r="X90" s="25">
        <f>IFERROR(__xludf.DUMMYFUNCTION("""COMPUTED_VALUE"""),0.0)</f>
        <v>0</v>
      </c>
      <c r="Y90" s="25">
        <f>IFERROR(__xludf.DUMMYFUNCTION("""COMPUTED_VALUE"""),0.0)</f>
        <v>0</v>
      </c>
      <c r="Z90" s="25">
        <f>IFERROR(__xludf.DUMMYFUNCTION("""COMPUTED_VALUE"""),0.0)</f>
        <v>0</v>
      </c>
    </row>
    <row r="91">
      <c r="A91" s="25"/>
      <c r="B91" s="25"/>
      <c r="D91" s="42"/>
      <c r="E91" s="25"/>
      <c r="F91" s="25"/>
      <c r="G91" s="42"/>
      <c r="H91" s="1" t="s">
        <v>1277</v>
      </c>
      <c r="I91" s="25"/>
      <c r="K91" s="25"/>
      <c r="N91" s="42"/>
    </row>
    <row r="92">
      <c r="A92" s="25"/>
      <c r="B92" s="25"/>
      <c r="D92" s="42"/>
      <c r="E92" s="25"/>
      <c r="F92" s="25"/>
      <c r="G92" s="42"/>
      <c r="I92" s="25"/>
      <c r="K92" s="25"/>
      <c r="N92" s="42"/>
    </row>
    <row r="93">
      <c r="A93" s="25"/>
      <c r="B93" s="25"/>
      <c r="D93" s="42"/>
      <c r="E93" s="25"/>
      <c r="F93" s="25"/>
      <c r="G93" s="42"/>
      <c r="H93" s="1" t="s">
        <v>1309</v>
      </c>
      <c r="I93" s="25"/>
      <c r="K93" s="25"/>
      <c r="N93" s="42"/>
    </row>
    <row r="94">
      <c r="A94" s="25"/>
      <c r="B94" s="25"/>
      <c r="D94" s="42"/>
      <c r="E94" s="25"/>
      <c r="F94" s="25"/>
      <c r="G94" s="42"/>
      <c r="H94" s="1" t="s">
        <v>1278</v>
      </c>
      <c r="I94" s="25"/>
      <c r="K94" s="25"/>
      <c r="N94" s="42"/>
    </row>
    <row r="95">
      <c r="A95" s="25"/>
      <c r="B95" s="25"/>
      <c r="D95" s="42"/>
      <c r="E95" s="25"/>
      <c r="F95" s="25"/>
      <c r="G95" s="42"/>
      <c r="H95" s="1" t="s">
        <v>251</v>
      </c>
      <c r="I95" s="25"/>
      <c r="K95" s="25"/>
      <c r="N95" s="42"/>
    </row>
    <row r="96">
      <c r="A96" s="25"/>
      <c r="B96" s="25"/>
      <c r="D96" s="42"/>
      <c r="E96" s="25"/>
      <c r="F96" s="25"/>
      <c r="G96" s="42"/>
      <c r="H96" s="1" t="s">
        <v>1310</v>
      </c>
      <c r="I96" s="25"/>
      <c r="K96" s="84" t="s">
        <v>229</v>
      </c>
      <c r="M96" s="1" t="s">
        <v>1311</v>
      </c>
      <c r="N96" s="42"/>
    </row>
    <row r="97">
      <c r="A97" s="25"/>
      <c r="B97" s="25"/>
      <c r="D97" s="42"/>
      <c r="E97" s="25"/>
      <c r="F97" s="25"/>
      <c r="G97" s="42"/>
      <c r="H97" s="1" t="s">
        <v>654</v>
      </c>
      <c r="I97" s="25"/>
      <c r="K97" s="84"/>
      <c r="M97" s="1"/>
      <c r="N97" s="42"/>
    </row>
    <row r="98">
      <c r="A98" s="25"/>
      <c r="B98" s="25"/>
      <c r="D98" s="42"/>
      <c r="E98" s="25"/>
      <c r="F98" s="25"/>
      <c r="G98" s="42"/>
      <c r="H98" s="1" t="s">
        <v>269</v>
      </c>
      <c r="I98" s="25"/>
      <c r="K98" s="25"/>
      <c r="N98" s="42"/>
    </row>
    <row r="99">
      <c r="A99" s="25"/>
      <c r="B99" s="25"/>
      <c r="D99" s="42"/>
      <c r="E99" s="25"/>
      <c r="F99" s="25"/>
      <c r="G99" s="42"/>
      <c r="H99" s="1" t="s">
        <v>198</v>
      </c>
      <c r="I99" s="25"/>
      <c r="K99" s="25"/>
      <c r="N99" s="42"/>
    </row>
    <row r="100">
      <c r="A100" s="25"/>
      <c r="B100" s="25"/>
      <c r="D100" s="42"/>
      <c r="E100" s="25"/>
      <c r="F100" s="25"/>
      <c r="G100" s="42"/>
      <c r="H100" s="1" t="s">
        <v>1280</v>
      </c>
      <c r="I100" s="25"/>
      <c r="K100" s="25"/>
      <c r="N100" s="42"/>
    </row>
    <row r="101">
      <c r="A101" s="25"/>
      <c r="B101" s="25"/>
      <c r="D101" s="42"/>
      <c r="E101" s="25"/>
      <c r="F101" s="25"/>
      <c r="G101" s="42"/>
      <c r="H101" s="1" t="s">
        <v>1282</v>
      </c>
      <c r="I101" s="25"/>
      <c r="K101" s="25"/>
      <c r="N101" s="42"/>
    </row>
    <row r="102">
      <c r="A102" s="25"/>
      <c r="B102" s="25"/>
      <c r="D102" s="42"/>
      <c r="E102" s="25"/>
      <c r="F102" s="25"/>
      <c r="G102" s="42"/>
      <c r="H102" s="1" t="s">
        <v>1284</v>
      </c>
      <c r="I102" s="25"/>
      <c r="K102" s="25"/>
      <c r="N102" s="42"/>
    </row>
    <row r="103">
      <c r="A103" s="25"/>
      <c r="B103" s="25"/>
      <c r="D103" s="42"/>
      <c r="E103" s="25"/>
      <c r="F103" s="25"/>
      <c r="G103" s="42"/>
      <c r="H103" s="1" t="s">
        <v>1286</v>
      </c>
      <c r="I103" s="25"/>
      <c r="K103" s="25"/>
      <c r="N103" s="42"/>
    </row>
    <row r="104">
      <c r="A104" s="25"/>
      <c r="B104" s="25"/>
      <c r="D104" s="42"/>
      <c r="E104" s="25"/>
      <c r="F104" s="25"/>
      <c r="G104" s="42"/>
      <c r="H104" s="1" t="s">
        <v>1288</v>
      </c>
      <c r="I104" s="25"/>
      <c r="K104" s="25"/>
      <c r="N104" s="42"/>
    </row>
    <row r="105">
      <c r="A105" s="25"/>
      <c r="B105" s="25"/>
      <c r="D105" s="42"/>
      <c r="E105" s="25"/>
      <c r="F105" s="25"/>
      <c r="G105" s="42"/>
      <c r="H105" s="1" t="s">
        <v>204</v>
      </c>
      <c r="I105" s="25"/>
      <c r="K105" s="25"/>
      <c r="N105" s="42"/>
    </row>
    <row r="106">
      <c r="A106" s="25"/>
      <c r="B106" s="25"/>
      <c r="D106" s="42"/>
      <c r="E106" s="25"/>
      <c r="F106" s="25"/>
      <c r="G106" s="42"/>
      <c r="I106" s="25"/>
      <c r="K106" s="25"/>
      <c r="N106" s="42"/>
    </row>
    <row r="107">
      <c r="A107" s="25"/>
      <c r="B107" s="25"/>
      <c r="D107" s="42"/>
      <c r="E107" s="25"/>
      <c r="F107" s="25"/>
      <c r="G107" s="42"/>
      <c r="H107" s="1" t="s">
        <v>1312</v>
      </c>
      <c r="I107" s="25"/>
      <c r="K107" s="25"/>
      <c r="N107" s="42"/>
    </row>
    <row r="108">
      <c r="A108" s="25"/>
      <c r="B108" s="25"/>
      <c r="D108" s="42"/>
      <c r="E108" s="25"/>
      <c r="F108" s="25"/>
      <c r="G108" s="42"/>
      <c r="H108" s="1" t="s">
        <v>281</v>
      </c>
      <c r="I108" s="25"/>
      <c r="K108" s="25"/>
      <c r="N108" s="42"/>
    </row>
    <row r="109">
      <c r="A109" s="25"/>
      <c r="B109" s="25"/>
      <c r="D109" s="42"/>
      <c r="E109" s="25"/>
      <c r="F109" s="25"/>
      <c r="G109" s="42"/>
      <c r="H109" s="1" t="s">
        <v>206</v>
      </c>
      <c r="I109" s="25"/>
      <c r="K109" s="25"/>
      <c r="N109" s="42"/>
    </row>
    <row r="110">
      <c r="A110" s="25"/>
      <c r="B110" s="25"/>
      <c r="D110" s="42"/>
      <c r="E110" s="25"/>
      <c r="F110" s="25"/>
      <c r="G110" s="42"/>
      <c r="H110" s="1" t="s">
        <v>207</v>
      </c>
      <c r="I110" s="25"/>
      <c r="K110" s="25"/>
      <c r="N110" s="42"/>
    </row>
    <row r="111">
      <c r="A111" s="25"/>
      <c r="B111" s="25"/>
      <c r="D111" s="42"/>
      <c r="E111" s="25"/>
      <c r="F111" s="25"/>
      <c r="G111" s="42"/>
      <c r="H111" s="1" t="s">
        <v>198</v>
      </c>
      <c r="I111" s="25"/>
      <c r="K111" s="25"/>
      <c r="N111" s="42"/>
    </row>
    <row r="112">
      <c r="A112" s="25"/>
      <c r="B112" s="25"/>
      <c r="D112" s="42"/>
      <c r="E112" s="25"/>
      <c r="F112" s="25"/>
      <c r="G112" s="42"/>
      <c r="H112" s="1" t="s">
        <v>223</v>
      </c>
      <c r="I112" s="25"/>
      <c r="K112" s="25"/>
      <c r="N112" s="42"/>
    </row>
    <row r="113">
      <c r="A113" s="15"/>
      <c r="B113" s="15"/>
      <c r="C113" s="15"/>
      <c r="D113" s="83"/>
      <c r="E113" s="15"/>
      <c r="F113" s="15"/>
      <c r="G113" s="83"/>
      <c r="H113" s="12" t="s">
        <v>204</v>
      </c>
      <c r="I113" s="15"/>
      <c r="J113" s="15"/>
      <c r="K113" s="15"/>
      <c r="L113" s="15"/>
      <c r="M113" s="15"/>
      <c r="N113" s="83"/>
      <c r="O113" s="15"/>
      <c r="P113" s="15"/>
      <c r="Q113" s="15"/>
      <c r="R113" s="15"/>
      <c r="S113" s="15"/>
      <c r="T113" s="15"/>
      <c r="U113" s="15"/>
      <c r="V113" s="15"/>
      <c r="W113" s="15"/>
      <c r="X113" s="15"/>
      <c r="Y113" s="15"/>
      <c r="Z113" s="15"/>
      <c r="AA113" s="15"/>
      <c r="AB113" s="15"/>
      <c r="AC113" s="15"/>
      <c r="AD113" s="15"/>
      <c r="AE113" s="15"/>
    </row>
    <row r="114">
      <c r="A114" s="25"/>
      <c r="B114" s="25"/>
      <c r="D114" s="42"/>
      <c r="E114" s="25"/>
      <c r="F114" s="25"/>
      <c r="G114" s="42"/>
      <c r="I114" s="25"/>
      <c r="K114" s="25"/>
      <c r="N114" s="42"/>
    </row>
    <row r="115">
      <c r="A115" s="1" t="s">
        <v>74</v>
      </c>
      <c r="B115" s="1" t="s">
        <v>94</v>
      </c>
      <c r="D115" s="42"/>
      <c r="E115" s="1" t="s">
        <v>33</v>
      </c>
      <c r="F115" s="1" t="s">
        <v>33</v>
      </c>
      <c r="G115" s="42"/>
      <c r="H115" s="1" t="s">
        <v>1276</v>
      </c>
      <c r="I115" s="25"/>
      <c r="K115" s="25"/>
      <c r="N115" s="42"/>
    </row>
    <row r="116">
      <c r="A116" s="25"/>
      <c r="B116" s="25"/>
      <c r="D116" s="42"/>
      <c r="E116" s="25"/>
      <c r="F116" s="25"/>
      <c r="G116" s="42"/>
      <c r="I116" s="25"/>
      <c r="K116" s="1" t="s">
        <v>229</v>
      </c>
      <c r="M116" s="1" t="s">
        <v>230</v>
      </c>
      <c r="N116" s="2" t="s">
        <v>1313</v>
      </c>
    </row>
    <row r="117">
      <c r="A117" s="25"/>
      <c r="B117" s="25"/>
      <c r="D117" s="42"/>
      <c r="E117" s="25"/>
      <c r="F117" s="25"/>
      <c r="G117" s="42"/>
      <c r="H117" s="1" t="s">
        <v>1314</v>
      </c>
      <c r="I117" s="25"/>
      <c r="K117" s="25"/>
      <c r="M117" s="1"/>
      <c r="N117" s="42"/>
      <c r="O11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17" s="25" t="str">
        <f>IFERROR(__xludf.DUMMYFUNCTION("""COMPUTED_VALUE"""),"C-syntax")</f>
        <v>C-syntax</v>
      </c>
      <c r="Q117" s="25" t="str">
        <f>IFERROR(__xludf.DUMMYFUNCTION("""COMPUTED_VALUE"""),"C-hallucinating")</f>
        <v>C-hallucinating</v>
      </c>
      <c r="R117" s="25" t="str">
        <f>IFERROR(__xludf.DUMMYFUNCTION("""COMPUTED_VALUE"""),"C-total")</f>
        <v>C-total</v>
      </c>
      <c r="S117" s="25" t="str">
        <f>IFERROR(__xludf.DUMMYFUNCTION("""COMPUTED_VALUE"""),"V-pre/post")</f>
        <v>V-pre/post</v>
      </c>
      <c r="T117" s="25" t="str">
        <f>IFERROR(__xludf.DUMMYFUNCTION("""COMPUTED_VALUE"""),"V-pred-def")</f>
        <v>V-pred-def</v>
      </c>
      <c r="U117" s="25" t="str">
        <f>IFERROR(__xludf.DUMMYFUNCTION("""COMPUTED_VALUE"""),"V-pred-use")</f>
        <v>V-pred-use</v>
      </c>
      <c r="V117" s="25" t="str">
        <f>IFERROR(__xludf.DUMMYFUNCTION("""COMPUTED_VALUE"""),"V-lemma-def")</f>
        <v>V-lemma-def</v>
      </c>
      <c r="W117" s="25" t="str">
        <f>IFERROR(__xludf.DUMMYFUNCTION("""COMPUTED_VALUE"""),"V-lemma-use")</f>
        <v>V-lemma-use</v>
      </c>
      <c r="X117" s="25" t="str">
        <f>IFERROR(__xludf.DUMMYFUNCTION("""COMPUTED_VALUE"""),"V-LI")</f>
        <v>V-LI</v>
      </c>
      <c r="Y117" s="25" t="str">
        <f>IFERROR(__xludf.DUMMYFUNCTION("""COMPUTED_VALUE"""),"V-others")</f>
        <v>V-others</v>
      </c>
      <c r="Z117" s="25" t="str">
        <f>IFERROR(__xludf.DUMMYFUNCTION("""COMPUTED_VALUE"""),"V-total")</f>
        <v>V-total</v>
      </c>
    </row>
    <row r="118">
      <c r="A118" s="25"/>
      <c r="B118" s="25"/>
      <c r="D118" s="42"/>
      <c r="E118" s="25"/>
      <c r="F118" s="25"/>
      <c r="G118" s="42"/>
      <c r="H118" s="1" t="s">
        <v>1315</v>
      </c>
      <c r="I118" s="25"/>
      <c r="K118" s="25"/>
      <c r="N118" s="42"/>
      <c r="O118" s="25">
        <f>IFERROR(__xludf.DUMMYFUNCTION("""COMPUTED_VALUE"""),0.0)</f>
        <v>0</v>
      </c>
      <c r="P118" s="25">
        <f>IFERROR(__xludf.DUMMYFUNCTION("""COMPUTED_VALUE"""),1.0)</f>
        <v>1</v>
      </c>
      <c r="Q118" s="25">
        <f>IFERROR(__xludf.DUMMYFUNCTION("""COMPUTED_VALUE"""),0.0)</f>
        <v>0</v>
      </c>
      <c r="R118" s="25">
        <f>IFERROR(__xludf.DUMMYFUNCTION("""COMPUTED_VALUE"""),0.0)</f>
        <v>0</v>
      </c>
      <c r="S118" s="25">
        <f>IFERROR(__xludf.DUMMYFUNCTION("""COMPUTED_VALUE"""),2.0)</f>
        <v>2</v>
      </c>
      <c r="T118" s="25">
        <f>IFERROR(__xludf.DUMMYFUNCTION("""COMPUTED_VALUE"""),0.0)</f>
        <v>0</v>
      </c>
      <c r="U118" s="25">
        <f>IFERROR(__xludf.DUMMYFUNCTION("""COMPUTED_VALUE"""),1.0)</f>
        <v>1</v>
      </c>
      <c r="V118" s="25">
        <f>IFERROR(__xludf.DUMMYFUNCTION("""COMPUTED_VALUE"""),0.0)</f>
        <v>0</v>
      </c>
      <c r="W118" s="25">
        <f>IFERROR(__xludf.DUMMYFUNCTION("""COMPUTED_VALUE"""),0.0)</f>
        <v>0</v>
      </c>
      <c r="X118" s="25">
        <f>IFERROR(__xludf.DUMMYFUNCTION("""COMPUTED_VALUE"""),0.0)</f>
        <v>0</v>
      </c>
      <c r="Y118" s="25">
        <f>IFERROR(__xludf.DUMMYFUNCTION("""COMPUTED_VALUE"""),0.0)</f>
        <v>0</v>
      </c>
      <c r="Z118" s="25">
        <f>IFERROR(__xludf.DUMMYFUNCTION("""COMPUTED_VALUE"""),0.0)</f>
        <v>0</v>
      </c>
    </row>
    <row r="119">
      <c r="A119" s="25"/>
      <c r="B119" s="25"/>
      <c r="D119" s="42"/>
      <c r="E119" s="25"/>
      <c r="F119" s="25"/>
      <c r="G119" s="42"/>
      <c r="I119" s="25"/>
      <c r="K119" s="25"/>
      <c r="N119" s="42"/>
    </row>
    <row r="120">
      <c r="A120" s="25"/>
      <c r="B120" s="25"/>
      <c r="D120" s="42"/>
      <c r="E120" s="25"/>
      <c r="F120" s="25"/>
      <c r="G120" s="42"/>
      <c r="H120" s="1" t="s">
        <v>1316</v>
      </c>
      <c r="I120" s="25"/>
      <c r="K120" s="25"/>
      <c r="N120" s="42"/>
    </row>
    <row r="121">
      <c r="A121" s="25"/>
      <c r="B121" s="25"/>
      <c r="D121" s="42"/>
      <c r="E121" s="25"/>
      <c r="F121" s="25"/>
      <c r="G121" s="42"/>
      <c r="H121" s="1" t="s">
        <v>1317</v>
      </c>
      <c r="I121" s="25"/>
      <c r="K121" s="25"/>
      <c r="N121" s="42"/>
    </row>
    <row r="122">
      <c r="A122" s="25"/>
      <c r="B122" s="25"/>
      <c r="D122" s="42"/>
      <c r="E122" s="25"/>
      <c r="F122" s="25"/>
      <c r="G122" s="42"/>
      <c r="H122" s="1" t="s">
        <v>436</v>
      </c>
      <c r="I122" s="25"/>
      <c r="K122" s="25"/>
      <c r="N122" s="42"/>
    </row>
    <row r="123">
      <c r="A123" s="25"/>
      <c r="B123" s="25"/>
      <c r="D123" s="42"/>
      <c r="E123" s="25"/>
      <c r="F123" s="25"/>
      <c r="G123" s="42"/>
      <c r="H123" s="1" t="s">
        <v>1318</v>
      </c>
      <c r="I123" s="25"/>
      <c r="K123" s="25"/>
      <c r="N123" s="42"/>
    </row>
    <row r="124">
      <c r="A124" s="25"/>
      <c r="B124" s="25"/>
      <c r="D124" s="42"/>
      <c r="E124" s="25"/>
      <c r="F124" s="25"/>
      <c r="G124" s="42"/>
      <c r="H124" s="1" t="s">
        <v>1319</v>
      </c>
      <c r="I124" s="25"/>
      <c r="K124" s="25"/>
      <c r="N124" s="42"/>
    </row>
    <row r="125">
      <c r="A125" s="25"/>
      <c r="B125" s="25"/>
      <c r="D125" s="42"/>
      <c r="E125" s="25"/>
      <c r="F125" s="25"/>
      <c r="G125" s="42"/>
      <c r="H125" s="1" t="s">
        <v>1320</v>
      </c>
      <c r="I125" s="25"/>
      <c r="K125" s="25"/>
      <c r="N125" s="42"/>
    </row>
    <row r="126">
      <c r="A126" s="25"/>
      <c r="B126" s="25"/>
      <c r="D126" s="42"/>
      <c r="E126" s="25"/>
      <c r="F126" s="25"/>
      <c r="G126" s="42"/>
      <c r="H126" s="1" t="s">
        <v>1321</v>
      </c>
      <c r="I126" s="25"/>
      <c r="K126" s="25"/>
      <c r="N126" s="42"/>
    </row>
    <row r="127">
      <c r="A127" s="25"/>
      <c r="B127" s="25"/>
      <c r="D127" s="42"/>
      <c r="E127" s="25"/>
      <c r="F127" s="25"/>
      <c r="G127" s="42"/>
      <c r="H127" s="1" t="s">
        <v>436</v>
      </c>
      <c r="I127" s="25"/>
      <c r="K127" s="25"/>
      <c r="N127" s="42"/>
    </row>
    <row r="128">
      <c r="A128" s="25"/>
      <c r="B128" s="25"/>
      <c r="D128" s="42"/>
      <c r="E128" s="25"/>
      <c r="F128" s="25"/>
      <c r="G128" s="42"/>
      <c r="H128" s="1" t="s">
        <v>1322</v>
      </c>
      <c r="I128" s="25"/>
      <c r="K128" s="25"/>
      <c r="N128" s="42"/>
    </row>
    <row r="129">
      <c r="A129" s="25"/>
      <c r="B129" s="25"/>
      <c r="D129" s="42"/>
      <c r="E129" s="25"/>
      <c r="F129" s="25"/>
      <c r="G129" s="42"/>
      <c r="H129" s="1" t="s">
        <v>1323</v>
      </c>
      <c r="I129" s="25"/>
      <c r="K129" s="25"/>
      <c r="N129" s="42"/>
    </row>
    <row r="130">
      <c r="A130" s="25"/>
      <c r="B130" s="25"/>
      <c r="D130" s="42"/>
      <c r="E130" s="25"/>
      <c r="F130" s="25"/>
      <c r="G130" s="42"/>
      <c r="H130" s="1" t="s">
        <v>1324</v>
      </c>
      <c r="I130" s="25"/>
      <c r="K130" s="25"/>
      <c r="N130" s="42"/>
    </row>
    <row r="131">
      <c r="A131" s="25"/>
      <c r="B131" s="25"/>
      <c r="D131" s="42"/>
      <c r="E131" s="25"/>
      <c r="F131" s="25"/>
      <c r="G131" s="42"/>
      <c r="H131" s="1" t="s">
        <v>318</v>
      </c>
      <c r="I131" s="25"/>
      <c r="K131" s="25"/>
      <c r="N131" s="42"/>
    </row>
    <row r="132">
      <c r="A132" s="25"/>
      <c r="B132" s="25"/>
      <c r="D132" s="42"/>
      <c r="E132" s="25"/>
      <c r="F132" s="25"/>
      <c r="G132" s="42"/>
      <c r="H132" s="1" t="s">
        <v>1278</v>
      </c>
      <c r="I132" s="25"/>
      <c r="K132" s="25"/>
      <c r="N132" s="42"/>
    </row>
    <row r="133">
      <c r="A133" s="25"/>
      <c r="B133" s="25"/>
      <c r="D133" s="42"/>
      <c r="E133" s="25"/>
      <c r="F133" s="25"/>
      <c r="G133" s="42"/>
      <c r="H133" s="1" t="s">
        <v>1325</v>
      </c>
      <c r="I133" s="25"/>
      <c r="K133" s="25"/>
      <c r="N133" s="42"/>
    </row>
    <row r="134">
      <c r="A134" s="25"/>
      <c r="B134" s="25"/>
      <c r="D134" s="42"/>
      <c r="E134" s="25"/>
      <c r="F134" s="25"/>
      <c r="G134" s="42"/>
      <c r="H134" s="1" t="s">
        <v>1326</v>
      </c>
      <c r="I134" s="25"/>
      <c r="K134" s="25"/>
      <c r="N134" s="42"/>
    </row>
    <row r="135">
      <c r="A135" s="25"/>
      <c r="B135" s="25"/>
      <c r="D135" s="42"/>
      <c r="E135" s="25"/>
      <c r="F135" s="25"/>
      <c r="G135" s="42"/>
      <c r="H135" s="1" t="s">
        <v>198</v>
      </c>
      <c r="I135" s="25"/>
      <c r="K135" s="25"/>
      <c r="N135" s="42"/>
    </row>
    <row r="136">
      <c r="A136" s="25"/>
      <c r="B136" s="25"/>
      <c r="D136" s="42"/>
      <c r="E136" s="25"/>
      <c r="F136" s="25"/>
      <c r="G136" s="42"/>
      <c r="H136" s="1" t="s">
        <v>1327</v>
      </c>
      <c r="I136" s="25"/>
      <c r="K136" s="25"/>
      <c r="M136" s="1"/>
      <c r="N136" s="42"/>
    </row>
    <row r="137">
      <c r="A137" s="25"/>
      <c r="B137" s="25"/>
      <c r="D137" s="42"/>
      <c r="E137" s="25"/>
      <c r="F137" s="25"/>
      <c r="G137" s="42"/>
      <c r="H137" s="1" t="s">
        <v>1280</v>
      </c>
      <c r="I137" s="25"/>
      <c r="K137" s="1" t="s">
        <v>282</v>
      </c>
      <c r="L137" s="1" t="s">
        <v>940</v>
      </c>
      <c r="M137" s="1" t="s">
        <v>1328</v>
      </c>
      <c r="N137" s="2" t="s">
        <v>1329</v>
      </c>
    </row>
    <row r="138">
      <c r="A138" s="25"/>
      <c r="B138" s="25"/>
      <c r="D138" s="42"/>
      <c r="E138" s="25"/>
      <c r="F138" s="25"/>
      <c r="G138" s="42"/>
      <c r="H138" s="1" t="s">
        <v>1330</v>
      </c>
      <c r="I138" s="25"/>
      <c r="K138" s="1"/>
      <c r="L138" s="53"/>
      <c r="M138" s="1"/>
      <c r="N138" s="42"/>
    </row>
    <row r="139">
      <c r="A139" s="25"/>
      <c r="B139" s="25"/>
      <c r="D139" s="42"/>
      <c r="E139" s="25"/>
      <c r="F139" s="25"/>
      <c r="G139" s="42"/>
      <c r="I139" s="25"/>
      <c r="K139" s="25"/>
      <c r="N139" s="42"/>
    </row>
    <row r="140">
      <c r="A140" s="25"/>
      <c r="B140" s="25"/>
      <c r="D140" s="42"/>
      <c r="E140" s="25"/>
      <c r="F140" s="25"/>
      <c r="G140" s="42"/>
      <c r="H140" s="1" t="s">
        <v>1331</v>
      </c>
      <c r="I140" s="25"/>
      <c r="K140" s="25"/>
      <c r="N140" s="42"/>
    </row>
    <row r="141">
      <c r="A141" s="25"/>
      <c r="B141" s="25"/>
      <c r="D141" s="42"/>
      <c r="E141" s="25"/>
      <c r="F141" s="25"/>
      <c r="G141" s="42"/>
      <c r="H141" s="1" t="s">
        <v>1282</v>
      </c>
      <c r="I141" s="25"/>
      <c r="K141" s="25"/>
      <c r="N141" s="42"/>
    </row>
    <row r="142">
      <c r="A142" s="25"/>
      <c r="B142" s="25"/>
      <c r="D142" s="42"/>
      <c r="E142" s="25"/>
      <c r="F142" s="25"/>
      <c r="G142" s="42"/>
      <c r="H142" s="1" t="s">
        <v>1284</v>
      </c>
      <c r="I142" s="25"/>
      <c r="K142" s="1" t="s">
        <v>278</v>
      </c>
      <c r="M142" s="1" t="s">
        <v>1332</v>
      </c>
      <c r="N142" s="2" t="s">
        <v>1333</v>
      </c>
    </row>
    <row r="143">
      <c r="A143" s="25"/>
      <c r="B143" s="25"/>
      <c r="D143" s="42"/>
      <c r="E143" s="25"/>
      <c r="F143" s="25"/>
      <c r="G143" s="42"/>
      <c r="I143" s="25"/>
      <c r="K143" s="1" t="s">
        <v>282</v>
      </c>
      <c r="L143" s="1" t="s">
        <v>1334</v>
      </c>
      <c r="N143" s="42"/>
    </row>
    <row r="144">
      <c r="A144" s="25"/>
      <c r="B144" s="25"/>
      <c r="D144" s="42"/>
      <c r="E144" s="25"/>
      <c r="F144" s="25"/>
      <c r="G144" s="42"/>
      <c r="H144" s="1" t="s">
        <v>1335</v>
      </c>
      <c r="I144" s="25"/>
      <c r="K144" s="25"/>
      <c r="N144" s="42"/>
    </row>
    <row r="145">
      <c r="A145" s="25"/>
      <c r="B145" s="25"/>
      <c r="D145" s="42"/>
      <c r="E145" s="25"/>
      <c r="F145" s="25"/>
      <c r="G145" s="42"/>
      <c r="H145" s="1" t="s">
        <v>1336</v>
      </c>
      <c r="I145" s="25"/>
      <c r="K145" s="25"/>
      <c r="N145" s="42"/>
    </row>
    <row r="146">
      <c r="A146" s="25"/>
      <c r="B146" s="25"/>
      <c r="D146" s="42"/>
      <c r="E146" s="25"/>
      <c r="F146" s="25"/>
      <c r="G146" s="42"/>
      <c r="I146" s="25"/>
      <c r="K146" s="25"/>
      <c r="N146" s="42"/>
    </row>
    <row r="147">
      <c r="A147" s="25"/>
      <c r="B147" s="25"/>
      <c r="D147" s="42"/>
      <c r="E147" s="25"/>
      <c r="F147" s="25"/>
      <c r="G147" s="42"/>
      <c r="H147" s="1" t="s">
        <v>1337</v>
      </c>
      <c r="I147" s="25"/>
      <c r="K147" s="25"/>
      <c r="N147" s="42"/>
    </row>
    <row r="148">
      <c r="A148" s="25"/>
      <c r="B148" s="25"/>
      <c r="D148" s="42"/>
      <c r="E148" s="25"/>
      <c r="F148" s="25"/>
      <c r="G148" s="42"/>
      <c r="H148" s="1" t="s">
        <v>1286</v>
      </c>
      <c r="I148" s="25"/>
      <c r="K148" s="25"/>
      <c r="N148" s="42"/>
    </row>
    <row r="149">
      <c r="A149" s="25"/>
      <c r="B149" s="25"/>
      <c r="D149" s="42"/>
      <c r="E149" s="25"/>
      <c r="F149" s="25"/>
      <c r="G149" s="42"/>
      <c r="H149" s="1" t="s">
        <v>1288</v>
      </c>
      <c r="I149" s="25"/>
      <c r="K149" s="25"/>
      <c r="N149" s="42"/>
    </row>
    <row r="150">
      <c r="A150" s="25"/>
      <c r="B150" s="25"/>
      <c r="D150" s="42"/>
      <c r="E150" s="25"/>
      <c r="F150" s="25"/>
      <c r="G150" s="42"/>
      <c r="I150" s="25"/>
      <c r="K150" s="25"/>
      <c r="N150" s="42"/>
    </row>
    <row r="151">
      <c r="A151" s="25"/>
      <c r="B151" s="25"/>
      <c r="D151" s="42"/>
      <c r="E151" s="25"/>
      <c r="F151" s="25"/>
      <c r="G151" s="42"/>
      <c r="H151" s="1" t="s">
        <v>1338</v>
      </c>
      <c r="I151" s="25"/>
      <c r="K151" s="25"/>
      <c r="N151" s="42"/>
    </row>
    <row r="152">
      <c r="A152" s="25"/>
      <c r="B152" s="25"/>
      <c r="D152" s="42"/>
      <c r="E152" s="25"/>
      <c r="F152" s="25"/>
      <c r="G152" s="42"/>
      <c r="H152" s="1" t="s">
        <v>1339</v>
      </c>
      <c r="I152" s="25"/>
      <c r="K152" s="25"/>
      <c r="N152" s="42"/>
    </row>
    <row r="153">
      <c r="A153" s="25"/>
      <c r="B153" s="25"/>
      <c r="D153" s="42"/>
      <c r="E153" s="25"/>
      <c r="F153" s="25"/>
      <c r="G153" s="42"/>
      <c r="H153" s="1" t="s">
        <v>204</v>
      </c>
      <c r="I153" s="25"/>
      <c r="K153" s="25"/>
      <c r="N153" s="42"/>
    </row>
    <row r="154">
      <c r="A154" s="25"/>
      <c r="B154" s="25"/>
      <c r="D154" s="42"/>
      <c r="E154" s="25"/>
      <c r="F154" s="25"/>
      <c r="G154" s="42"/>
      <c r="I154" s="25"/>
      <c r="K154" s="25"/>
      <c r="N154" s="42"/>
    </row>
    <row r="155">
      <c r="A155" s="25"/>
      <c r="B155" s="25"/>
      <c r="D155" s="42"/>
      <c r="E155" s="25"/>
      <c r="F155" s="25"/>
      <c r="G155" s="42"/>
      <c r="H155" s="1" t="s">
        <v>281</v>
      </c>
      <c r="I155" s="25"/>
      <c r="K155" s="25"/>
      <c r="N155" s="42"/>
    </row>
    <row r="156">
      <c r="A156" s="25"/>
      <c r="B156" s="25"/>
      <c r="D156" s="42"/>
      <c r="E156" s="25"/>
      <c r="F156" s="25"/>
      <c r="G156" s="42"/>
      <c r="H156" s="1" t="s">
        <v>206</v>
      </c>
      <c r="I156" s="25"/>
      <c r="K156" s="25"/>
      <c r="N156" s="42"/>
    </row>
    <row r="157">
      <c r="A157" s="25"/>
      <c r="B157" s="25"/>
      <c r="D157" s="42"/>
      <c r="E157" s="25"/>
      <c r="F157" s="25"/>
      <c r="G157" s="42"/>
      <c r="H157" s="1" t="s">
        <v>207</v>
      </c>
      <c r="I157" s="25"/>
      <c r="K157" s="25"/>
      <c r="N157" s="42"/>
    </row>
    <row r="158">
      <c r="A158" s="25"/>
      <c r="B158" s="25"/>
      <c r="D158" s="42"/>
      <c r="E158" s="25"/>
      <c r="F158" s="25"/>
      <c r="G158" s="42"/>
      <c r="H158" s="1" t="s">
        <v>198</v>
      </c>
      <c r="I158" s="25"/>
      <c r="K158" s="25"/>
      <c r="N158" s="42"/>
    </row>
    <row r="159">
      <c r="A159" s="25"/>
      <c r="B159" s="25"/>
      <c r="D159" s="42"/>
      <c r="E159" s="25"/>
      <c r="F159" s="25"/>
      <c r="G159" s="42"/>
      <c r="H159" s="1" t="s">
        <v>223</v>
      </c>
      <c r="I159" s="25"/>
      <c r="K159" s="25"/>
      <c r="N159" s="42"/>
    </row>
    <row r="160">
      <c r="A160" s="15"/>
      <c r="B160" s="15"/>
      <c r="C160" s="15"/>
      <c r="D160" s="83"/>
      <c r="E160" s="15"/>
      <c r="F160" s="15"/>
      <c r="G160" s="83"/>
      <c r="H160" s="12" t="s">
        <v>204</v>
      </c>
      <c r="I160" s="15"/>
      <c r="J160" s="15"/>
      <c r="K160" s="15"/>
      <c r="L160" s="15"/>
      <c r="M160" s="15"/>
      <c r="N160" s="83"/>
      <c r="O160" s="15"/>
      <c r="P160" s="15"/>
      <c r="Q160" s="15"/>
      <c r="R160" s="15"/>
      <c r="S160" s="15"/>
      <c r="T160" s="15"/>
      <c r="U160" s="15"/>
      <c r="V160" s="15"/>
      <c r="W160" s="15"/>
      <c r="X160" s="15"/>
      <c r="Y160" s="15"/>
      <c r="Z160" s="15"/>
      <c r="AA160" s="15"/>
      <c r="AB160" s="15"/>
      <c r="AC160" s="15"/>
      <c r="AD160" s="15"/>
      <c r="AE160" s="15"/>
    </row>
    <row r="161">
      <c r="A161" s="25"/>
      <c r="B161" s="25"/>
      <c r="D161" s="42"/>
      <c r="E161" s="25"/>
      <c r="F161" s="25"/>
      <c r="G161" s="42"/>
      <c r="I161" s="25"/>
      <c r="K161" s="25"/>
      <c r="N161" s="42"/>
    </row>
    <row r="162">
      <c r="A162" s="1" t="s">
        <v>81</v>
      </c>
      <c r="B162" s="1" t="s">
        <v>94</v>
      </c>
      <c r="D162" s="42"/>
      <c r="E162" s="1" t="s">
        <v>33</v>
      </c>
      <c r="F162" s="1" t="s">
        <v>33</v>
      </c>
      <c r="G162" s="42"/>
      <c r="H162" s="1" t="s">
        <v>1276</v>
      </c>
      <c r="I162" s="25"/>
      <c r="K162" s="25"/>
      <c r="N162" s="42"/>
    </row>
    <row r="163">
      <c r="A163" s="25"/>
      <c r="B163" s="25"/>
      <c r="D163" s="42"/>
      <c r="E163" s="25"/>
      <c r="F163" s="25"/>
      <c r="G163" s="42"/>
      <c r="H163" s="1" t="s">
        <v>185</v>
      </c>
      <c r="I163" s="25"/>
      <c r="K163" s="25"/>
      <c r="N163" s="42"/>
    </row>
    <row r="164">
      <c r="A164" s="25"/>
      <c r="B164" s="25"/>
      <c r="D164" s="42"/>
      <c r="E164" s="25"/>
      <c r="F164" s="25"/>
      <c r="G164" s="42"/>
      <c r="I164" s="25"/>
      <c r="K164" s="25"/>
      <c r="N164" s="42"/>
      <c r="O164"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64" s="25" t="str">
        <f>IFERROR(__xludf.DUMMYFUNCTION("""COMPUTED_VALUE"""),"C-syntax")</f>
        <v>C-syntax</v>
      </c>
      <c r="Q164" s="25" t="str">
        <f>IFERROR(__xludf.DUMMYFUNCTION("""COMPUTED_VALUE"""),"C-hallucinating")</f>
        <v>C-hallucinating</v>
      </c>
      <c r="R164" s="25" t="str">
        <f>IFERROR(__xludf.DUMMYFUNCTION("""COMPUTED_VALUE"""),"C-total")</f>
        <v>C-total</v>
      </c>
      <c r="S164" s="25" t="str">
        <f>IFERROR(__xludf.DUMMYFUNCTION("""COMPUTED_VALUE"""),"V-pre/post")</f>
        <v>V-pre/post</v>
      </c>
      <c r="T164" s="25" t="str">
        <f>IFERROR(__xludf.DUMMYFUNCTION("""COMPUTED_VALUE"""),"V-pred-def")</f>
        <v>V-pred-def</v>
      </c>
      <c r="U164" s="25" t="str">
        <f>IFERROR(__xludf.DUMMYFUNCTION("""COMPUTED_VALUE"""),"V-pred-use")</f>
        <v>V-pred-use</v>
      </c>
      <c r="V164" s="25" t="str">
        <f>IFERROR(__xludf.DUMMYFUNCTION("""COMPUTED_VALUE"""),"V-lemma-def")</f>
        <v>V-lemma-def</v>
      </c>
      <c r="W164" s="25" t="str">
        <f>IFERROR(__xludf.DUMMYFUNCTION("""COMPUTED_VALUE"""),"V-lemma-use")</f>
        <v>V-lemma-use</v>
      </c>
      <c r="X164" s="25" t="str">
        <f>IFERROR(__xludf.DUMMYFUNCTION("""COMPUTED_VALUE"""),"V-LI")</f>
        <v>V-LI</v>
      </c>
      <c r="Y164" s="25" t="str">
        <f>IFERROR(__xludf.DUMMYFUNCTION("""COMPUTED_VALUE"""),"V-others")</f>
        <v>V-others</v>
      </c>
      <c r="Z164" s="25" t="str">
        <f>IFERROR(__xludf.DUMMYFUNCTION("""COMPUTED_VALUE"""),"V-total")</f>
        <v>V-total</v>
      </c>
    </row>
    <row r="165">
      <c r="A165" s="25"/>
      <c r="B165" s="25"/>
      <c r="D165" s="42"/>
      <c r="E165" s="25"/>
      <c r="F165" s="25"/>
      <c r="G165" s="42"/>
      <c r="H165" s="1" t="s">
        <v>1277</v>
      </c>
      <c r="I165" s="25"/>
      <c r="K165" s="25"/>
      <c r="N165" s="42"/>
      <c r="O165" s="25">
        <f>IFERROR(__xludf.DUMMYFUNCTION("""COMPUTED_VALUE"""),0.0)</f>
        <v>0</v>
      </c>
      <c r="P165" s="25">
        <f>IFERROR(__xludf.DUMMYFUNCTION("""COMPUTED_VALUE"""),0.0)</f>
        <v>0</v>
      </c>
      <c r="Q165" s="25">
        <f>IFERROR(__xludf.DUMMYFUNCTION("""COMPUTED_VALUE"""),3.0)</f>
        <v>3</v>
      </c>
      <c r="R165" s="25">
        <f>IFERROR(__xludf.DUMMYFUNCTION("""COMPUTED_VALUE"""),0.0)</f>
        <v>0</v>
      </c>
      <c r="S165" s="25">
        <f>IFERROR(__xludf.DUMMYFUNCTION("""COMPUTED_VALUE"""),1.0)</f>
        <v>1</v>
      </c>
      <c r="T165" s="25">
        <f>IFERROR(__xludf.DUMMYFUNCTION("""COMPUTED_VALUE"""),0.0)</f>
        <v>0</v>
      </c>
      <c r="U165" s="25">
        <f>IFERROR(__xludf.DUMMYFUNCTION("""COMPUTED_VALUE"""),0.0)</f>
        <v>0</v>
      </c>
      <c r="V165" s="25">
        <f>IFERROR(__xludf.DUMMYFUNCTION("""COMPUTED_VALUE"""),0.0)</f>
        <v>0</v>
      </c>
      <c r="W165" s="25">
        <f>IFERROR(__xludf.DUMMYFUNCTION("""COMPUTED_VALUE"""),0.0)</f>
        <v>0</v>
      </c>
      <c r="X165" s="25">
        <f>IFERROR(__xludf.DUMMYFUNCTION("""COMPUTED_VALUE"""),0.0)</f>
        <v>0</v>
      </c>
      <c r="Y165" s="25">
        <f>IFERROR(__xludf.DUMMYFUNCTION("""COMPUTED_VALUE"""),0.0)</f>
        <v>0</v>
      </c>
      <c r="Z165" s="25">
        <f>IFERROR(__xludf.DUMMYFUNCTION("""COMPUTED_VALUE"""),0.0)</f>
        <v>0</v>
      </c>
    </row>
    <row r="166">
      <c r="A166" s="25"/>
      <c r="B166" s="25"/>
      <c r="D166" s="42"/>
      <c r="E166" s="25"/>
      <c r="F166" s="25"/>
      <c r="G166" s="42"/>
      <c r="I166" s="25"/>
      <c r="K166" s="25"/>
      <c r="N166" s="42"/>
    </row>
    <row r="167">
      <c r="A167" s="25"/>
      <c r="B167" s="25"/>
      <c r="D167" s="42"/>
      <c r="E167" s="25"/>
      <c r="F167" s="25"/>
      <c r="G167" s="42"/>
      <c r="H167" s="1" t="s">
        <v>251</v>
      </c>
      <c r="I167" s="25"/>
      <c r="K167" s="25"/>
      <c r="N167" s="42"/>
    </row>
    <row r="168">
      <c r="A168" s="25"/>
      <c r="B168" s="25"/>
      <c r="D168" s="42"/>
      <c r="E168" s="25"/>
      <c r="F168" s="25"/>
      <c r="G168" s="42"/>
      <c r="H168" s="1" t="s">
        <v>1340</v>
      </c>
      <c r="I168" s="25"/>
      <c r="K168" s="25"/>
      <c r="N168" s="42"/>
    </row>
    <row r="169">
      <c r="A169" s="25"/>
      <c r="B169" s="25"/>
      <c r="D169" s="42"/>
      <c r="E169" s="25"/>
      <c r="F169" s="25"/>
      <c r="G169" s="42"/>
      <c r="H169" s="1" t="s">
        <v>1341</v>
      </c>
      <c r="I169" s="25"/>
      <c r="K169" s="1" t="s">
        <v>190</v>
      </c>
      <c r="L169" s="53"/>
      <c r="M169" s="1" t="s">
        <v>1342</v>
      </c>
      <c r="N169" s="2" t="s">
        <v>1343</v>
      </c>
    </row>
    <row r="170">
      <c r="A170" s="25"/>
      <c r="B170" s="25"/>
      <c r="D170" s="42"/>
      <c r="E170" s="25"/>
      <c r="F170" s="25"/>
      <c r="G170" s="42"/>
      <c r="I170" s="25"/>
      <c r="K170" s="25"/>
      <c r="N170" s="42"/>
    </row>
    <row r="171">
      <c r="A171" s="25"/>
      <c r="B171" s="25"/>
      <c r="D171" s="42"/>
      <c r="E171" s="25"/>
      <c r="F171" s="25"/>
      <c r="G171" s="42"/>
      <c r="H171" s="1" t="s">
        <v>1344</v>
      </c>
      <c r="I171" s="25"/>
      <c r="K171" s="25"/>
      <c r="N171" s="42"/>
    </row>
    <row r="172">
      <c r="A172" s="25"/>
      <c r="B172" s="25"/>
      <c r="D172" s="42"/>
      <c r="E172" s="25"/>
      <c r="F172" s="25"/>
      <c r="G172" s="42"/>
      <c r="H172" s="1" t="s">
        <v>1345</v>
      </c>
      <c r="I172" s="25"/>
      <c r="K172" s="25"/>
      <c r="N172" s="42"/>
    </row>
    <row r="173">
      <c r="A173" s="25"/>
      <c r="B173" s="25"/>
      <c r="D173" s="42"/>
      <c r="E173" s="25"/>
      <c r="F173" s="25"/>
      <c r="G173" s="42"/>
      <c r="H173" s="1" t="s">
        <v>1346</v>
      </c>
      <c r="I173" s="25"/>
      <c r="K173" s="25"/>
      <c r="N173" s="42"/>
    </row>
    <row r="174">
      <c r="A174" s="25"/>
      <c r="B174" s="25"/>
      <c r="D174" s="42"/>
      <c r="E174" s="25"/>
      <c r="F174" s="25"/>
      <c r="G174" s="42"/>
      <c r="H174" s="1" t="s">
        <v>1347</v>
      </c>
      <c r="I174" s="25"/>
      <c r="K174" s="25"/>
      <c r="N174" s="42"/>
    </row>
    <row r="175">
      <c r="A175" s="25"/>
      <c r="B175" s="25"/>
      <c r="D175" s="42"/>
      <c r="E175" s="25"/>
      <c r="F175" s="25"/>
      <c r="G175" s="42"/>
      <c r="H175" s="1" t="s">
        <v>436</v>
      </c>
      <c r="I175" s="25"/>
      <c r="K175" s="25"/>
      <c r="N175" s="42"/>
    </row>
    <row r="176">
      <c r="A176" s="25"/>
      <c r="B176" s="25"/>
      <c r="D176" s="42"/>
      <c r="E176" s="25"/>
      <c r="F176" s="25"/>
      <c r="G176" s="42"/>
      <c r="H176" s="1" t="s">
        <v>1348</v>
      </c>
      <c r="I176" s="25"/>
      <c r="K176" s="25"/>
      <c r="N176" s="42"/>
    </row>
    <row r="177">
      <c r="A177" s="25"/>
      <c r="B177" s="25"/>
      <c r="D177" s="42"/>
      <c r="E177" s="25"/>
      <c r="F177" s="25"/>
      <c r="G177" s="42"/>
      <c r="H177" s="1" t="s">
        <v>1349</v>
      </c>
      <c r="I177" s="25"/>
      <c r="K177" s="25"/>
      <c r="N177" s="42"/>
    </row>
    <row r="178">
      <c r="A178" s="25"/>
      <c r="B178" s="25"/>
      <c r="D178" s="42"/>
      <c r="E178" s="25"/>
      <c r="F178" s="25"/>
      <c r="G178" s="42"/>
      <c r="H178" s="1" t="s">
        <v>436</v>
      </c>
      <c r="I178" s="25"/>
      <c r="K178" s="25"/>
      <c r="N178" s="42"/>
    </row>
    <row r="179">
      <c r="A179" s="25"/>
      <c r="B179" s="25"/>
      <c r="D179" s="42"/>
      <c r="E179" s="25"/>
      <c r="F179" s="25"/>
      <c r="G179" s="42"/>
      <c r="H179" s="1" t="s">
        <v>1318</v>
      </c>
      <c r="I179" s="25"/>
      <c r="K179" s="25"/>
      <c r="N179" s="42"/>
    </row>
    <row r="180">
      <c r="A180" s="25"/>
      <c r="B180" s="25"/>
      <c r="D180" s="42"/>
      <c r="E180" s="25"/>
      <c r="F180" s="25"/>
      <c r="G180" s="42"/>
      <c r="H180" s="1" t="s">
        <v>1350</v>
      </c>
      <c r="I180" s="25"/>
      <c r="K180" s="25"/>
      <c r="N180" s="42"/>
    </row>
    <row r="181">
      <c r="A181" s="25"/>
      <c r="B181" s="25"/>
      <c r="D181" s="42"/>
      <c r="E181" s="25"/>
      <c r="F181" s="25"/>
      <c r="G181" s="42"/>
      <c r="H181" s="1" t="s">
        <v>1351</v>
      </c>
      <c r="I181" s="25"/>
      <c r="K181" s="25"/>
      <c r="N181" s="42"/>
    </row>
    <row r="182">
      <c r="A182" s="25"/>
      <c r="B182" s="25"/>
      <c r="D182" s="42"/>
      <c r="E182" s="25"/>
      <c r="F182" s="25"/>
      <c r="G182" s="42"/>
      <c r="H182" s="1" t="s">
        <v>436</v>
      </c>
      <c r="I182" s="25"/>
      <c r="K182" s="25"/>
      <c r="N182" s="42"/>
    </row>
    <row r="183">
      <c r="A183" s="25"/>
      <c r="B183" s="25"/>
      <c r="D183" s="42"/>
      <c r="E183" s="25"/>
      <c r="F183" s="25"/>
      <c r="G183" s="42"/>
      <c r="H183" s="1" t="s">
        <v>1322</v>
      </c>
      <c r="I183" s="25"/>
      <c r="K183" s="25"/>
      <c r="N183" s="42"/>
    </row>
    <row r="184">
      <c r="A184" s="25"/>
      <c r="B184" s="25"/>
      <c r="D184" s="42"/>
      <c r="E184" s="25"/>
      <c r="F184" s="25"/>
      <c r="G184" s="42"/>
      <c r="H184" s="1" t="s">
        <v>1352</v>
      </c>
      <c r="I184" s="25"/>
      <c r="K184" s="25"/>
      <c r="N184" s="42"/>
    </row>
    <row r="185">
      <c r="A185" s="25"/>
      <c r="B185" s="25"/>
      <c r="D185" s="42"/>
      <c r="E185" s="25"/>
      <c r="F185" s="25"/>
      <c r="G185" s="42"/>
      <c r="H185" s="1" t="s">
        <v>1353</v>
      </c>
      <c r="I185" s="25"/>
      <c r="K185" s="25"/>
      <c r="N185" s="42"/>
    </row>
    <row r="186">
      <c r="A186" s="25"/>
      <c r="B186" s="25"/>
      <c r="D186" s="42"/>
      <c r="E186" s="25"/>
      <c r="F186" s="25"/>
      <c r="G186" s="42"/>
      <c r="H186" s="1" t="s">
        <v>269</v>
      </c>
      <c r="I186" s="25"/>
      <c r="K186" s="25"/>
      <c r="N186" s="42"/>
    </row>
    <row r="187">
      <c r="A187" s="25"/>
      <c r="B187" s="25"/>
      <c r="D187" s="42"/>
      <c r="E187" s="25"/>
      <c r="F187" s="25"/>
      <c r="G187" s="42"/>
      <c r="H187" s="1" t="s">
        <v>1278</v>
      </c>
      <c r="I187" s="25"/>
      <c r="K187" s="25"/>
      <c r="N187" s="42"/>
    </row>
    <row r="188">
      <c r="A188" s="25"/>
      <c r="B188" s="25"/>
      <c r="D188" s="42"/>
      <c r="E188" s="25"/>
      <c r="F188" s="25"/>
      <c r="G188" s="42"/>
      <c r="H188" s="1" t="s">
        <v>1354</v>
      </c>
      <c r="I188" s="25"/>
      <c r="K188" s="25"/>
      <c r="N188" s="42"/>
    </row>
    <row r="189">
      <c r="A189" s="25"/>
      <c r="B189" s="25"/>
      <c r="D189" s="42"/>
      <c r="E189" s="25"/>
      <c r="F189" s="25"/>
      <c r="G189" s="42"/>
      <c r="H189" s="1" t="s">
        <v>1355</v>
      </c>
      <c r="I189" s="25"/>
      <c r="K189" s="25"/>
      <c r="N189" s="42"/>
    </row>
    <row r="190">
      <c r="A190" s="25"/>
      <c r="B190" s="25"/>
      <c r="D190" s="42"/>
      <c r="E190" s="25"/>
      <c r="F190" s="25"/>
      <c r="G190" s="42"/>
      <c r="H190" s="1" t="s">
        <v>198</v>
      </c>
      <c r="I190" s="25"/>
      <c r="K190" s="25"/>
      <c r="N190" s="42"/>
    </row>
    <row r="191">
      <c r="A191" s="25"/>
      <c r="B191" s="25"/>
      <c r="D191" s="42"/>
      <c r="E191" s="25"/>
      <c r="F191" s="25"/>
      <c r="G191" s="42"/>
      <c r="H191" s="1" t="s">
        <v>1280</v>
      </c>
      <c r="I191" s="25"/>
      <c r="K191" s="1" t="s">
        <v>282</v>
      </c>
      <c r="L191" s="1" t="s">
        <v>841</v>
      </c>
      <c r="M191" s="1" t="s">
        <v>1328</v>
      </c>
      <c r="N191" s="2" t="s">
        <v>1356</v>
      </c>
    </row>
    <row r="192">
      <c r="A192" s="25"/>
      <c r="B192" s="25"/>
      <c r="D192" s="42"/>
      <c r="E192" s="25"/>
      <c r="F192" s="25"/>
      <c r="G192" s="42"/>
      <c r="H192" s="1" t="s">
        <v>1357</v>
      </c>
      <c r="I192" s="25"/>
      <c r="K192" s="1" t="s">
        <v>190</v>
      </c>
      <c r="M192" s="1" t="s">
        <v>1358</v>
      </c>
      <c r="N192" s="2" t="s">
        <v>1359</v>
      </c>
    </row>
    <row r="193">
      <c r="A193" s="25"/>
      <c r="B193" s="25"/>
      <c r="D193" s="42"/>
      <c r="E193" s="25"/>
      <c r="F193" s="25"/>
      <c r="G193" s="42"/>
      <c r="H193" s="1" t="s">
        <v>1282</v>
      </c>
      <c r="I193" s="25"/>
      <c r="K193" s="25"/>
      <c r="N193" s="42"/>
    </row>
    <row r="194">
      <c r="A194" s="25"/>
      <c r="B194" s="25"/>
      <c r="D194" s="42"/>
      <c r="E194" s="25"/>
      <c r="F194" s="25"/>
      <c r="G194" s="42"/>
      <c r="H194" s="1" t="s">
        <v>1357</v>
      </c>
      <c r="I194" s="25"/>
      <c r="K194" s="1" t="s">
        <v>190</v>
      </c>
      <c r="M194" s="1" t="s">
        <v>1360</v>
      </c>
      <c r="N194" s="2" t="s">
        <v>1359</v>
      </c>
    </row>
    <row r="195">
      <c r="A195" s="25"/>
      <c r="B195" s="25"/>
      <c r="D195" s="42"/>
      <c r="E195" s="25"/>
      <c r="F195" s="25"/>
      <c r="G195" s="42"/>
      <c r="H195" s="1" t="s">
        <v>1284</v>
      </c>
      <c r="I195" s="25"/>
      <c r="K195" s="25"/>
      <c r="N195" s="42"/>
    </row>
    <row r="196">
      <c r="A196" s="25"/>
      <c r="B196" s="25"/>
      <c r="D196" s="42"/>
      <c r="E196" s="25"/>
      <c r="F196" s="25"/>
      <c r="G196" s="42"/>
      <c r="H196" s="1" t="s">
        <v>1286</v>
      </c>
      <c r="I196" s="25"/>
      <c r="K196" s="25"/>
      <c r="N196" s="42"/>
    </row>
    <row r="197">
      <c r="A197" s="25"/>
      <c r="B197" s="25"/>
      <c r="D197" s="42"/>
      <c r="E197" s="25"/>
      <c r="F197" s="25"/>
      <c r="G197" s="42"/>
      <c r="H197" s="1" t="s">
        <v>1361</v>
      </c>
      <c r="I197" s="25"/>
      <c r="K197" s="25"/>
      <c r="N197" s="42"/>
    </row>
    <row r="198">
      <c r="A198" s="25"/>
      <c r="B198" s="25"/>
      <c r="D198" s="42"/>
      <c r="E198" s="25"/>
      <c r="F198" s="25"/>
      <c r="G198" s="42"/>
      <c r="H198" s="1" t="s">
        <v>1288</v>
      </c>
      <c r="I198" s="25"/>
      <c r="K198" s="25"/>
      <c r="N198" s="42"/>
    </row>
    <row r="199">
      <c r="A199" s="25"/>
      <c r="B199" s="25"/>
      <c r="D199" s="42"/>
      <c r="E199" s="25"/>
      <c r="F199" s="25"/>
      <c r="G199" s="42"/>
      <c r="H199" s="1" t="s">
        <v>1362</v>
      </c>
      <c r="I199" s="25"/>
      <c r="K199" s="25"/>
      <c r="N199" s="42"/>
    </row>
    <row r="200">
      <c r="A200" s="25"/>
      <c r="B200" s="25"/>
      <c r="D200" s="42"/>
      <c r="E200" s="25"/>
      <c r="F200" s="25"/>
      <c r="G200" s="42"/>
      <c r="H200" s="1" t="s">
        <v>204</v>
      </c>
      <c r="I200" s="25"/>
      <c r="K200" s="25"/>
      <c r="N200" s="42"/>
    </row>
    <row r="201">
      <c r="A201" s="25"/>
      <c r="B201" s="25"/>
      <c r="D201" s="42"/>
      <c r="E201" s="25"/>
      <c r="F201" s="25"/>
      <c r="G201" s="42"/>
      <c r="I201" s="25"/>
      <c r="K201" s="25"/>
      <c r="N201" s="42"/>
    </row>
    <row r="202">
      <c r="A202" s="25"/>
      <c r="B202" s="25"/>
      <c r="D202" s="42"/>
      <c r="E202" s="25"/>
      <c r="F202" s="25"/>
      <c r="G202" s="42"/>
      <c r="H202" s="1" t="s">
        <v>281</v>
      </c>
      <c r="I202" s="25"/>
      <c r="K202" s="25"/>
      <c r="N202" s="42"/>
    </row>
    <row r="203">
      <c r="A203" s="25"/>
      <c r="B203" s="25"/>
      <c r="D203" s="42"/>
      <c r="E203" s="25"/>
      <c r="F203" s="25"/>
      <c r="G203" s="42"/>
      <c r="H203" s="1" t="s">
        <v>206</v>
      </c>
      <c r="I203" s="25"/>
      <c r="K203" s="25"/>
      <c r="N203" s="42"/>
    </row>
    <row r="204">
      <c r="A204" s="25"/>
      <c r="B204" s="25"/>
      <c r="D204" s="42"/>
      <c r="E204" s="25"/>
      <c r="F204" s="25"/>
      <c r="G204" s="42"/>
      <c r="H204" s="1" t="s">
        <v>207</v>
      </c>
      <c r="I204" s="25"/>
      <c r="K204" s="25"/>
      <c r="N204" s="42"/>
    </row>
    <row r="205">
      <c r="A205" s="25"/>
      <c r="B205" s="25"/>
      <c r="D205" s="42"/>
      <c r="E205" s="25"/>
      <c r="F205" s="25"/>
      <c r="G205" s="42"/>
      <c r="H205" s="1" t="s">
        <v>198</v>
      </c>
      <c r="I205" s="25"/>
      <c r="K205" s="25"/>
      <c r="N205" s="42"/>
    </row>
    <row r="206">
      <c r="A206" s="25"/>
      <c r="B206" s="25"/>
      <c r="D206" s="42"/>
      <c r="E206" s="25"/>
      <c r="F206" s="25"/>
      <c r="G206" s="42"/>
      <c r="H206" s="1" t="s">
        <v>223</v>
      </c>
      <c r="I206" s="25"/>
      <c r="K206" s="25"/>
      <c r="N206" s="42"/>
    </row>
    <row r="207">
      <c r="A207" s="15"/>
      <c r="B207" s="15"/>
      <c r="C207" s="15"/>
      <c r="D207" s="83"/>
      <c r="E207" s="15"/>
      <c r="F207" s="15"/>
      <c r="G207" s="83"/>
      <c r="H207" s="12" t="s">
        <v>204</v>
      </c>
      <c r="I207" s="15"/>
      <c r="J207" s="15"/>
      <c r="K207" s="15"/>
      <c r="L207" s="15"/>
      <c r="M207" s="15"/>
      <c r="N207" s="83"/>
      <c r="O207" s="15"/>
      <c r="P207" s="15"/>
      <c r="Q207" s="15"/>
      <c r="R207" s="15"/>
      <c r="S207" s="15"/>
      <c r="T207" s="15"/>
      <c r="U207" s="15"/>
      <c r="V207" s="15"/>
      <c r="W207" s="15"/>
      <c r="X207" s="15"/>
      <c r="Y207" s="15"/>
      <c r="Z207" s="15"/>
      <c r="AA207" s="15"/>
      <c r="AB207" s="15"/>
      <c r="AC207" s="15"/>
      <c r="AD207" s="15"/>
      <c r="AE207" s="15"/>
    </row>
    <row r="208">
      <c r="A208" s="25"/>
      <c r="B208" s="25"/>
      <c r="D208" s="42"/>
      <c r="E208" s="25"/>
      <c r="F208" s="25"/>
      <c r="G208" s="42"/>
      <c r="I208" s="25"/>
      <c r="K208" s="25"/>
      <c r="N208" s="42"/>
    </row>
    <row r="209">
      <c r="A209" s="25"/>
      <c r="B209" s="25"/>
      <c r="D209" s="42"/>
      <c r="E209" s="25"/>
      <c r="F209" s="25"/>
      <c r="G209" s="42"/>
      <c r="I209" s="25"/>
      <c r="K209" s="25"/>
      <c r="N209" s="42"/>
    </row>
    <row r="210">
      <c r="A210" s="25"/>
      <c r="B210" s="25"/>
      <c r="D210" s="42"/>
      <c r="E210" s="25"/>
      <c r="F210" s="25"/>
      <c r="G210" s="42"/>
      <c r="I210" s="25"/>
      <c r="K210" s="25"/>
      <c r="N210" s="42"/>
    </row>
    <row r="211">
      <c r="A211" s="25"/>
      <c r="B211" s="25"/>
      <c r="D211" s="42"/>
      <c r="E211" s="25"/>
      <c r="F211" s="25"/>
      <c r="G211" s="42"/>
      <c r="I211" s="25"/>
      <c r="K211" s="25"/>
      <c r="N211" s="42"/>
    </row>
    <row r="212">
      <c r="A212" s="25"/>
      <c r="B212" s="25"/>
      <c r="D212" s="42"/>
      <c r="E212" s="25"/>
      <c r="F212" s="25"/>
      <c r="G212" s="42"/>
      <c r="I212" s="25"/>
      <c r="K212" s="25"/>
      <c r="N212" s="42"/>
    </row>
    <row r="213">
      <c r="A213" s="25"/>
      <c r="B213" s="25"/>
      <c r="D213" s="42"/>
      <c r="E213" s="25"/>
      <c r="F213" s="25"/>
      <c r="G213" s="42"/>
      <c r="I213" s="25"/>
      <c r="K213" s="25"/>
      <c r="N213" s="42"/>
    </row>
    <row r="214">
      <c r="A214" s="25"/>
      <c r="B214" s="25"/>
      <c r="D214" s="42"/>
      <c r="E214" s="25"/>
      <c r="F214" s="25"/>
      <c r="G214" s="42"/>
      <c r="I214" s="25"/>
      <c r="K214" s="25"/>
      <c r="N214" s="42"/>
    </row>
    <row r="215">
      <c r="A215" s="25"/>
      <c r="B215" s="25"/>
      <c r="D215" s="42"/>
      <c r="E215" s="25"/>
      <c r="F215" s="25"/>
      <c r="G215" s="42"/>
      <c r="I215" s="25"/>
      <c r="K215" s="25"/>
      <c r="N215" s="42"/>
    </row>
    <row r="216">
      <c r="A216" s="25"/>
      <c r="B216" s="25"/>
      <c r="D216" s="42"/>
      <c r="E216" s="25"/>
      <c r="F216" s="25"/>
      <c r="G216" s="42"/>
      <c r="I216" s="25"/>
      <c r="K216" s="25"/>
      <c r="N216" s="42"/>
    </row>
    <row r="217">
      <c r="A217" s="25"/>
      <c r="B217" s="25"/>
      <c r="D217" s="42"/>
      <c r="E217" s="25"/>
      <c r="F217" s="25"/>
      <c r="G217" s="42"/>
      <c r="I217" s="25"/>
      <c r="K217" s="25"/>
      <c r="N217" s="42"/>
    </row>
    <row r="218">
      <c r="A218" s="25"/>
      <c r="B218" s="25"/>
      <c r="D218" s="42"/>
      <c r="E218" s="25"/>
      <c r="F218" s="25"/>
      <c r="G218" s="42"/>
      <c r="I218" s="25"/>
      <c r="K218" s="25"/>
      <c r="N218" s="42"/>
    </row>
    <row r="219">
      <c r="A219" s="25"/>
      <c r="B219" s="25"/>
      <c r="D219" s="42"/>
      <c r="E219" s="25"/>
      <c r="F219" s="25"/>
      <c r="G219" s="42"/>
      <c r="I219" s="25"/>
      <c r="K219" s="25"/>
      <c r="N219" s="42"/>
    </row>
    <row r="220">
      <c r="A220" s="25"/>
      <c r="B220" s="25"/>
      <c r="D220" s="42"/>
      <c r="E220" s="25"/>
      <c r="F220" s="25"/>
      <c r="G220" s="42"/>
      <c r="I220" s="25"/>
      <c r="K220" s="25"/>
      <c r="N220" s="42"/>
    </row>
    <row r="221">
      <c r="A221" s="25"/>
      <c r="B221" s="25"/>
      <c r="D221" s="42"/>
      <c r="E221" s="25"/>
      <c r="F221" s="25"/>
      <c r="G221" s="42"/>
      <c r="I221" s="25"/>
      <c r="K221" s="25"/>
      <c r="N221" s="42"/>
    </row>
    <row r="222">
      <c r="A222" s="25"/>
      <c r="B222" s="25"/>
      <c r="D222" s="42"/>
      <c r="E222" s="25"/>
      <c r="F222" s="25"/>
      <c r="G222" s="42"/>
      <c r="I222" s="25"/>
      <c r="K222" s="25"/>
      <c r="N222" s="42"/>
    </row>
    <row r="223">
      <c r="A223" s="25"/>
      <c r="B223" s="25"/>
      <c r="D223" s="42"/>
      <c r="E223" s="25"/>
      <c r="F223" s="25"/>
      <c r="G223" s="42"/>
      <c r="I223" s="25"/>
      <c r="K223" s="25"/>
      <c r="N223" s="42"/>
    </row>
    <row r="224">
      <c r="A224" s="25"/>
      <c r="B224" s="25"/>
      <c r="D224" s="42"/>
      <c r="E224" s="25"/>
      <c r="F224" s="25"/>
      <c r="G224" s="42"/>
      <c r="I224" s="25"/>
      <c r="K224" s="25"/>
      <c r="N224" s="42"/>
    </row>
    <row r="225">
      <c r="A225" s="25"/>
      <c r="B225" s="25"/>
      <c r="D225" s="42"/>
      <c r="E225" s="25"/>
      <c r="F225" s="25"/>
      <c r="G225" s="42"/>
      <c r="I225" s="25"/>
      <c r="K225" s="25"/>
      <c r="N225" s="42"/>
    </row>
    <row r="226">
      <c r="A226" s="25"/>
      <c r="B226" s="25"/>
      <c r="D226" s="42"/>
      <c r="E226" s="25"/>
      <c r="F226" s="25"/>
      <c r="G226" s="42"/>
      <c r="I226" s="25"/>
      <c r="K226" s="25"/>
      <c r="N226" s="42"/>
    </row>
    <row r="227">
      <c r="A227" s="25"/>
      <c r="B227" s="25"/>
      <c r="D227" s="42"/>
      <c r="E227" s="25"/>
      <c r="F227" s="25"/>
      <c r="G227" s="42"/>
      <c r="I227" s="25"/>
      <c r="K227" s="25"/>
      <c r="N227" s="42"/>
    </row>
    <row r="228">
      <c r="A228" s="25"/>
      <c r="B228" s="25"/>
      <c r="D228" s="42"/>
      <c r="E228" s="25"/>
      <c r="F228" s="25"/>
      <c r="G228" s="42"/>
      <c r="I228" s="25"/>
      <c r="K228" s="25"/>
      <c r="N228" s="42"/>
    </row>
    <row r="229">
      <c r="A229" s="25"/>
      <c r="B229" s="25"/>
      <c r="D229" s="42"/>
      <c r="E229" s="25"/>
      <c r="F229" s="25"/>
      <c r="G229" s="42"/>
      <c r="I229" s="25"/>
      <c r="K229" s="25"/>
      <c r="N229" s="42"/>
    </row>
    <row r="230">
      <c r="A230" s="25"/>
      <c r="B230" s="25"/>
      <c r="D230" s="42"/>
      <c r="E230" s="25"/>
      <c r="F230" s="25"/>
      <c r="G230" s="42"/>
      <c r="I230" s="25"/>
      <c r="K230" s="25"/>
      <c r="N230" s="42"/>
    </row>
    <row r="231">
      <c r="A231" s="25"/>
      <c r="B231" s="25"/>
      <c r="D231" s="42"/>
      <c r="E231" s="25"/>
      <c r="F231" s="25"/>
      <c r="G231" s="42"/>
      <c r="I231" s="25"/>
      <c r="K231" s="25"/>
      <c r="N231" s="42"/>
    </row>
    <row r="232">
      <c r="A232" s="25"/>
      <c r="B232" s="25"/>
      <c r="D232" s="42"/>
      <c r="E232" s="25"/>
      <c r="F232" s="25"/>
      <c r="G232" s="42"/>
      <c r="I232" s="25"/>
      <c r="K232" s="25"/>
      <c r="N232" s="42"/>
    </row>
    <row r="233">
      <c r="A233" s="25"/>
      <c r="B233" s="25"/>
      <c r="D233" s="42"/>
      <c r="E233" s="25"/>
      <c r="F233" s="25"/>
      <c r="G233" s="42"/>
      <c r="I233" s="25"/>
      <c r="K233" s="25"/>
      <c r="N233" s="42"/>
    </row>
    <row r="234">
      <c r="A234" s="25"/>
      <c r="B234" s="25"/>
      <c r="D234" s="42"/>
      <c r="E234" s="25"/>
      <c r="F234" s="25"/>
      <c r="G234" s="42"/>
      <c r="I234" s="25"/>
      <c r="K234" s="25"/>
      <c r="N234" s="42"/>
    </row>
    <row r="235">
      <c r="A235" s="25"/>
      <c r="B235" s="25"/>
      <c r="D235" s="42"/>
      <c r="E235" s="25"/>
      <c r="F235" s="25"/>
      <c r="G235" s="42"/>
      <c r="I235" s="25"/>
      <c r="K235" s="25"/>
      <c r="N235" s="42"/>
    </row>
    <row r="236">
      <c r="A236" s="25"/>
      <c r="B236" s="25"/>
      <c r="D236" s="42"/>
      <c r="E236" s="25"/>
      <c r="F236" s="25"/>
      <c r="G236" s="42"/>
      <c r="I236" s="25"/>
      <c r="K236" s="25"/>
      <c r="N236" s="42"/>
    </row>
    <row r="237">
      <c r="A237" s="25"/>
      <c r="B237" s="25"/>
      <c r="D237" s="42"/>
      <c r="E237" s="25"/>
      <c r="F237" s="25"/>
      <c r="G237" s="42"/>
      <c r="I237" s="25"/>
      <c r="K237" s="25"/>
      <c r="N237" s="42"/>
    </row>
    <row r="238">
      <c r="A238" s="25"/>
      <c r="B238" s="25"/>
      <c r="D238" s="42"/>
      <c r="E238" s="25"/>
      <c r="F238" s="25"/>
      <c r="G238" s="42"/>
      <c r="I238" s="25"/>
      <c r="K238" s="25"/>
      <c r="N238" s="42"/>
    </row>
    <row r="239">
      <c r="A239" s="25"/>
      <c r="B239" s="25"/>
      <c r="D239" s="42"/>
      <c r="E239" s="25"/>
      <c r="F239" s="25"/>
      <c r="G239" s="42"/>
      <c r="I239" s="25"/>
      <c r="K239" s="25"/>
      <c r="N239" s="42"/>
    </row>
    <row r="240">
      <c r="A240" s="25"/>
      <c r="B240" s="25"/>
      <c r="D240" s="42"/>
      <c r="E240" s="25"/>
      <c r="F240" s="25"/>
      <c r="G240" s="42"/>
      <c r="I240" s="25"/>
      <c r="K240" s="25"/>
      <c r="N240" s="42"/>
    </row>
    <row r="241">
      <c r="A241" s="25"/>
      <c r="B241" s="25"/>
      <c r="D241" s="42"/>
      <c r="E241" s="25"/>
      <c r="F241" s="25"/>
      <c r="G241" s="42"/>
      <c r="I241" s="25"/>
      <c r="K241" s="25"/>
      <c r="N241" s="42"/>
    </row>
    <row r="242">
      <c r="A242" s="25"/>
      <c r="B242" s="25"/>
      <c r="D242" s="42"/>
      <c r="E242" s="25"/>
      <c r="F242" s="25"/>
      <c r="G242" s="42"/>
      <c r="I242" s="25"/>
      <c r="K242" s="25"/>
      <c r="N242" s="42"/>
    </row>
    <row r="243">
      <c r="A243" s="25"/>
      <c r="B243" s="25"/>
      <c r="D243" s="42"/>
      <c r="E243" s="25"/>
      <c r="F243" s="25"/>
      <c r="G243" s="42"/>
      <c r="I243" s="25"/>
      <c r="K243" s="25"/>
      <c r="N243" s="42"/>
    </row>
    <row r="244">
      <c r="A244" s="25"/>
      <c r="B244" s="25"/>
      <c r="D244" s="42"/>
      <c r="E244" s="25"/>
      <c r="F244" s="25"/>
      <c r="G244" s="42"/>
      <c r="I244" s="25"/>
      <c r="K244" s="25"/>
      <c r="N244" s="42"/>
    </row>
    <row r="245">
      <c r="A245" s="25"/>
      <c r="B245" s="25"/>
      <c r="D245" s="42"/>
      <c r="E245" s="25"/>
      <c r="F245" s="25"/>
      <c r="G245" s="42"/>
      <c r="I245" s="25"/>
      <c r="K245" s="25"/>
      <c r="N245" s="42"/>
    </row>
    <row r="246">
      <c r="A246" s="25"/>
      <c r="B246" s="25"/>
      <c r="D246" s="42"/>
      <c r="E246" s="25"/>
      <c r="F246" s="25"/>
      <c r="G246" s="42"/>
      <c r="I246" s="25"/>
      <c r="K246" s="25"/>
      <c r="N246" s="42"/>
    </row>
    <row r="247">
      <c r="A247" s="25"/>
      <c r="B247" s="25"/>
      <c r="D247" s="42"/>
      <c r="E247" s="25"/>
      <c r="F247" s="25"/>
      <c r="G247" s="42"/>
      <c r="I247" s="25"/>
      <c r="K247" s="25"/>
      <c r="N247" s="42"/>
    </row>
    <row r="248">
      <c r="A248" s="25"/>
      <c r="B248" s="25"/>
      <c r="D248" s="42"/>
      <c r="E248" s="25"/>
      <c r="F248" s="25"/>
      <c r="G248" s="42"/>
      <c r="I248" s="25"/>
      <c r="K248" s="25"/>
      <c r="N248" s="42"/>
    </row>
    <row r="249">
      <c r="A249" s="25"/>
      <c r="B249" s="25"/>
      <c r="D249" s="42"/>
      <c r="E249" s="25"/>
      <c r="F249" s="25"/>
      <c r="G249" s="42"/>
      <c r="I249" s="25"/>
      <c r="K249" s="25"/>
      <c r="N249" s="42"/>
    </row>
    <row r="250">
      <c r="A250" s="25"/>
      <c r="B250" s="25"/>
      <c r="D250" s="42"/>
      <c r="E250" s="25"/>
      <c r="F250" s="25"/>
      <c r="G250" s="42"/>
      <c r="I250" s="25"/>
      <c r="K250" s="25"/>
      <c r="N250" s="42"/>
    </row>
    <row r="251">
      <c r="A251" s="25"/>
      <c r="B251" s="25"/>
      <c r="D251" s="42"/>
      <c r="E251" s="25"/>
      <c r="F251" s="25"/>
      <c r="G251" s="42"/>
      <c r="I251" s="25"/>
      <c r="K251" s="25"/>
      <c r="N251" s="42"/>
    </row>
    <row r="252">
      <c r="A252" s="25"/>
      <c r="B252" s="25"/>
      <c r="D252" s="42"/>
      <c r="E252" s="25"/>
      <c r="F252" s="25"/>
      <c r="G252" s="42"/>
      <c r="I252" s="25"/>
      <c r="K252" s="25"/>
      <c r="N252" s="42"/>
    </row>
    <row r="253">
      <c r="A253" s="25"/>
      <c r="B253" s="25"/>
      <c r="D253" s="42"/>
      <c r="E253" s="25"/>
      <c r="F253" s="25"/>
      <c r="G253" s="42"/>
      <c r="I253" s="25"/>
      <c r="K253" s="25"/>
      <c r="N253" s="42"/>
    </row>
    <row r="254">
      <c r="A254" s="25"/>
      <c r="B254" s="25"/>
      <c r="D254" s="42"/>
      <c r="E254" s="25"/>
      <c r="F254" s="25"/>
      <c r="G254" s="42"/>
      <c r="I254" s="25"/>
      <c r="K254" s="25"/>
      <c r="N254" s="42"/>
    </row>
    <row r="255">
      <c r="A255" s="25"/>
      <c r="B255" s="25"/>
      <c r="D255" s="42"/>
      <c r="E255" s="25"/>
      <c r="F255" s="25"/>
      <c r="G255" s="42"/>
      <c r="I255" s="25"/>
      <c r="K255" s="25"/>
      <c r="N255" s="42"/>
    </row>
    <row r="256">
      <c r="A256" s="25"/>
      <c r="B256" s="25"/>
      <c r="D256" s="42"/>
      <c r="E256" s="25"/>
      <c r="F256" s="25"/>
      <c r="G256" s="42"/>
      <c r="I256" s="25"/>
      <c r="K256" s="25"/>
      <c r="N256" s="42"/>
    </row>
    <row r="257">
      <c r="A257" s="25"/>
      <c r="B257" s="25"/>
      <c r="D257" s="42"/>
      <c r="E257" s="25"/>
      <c r="F257" s="25"/>
      <c r="G257" s="42"/>
      <c r="I257" s="25"/>
      <c r="K257" s="25"/>
      <c r="N257" s="42"/>
    </row>
    <row r="258">
      <c r="A258" s="25"/>
      <c r="B258" s="25"/>
      <c r="D258" s="42"/>
      <c r="E258" s="25"/>
      <c r="F258" s="25"/>
      <c r="G258" s="42"/>
      <c r="I258" s="25"/>
      <c r="K258" s="25"/>
      <c r="N258" s="42"/>
    </row>
    <row r="259">
      <c r="A259" s="25"/>
      <c r="B259" s="25"/>
      <c r="D259" s="42"/>
      <c r="E259" s="25"/>
      <c r="F259" s="25"/>
      <c r="G259" s="42"/>
      <c r="I259" s="25"/>
      <c r="K259" s="25"/>
      <c r="N259" s="42"/>
    </row>
    <row r="260">
      <c r="A260" s="25"/>
      <c r="B260" s="25"/>
      <c r="D260" s="42"/>
      <c r="E260" s="25"/>
      <c r="F260" s="25"/>
      <c r="G260" s="42"/>
      <c r="I260" s="25"/>
      <c r="K260" s="25"/>
      <c r="N260" s="42"/>
    </row>
    <row r="261">
      <c r="A261" s="25"/>
      <c r="B261" s="25"/>
      <c r="D261" s="42"/>
      <c r="E261" s="25"/>
      <c r="F261" s="25"/>
      <c r="G261" s="42"/>
      <c r="I261" s="25"/>
      <c r="K261" s="25"/>
      <c r="N261" s="42"/>
    </row>
    <row r="262">
      <c r="A262" s="25"/>
      <c r="B262" s="25"/>
      <c r="D262" s="42"/>
      <c r="E262" s="25"/>
      <c r="F262" s="25"/>
      <c r="G262" s="42"/>
      <c r="I262" s="25"/>
      <c r="K262" s="25"/>
      <c r="N262" s="42"/>
    </row>
    <row r="263">
      <c r="A263" s="25"/>
      <c r="B263" s="25"/>
      <c r="D263" s="42"/>
      <c r="E263" s="25"/>
      <c r="F263" s="25"/>
      <c r="G263" s="42"/>
      <c r="I263" s="25"/>
      <c r="K263" s="25"/>
      <c r="N263" s="42"/>
    </row>
    <row r="264">
      <c r="A264" s="25"/>
      <c r="B264" s="25"/>
      <c r="D264" s="42"/>
      <c r="E264" s="25"/>
      <c r="F264" s="25"/>
      <c r="G264" s="42"/>
      <c r="I264" s="25"/>
      <c r="K264" s="25"/>
      <c r="N264" s="42"/>
    </row>
    <row r="265">
      <c r="A265" s="25"/>
      <c r="B265" s="25"/>
      <c r="D265" s="42"/>
      <c r="E265" s="25"/>
      <c r="F265" s="25"/>
      <c r="G265" s="42"/>
      <c r="I265" s="25"/>
      <c r="K265" s="25"/>
      <c r="N265" s="42"/>
    </row>
    <row r="266">
      <c r="A266" s="25"/>
      <c r="B266" s="25"/>
      <c r="D266" s="42"/>
      <c r="E266" s="25"/>
      <c r="F266" s="25"/>
      <c r="G266" s="42"/>
      <c r="I266" s="25"/>
      <c r="K266" s="25"/>
      <c r="N266" s="42"/>
    </row>
    <row r="267">
      <c r="A267" s="25"/>
      <c r="B267" s="25"/>
      <c r="D267" s="42"/>
      <c r="E267" s="25"/>
      <c r="F267" s="25"/>
      <c r="G267" s="42"/>
      <c r="I267" s="25"/>
      <c r="K267" s="25"/>
      <c r="N267" s="42"/>
    </row>
    <row r="268">
      <c r="A268" s="25"/>
      <c r="B268" s="25"/>
      <c r="D268" s="42"/>
      <c r="E268" s="25"/>
      <c r="F268" s="25"/>
      <c r="G268" s="42"/>
      <c r="I268" s="25"/>
      <c r="K268" s="25"/>
      <c r="N268" s="42"/>
    </row>
    <row r="269">
      <c r="A269" s="25"/>
      <c r="B269" s="25"/>
      <c r="D269" s="42"/>
      <c r="E269" s="25"/>
      <c r="F269" s="25"/>
      <c r="G269" s="42"/>
      <c r="I269" s="25"/>
      <c r="K269" s="25"/>
      <c r="N269" s="42"/>
    </row>
    <row r="270">
      <c r="A270" s="25"/>
      <c r="B270" s="25"/>
      <c r="D270" s="42"/>
      <c r="E270" s="25"/>
      <c r="F270" s="25"/>
      <c r="G270" s="42"/>
      <c r="I270" s="25"/>
      <c r="K270" s="25"/>
      <c r="N270" s="42"/>
    </row>
    <row r="271">
      <c r="A271" s="25"/>
      <c r="B271" s="25"/>
      <c r="D271" s="42"/>
      <c r="E271" s="25"/>
      <c r="F271" s="25"/>
      <c r="G271" s="42"/>
      <c r="I271" s="25"/>
      <c r="K271" s="25"/>
      <c r="N271" s="42"/>
    </row>
    <row r="272">
      <c r="A272" s="25"/>
      <c r="B272" s="25"/>
      <c r="D272" s="42"/>
      <c r="E272" s="25"/>
      <c r="F272" s="25"/>
      <c r="G272" s="42"/>
      <c r="I272" s="25"/>
      <c r="K272" s="25"/>
      <c r="N272" s="42"/>
    </row>
    <row r="273">
      <c r="A273" s="25"/>
      <c r="B273" s="25"/>
      <c r="D273" s="42"/>
      <c r="E273" s="25"/>
      <c r="F273" s="25"/>
      <c r="G273" s="42"/>
      <c r="I273" s="25"/>
      <c r="K273" s="25"/>
      <c r="N273" s="42"/>
    </row>
    <row r="274">
      <c r="A274" s="25"/>
      <c r="B274" s="25"/>
      <c r="D274" s="42"/>
      <c r="E274" s="25"/>
      <c r="F274" s="25"/>
      <c r="G274" s="42"/>
      <c r="I274" s="25"/>
      <c r="K274" s="25"/>
      <c r="N274" s="42"/>
    </row>
    <row r="275">
      <c r="A275" s="25"/>
      <c r="B275" s="25"/>
      <c r="D275" s="42"/>
      <c r="E275" s="25"/>
      <c r="F275" s="25"/>
      <c r="G275" s="42"/>
      <c r="I275" s="25"/>
      <c r="K275" s="25"/>
      <c r="N275" s="42"/>
    </row>
    <row r="276">
      <c r="A276" s="25"/>
      <c r="B276" s="25"/>
      <c r="D276" s="42"/>
      <c r="E276" s="25"/>
      <c r="F276" s="25"/>
      <c r="G276" s="42"/>
      <c r="I276" s="25"/>
      <c r="K276" s="25"/>
      <c r="N276" s="42"/>
    </row>
    <row r="277">
      <c r="A277" s="25"/>
      <c r="B277" s="25"/>
      <c r="D277" s="42"/>
      <c r="E277" s="25"/>
      <c r="F277" s="25"/>
      <c r="G277" s="42"/>
      <c r="I277" s="25"/>
      <c r="K277" s="25"/>
      <c r="N277" s="42"/>
    </row>
    <row r="278">
      <c r="A278" s="25"/>
      <c r="B278" s="25"/>
      <c r="D278" s="42"/>
      <c r="E278" s="25"/>
      <c r="F278" s="25"/>
      <c r="G278" s="42"/>
      <c r="I278" s="25"/>
      <c r="K278" s="25"/>
      <c r="N278" s="42"/>
    </row>
    <row r="279">
      <c r="A279" s="25"/>
      <c r="B279" s="25"/>
      <c r="D279" s="42"/>
      <c r="E279" s="25"/>
      <c r="F279" s="25"/>
      <c r="G279" s="42"/>
      <c r="I279" s="25"/>
      <c r="K279" s="25"/>
      <c r="N279" s="42"/>
    </row>
    <row r="280">
      <c r="A280" s="25"/>
      <c r="B280" s="25"/>
      <c r="D280" s="42"/>
      <c r="E280" s="25"/>
      <c r="F280" s="25"/>
      <c r="G280" s="42"/>
      <c r="I280" s="25"/>
      <c r="K280" s="25"/>
      <c r="N280" s="42"/>
    </row>
    <row r="281">
      <c r="A281" s="25"/>
      <c r="B281" s="25"/>
      <c r="D281" s="42"/>
      <c r="E281" s="25"/>
      <c r="F281" s="25"/>
      <c r="G281" s="42"/>
      <c r="I281" s="25"/>
      <c r="K281" s="25"/>
      <c r="N281" s="42"/>
    </row>
    <row r="282">
      <c r="A282" s="25"/>
      <c r="B282" s="25"/>
      <c r="D282" s="42"/>
      <c r="E282" s="25"/>
      <c r="F282" s="25"/>
      <c r="G282" s="42"/>
      <c r="I282" s="25"/>
      <c r="K282" s="25"/>
      <c r="N282" s="42"/>
    </row>
    <row r="283">
      <c r="A283" s="25"/>
      <c r="B283" s="25"/>
      <c r="D283" s="42"/>
      <c r="E283" s="25"/>
      <c r="F283" s="25"/>
      <c r="G283" s="42"/>
      <c r="I283" s="25"/>
      <c r="K283" s="25"/>
      <c r="N283" s="42"/>
    </row>
    <row r="284">
      <c r="A284" s="25"/>
      <c r="B284" s="25"/>
      <c r="D284" s="42"/>
      <c r="E284" s="25"/>
      <c r="F284" s="25"/>
      <c r="G284" s="42"/>
      <c r="I284" s="25"/>
      <c r="K284" s="25"/>
      <c r="N284" s="42"/>
    </row>
    <row r="285">
      <c r="A285" s="25"/>
      <c r="B285" s="25"/>
      <c r="D285" s="42"/>
      <c r="E285" s="25"/>
      <c r="F285" s="25"/>
      <c r="G285" s="42"/>
      <c r="I285" s="25"/>
      <c r="K285" s="25"/>
      <c r="N285" s="42"/>
    </row>
    <row r="286">
      <c r="A286" s="25"/>
      <c r="B286" s="25"/>
      <c r="D286" s="42"/>
      <c r="E286" s="25"/>
      <c r="F286" s="25"/>
      <c r="G286" s="42"/>
      <c r="I286" s="25"/>
      <c r="K286" s="25"/>
      <c r="N286" s="42"/>
    </row>
    <row r="287">
      <c r="A287" s="25"/>
      <c r="B287" s="25"/>
      <c r="D287" s="42"/>
      <c r="E287" s="25"/>
      <c r="F287" s="25"/>
      <c r="G287" s="42"/>
      <c r="I287" s="25"/>
      <c r="K287" s="25"/>
      <c r="N287" s="42"/>
    </row>
    <row r="288">
      <c r="A288" s="25"/>
      <c r="B288" s="25"/>
      <c r="D288" s="42"/>
      <c r="E288" s="25"/>
      <c r="F288" s="25"/>
      <c r="G288" s="42"/>
      <c r="I288" s="25"/>
      <c r="K288" s="25"/>
      <c r="N288" s="42"/>
    </row>
    <row r="289">
      <c r="A289" s="25"/>
      <c r="B289" s="25"/>
      <c r="D289" s="42"/>
      <c r="E289" s="25"/>
      <c r="F289" s="25"/>
      <c r="G289" s="42"/>
      <c r="I289" s="25"/>
      <c r="K289" s="25"/>
      <c r="N289" s="42"/>
    </row>
    <row r="290">
      <c r="A290" s="25"/>
      <c r="B290" s="25"/>
      <c r="D290" s="42"/>
      <c r="E290" s="25"/>
      <c r="F290" s="25"/>
      <c r="G290" s="42"/>
      <c r="I290" s="25"/>
      <c r="K290" s="25"/>
      <c r="N290" s="42"/>
    </row>
    <row r="291">
      <c r="A291" s="25"/>
      <c r="B291" s="25"/>
      <c r="D291" s="42"/>
      <c r="E291" s="25"/>
      <c r="F291" s="25"/>
      <c r="G291" s="42"/>
      <c r="I291" s="25"/>
      <c r="K291" s="25"/>
      <c r="N291" s="42"/>
    </row>
    <row r="292">
      <c r="A292" s="25"/>
      <c r="B292" s="25"/>
      <c r="D292" s="42"/>
      <c r="E292" s="25"/>
      <c r="F292" s="25"/>
      <c r="G292" s="42"/>
      <c r="I292" s="25"/>
      <c r="K292" s="25"/>
      <c r="N292" s="42"/>
    </row>
    <row r="293">
      <c r="A293" s="25"/>
      <c r="B293" s="25"/>
      <c r="D293" s="42"/>
      <c r="E293" s="25"/>
      <c r="F293" s="25"/>
      <c r="G293" s="42"/>
      <c r="I293" s="25"/>
      <c r="K293" s="25"/>
      <c r="N293" s="42"/>
    </row>
    <row r="294">
      <c r="A294" s="25"/>
      <c r="B294" s="25"/>
      <c r="D294" s="42"/>
      <c r="E294" s="25"/>
      <c r="F294" s="25"/>
      <c r="G294" s="42"/>
      <c r="I294" s="25"/>
      <c r="K294" s="25"/>
      <c r="N294" s="42"/>
    </row>
    <row r="295">
      <c r="A295" s="25"/>
      <c r="B295" s="25"/>
      <c r="D295" s="42"/>
      <c r="E295" s="25"/>
      <c r="F295" s="25"/>
      <c r="G295" s="42"/>
      <c r="I295" s="25"/>
      <c r="K295" s="25"/>
      <c r="N295" s="42"/>
    </row>
    <row r="296">
      <c r="A296" s="25"/>
      <c r="B296" s="25"/>
      <c r="D296" s="42"/>
      <c r="E296" s="25"/>
      <c r="F296" s="25"/>
      <c r="G296" s="42"/>
      <c r="I296" s="25"/>
      <c r="K296" s="25"/>
      <c r="N296" s="42"/>
    </row>
    <row r="297">
      <c r="A297" s="25"/>
      <c r="B297" s="25"/>
      <c r="D297" s="42"/>
      <c r="E297" s="25"/>
      <c r="F297" s="25"/>
      <c r="G297" s="42"/>
      <c r="I297" s="25"/>
      <c r="K297" s="25"/>
      <c r="N297" s="42"/>
    </row>
    <row r="298">
      <c r="A298" s="25"/>
      <c r="B298" s="25"/>
      <c r="D298" s="42"/>
      <c r="E298" s="25"/>
      <c r="F298" s="25"/>
      <c r="G298" s="42"/>
      <c r="I298" s="25"/>
      <c r="K298" s="25"/>
      <c r="N298" s="42"/>
    </row>
    <row r="299">
      <c r="A299" s="25"/>
      <c r="B299" s="25"/>
      <c r="D299" s="42"/>
      <c r="E299" s="25"/>
      <c r="F299" s="25"/>
      <c r="G299" s="42"/>
      <c r="I299" s="25"/>
      <c r="K299" s="25"/>
      <c r="N299" s="42"/>
    </row>
    <row r="300">
      <c r="A300" s="25"/>
      <c r="B300" s="25"/>
      <c r="D300" s="42"/>
      <c r="E300" s="25"/>
      <c r="F300" s="25"/>
      <c r="G300" s="42"/>
      <c r="I300" s="25"/>
      <c r="K300" s="25"/>
      <c r="N300" s="42"/>
    </row>
    <row r="301">
      <c r="A301" s="25"/>
      <c r="B301" s="25"/>
      <c r="D301" s="42"/>
      <c r="E301" s="25"/>
      <c r="F301" s="25"/>
      <c r="G301" s="42"/>
      <c r="I301" s="25"/>
      <c r="K301" s="25"/>
      <c r="N301" s="42"/>
    </row>
    <row r="302">
      <c r="A302" s="25"/>
      <c r="B302" s="25"/>
      <c r="D302" s="42"/>
      <c r="E302" s="25"/>
      <c r="F302" s="25"/>
      <c r="G302" s="42"/>
      <c r="I302" s="25"/>
      <c r="K302" s="25"/>
      <c r="N302" s="42"/>
    </row>
    <row r="303">
      <c r="A303" s="25"/>
      <c r="B303" s="25"/>
      <c r="D303" s="42"/>
      <c r="E303" s="25"/>
      <c r="F303" s="25"/>
      <c r="G303" s="42"/>
      <c r="I303" s="25"/>
      <c r="K303" s="25"/>
      <c r="N303" s="42"/>
    </row>
    <row r="304">
      <c r="A304" s="25"/>
      <c r="B304" s="25"/>
      <c r="D304" s="42"/>
      <c r="E304" s="25"/>
      <c r="F304" s="25"/>
      <c r="G304" s="42"/>
      <c r="I304" s="25"/>
      <c r="K304" s="25"/>
      <c r="N304" s="42"/>
    </row>
    <row r="305">
      <c r="A305" s="25"/>
      <c r="B305" s="25"/>
      <c r="D305" s="42"/>
      <c r="E305" s="25"/>
      <c r="F305" s="25"/>
      <c r="G305" s="42"/>
      <c r="I305" s="25"/>
      <c r="K305" s="25"/>
      <c r="N305" s="42"/>
    </row>
    <row r="306">
      <c r="A306" s="25"/>
      <c r="B306" s="25"/>
      <c r="D306" s="42"/>
      <c r="E306" s="25"/>
      <c r="F306" s="25"/>
      <c r="G306" s="42"/>
      <c r="I306" s="25"/>
      <c r="K306" s="25"/>
      <c r="N306" s="42"/>
    </row>
    <row r="307">
      <c r="A307" s="25"/>
      <c r="B307" s="25"/>
      <c r="D307" s="42"/>
      <c r="E307" s="25"/>
      <c r="F307" s="25"/>
      <c r="G307" s="42"/>
      <c r="I307" s="25"/>
      <c r="K307" s="25"/>
      <c r="N307" s="42"/>
    </row>
    <row r="308">
      <c r="A308" s="25"/>
      <c r="B308" s="25"/>
      <c r="D308" s="42"/>
      <c r="E308" s="25"/>
      <c r="F308" s="25"/>
      <c r="G308" s="42"/>
      <c r="I308" s="25"/>
      <c r="K308" s="25"/>
      <c r="N308" s="42"/>
    </row>
    <row r="309">
      <c r="A309" s="25"/>
      <c r="B309" s="25"/>
      <c r="D309" s="42"/>
      <c r="E309" s="25"/>
      <c r="F309" s="25"/>
      <c r="G309" s="42"/>
      <c r="I309" s="25"/>
      <c r="K309" s="25"/>
      <c r="N309" s="42"/>
    </row>
    <row r="310">
      <c r="A310" s="25"/>
      <c r="B310" s="25"/>
      <c r="D310" s="42"/>
      <c r="E310" s="25"/>
      <c r="F310" s="25"/>
      <c r="G310" s="42"/>
      <c r="I310" s="25"/>
      <c r="K310" s="25"/>
      <c r="N310" s="42"/>
    </row>
    <row r="311">
      <c r="A311" s="25"/>
      <c r="B311" s="25"/>
      <c r="D311" s="42"/>
      <c r="E311" s="25"/>
      <c r="F311" s="25"/>
      <c r="G311" s="42"/>
      <c r="I311" s="25"/>
      <c r="K311" s="25"/>
      <c r="N311" s="42"/>
    </row>
    <row r="312">
      <c r="A312" s="25"/>
      <c r="B312" s="25"/>
      <c r="D312" s="42"/>
      <c r="E312" s="25"/>
      <c r="F312" s="25"/>
      <c r="G312" s="42"/>
      <c r="I312" s="25"/>
      <c r="K312" s="25"/>
      <c r="N312" s="42"/>
    </row>
    <row r="313">
      <c r="A313" s="25"/>
      <c r="B313" s="25"/>
      <c r="D313" s="42"/>
      <c r="E313" s="25"/>
      <c r="F313" s="25"/>
      <c r="G313" s="42"/>
      <c r="I313" s="25"/>
      <c r="K313" s="25"/>
      <c r="N313" s="42"/>
    </row>
    <row r="314">
      <c r="A314" s="25"/>
      <c r="B314" s="25"/>
      <c r="D314" s="42"/>
      <c r="E314" s="25"/>
      <c r="F314" s="25"/>
      <c r="G314" s="42"/>
      <c r="I314" s="25"/>
      <c r="K314" s="25"/>
      <c r="N314" s="42"/>
    </row>
    <row r="315">
      <c r="A315" s="25"/>
      <c r="B315" s="25"/>
      <c r="D315" s="42"/>
      <c r="E315" s="25"/>
      <c r="F315" s="25"/>
      <c r="G315" s="42"/>
      <c r="I315" s="25"/>
      <c r="K315" s="25"/>
      <c r="N315" s="42"/>
    </row>
    <row r="316">
      <c r="A316" s="25"/>
      <c r="B316" s="25"/>
      <c r="D316" s="42"/>
      <c r="E316" s="25"/>
      <c r="F316" s="25"/>
      <c r="G316" s="42"/>
      <c r="I316" s="25"/>
      <c r="K316" s="25"/>
      <c r="N316" s="42"/>
    </row>
    <row r="317">
      <c r="A317" s="25"/>
      <c r="B317" s="25"/>
      <c r="D317" s="42"/>
      <c r="E317" s="25"/>
      <c r="F317" s="25"/>
      <c r="G317" s="42"/>
      <c r="I317" s="25"/>
      <c r="K317" s="25"/>
      <c r="N317" s="42"/>
    </row>
    <row r="318">
      <c r="A318" s="25"/>
      <c r="B318" s="25"/>
      <c r="D318" s="42"/>
      <c r="E318" s="25"/>
      <c r="F318" s="25"/>
      <c r="G318" s="42"/>
      <c r="I318" s="25"/>
      <c r="K318" s="25"/>
      <c r="N318" s="42"/>
    </row>
    <row r="319">
      <c r="A319" s="25"/>
      <c r="B319" s="25"/>
      <c r="D319" s="42"/>
      <c r="E319" s="25"/>
      <c r="F319" s="25"/>
      <c r="G319" s="42"/>
      <c r="I319" s="25"/>
      <c r="K319" s="25"/>
      <c r="N319" s="42"/>
    </row>
    <row r="320">
      <c r="A320" s="25"/>
      <c r="B320" s="25"/>
      <c r="D320" s="42"/>
      <c r="E320" s="25"/>
      <c r="F320" s="25"/>
      <c r="G320" s="42"/>
      <c r="I320" s="25"/>
      <c r="K320" s="25"/>
      <c r="N320" s="42"/>
    </row>
    <row r="321">
      <c r="A321" s="25"/>
      <c r="B321" s="25"/>
      <c r="D321" s="42"/>
      <c r="E321" s="25"/>
      <c r="F321" s="25"/>
      <c r="G321" s="42"/>
      <c r="I321" s="25"/>
      <c r="K321" s="25"/>
      <c r="N321" s="42"/>
    </row>
    <row r="322">
      <c r="A322" s="25"/>
      <c r="B322" s="25"/>
      <c r="D322" s="42"/>
      <c r="E322" s="25"/>
      <c r="F322" s="25"/>
      <c r="G322" s="42"/>
      <c r="I322" s="25"/>
      <c r="K322" s="25"/>
      <c r="N322" s="42"/>
    </row>
    <row r="323">
      <c r="A323" s="25"/>
      <c r="B323" s="25"/>
      <c r="D323" s="42"/>
      <c r="E323" s="25"/>
      <c r="F323" s="25"/>
      <c r="G323" s="42"/>
      <c r="I323" s="25"/>
      <c r="K323" s="25"/>
      <c r="N323" s="42"/>
    </row>
    <row r="324">
      <c r="A324" s="25"/>
      <c r="B324" s="25"/>
      <c r="D324" s="42"/>
      <c r="E324" s="25"/>
      <c r="F324" s="25"/>
      <c r="G324" s="42"/>
      <c r="I324" s="25"/>
      <c r="K324" s="25"/>
      <c r="N324" s="42"/>
    </row>
    <row r="325">
      <c r="A325" s="25"/>
      <c r="B325" s="25"/>
      <c r="D325" s="42"/>
      <c r="E325" s="25"/>
      <c r="F325" s="25"/>
      <c r="G325" s="42"/>
      <c r="I325" s="25"/>
      <c r="K325" s="25"/>
      <c r="N325" s="42"/>
    </row>
    <row r="326">
      <c r="A326" s="25"/>
      <c r="B326" s="25"/>
      <c r="D326" s="42"/>
      <c r="E326" s="25"/>
      <c r="F326" s="25"/>
      <c r="G326" s="42"/>
      <c r="I326" s="25"/>
      <c r="K326" s="25"/>
      <c r="N326" s="42"/>
    </row>
    <row r="327">
      <c r="A327" s="25"/>
      <c r="B327" s="25"/>
      <c r="D327" s="42"/>
      <c r="E327" s="25"/>
      <c r="F327" s="25"/>
      <c r="G327" s="42"/>
      <c r="I327" s="25"/>
      <c r="K327" s="25"/>
      <c r="N327" s="42"/>
    </row>
    <row r="328">
      <c r="A328" s="25"/>
      <c r="B328" s="25"/>
      <c r="D328" s="42"/>
      <c r="E328" s="25"/>
      <c r="F328" s="25"/>
      <c r="G328" s="42"/>
      <c r="I328" s="25"/>
      <c r="K328" s="25"/>
      <c r="N328" s="42"/>
    </row>
    <row r="329">
      <c r="A329" s="25"/>
      <c r="B329" s="25"/>
      <c r="D329" s="42"/>
      <c r="E329" s="25"/>
      <c r="F329" s="25"/>
      <c r="G329" s="42"/>
      <c r="I329" s="25"/>
      <c r="K329" s="25"/>
      <c r="N329" s="42"/>
    </row>
    <row r="330">
      <c r="A330" s="25"/>
      <c r="B330" s="25"/>
      <c r="D330" s="42"/>
      <c r="E330" s="25"/>
      <c r="F330" s="25"/>
      <c r="G330" s="42"/>
      <c r="I330" s="25"/>
      <c r="K330" s="25"/>
      <c r="N330" s="42"/>
    </row>
    <row r="331">
      <c r="A331" s="25"/>
      <c r="B331" s="25"/>
      <c r="D331" s="42"/>
      <c r="E331" s="25"/>
      <c r="F331" s="25"/>
      <c r="G331" s="42"/>
      <c r="I331" s="25"/>
      <c r="K331" s="25"/>
      <c r="N331" s="42"/>
    </row>
    <row r="332">
      <c r="A332" s="25"/>
      <c r="B332" s="25"/>
      <c r="D332" s="42"/>
      <c r="E332" s="25"/>
      <c r="F332" s="25"/>
      <c r="G332" s="42"/>
      <c r="I332" s="25"/>
      <c r="K332" s="25"/>
      <c r="N332" s="42"/>
    </row>
    <row r="333">
      <c r="A333" s="25"/>
      <c r="B333" s="25"/>
      <c r="D333" s="42"/>
      <c r="E333" s="25"/>
      <c r="F333" s="25"/>
      <c r="G333" s="42"/>
      <c r="I333" s="25"/>
      <c r="K333" s="25"/>
      <c r="N333" s="42"/>
    </row>
    <row r="334">
      <c r="A334" s="25"/>
      <c r="B334" s="25"/>
      <c r="D334" s="42"/>
      <c r="E334" s="25"/>
      <c r="F334" s="25"/>
      <c r="G334" s="42"/>
      <c r="I334" s="25"/>
      <c r="K334" s="25"/>
      <c r="N334" s="42"/>
    </row>
    <row r="335">
      <c r="A335" s="25"/>
      <c r="B335" s="25"/>
      <c r="D335" s="42"/>
      <c r="E335" s="25"/>
      <c r="F335" s="25"/>
      <c r="G335" s="42"/>
      <c r="I335" s="25"/>
      <c r="K335" s="25"/>
      <c r="N335" s="42"/>
    </row>
    <row r="336">
      <c r="A336" s="25"/>
      <c r="B336" s="25"/>
      <c r="D336" s="42"/>
      <c r="E336" s="25"/>
      <c r="F336" s="25"/>
      <c r="G336" s="42"/>
      <c r="I336" s="25"/>
      <c r="K336" s="25"/>
      <c r="N336" s="42"/>
    </row>
    <row r="337">
      <c r="A337" s="25"/>
      <c r="B337" s="25"/>
      <c r="D337" s="42"/>
      <c r="E337" s="25"/>
      <c r="F337" s="25"/>
      <c r="G337" s="42"/>
      <c r="I337" s="25"/>
      <c r="K337" s="25"/>
      <c r="N337" s="42"/>
    </row>
    <row r="338">
      <c r="A338" s="25"/>
      <c r="B338" s="25"/>
      <c r="D338" s="42"/>
      <c r="E338" s="25"/>
      <c r="F338" s="25"/>
      <c r="G338" s="42"/>
      <c r="I338" s="25"/>
      <c r="K338" s="25"/>
      <c r="N338" s="42"/>
    </row>
    <row r="339">
      <c r="A339" s="25"/>
      <c r="B339" s="25"/>
      <c r="D339" s="42"/>
      <c r="E339" s="25"/>
      <c r="F339" s="25"/>
      <c r="G339" s="42"/>
      <c r="I339" s="25"/>
      <c r="K339" s="25"/>
      <c r="N339" s="42"/>
    </row>
    <row r="340">
      <c r="A340" s="25"/>
      <c r="B340" s="25"/>
      <c r="D340" s="42"/>
      <c r="E340" s="25"/>
      <c r="F340" s="25"/>
      <c r="G340" s="42"/>
      <c r="I340" s="25"/>
      <c r="K340" s="25"/>
      <c r="N340" s="42"/>
    </row>
    <row r="341">
      <c r="A341" s="25"/>
      <c r="B341" s="25"/>
      <c r="D341" s="42"/>
      <c r="E341" s="25"/>
      <c r="F341" s="25"/>
      <c r="G341" s="42"/>
      <c r="I341" s="25"/>
      <c r="K341" s="25"/>
      <c r="N341" s="42"/>
    </row>
    <row r="342">
      <c r="A342" s="25"/>
      <c r="B342" s="25"/>
      <c r="D342" s="42"/>
      <c r="E342" s="25"/>
      <c r="F342" s="25"/>
      <c r="G342" s="42"/>
      <c r="I342" s="25"/>
      <c r="K342" s="25"/>
      <c r="N342" s="42"/>
    </row>
    <row r="343">
      <c r="A343" s="25"/>
      <c r="B343" s="25"/>
      <c r="D343" s="42"/>
      <c r="E343" s="25"/>
      <c r="F343" s="25"/>
      <c r="G343" s="42"/>
      <c r="I343" s="25"/>
      <c r="K343" s="25"/>
      <c r="N343" s="42"/>
    </row>
    <row r="344">
      <c r="A344" s="25"/>
      <c r="B344" s="25"/>
      <c r="D344" s="42"/>
      <c r="E344" s="25"/>
      <c r="F344" s="25"/>
      <c r="G344" s="42"/>
      <c r="I344" s="25"/>
      <c r="K344" s="25"/>
      <c r="N344" s="42"/>
    </row>
    <row r="345">
      <c r="A345" s="25"/>
      <c r="B345" s="25"/>
      <c r="D345" s="42"/>
      <c r="E345" s="25"/>
      <c r="F345" s="25"/>
      <c r="G345" s="42"/>
      <c r="I345" s="25"/>
      <c r="K345" s="25"/>
      <c r="N345" s="42"/>
    </row>
    <row r="346">
      <c r="A346" s="25"/>
      <c r="B346" s="25"/>
      <c r="D346" s="42"/>
      <c r="E346" s="25"/>
      <c r="F346" s="25"/>
      <c r="G346" s="42"/>
      <c r="I346" s="25"/>
      <c r="K346" s="25"/>
      <c r="N346" s="42"/>
    </row>
    <row r="347">
      <c r="A347" s="25"/>
      <c r="B347" s="25"/>
      <c r="D347" s="42"/>
      <c r="E347" s="25"/>
      <c r="F347" s="25"/>
      <c r="G347" s="42"/>
      <c r="I347" s="25"/>
      <c r="K347" s="25"/>
      <c r="N347" s="42"/>
    </row>
    <row r="348">
      <c r="A348" s="25"/>
      <c r="B348" s="25"/>
      <c r="D348" s="42"/>
      <c r="E348" s="25"/>
      <c r="F348" s="25"/>
      <c r="G348" s="42"/>
      <c r="I348" s="25"/>
      <c r="K348" s="25"/>
      <c r="N348" s="42"/>
    </row>
    <row r="349">
      <c r="A349" s="25"/>
      <c r="B349" s="25"/>
      <c r="D349" s="42"/>
      <c r="E349" s="25"/>
      <c r="F349" s="25"/>
      <c r="G349" s="42"/>
      <c r="I349" s="25"/>
      <c r="K349" s="25"/>
      <c r="N349" s="42"/>
    </row>
    <row r="350">
      <c r="A350" s="25"/>
      <c r="B350" s="25"/>
      <c r="D350" s="42"/>
      <c r="E350" s="25"/>
      <c r="F350" s="25"/>
      <c r="G350" s="42"/>
      <c r="I350" s="25"/>
      <c r="K350" s="25"/>
      <c r="N350" s="42"/>
    </row>
    <row r="351">
      <c r="A351" s="25"/>
      <c r="B351" s="25"/>
      <c r="D351" s="42"/>
      <c r="E351" s="25"/>
      <c r="F351" s="25"/>
      <c r="G351" s="42"/>
      <c r="I351" s="25"/>
      <c r="K351" s="25"/>
      <c r="N351" s="42"/>
    </row>
    <row r="352">
      <c r="A352" s="25"/>
      <c r="B352" s="25"/>
      <c r="D352" s="42"/>
      <c r="E352" s="25"/>
      <c r="F352" s="25"/>
      <c r="G352" s="42"/>
      <c r="I352" s="25"/>
      <c r="K352" s="25"/>
      <c r="N352" s="42"/>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4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"C-spec_oop,C-syntax,C-hallucinating,V-pre/post,V-pred-def,V-pred-use,V-lemma-def,V-lemma-use,V-LI,V-Assert,V-others"</formula1>
    </dataValidation>
    <dataValidation type="list" allowBlank="1" showErrorMessage="1" sqref="E3:F999">
      <formula1>"preserved,strengthened,weakened"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2" width="9.75"/>
    <col customWidth="1" min="3"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76"/>
      <c r="D3" s="77"/>
      <c r="E3" s="81" t="s">
        <v>33</v>
      </c>
      <c r="F3" s="21" t="s">
        <v>33</v>
      </c>
      <c r="G3" s="80"/>
      <c r="H3" s="1" t="s">
        <v>563</v>
      </c>
      <c r="I3" s="76"/>
      <c r="J3" s="76"/>
      <c r="K3" s="76"/>
      <c r="L3" s="21"/>
      <c r="M3" s="76"/>
      <c r="N3" s="77"/>
      <c r="O3" s="21" t="s">
        <v>186</v>
      </c>
      <c r="P3" s="76"/>
      <c r="Q3" s="76"/>
      <c r="R3" s="76"/>
    </row>
    <row r="4">
      <c r="A4" s="76"/>
      <c r="B4" s="76"/>
      <c r="C4" s="76"/>
      <c r="D4" s="77"/>
      <c r="E4" s="82"/>
      <c r="F4" s="76"/>
      <c r="G4" s="77"/>
      <c r="H4" s="1" t="s">
        <v>464</v>
      </c>
      <c r="I4" s="76"/>
      <c r="J4" s="76"/>
      <c r="K4" s="76"/>
      <c r="L4" s="76"/>
      <c r="M4" s="76"/>
      <c r="N4" s="77"/>
      <c r="O4" s="76"/>
      <c r="P4" s="76"/>
      <c r="Q4" s="76"/>
      <c r="R4" s="76"/>
    </row>
    <row r="5">
      <c r="A5" s="76"/>
      <c r="B5" s="76"/>
      <c r="C5" s="76"/>
      <c r="D5" s="77"/>
      <c r="E5" s="82"/>
      <c r="F5" s="76"/>
      <c r="G5" s="77"/>
      <c r="H5" s="1" t="s">
        <v>198</v>
      </c>
      <c r="I5" s="76"/>
      <c r="J5" s="76"/>
      <c r="K5" s="76"/>
      <c r="L5" s="76"/>
      <c r="M5" s="76"/>
      <c r="N5" s="77"/>
      <c r="O5" s="76"/>
      <c r="P5" s="76"/>
      <c r="Q5" s="76"/>
      <c r="R5" s="76"/>
    </row>
    <row r="6">
      <c r="A6" s="76"/>
      <c r="B6" s="76"/>
      <c r="C6" s="76"/>
      <c r="D6" s="77"/>
      <c r="E6" s="82"/>
      <c r="F6" s="76"/>
      <c r="G6" s="77"/>
      <c r="H6" s="1" t="s">
        <v>465</v>
      </c>
      <c r="I6" s="76"/>
      <c r="J6" s="76"/>
      <c r="K6" s="76"/>
      <c r="L6" s="76"/>
      <c r="M6" s="76"/>
      <c r="N6" s="77"/>
      <c r="O6"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 s="76" t="str">
        <f>IFERROR(__xludf.DUMMYFUNCTION("""COMPUTED_VALUE"""),"C-syntax")</f>
        <v>C-syntax</v>
      </c>
      <c r="Q6" s="76" t="str">
        <f>IFERROR(__xludf.DUMMYFUNCTION("""COMPUTED_VALUE"""),"C-hallucinating")</f>
        <v>C-hallucinating</v>
      </c>
      <c r="R6" s="76" t="str">
        <f>IFERROR(__xludf.DUMMYFUNCTION("""COMPUTED_VALUE"""),"C-total")</f>
        <v>C-total</v>
      </c>
      <c r="S6" s="25" t="str">
        <f>IFERROR(__xludf.DUMMYFUNCTION("""COMPUTED_VALUE"""),"V-pre/post")</f>
        <v>V-pre/post</v>
      </c>
      <c r="T6" s="25" t="str">
        <f>IFERROR(__xludf.DUMMYFUNCTION("""COMPUTED_VALUE"""),"V-pred-def")</f>
        <v>V-pred-def</v>
      </c>
      <c r="U6" s="25" t="str">
        <f>IFERROR(__xludf.DUMMYFUNCTION("""COMPUTED_VALUE"""),"V-pred-use")</f>
        <v>V-pred-use</v>
      </c>
      <c r="V6" s="25" t="str">
        <f>IFERROR(__xludf.DUMMYFUNCTION("""COMPUTED_VALUE"""),"V-lemma-def")</f>
        <v>V-lemma-def</v>
      </c>
      <c r="W6" s="25" t="str">
        <f>IFERROR(__xludf.DUMMYFUNCTION("""COMPUTED_VALUE"""),"V-lemma-use")</f>
        <v>V-lemma-use</v>
      </c>
      <c r="X6" s="25" t="str">
        <f>IFERROR(__xludf.DUMMYFUNCTION("""COMPUTED_VALUE"""),"V-LI")</f>
        <v>V-LI</v>
      </c>
      <c r="Y6" s="25" t="str">
        <f>IFERROR(__xludf.DUMMYFUNCTION("""COMPUTED_VALUE"""),"V-others")</f>
        <v>V-others</v>
      </c>
      <c r="Z6" s="25" t="str">
        <f>IFERROR(__xludf.DUMMYFUNCTION("""COMPUTED_VALUE"""),"V-total")</f>
        <v>V-total</v>
      </c>
    </row>
    <row r="7">
      <c r="A7" s="76"/>
      <c r="B7" s="76"/>
      <c r="C7" s="76"/>
      <c r="D7" s="77"/>
      <c r="E7" s="82"/>
      <c r="F7" s="76"/>
      <c r="G7" s="77"/>
      <c r="H7" s="1" t="s">
        <v>466</v>
      </c>
      <c r="I7" s="76"/>
      <c r="J7" s="76"/>
      <c r="K7" s="76"/>
      <c r="L7" s="76"/>
      <c r="M7" s="76"/>
      <c r="N7" s="77"/>
      <c r="O7" s="76">
        <f>IFERROR(__xludf.DUMMYFUNCTION("""COMPUTED_VALUE"""),0.0)</f>
        <v>0</v>
      </c>
      <c r="P7" s="76">
        <f>IFERROR(__xludf.DUMMYFUNCTION("""COMPUTED_VALUE"""),0.0)</f>
        <v>0</v>
      </c>
      <c r="Q7" s="76">
        <f>IFERROR(__xludf.DUMMYFUNCTION("""COMPUTED_VALUE"""),0.0)</f>
        <v>0</v>
      </c>
      <c r="R7" s="76">
        <f>IFERROR(__xludf.DUMMYFUNCTION("""COMPUTED_VALUE"""),0.0)</f>
        <v>0</v>
      </c>
      <c r="S7" s="25">
        <f>IFERROR(__xludf.DUMMYFUNCTION("""COMPUTED_VALUE"""),0.0)</f>
        <v>0</v>
      </c>
      <c r="T7" s="25">
        <f>IFERROR(__xludf.DUMMYFUNCTION("""COMPUTED_VALUE"""),0.0)</f>
        <v>0</v>
      </c>
      <c r="U7" s="25">
        <f>IFERROR(__xludf.DUMMYFUNCTION("""COMPUTED_VALUE"""),3.0)</f>
        <v>3</v>
      </c>
      <c r="V7" s="25">
        <f>IFERROR(__xludf.DUMMYFUNCTION("""COMPUTED_VALUE"""),0.0)</f>
        <v>0</v>
      </c>
      <c r="W7" s="25">
        <f>IFERROR(__xludf.DUMMYFUNCTION("""COMPUTED_VALUE"""),0.0)</f>
        <v>0</v>
      </c>
      <c r="X7" s="25">
        <f>IFERROR(__xludf.DUMMYFUNCTION("""COMPUTED_VALUE"""),0.0)</f>
        <v>0</v>
      </c>
      <c r="Y7" s="25">
        <f>IFERROR(__xludf.DUMMYFUNCTION("""COMPUTED_VALUE"""),1.0)</f>
        <v>1</v>
      </c>
      <c r="Z7" s="25">
        <f>IFERROR(__xludf.DUMMYFUNCTION("""COMPUTED_VALUE"""),0.0)</f>
        <v>0</v>
      </c>
    </row>
    <row r="8">
      <c r="A8" s="76"/>
      <c r="B8" s="76"/>
      <c r="C8" s="76"/>
      <c r="D8" s="77"/>
      <c r="E8" s="82"/>
      <c r="F8" s="76"/>
      <c r="G8" s="77"/>
      <c r="H8" s="1" t="s">
        <v>245</v>
      </c>
      <c r="I8" s="76"/>
      <c r="J8" s="76"/>
      <c r="K8" s="76"/>
      <c r="L8" s="76"/>
      <c r="M8" s="76"/>
      <c r="N8" s="77"/>
      <c r="O8" s="76"/>
      <c r="P8" s="76"/>
      <c r="Q8" s="76"/>
      <c r="R8" s="76"/>
    </row>
    <row r="9">
      <c r="A9" s="76"/>
      <c r="B9" s="76"/>
      <c r="C9" s="76"/>
      <c r="D9" s="77"/>
      <c r="E9" s="82"/>
      <c r="F9" s="76"/>
      <c r="G9" s="77"/>
      <c r="H9" s="1" t="s">
        <v>467</v>
      </c>
      <c r="I9" s="76"/>
      <c r="J9" s="76"/>
      <c r="K9" s="76"/>
      <c r="L9" s="76"/>
      <c r="M9" s="76"/>
      <c r="N9" s="77"/>
      <c r="O9" s="76"/>
      <c r="P9" s="76"/>
      <c r="Q9" s="76"/>
      <c r="R9" s="76"/>
    </row>
    <row r="10">
      <c r="A10" s="76"/>
      <c r="B10" s="76"/>
      <c r="C10" s="76"/>
      <c r="D10" s="77"/>
      <c r="E10" s="82"/>
      <c r="F10" s="76"/>
      <c r="G10" s="77"/>
      <c r="H10" s="1" t="s">
        <v>198</v>
      </c>
      <c r="I10" s="76"/>
      <c r="J10" s="76"/>
      <c r="K10" s="76"/>
      <c r="L10" s="76"/>
      <c r="M10" s="76"/>
      <c r="N10" s="77"/>
      <c r="O10" s="76"/>
      <c r="P10" s="76"/>
      <c r="Q10" s="76"/>
      <c r="R10" s="76"/>
    </row>
    <row r="11">
      <c r="A11" s="76"/>
      <c r="B11" s="76"/>
      <c r="C11" s="76"/>
      <c r="D11" s="77"/>
      <c r="E11" s="82"/>
      <c r="F11" s="76"/>
      <c r="G11" s="77"/>
      <c r="H11" s="1" t="s">
        <v>468</v>
      </c>
      <c r="I11" s="76"/>
      <c r="J11" s="76"/>
      <c r="K11" s="76"/>
      <c r="L11" s="76"/>
      <c r="M11" s="76"/>
      <c r="N11" s="77"/>
      <c r="O11" s="76"/>
      <c r="P11" s="76"/>
      <c r="Q11" s="76"/>
      <c r="R11" s="76"/>
    </row>
    <row r="12">
      <c r="A12" s="76"/>
      <c r="B12" s="76"/>
      <c r="C12" s="76"/>
      <c r="D12" s="77"/>
      <c r="E12" s="82"/>
      <c r="F12" s="76"/>
      <c r="G12" s="77"/>
      <c r="H12" s="1" t="s">
        <v>245</v>
      </c>
      <c r="I12" s="76"/>
      <c r="J12" s="76"/>
      <c r="K12" s="76"/>
      <c r="L12" s="76"/>
      <c r="M12" s="76"/>
      <c r="N12" s="77"/>
      <c r="O12" s="76"/>
      <c r="P12" s="76"/>
      <c r="Q12" s="76"/>
      <c r="R12" s="76"/>
    </row>
    <row r="13">
      <c r="A13" s="76"/>
      <c r="B13" s="76"/>
      <c r="C13" s="76"/>
      <c r="D13" s="77"/>
      <c r="E13" s="82"/>
      <c r="F13" s="76"/>
      <c r="G13" s="77"/>
      <c r="H13" s="1" t="s">
        <v>251</v>
      </c>
      <c r="I13" s="76"/>
      <c r="J13" s="76"/>
      <c r="K13" s="76"/>
      <c r="L13" s="76"/>
      <c r="M13" s="76"/>
      <c r="N13" s="77"/>
      <c r="O13" s="76"/>
      <c r="P13" s="76"/>
      <c r="Q13" s="76"/>
      <c r="R13" s="76"/>
    </row>
    <row r="14">
      <c r="A14" s="76"/>
      <c r="B14" s="76"/>
      <c r="C14" s="76"/>
      <c r="D14" s="77"/>
      <c r="E14" s="82"/>
      <c r="F14" s="76"/>
      <c r="G14" s="77"/>
      <c r="H14" s="1" t="s">
        <v>1363</v>
      </c>
      <c r="I14" s="76"/>
      <c r="J14" s="76"/>
      <c r="K14" s="76"/>
      <c r="L14" s="76"/>
      <c r="M14" s="76"/>
      <c r="N14" s="77"/>
      <c r="O14" s="76"/>
      <c r="P14" s="76"/>
      <c r="Q14" s="76"/>
      <c r="R14" s="76"/>
    </row>
    <row r="15">
      <c r="A15" s="76"/>
      <c r="B15" s="76"/>
      <c r="C15" s="76"/>
      <c r="D15" s="77"/>
      <c r="E15" s="82"/>
      <c r="F15" s="76"/>
      <c r="G15" s="77"/>
      <c r="H15" s="1" t="s">
        <v>1364</v>
      </c>
      <c r="I15" s="76"/>
      <c r="J15" s="76"/>
      <c r="K15" s="76"/>
      <c r="L15" s="76"/>
      <c r="M15" s="76"/>
      <c r="N15" s="77"/>
      <c r="O15" s="76"/>
      <c r="P15" s="76"/>
      <c r="Q15" s="76"/>
      <c r="R15" s="76"/>
    </row>
    <row r="16">
      <c r="A16" s="76"/>
      <c r="B16" s="76"/>
      <c r="C16" s="76"/>
      <c r="D16" s="77"/>
      <c r="E16" s="82"/>
      <c r="F16" s="76"/>
      <c r="G16" s="77"/>
      <c r="H16" s="1" t="s">
        <v>470</v>
      </c>
      <c r="I16" s="76"/>
      <c r="J16" s="76"/>
      <c r="K16" s="76"/>
      <c r="L16" s="76"/>
      <c r="M16" s="76"/>
      <c r="N16" s="77"/>
      <c r="O16" s="76"/>
      <c r="P16" s="76"/>
      <c r="Q16" s="76"/>
      <c r="R16" s="76"/>
    </row>
    <row r="17">
      <c r="A17" s="76"/>
      <c r="B17" s="76"/>
      <c r="C17" s="76"/>
      <c r="D17" s="77"/>
      <c r="E17" s="82"/>
      <c r="F17" s="76"/>
      <c r="G17" s="77"/>
      <c r="H17" s="1" t="s">
        <v>1365</v>
      </c>
      <c r="I17" s="76"/>
      <c r="J17" s="76"/>
      <c r="K17" s="76"/>
      <c r="L17" s="76"/>
      <c r="M17" s="76"/>
      <c r="N17" s="77"/>
      <c r="O17" s="76"/>
      <c r="P17" s="76"/>
      <c r="Q17" s="76"/>
      <c r="R17" s="76"/>
    </row>
    <row r="18">
      <c r="A18" s="25"/>
      <c r="B18" s="25"/>
      <c r="D18" s="42"/>
      <c r="E18" s="25"/>
      <c r="F18" s="25"/>
      <c r="G18" s="42"/>
      <c r="H18" s="1" t="s">
        <v>472</v>
      </c>
      <c r="I18" s="25"/>
      <c r="K18" s="25"/>
      <c r="N18" s="42"/>
    </row>
    <row r="19">
      <c r="A19" s="25"/>
      <c r="B19" s="25"/>
      <c r="D19" s="42"/>
      <c r="E19" s="25"/>
      <c r="F19" s="25"/>
      <c r="G19" s="42"/>
      <c r="H19" s="1" t="s">
        <v>1366</v>
      </c>
      <c r="I19" s="25"/>
      <c r="K19" s="25"/>
      <c r="N19" s="42"/>
    </row>
    <row r="20">
      <c r="A20" s="25"/>
      <c r="B20" s="25"/>
      <c r="D20" s="42"/>
      <c r="E20" s="25"/>
      <c r="F20" s="25"/>
      <c r="G20" s="42"/>
      <c r="H20" s="1" t="s">
        <v>1367</v>
      </c>
      <c r="I20" s="25"/>
      <c r="K20" s="25"/>
      <c r="N20" s="42"/>
    </row>
    <row r="21">
      <c r="A21" s="25"/>
      <c r="B21" s="25"/>
      <c r="D21" s="42"/>
      <c r="E21" s="25"/>
      <c r="F21" s="25"/>
      <c r="G21" s="42"/>
      <c r="H21" s="1" t="s">
        <v>1368</v>
      </c>
      <c r="I21" s="25"/>
      <c r="K21" s="25"/>
      <c r="N21" s="42"/>
    </row>
    <row r="22">
      <c r="A22" s="25"/>
      <c r="B22" s="25"/>
      <c r="D22" s="42"/>
      <c r="E22" s="25"/>
      <c r="F22" s="25"/>
      <c r="G22" s="42"/>
      <c r="H22" s="1" t="s">
        <v>1369</v>
      </c>
      <c r="I22" s="25"/>
      <c r="K22" s="25"/>
      <c r="N22" s="42"/>
    </row>
    <row r="23">
      <c r="A23" s="25"/>
      <c r="B23" s="25"/>
      <c r="D23" s="42"/>
      <c r="E23" s="25"/>
      <c r="F23" s="25"/>
      <c r="G23" s="42"/>
      <c r="H23" s="1" t="s">
        <v>269</v>
      </c>
      <c r="I23" s="25"/>
      <c r="K23" s="25"/>
      <c r="N23" s="42"/>
    </row>
    <row r="24">
      <c r="A24" s="25"/>
      <c r="B24" s="25"/>
      <c r="D24" s="42"/>
      <c r="E24" s="25"/>
      <c r="F24" s="25"/>
      <c r="G24" s="42"/>
      <c r="H24" s="1" t="s">
        <v>477</v>
      </c>
      <c r="I24" s="25"/>
      <c r="K24" s="25"/>
      <c r="N24" s="42"/>
    </row>
    <row r="25">
      <c r="A25" s="25"/>
      <c r="B25" s="25"/>
      <c r="D25" s="42"/>
      <c r="E25" s="25"/>
      <c r="F25" s="25"/>
      <c r="G25" s="42"/>
      <c r="H25" s="1" t="s">
        <v>206</v>
      </c>
      <c r="I25" s="25"/>
      <c r="K25" s="25"/>
      <c r="N25" s="42"/>
    </row>
    <row r="26">
      <c r="A26" s="25"/>
      <c r="B26" s="25"/>
      <c r="D26" s="42"/>
      <c r="E26" s="25"/>
      <c r="F26" s="25"/>
      <c r="G26" s="42"/>
      <c r="H26" s="1" t="s">
        <v>1370</v>
      </c>
      <c r="I26" s="25"/>
      <c r="K26" s="25"/>
      <c r="N26" s="42"/>
    </row>
    <row r="27">
      <c r="A27" s="25"/>
      <c r="B27" s="25"/>
      <c r="D27" s="42"/>
      <c r="E27" s="25"/>
      <c r="F27" s="25"/>
      <c r="G27" s="42"/>
      <c r="H27" s="1" t="s">
        <v>198</v>
      </c>
      <c r="I27" s="25"/>
      <c r="K27" s="25"/>
      <c r="N27" s="42"/>
    </row>
    <row r="28">
      <c r="A28" s="25"/>
      <c r="B28" s="25"/>
      <c r="D28" s="42"/>
      <c r="E28" s="25"/>
      <c r="F28" s="25"/>
      <c r="G28" s="42"/>
      <c r="H28" s="1" t="s">
        <v>479</v>
      </c>
      <c r="I28" s="25"/>
      <c r="K28" s="25"/>
      <c r="N28" s="42"/>
    </row>
    <row r="29">
      <c r="A29" s="25"/>
      <c r="B29" s="25"/>
      <c r="D29" s="42"/>
      <c r="E29" s="25"/>
      <c r="F29" s="25"/>
      <c r="G29" s="42"/>
      <c r="H29" s="1" t="s">
        <v>480</v>
      </c>
      <c r="I29" s="25"/>
      <c r="K29" s="25"/>
      <c r="N29" s="42"/>
    </row>
    <row r="30">
      <c r="A30" s="25"/>
      <c r="B30" s="25"/>
      <c r="D30" s="42"/>
      <c r="E30" s="25"/>
      <c r="F30" s="25"/>
      <c r="G30" s="42"/>
      <c r="H30" s="1" t="s">
        <v>198</v>
      </c>
      <c r="I30" s="25"/>
      <c r="K30" s="25"/>
      <c r="N30" s="42"/>
    </row>
    <row r="31">
      <c r="A31" s="25"/>
      <c r="B31" s="25"/>
      <c r="D31" s="42"/>
      <c r="E31" s="25"/>
      <c r="F31" s="25"/>
      <c r="G31" s="42"/>
      <c r="H31" s="1" t="s">
        <v>481</v>
      </c>
      <c r="I31" s="25"/>
      <c r="K31" s="25"/>
      <c r="N31" s="42"/>
    </row>
    <row r="32">
      <c r="A32" s="25"/>
      <c r="B32" s="25"/>
      <c r="D32" s="42"/>
      <c r="E32" s="25"/>
      <c r="F32" s="25"/>
      <c r="G32" s="42"/>
      <c r="H32" s="1" t="s">
        <v>204</v>
      </c>
      <c r="I32" s="25"/>
      <c r="K32" s="25"/>
      <c r="N32" s="42"/>
    </row>
    <row r="33">
      <c r="A33" s="25"/>
      <c r="B33" s="25"/>
      <c r="D33" s="42"/>
      <c r="E33" s="25"/>
      <c r="F33" s="25"/>
      <c r="G33" s="42"/>
      <c r="H33" s="1" t="s">
        <v>484</v>
      </c>
      <c r="I33" s="25"/>
      <c r="K33" s="25"/>
      <c r="N33" s="42"/>
    </row>
    <row r="34">
      <c r="A34" s="25"/>
      <c r="B34" s="25"/>
      <c r="D34" s="42"/>
      <c r="E34" s="25"/>
      <c r="F34" s="25"/>
      <c r="G34" s="42"/>
      <c r="H34" s="1" t="s">
        <v>1371</v>
      </c>
      <c r="I34" s="25"/>
      <c r="K34" s="84" t="s">
        <v>278</v>
      </c>
      <c r="L34" s="1" t="s">
        <v>520</v>
      </c>
      <c r="M34" s="1" t="s">
        <v>1372</v>
      </c>
      <c r="N34" s="2" t="s">
        <v>1373</v>
      </c>
    </row>
    <row r="35">
      <c r="A35" s="25"/>
      <c r="B35" s="25"/>
      <c r="D35" s="42"/>
      <c r="E35" s="25"/>
      <c r="F35" s="25"/>
      <c r="G35" s="42"/>
      <c r="H35" s="1" t="s">
        <v>1374</v>
      </c>
      <c r="I35" s="25"/>
      <c r="K35" s="84" t="s">
        <v>278</v>
      </c>
      <c r="L35" s="1" t="s">
        <v>520</v>
      </c>
      <c r="M35" s="1" t="s">
        <v>1375</v>
      </c>
      <c r="N35" s="2" t="s">
        <v>1376</v>
      </c>
    </row>
    <row r="36">
      <c r="A36" s="25"/>
      <c r="B36" s="25"/>
      <c r="D36" s="42"/>
      <c r="E36" s="25"/>
      <c r="F36" s="25"/>
      <c r="G36" s="42"/>
      <c r="H36" s="1" t="s">
        <v>486</v>
      </c>
      <c r="I36" s="25"/>
      <c r="K36" s="25"/>
      <c r="N36" s="42"/>
    </row>
    <row r="37">
      <c r="A37" s="25"/>
      <c r="B37" s="25"/>
      <c r="D37" s="42"/>
      <c r="E37" s="25"/>
      <c r="F37" s="25"/>
      <c r="G37" s="42"/>
      <c r="H37" s="1" t="s">
        <v>204</v>
      </c>
      <c r="I37" s="25"/>
      <c r="K37" s="25"/>
      <c r="N37" s="42"/>
    </row>
    <row r="38">
      <c r="A38" s="25"/>
      <c r="B38" s="25"/>
      <c r="D38" s="42"/>
      <c r="E38" s="25"/>
      <c r="F38" s="25"/>
      <c r="G38" s="42"/>
      <c r="H38" s="1" t="s">
        <v>487</v>
      </c>
      <c r="I38" s="25"/>
      <c r="K38" s="25"/>
      <c r="N38" s="42"/>
    </row>
    <row r="39">
      <c r="A39" s="25"/>
      <c r="B39" s="25"/>
      <c r="D39" s="42"/>
      <c r="E39" s="25"/>
      <c r="F39" s="25"/>
      <c r="G39" s="42"/>
      <c r="H39" s="1" t="s">
        <v>1377</v>
      </c>
      <c r="I39" s="25"/>
      <c r="K39" s="25"/>
      <c r="N39" s="42"/>
    </row>
    <row r="40">
      <c r="A40" s="25"/>
      <c r="B40" s="25"/>
      <c r="D40" s="42"/>
      <c r="E40" s="25"/>
      <c r="F40" s="25"/>
      <c r="G40" s="42"/>
      <c r="H40" s="1" t="s">
        <v>1378</v>
      </c>
      <c r="I40" s="25"/>
      <c r="K40" s="25"/>
      <c r="N40" s="42"/>
    </row>
    <row r="41">
      <c r="A41" s="25"/>
      <c r="B41" s="25"/>
      <c r="D41" s="42"/>
      <c r="E41" s="25"/>
      <c r="F41" s="25"/>
      <c r="G41" s="42"/>
      <c r="H41" s="1" t="s">
        <v>198</v>
      </c>
      <c r="I41" s="25"/>
      <c r="K41" s="25"/>
      <c r="N41" s="42"/>
    </row>
    <row r="42">
      <c r="A42" s="25"/>
      <c r="B42" s="25"/>
      <c r="D42" s="42"/>
      <c r="E42" s="25"/>
      <c r="F42" s="25"/>
      <c r="G42" s="42"/>
      <c r="H42" s="1" t="s">
        <v>490</v>
      </c>
      <c r="I42" s="25"/>
      <c r="K42" s="25"/>
      <c r="N42" s="42"/>
    </row>
    <row r="43">
      <c r="A43" s="25"/>
      <c r="B43" s="25"/>
      <c r="D43" s="42"/>
      <c r="E43" s="25"/>
      <c r="F43" s="25"/>
      <c r="G43" s="42"/>
      <c r="H43" s="1" t="s">
        <v>491</v>
      </c>
      <c r="I43" s="25"/>
      <c r="K43" s="25"/>
      <c r="N43" s="42"/>
    </row>
    <row r="44">
      <c r="A44" s="25"/>
      <c r="B44" s="25"/>
      <c r="D44" s="42"/>
      <c r="E44" s="25"/>
      <c r="F44" s="25"/>
      <c r="G44" s="42"/>
      <c r="H44" s="1" t="s">
        <v>198</v>
      </c>
      <c r="I44" s="25"/>
      <c r="K44" s="25"/>
      <c r="N44" s="42"/>
    </row>
    <row r="45">
      <c r="A45" s="25"/>
      <c r="B45" s="25"/>
      <c r="D45" s="42"/>
      <c r="E45" s="25"/>
      <c r="F45" s="25"/>
      <c r="G45" s="42"/>
      <c r="H45" s="1" t="s">
        <v>481</v>
      </c>
      <c r="I45" s="25"/>
      <c r="K45" s="25"/>
      <c r="N45" s="42"/>
    </row>
    <row r="46">
      <c r="A46" s="25"/>
      <c r="B46" s="25"/>
      <c r="D46" s="42"/>
      <c r="E46" s="25"/>
      <c r="F46" s="25"/>
      <c r="G46" s="42"/>
      <c r="H46" s="1" t="s">
        <v>204</v>
      </c>
      <c r="I46" s="25"/>
      <c r="K46" s="25"/>
      <c r="N46" s="42"/>
    </row>
    <row r="47">
      <c r="A47" s="25"/>
      <c r="B47" s="25"/>
      <c r="D47" s="42"/>
      <c r="E47" s="25"/>
      <c r="F47" s="25"/>
      <c r="G47" s="42"/>
      <c r="H47" s="1" t="s">
        <v>494</v>
      </c>
      <c r="I47" s="25"/>
      <c r="K47" s="25"/>
      <c r="N47" s="42"/>
    </row>
    <row r="48">
      <c r="A48" s="25"/>
      <c r="B48" s="25"/>
      <c r="D48" s="42"/>
      <c r="E48" s="25"/>
      <c r="F48" s="25"/>
      <c r="G48" s="42"/>
      <c r="H48" s="1" t="s">
        <v>497</v>
      </c>
      <c r="I48" s="25"/>
      <c r="K48" s="25"/>
      <c r="N48" s="42"/>
    </row>
    <row r="49">
      <c r="A49" s="25"/>
      <c r="B49" s="25"/>
      <c r="D49" s="42"/>
      <c r="E49" s="25"/>
      <c r="F49" s="25"/>
      <c r="G49" s="42"/>
      <c r="H49" s="1" t="s">
        <v>499</v>
      </c>
      <c r="I49" s="25"/>
      <c r="K49" s="25"/>
      <c r="N49" s="42"/>
    </row>
    <row r="50">
      <c r="A50" s="25"/>
      <c r="B50" s="25"/>
      <c r="D50" s="42"/>
      <c r="E50" s="25"/>
      <c r="F50" s="25"/>
      <c r="G50" s="42"/>
      <c r="H50" s="1" t="s">
        <v>1379</v>
      </c>
      <c r="I50" s="25"/>
      <c r="K50" s="25"/>
      <c r="N50" s="42"/>
    </row>
    <row r="51">
      <c r="A51" s="25"/>
      <c r="B51" s="25"/>
      <c r="D51" s="42"/>
      <c r="E51" s="25"/>
      <c r="F51" s="25"/>
      <c r="G51" s="42"/>
      <c r="H51" s="1" t="s">
        <v>1380</v>
      </c>
      <c r="I51" s="25"/>
      <c r="K51" s="25"/>
      <c r="N51" s="42"/>
    </row>
    <row r="52">
      <c r="A52" s="25"/>
      <c r="B52" s="25"/>
      <c r="D52" s="42"/>
      <c r="E52" s="25"/>
      <c r="F52" s="25"/>
      <c r="G52" s="42"/>
      <c r="H52" s="1" t="s">
        <v>204</v>
      </c>
      <c r="I52" s="25"/>
      <c r="K52" s="25"/>
      <c r="N52" s="42"/>
    </row>
    <row r="53">
      <c r="A53" s="25"/>
      <c r="B53" s="25"/>
      <c r="D53" s="42"/>
      <c r="E53" s="25"/>
      <c r="F53" s="25"/>
      <c r="G53" s="42"/>
      <c r="H53" s="1" t="s">
        <v>549</v>
      </c>
      <c r="I53" s="25"/>
      <c r="K53" s="25"/>
      <c r="N53" s="42"/>
    </row>
    <row r="54">
      <c r="A54" s="25"/>
      <c r="B54" s="25"/>
      <c r="D54" s="42"/>
      <c r="E54" s="25"/>
      <c r="F54" s="25"/>
      <c r="G54" s="42"/>
      <c r="H54" s="1" t="s">
        <v>1381</v>
      </c>
      <c r="I54" s="25"/>
      <c r="K54" s="25"/>
      <c r="N54" s="42"/>
    </row>
    <row r="55">
      <c r="A55" s="25"/>
      <c r="B55" s="25"/>
      <c r="D55" s="42"/>
      <c r="E55" s="25"/>
      <c r="F55" s="25"/>
      <c r="G55" s="42"/>
      <c r="H55" s="1" t="s">
        <v>207</v>
      </c>
      <c r="I55" s="25"/>
      <c r="K55" s="25"/>
      <c r="N55" s="42"/>
    </row>
    <row r="56">
      <c r="A56" s="25"/>
      <c r="B56" s="25"/>
      <c r="D56" s="42"/>
      <c r="E56" s="25"/>
      <c r="F56" s="25"/>
      <c r="G56" s="42"/>
      <c r="H56" s="1" t="s">
        <v>198</v>
      </c>
      <c r="I56" s="25"/>
      <c r="K56" s="25"/>
      <c r="N56" s="42"/>
    </row>
    <row r="57">
      <c r="A57" s="25"/>
      <c r="B57" s="25"/>
      <c r="D57" s="42"/>
      <c r="E57" s="25"/>
      <c r="F57" s="25"/>
      <c r="G57" s="42"/>
      <c r="H57" s="1" t="s">
        <v>1382</v>
      </c>
      <c r="I57" s="25"/>
      <c r="K57" s="25"/>
      <c r="N57" s="42"/>
    </row>
    <row r="58">
      <c r="A58" s="25"/>
      <c r="B58" s="25"/>
      <c r="D58" s="42"/>
      <c r="E58" s="25"/>
      <c r="F58" s="25"/>
      <c r="G58" s="42"/>
      <c r="H58" s="1" t="s">
        <v>1383</v>
      </c>
      <c r="I58" s="25"/>
      <c r="K58" s="25"/>
      <c r="N58" s="42"/>
    </row>
    <row r="59">
      <c r="A59" s="25"/>
      <c r="B59" s="25"/>
      <c r="D59" s="42"/>
      <c r="E59" s="25"/>
      <c r="F59" s="25"/>
      <c r="G59" s="42"/>
      <c r="H59" s="1" t="s">
        <v>553</v>
      </c>
      <c r="I59" s="25"/>
      <c r="K59" s="25"/>
      <c r="N59" s="42"/>
    </row>
    <row r="60">
      <c r="A60" s="25"/>
      <c r="B60" s="25"/>
      <c r="D60" s="42"/>
      <c r="E60" s="25"/>
      <c r="F60" s="25"/>
      <c r="G60" s="42"/>
      <c r="H60" s="1" t="s">
        <v>204</v>
      </c>
      <c r="I60" s="25"/>
      <c r="K60" s="25"/>
      <c r="N60" s="42"/>
    </row>
    <row r="61">
      <c r="A61" s="25"/>
      <c r="B61" s="25"/>
      <c r="D61" s="42"/>
      <c r="E61" s="25"/>
      <c r="F61" s="25"/>
      <c r="G61" s="42"/>
      <c r="H61" s="1" t="s">
        <v>281</v>
      </c>
      <c r="I61" s="25"/>
      <c r="K61" s="25"/>
      <c r="N61" s="42"/>
    </row>
    <row r="62">
      <c r="A62" s="25"/>
      <c r="B62" s="25"/>
      <c r="D62" s="42"/>
      <c r="E62" s="25"/>
      <c r="F62" s="25"/>
      <c r="G62" s="42"/>
      <c r="H62" s="1" t="s">
        <v>206</v>
      </c>
      <c r="I62" s="25"/>
      <c r="K62" s="25"/>
      <c r="N62" s="42"/>
    </row>
    <row r="63">
      <c r="A63" s="25"/>
      <c r="B63" s="25"/>
      <c r="D63" s="42"/>
      <c r="E63" s="25"/>
      <c r="F63" s="25"/>
      <c r="G63" s="42"/>
      <c r="H63" s="1" t="s">
        <v>207</v>
      </c>
      <c r="I63" s="25"/>
      <c r="K63" s="25"/>
      <c r="N63" s="42"/>
    </row>
    <row r="64">
      <c r="A64" s="25"/>
      <c r="B64" s="25"/>
      <c r="D64" s="42"/>
      <c r="E64" s="25"/>
      <c r="F64" s="25"/>
      <c r="G64" s="42"/>
      <c r="H64" s="1" t="s">
        <v>198</v>
      </c>
      <c r="I64" s="25"/>
      <c r="K64" s="25"/>
      <c r="N64" s="42"/>
    </row>
    <row r="65">
      <c r="A65" s="25"/>
      <c r="B65" s="25"/>
      <c r="D65" s="42"/>
      <c r="E65" s="25"/>
      <c r="F65" s="25"/>
      <c r="G65" s="42"/>
      <c r="H65" s="1" t="s">
        <v>556</v>
      </c>
      <c r="I65" s="25"/>
      <c r="K65" s="25"/>
      <c r="N65" s="42"/>
    </row>
    <row r="66">
      <c r="A66" s="25"/>
      <c r="B66" s="25"/>
      <c r="D66" s="42"/>
      <c r="E66" s="25"/>
      <c r="F66" s="25"/>
      <c r="G66" s="42"/>
      <c r="H66" s="1" t="s">
        <v>557</v>
      </c>
      <c r="I66" s="25"/>
      <c r="K66" s="1" t="s">
        <v>449</v>
      </c>
      <c r="L66" s="40" t="s">
        <v>1384</v>
      </c>
      <c r="N66" s="2" t="s">
        <v>838</v>
      </c>
    </row>
    <row r="67">
      <c r="A67" s="25"/>
      <c r="B67" s="25"/>
      <c r="D67" s="42"/>
      <c r="E67" s="25"/>
      <c r="F67" s="25"/>
      <c r="G67" s="42"/>
      <c r="H67" s="1" t="s">
        <v>1385</v>
      </c>
      <c r="I67" s="25"/>
      <c r="K67" s="84" t="s">
        <v>278</v>
      </c>
      <c r="L67" s="40" t="s">
        <v>1386</v>
      </c>
      <c r="N67" s="2" t="s">
        <v>838</v>
      </c>
    </row>
    <row r="68">
      <c r="A68" s="25"/>
      <c r="B68" s="25"/>
      <c r="D68" s="42"/>
      <c r="E68" s="25"/>
      <c r="F68" s="25"/>
      <c r="G68" s="42"/>
      <c r="H68" s="1" t="s">
        <v>561</v>
      </c>
      <c r="I68" s="25"/>
      <c r="K68" s="25"/>
      <c r="L68" s="1"/>
      <c r="N68" s="2"/>
    </row>
    <row r="69">
      <c r="A69" s="25"/>
      <c r="B69" s="25"/>
      <c r="D69" s="42"/>
      <c r="E69" s="25"/>
      <c r="F69" s="25"/>
      <c r="G69" s="42"/>
      <c r="H69" s="1" t="s">
        <v>223</v>
      </c>
      <c r="I69" s="25"/>
      <c r="K69" s="25"/>
      <c r="L69" s="1"/>
      <c r="N69" s="42"/>
    </row>
    <row r="70">
      <c r="A70" s="15"/>
      <c r="B70" s="15"/>
      <c r="C70" s="15"/>
      <c r="D70" s="83"/>
      <c r="E70" s="15"/>
      <c r="F70" s="15"/>
      <c r="G70" s="83"/>
      <c r="H70" s="12" t="s">
        <v>204</v>
      </c>
      <c r="I70" s="15"/>
      <c r="J70" s="15"/>
      <c r="K70" s="15"/>
      <c r="L70" s="15"/>
      <c r="M70" s="15"/>
      <c r="N70" s="83"/>
      <c r="O70" s="15"/>
      <c r="P70" s="15"/>
      <c r="Q70" s="15"/>
      <c r="R70" s="15"/>
      <c r="S70" s="15"/>
      <c r="T70" s="15"/>
      <c r="U70" s="15"/>
      <c r="V70" s="15"/>
      <c r="W70" s="15"/>
      <c r="X70" s="15"/>
      <c r="Y70" s="15"/>
      <c r="Z70" s="15"/>
      <c r="AA70" s="15"/>
      <c r="AB70" s="15"/>
      <c r="AC70" s="15"/>
      <c r="AD70" s="15"/>
      <c r="AE70" s="15"/>
    </row>
    <row r="71">
      <c r="A71" s="25"/>
      <c r="B71" s="25"/>
      <c r="D71" s="42"/>
      <c r="E71" s="25"/>
      <c r="F71" s="25"/>
      <c r="G71" s="42"/>
      <c r="I71" s="25"/>
      <c r="K71" s="25"/>
      <c r="N71" s="42"/>
    </row>
    <row r="72">
      <c r="A72" s="25"/>
      <c r="B72" s="25"/>
      <c r="D72" s="42"/>
      <c r="E72" s="25"/>
      <c r="F72" s="25"/>
      <c r="G72" s="42"/>
      <c r="I72" s="25"/>
      <c r="K72" s="25"/>
      <c r="N72" s="42"/>
    </row>
    <row r="73">
      <c r="A73" s="25"/>
      <c r="B73" s="25"/>
      <c r="D73" s="42"/>
      <c r="E73" s="25"/>
      <c r="F73" s="25"/>
      <c r="G73" s="42"/>
      <c r="I73" s="25"/>
      <c r="K73" s="25"/>
      <c r="N73" s="42"/>
      <c r="P73" s="84" t="s">
        <v>190</v>
      </c>
      <c r="Q73" s="1" t="s">
        <v>1387</v>
      </c>
    </row>
    <row r="74">
      <c r="A74" s="1" t="s">
        <v>74</v>
      </c>
      <c r="B74" s="1" t="s">
        <v>30</v>
      </c>
      <c r="D74" s="42"/>
      <c r="E74" s="1" t="s">
        <v>33</v>
      </c>
      <c r="F74" s="1" t="s">
        <v>33</v>
      </c>
      <c r="G74" s="42"/>
      <c r="H74" s="1" t="s">
        <v>563</v>
      </c>
      <c r="I74" s="1" t="s">
        <v>127</v>
      </c>
      <c r="J74" s="40" t="s">
        <v>1388</v>
      </c>
      <c r="K74" s="25"/>
      <c r="L74" s="1"/>
      <c r="N74" s="42"/>
      <c r="P74" s="84" t="s">
        <v>276</v>
      </c>
      <c r="Q74" s="1" t="s">
        <v>1389</v>
      </c>
      <c r="R74" s="40" t="s">
        <v>1390</v>
      </c>
      <c r="S74" s="1"/>
    </row>
    <row r="75">
      <c r="A75" s="25"/>
      <c r="B75" s="25"/>
      <c r="D75" s="42"/>
      <c r="E75" s="25"/>
      <c r="F75" s="25"/>
      <c r="G75" s="42"/>
      <c r="H75" s="1" t="s">
        <v>1391</v>
      </c>
      <c r="I75" s="25"/>
      <c r="K75" s="25"/>
      <c r="N75" s="42"/>
      <c r="P75" s="84" t="s">
        <v>278</v>
      </c>
      <c r="Q75" s="1" t="s">
        <v>1392</v>
      </c>
      <c r="S75" s="40" t="s">
        <v>1371</v>
      </c>
    </row>
    <row r="76">
      <c r="A76" s="25"/>
      <c r="B76" s="25"/>
      <c r="D76" s="42"/>
      <c r="E76" s="25"/>
      <c r="F76" s="25"/>
      <c r="G76" s="42"/>
      <c r="H76" s="1" t="s">
        <v>465</v>
      </c>
      <c r="I76" s="25"/>
      <c r="K76" s="25"/>
      <c r="N76" s="42"/>
      <c r="P76" s="84" t="s">
        <v>278</v>
      </c>
      <c r="Q76" s="1" t="s">
        <v>1393</v>
      </c>
      <c r="R76" s="1" t="s">
        <v>1373</v>
      </c>
      <c r="S76" s="40" t="s">
        <v>1374</v>
      </c>
    </row>
    <row r="77">
      <c r="A77" s="25"/>
      <c r="B77" s="25"/>
      <c r="D77" s="42"/>
      <c r="E77" s="25"/>
      <c r="F77" s="25"/>
      <c r="G77" s="42"/>
      <c r="H77" s="1" t="s">
        <v>466</v>
      </c>
      <c r="I77" s="25"/>
      <c r="K77" s="25"/>
      <c r="N77" s="42"/>
      <c r="P77" s="84" t="s">
        <v>278</v>
      </c>
      <c r="Q77" s="1" t="s">
        <v>1393</v>
      </c>
      <c r="R77" s="40" t="s">
        <v>1379</v>
      </c>
    </row>
    <row r="78">
      <c r="A78" s="25"/>
      <c r="B78" s="25"/>
      <c r="D78" s="42"/>
      <c r="E78" s="25"/>
      <c r="F78" s="25"/>
      <c r="G78" s="42"/>
      <c r="H78" s="1" t="s">
        <v>245</v>
      </c>
      <c r="I78" s="25"/>
      <c r="K78" s="25"/>
      <c r="N78" s="42"/>
      <c r="R78" s="40" t="s">
        <v>1380</v>
      </c>
    </row>
    <row r="79">
      <c r="A79" s="25"/>
      <c r="B79" s="25"/>
      <c r="D79" s="42"/>
      <c r="E79" s="25"/>
      <c r="F79" s="25"/>
      <c r="G79" s="42"/>
      <c r="H79" s="1" t="s">
        <v>1394</v>
      </c>
      <c r="I79" s="25"/>
      <c r="K79" s="25"/>
      <c r="L79" s="1"/>
      <c r="N79" s="42"/>
      <c r="R79" s="1" t="s">
        <v>1382</v>
      </c>
    </row>
    <row r="80">
      <c r="A80" s="25"/>
      <c r="B80" s="25"/>
      <c r="D80" s="42"/>
      <c r="E80" s="25"/>
      <c r="F80" s="25"/>
      <c r="G80" s="42"/>
      <c r="H80" s="1" t="s">
        <v>468</v>
      </c>
      <c r="I80" s="25"/>
      <c r="K80" s="25"/>
      <c r="L80" s="1"/>
      <c r="N80" s="42"/>
      <c r="R80" s="1" t="s">
        <v>1376</v>
      </c>
    </row>
    <row r="81">
      <c r="A81" s="25"/>
      <c r="B81" s="25"/>
      <c r="D81" s="42"/>
      <c r="E81" s="25"/>
      <c r="F81" s="25"/>
      <c r="G81" s="42"/>
      <c r="H81" s="1" t="s">
        <v>245</v>
      </c>
      <c r="I81" s="25"/>
      <c r="K81" s="25"/>
      <c r="N81" s="42"/>
    </row>
    <row r="82">
      <c r="A82" s="25"/>
      <c r="B82" s="25"/>
      <c r="D82" s="42"/>
      <c r="E82" s="25"/>
      <c r="F82" s="25"/>
      <c r="G82" s="42"/>
      <c r="H82" s="1" t="s">
        <v>251</v>
      </c>
      <c r="I82" s="25"/>
      <c r="K82" s="25"/>
      <c r="N82" s="42"/>
    </row>
    <row r="83">
      <c r="A83" s="25"/>
      <c r="B83" s="25"/>
      <c r="D83" s="42"/>
      <c r="E83" s="25"/>
      <c r="F83" s="25"/>
      <c r="G83" s="42"/>
      <c r="H83" s="1" t="s">
        <v>1363</v>
      </c>
      <c r="I83" s="25"/>
      <c r="K83" s="25"/>
      <c r="N83" s="42"/>
      <c r="O8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83" s="25" t="str">
        <f>IFERROR(__xludf.DUMMYFUNCTION("""COMPUTED_VALUE"""),"C-syntax")</f>
        <v>C-syntax</v>
      </c>
      <c r="Q83" s="25" t="str">
        <f>IFERROR(__xludf.DUMMYFUNCTION("""COMPUTED_VALUE"""),"C-hallucinating")</f>
        <v>C-hallucinating</v>
      </c>
      <c r="R83" s="25" t="str">
        <f>IFERROR(__xludf.DUMMYFUNCTION("""COMPUTED_VALUE"""),"C-total")</f>
        <v>C-total</v>
      </c>
      <c r="S83" s="25" t="str">
        <f>IFERROR(__xludf.DUMMYFUNCTION("""COMPUTED_VALUE"""),"V-pre/post")</f>
        <v>V-pre/post</v>
      </c>
      <c r="T83" s="25" t="str">
        <f>IFERROR(__xludf.DUMMYFUNCTION("""COMPUTED_VALUE"""),"V-pred-def")</f>
        <v>V-pred-def</v>
      </c>
      <c r="U83" s="25" t="str">
        <f>IFERROR(__xludf.DUMMYFUNCTION("""COMPUTED_VALUE"""),"V-pred-use")</f>
        <v>V-pred-use</v>
      </c>
      <c r="V83" s="25" t="str">
        <f>IFERROR(__xludf.DUMMYFUNCTION("""COMPUTED_VALUE"""),"V-lemma-def")</f>
        <v>V-lemma-def</v>
      </c>
      <c r="W83" s="25" t="str">
        <f>IFERROR(__xludf.DUMMYFUNCTION("""COMPUTED_VALUE"""),"V-lemma-use")</f>
        <v>V-lemma-use</v>
      </c>
      <c r="X83" s="25" t="str">
        <f>IFERROR(__xludf.DUMMYFUNCTION("""COMPUTED_VALUE"""),"V-LI")</f>
        <v>V-LI</v>
      </c>
      <c r="Y83" s="25" t="str">
        <f>IFERROR(__xludf.DUMMYFUNCTION("""COMPUTED_VALUE"""),"V-others")</f>
        <v>V-others</v>
      </c>
      <c r="Z83" s="25" t="str">
        <f>IFERROR(__xludf.DUMMYFUNCTION("""COMPUTED_VALUE"""),"V-total")</f>
        <v>V-total</v>
      </c>
    </row>
    <row r="84">
      <c r="A84" s="25"/>
      <c r="B84" s="25"/>
      <c r="D84" s="42"/>
      <c r="E84" s="25"/>
      <c r="F84" s="25"/>
      <c r="G84" s="42"/>
      <c r="H84" s="1" t="s">
        <v>1364</v>
      </c>
      <c r="I84" s="25"/>
      <c r="K84" s="25"/>
      <c r="N84" s="42"/>
      <c r="O84" s="25">
        <f>IFERROR(__xludf.DUMMYFUNCTION("""COMPUTED_VALUE"""),0.0)</f>
        <v>0</v>
      </c>
      <c r="P84" s="25">
        <f>IFERROR(__xludf.DUMMYFUNCTION("""COMPUTED_VALUE"""),0.0)</f>
        <v>0</v>
      </c>
      <c r="Q84" s="25">
        <f>IFERROR(__xludf.DUMMYFUNCTION("""COMPUTED_VALUE"""),2.0)</f>
        <v>2</v>
      </c>
      <c r="R84" s="25">
        <f>IFERROR(__xludf.DUMMYFUNCTION("""COMPUTED_VALUE"""),0.0)</f>
        <v>0</v>
      </c>
      <c r="S84" s="25">
        <f>IFERROR(__xludf.DUMMYFUNCTION("""COMPUTED_VALUE"""),0.0)</f>
        <v>0</v>
      </c>
      <c r="T84" s="25">
        <f>IFERROR(__xludf.DUMMYFUNCTION("""COMPUTED_VALUE"""),2.0)</f>
        <v>2</v>
      </c>
      <c r="U84" s="25">
        <f>IFERROR(__xludf.DUMMYFUNCTION("""COMPUTED_VALUE"""),10.0)</f>
        <v>10</v>
      </c>
      <c r="V84" s="25">
        <f>IFERROR(__xludf.DUMMYFUNCTION("""COMPUTED_VALUE"""),0.0)</f>
        <v>0</v>
      </c>
      <c r="W84" s="25">
        <f>IFERROR(__xludf.DUMMYFUNCTION("""COMPUTED_VALUE"""),0.0)</f>
        <v>0</v>
      </c>
      <c r="X84" s="25">
        <f>IFERROR(__xludf.DUMMYFUNCTION("""COMPUTED_VALUE"""),0.0)</f>
        <v>0</v>
      </c>
      <c r="Y84" s="25">
        <f>IFERROR(__xludf.DUMMYFUNCTION("""COMPUTED_VALUE"""),0.0)</f>
        <v>0</v>
      </c>
      <c r="Z84" s="25">
        <f>IFERROR(__xludf.DUMMYFUNCTION("""COMPUTED_VALUE"""),0.0)</f>
        <v>0</v>
      </c>
    </row>
    <row r="85">
      <c r="A85" s="25"/>
      <c r="B85" s="25"/>
      <c r="D85" s="42"/>
      <c r="E85" s="25"/>
      <c r="F85" s="25"/>
      <c r="G85" s="42"/>
      <c r="H85" s="1" t="s">
        <v>470</v>
      </c>
      <c r="I85" s="25"/>
      <c r="K85" s="25"/>
      <c r="L85" s="1"/>
      <c r="N85" s="42"/>
    </row>
    <row r="86">
      <c r="A86" s="25"/>
      <c r="B86" s="25"/>
      <c r="D86" s="42"/>
      <c r="E86" s="25"/>
      <c r="F86" s="25"/>
      <c r="G86" s="42"/>
      <c r="H86" s="1" t="s">
        <v>1365</v>
      </c>
      <c r="I86" s="25"/>
      <c r="K86" s="25"/>
      <c r="N86" s="42"/>
    </row>
    <row r="87">
      <c r="A87" s="25"/>
      <c r="B87" s="25"/>
      <c r="D87" s="42"/>
      <c r="E87" s="25"/>
      <c r="F87" s="25"/>
      <c r="G87" s="42"/>
      <c r="H87" s="1" t="s">
        <v>472</v>
      </c>
      <c r="I87" s="25"/>
      <c r="K87" s="25"/>
      <c r="N87" s="42"/>
    </row>
    <row r="88">
      <c r="A88" s="25"/>
      <c r="B88" s="25"/>
      <c r="D88" s="42"/>
      <c r="E88" s="25"/>
      <c r="F88" s="25"/>
      <c r="G88" s="42"/>
      <c r="H88" s="1" t="s">
        <v>473</v>
      </c>
      <c r="I88" s="25"/>
      <c r="K88" s="25"/>
      <c r="N88" s="42"/>
    </row>
    <row r="89">
      <c r="A89" s="25"/>
      <c r="B89" s="25"/>
      <c r="D89" s="42"/>
      <c r="E89" s="25"/>
      <c r="F89" s="25"/>
      <c r="G89" s="42"/>
      <c r="H89" s="1" t="s">
        <v>1367</v>
      </c>
      <c r="I89" s="25"/>
      <c r="K89" s="25"/>
      <c r="N89" s="42"/>
    </row>
    <row r="90">
      <c r="A90" s="25"/>
      <c r="B90" s="25"/>
      <c r="D90" s="42"/>
      <c r="E90" s="25"/>
      <c r="F90" s="25"/>
      <c r="G90" s="42"/>
      <c r="H90" s="1" t="s">
        <v>1368</v>
      </c>
      <c r="I90" s="25"/>
      <c r="K90" s="25"/>
      <c r="N90" s="42"/>
    </row>
    <row r="91">
      <c r="A91" s="25"/>
      <c r="B91" s="25"/>
      <c r="D91" s="42"/>
      <c r="E91" s="25"/>
      <c r="F91" s="25"/>
      <c r="G91" s="42"/>
      <c r="H91" s="1" t="s">
        <v>1395</v>
      </c>
      <c r="I91" s="25"/>
      <c r="K91" s="25"/>
      <c r="N91" s="42"/>
    </row>
    <row r="92">
      <c r="A92" s="25"/>
      <c r="B92" s="25"/>
      <c r="D92" s="42"/>
      <c r="E92" s="25"/>
      <c r="F92" s="25"/>
      <c r="G92" s="42"/>
      <c r="H92" s="1" t="s">
        <v>1396</v>
      </c>
      <c r="I92" s="25"/>
      <c r="K92" s="84" t="s">
        <v>190</v>
      </c>
      <c r="L92" s="1" t="s">
        <v>863</v>
      </c>
      <c r="M92" s="1"/>
      <c r="N92" s="2" t="s">
        <v>1397</v>
      </c>
    </row>
    <row r="93">
      <c r="A93" s="25"/>
      <c r="B93" s="25"/>
      <c r="D93" s="42"/>
      <c r="E93" s="25"/>
      <c r="F93" s="25"/>
      <c r="G93" s="42"/>
      <c r="H93" s="1" t="s">
        <v>1398</v>
      </c>
      <c r="I93" s="25"/>
      <c r="K93" s="25"/>
      <c r="N93" s="42"/>
    </row>
    <row r="94">
      <c r="A94" s="25"/>
      <c r="B94" s="25"/>
      <c r="D94" s="42"/>
      <c r="E94" s="25"/>
      <c r="F94" s="25"/>
      <c r="G94" s="42"/>
      <c r="H94" s="1" t="s">
        <v>1399</v>
      </c>
      <c r="I94" s="25"/>
      <c r="K94" s="25"/>
      <c r="N94" s="42"/>
    </row>
    <row r="95">
      <c r="A95" s="25"/>
      <c r="B95" s="25"/>
      <c r="D95" s="42"/>
      <c r="E95" s="25"/>
      <c r="F95" s="25"/>
      <c r="G95" s="42"/>
      <c r="H95" s="1" t="s">
        <v>1400</v>
      </c>
      <c r="I95" s="25"/>
      <c r="K95" s="25"/>
      <c r="N95" s="42"/>
    </row>
    <row r="96">
      <c r="A96" s="25"/>
      <c r="B96" s="25"/>
      <c r="D96" s="42"/>
      <c r="E96" s="25"/>
      <c r="F96" s="25"/>
      <c r="G96" s="42"/>
      <c r="H96" s="1" t="s">
        <v>204</v>
      </c>
      <c r="I96" s="25"/>
      <c r="K96" s="25"/>
      <c r="N96" s="42"/>
    </row>
    <row r="97">
      <c r="A97" s="25"/>
      <c r="B97" s="25"/>
      <c r="D97" s="42"/>
      <c r="E97" s="25"/>
      <c r="F97" s="25"/>
      <c r="G97" s="42"/>
      <c r="H97" s="1" t="s">
        <v>204</v>
      </c>
      <c r="I97" s="25"/>
      <c r="K97" s="25"/>
      <c r="N97" s="42"/>
    </row>
    <row r="98">
      <c r="A98" s="25"/>
      <c r="B98" s="25"/>
      <c r="D98" s="42"/>
      <c r="E98" s="25"/>
      <c r="F98" s="25"/>
      <c r="G98" s="42"/>
      <c r="H98" s="1" t="s">
        <v>269</v>
      </c>
      <c r="I98" s="25"/>
      <c r="K98" s="25"/>
      <c r="N98" s="42"/>
    </row>
    <row r="99">
      <c r="A99" s="25"/>
      <c r="B99" s="25"/>
      <c r="D99" s="42"/>
      <c r="E99" s="25"/>
      <c r="F99" s="25"/>
      <c r="G99" s="42"/>
      <c r="H99" s="1" t="s">
        <v>477</v>
      </c>
      <c r="I99" s="25"/>
      <c r="K99" s="25"/>
      <c r="N99" s="42"/>
    </row>
    <row r="100">
      <c r="A100" s="25"/>
      <c r="B100" s="25"/>
      <c r="D100" s="42"/>
      <c r="E100" s="25"/>
      <c r="F100" s="25"/>
      <c r="G100" s="42"/>
      <c r="H100" s="1" t="s">
        <v>206</v>
      </c>
      <c r="I100" s="25"/>
      <c r="K100" s="25"/>
      <c r="N100" s="42"/>
    </row>
    <row r="101">
      <c r="A101" s="25"/>
      <c r="B101" s="25"/>
      <c r="D101" s="42"/>
      <c r="E101" s="25"/>
      <c r="F101" s="25"/>
      <c r="G101" s="42"/>
      <c r="H101" s="1" t="s">
        <v>1370</v>
      </c>
      <c r="I101" s="25"/>
      <c r="K101" s="25"/>
      <c r="N101" s="42"/>
    </row>
    <row r="102">
      <c r="A102" s="25"/>
      <c r="B102" s="25"/>
      <c r="D102" s="42"/>
      <c r="E102" s="25"/>
      <c r="F102" s="25"/>
      <c r="G102" s="42"/>
      <c r="H102" s="1" t="s">
        <v>198</v>
      </c>
      <c r="I102" s="25"/>
      <c r="K102" s="25"/>
      <c r="N102" s="42"/>
    </row>
    <row r="103">
      <c r="A103" s="25"/>
      <c r="B103" s="25"/>
      <c r="D103" s="42"/>
      <c r="E103" s="25"/>
      <c r="F103" s="25"/>
      <c r="G103" s="42"/>
      <c r="H103" s="1" t="s">
        <v>479</v>
      </c>
      <c r="I103" s="25"/>
      <c r="K103" s="25"/>
      <c r="N103" s="42"/>
    </row>
    <row r="104">
      <c r="A104" s="25"/>
      <c r="B104" s="25"/>
      <c r="D104" s="42"/>
      <c r="E104" s="25"/>
      <c r="F104" s="25"/>
      <c r="G104" s="42"/>
      <c r="H104" s="1" t="s">
        <v>1401</v>
      </c>
      <c r="I104" s="25"/>
      <c r="K104" s="25"/>
      <c r="N104" s="42"/>
    </row>
    <row r="105">
      <c r="A105" s="25"/>
      <c r="B105" s="25"/>
      <c r="D105" s="42"/>
      <c r="E105" s="25"/>
      <c r="F105" s="25"/>
      <c r="G105" s="42"/>
      <c r="H105" s="1" t="s">
        <v>481</v>
      </c>
      <c r="I105" s="25"/>
      <c r="K105" s="25"/>
      <c r="N105" s="42"/>
    </row>
    <row r="106">
      <c r="A106" s="25"/>
      <c r="B106" s="25"/>
      <c r="D106" s="42"/>
      <c r="E106" s="25"/>
      <c r="F106" s="25"/>
      <c r="G106" s="42"/>
      <c r="H106" s="1" t="s">
        <v>204</v>
      </c>
      <c r="I106" s="25"/>
      <c r="K106" s="25"/>
      <c r="N106" s="42"/>
    </row>
    <row r="107">
      <c r="A107" s="25"/>
      <c r="B107" s="25"/>
      <c r="D107" s="42"/>
      <c r="E107" s="25"/>
      <c r="F107" s="25"/>
      <c r="G107" s="42"/>
      <c r="H107" s="1" t="s">
        <v>484</v>
      </c>
      <c r="I107" s="25"/>
      <c r="K107" s="84" t="s">
        <v>278</v>
      </c>
      <c r="L107" s="1" t="s">
        <v>1402</v>
      </c>
      <c r="N107" s="2" t="s">
        <v>1403</v>
      </c>
    </row>
    <row r="108">
      <c r="A108" s="25"/>
      <c r="B108" s="25"/>
      <c r="D108" s="42"/>
      <c r="E108" s="25"/>
      <c r="F108" s="25"/>
      <c r="G108" s="42"/>
      <c r="H108" s="1" t="s">
        <v>486</v>
      </c>
      <c r="I108" s="25"/>
      <c r="K108" s="84" t="s">
        <v>278</v>
      </c>
      <c r="N108" s="42"/>
    </row>
    <row r="109">
      <c r="A109" s="25"/>
      <c r="B109" s="25"/>
      <c r="D109" s="42"/>
      <c r="E109" s="25"/>
      <c r="F109" s="25"/>
      <c r="G109" s="42"/>
      <c r="H109" s="1" t="s">
        <v>204</v>
      </c>
      <c r="I109" s="25"/>
      <c r="K109" s="84" t="s">
        <v>276</v>
      </c>
      <c r="L109" s="1" t="s">
        <v>595</v>
      </c>
      <c r="N109" s="2" t="s">
        <v>1404</v>
      </c>
    </row>
    <row r="110">
      <c r="A110" s="25"/>
      <c r="B110" s="25"/>
      <c r="D110" s="42"/>
      <c r="E110" s="25"/>
      <c r="F110" s="25"/>
      <c r="G110" s="42"/>
      <c r="H110" s="1" t="s">
        <v>487</v>
      </c>
      <c r="I110" s="25"/>
      <c r="K110" s="25"/>
      <c r="N110" s="42"/>
    </row>
    <row r="111">
      <c r="A111" s="25"/>
      <c r="B111" s="25"/>
      <c r="D111" s="42"/>
      <c r="E111" s="25"/>
      <c r="F111" s="25"/>
      <c r="G111" s="42"/>
      <c r="H111" s="1" t="s">
        <v>1377</v>
      </c>
      <c r="I111" s="25"/>
      <c r="K111" s="25"/>
      <c r="N111" s="42"/>
    </row>
    <row r="112">
      <c r="A112" s="25"/>
      <c r="B112" s="25"/>
      <c r="D112" s="42"/>
      <c r="E112" s="25"/>
      <c r="F112" s="25"/>
      <c r="G112" s="42"/>
      <c r="H112" s="1" t="s">
        <v>1378</v>
      </c>
      <c r="I112" s="25"/>
      <c r="K112" s="25"/>
      <c r="N112" s="42"/>
    </row>
    <row r="113">
      <c r="A113" s="25"/>
      <c r="B113" s="25"/>
      <c r="D113" s="42"/>
      <c r="E113" s="25"/>
      <c r="F113" s="25"/>
      <c r="G113" s="42"/>
      <c r="H113" s="1" t="s">
        <v>198</v>
      </c>
      <c r="I113" s="25"/>
      <c r="K113" s="25"/>
      <c r="N113" s="42"/>
    </row>
    <row r="114">
      <c r="A114" s="25"/>
      <c r="B114" s="25"/>
      <c r="D114" s="42"/>
      <c r="E114" s="25"/>
      <c r="F114" s="25"/>
      <c r="G114" s="42"/>
      <c r="H114" s="1" t="s">
        <v>490</v>
      </c>
      <c r="I114" s="25"/>
      <c r="K114" s="84" t="s">
        <v>278</v>
      </c>
      <c r="L114" s="1" t="s">
        <v>279</v>
      </c>
      <c r="N114" s="2" t="s">
        <v>1405</v>
      </c>
    </row>
    <row r="115">
      <c r="A115" s="25"/>
      <c r="B115" s="25"/>
      <c r="D115" s="42"/>
      <c r="E115" s="25"/>
      <c r="F115" s="25"/>
      <c r="G115" s="42"/>
      <c r="H115" s="1" t="s">
        <v>1406</v>
      </c>
      <c r="I115" s="25"/>
      <c r="K115" s="25"/>
      <c r="N115" s="42"/>
    </row>
    <row r="116">
      <c r="A116" s="25"/>
      <c r="B116" s="25"/>
      <c r="D116" s="42"/>
      <c r="E116" s="25"/>
      <c r="F116" s="25"/>
      <c r="G116" s="42"/>
      <c r="H116" s="1" t="s">
        <v>481</v>
      </c>
      <c r="I116" s="25"/>
      <c r="K116" s="25"/>
      <c r="N116" s="42"/>
    </row>
    <row r="117">
      <c r="A117" s="25"/>
      <c r="B117" s="25"/>
      <c r="D117" s="42"/>
      <c r="E117" s="25"/>
      <c r="F117" s="25"/>
      <c r="G117" s="42"/>
      <c r="H117" s="1" t="s">
        <v>204</v>
      </c>
      <c r="I117" s="25"/>
      <c r="K117" s="25"/>
      <c r="N117" s="42"/>
    </row>
    <row r="118">
      <c r="A118" s="25"/>
      <c r="B118" s="25"/>
      <c r="D118" s="42"/>
      <c r="E118" s="25"/>
      <c r="F118" s="25"/>
      <c r="G118" s="42"/>
      <c r="H118" s="1" t="s">
        <v>494</v>
      </c>
      <c r="I118" s="25"/>
      <c r="K118" s="25"/>
      <c r="N118" s="42"/>
    </row>
    <row r="119">
      <c r="A119" s="25"/>
      <c r="B119" s="25"/>
      <c r="D119" s="42"/>
      <c r="E119" s="25"/>
      <c r="F119" s="25"/>
      <c r="G119" s="42"/>
      <c r="H119" s="1" t="s">
        <v>497</v>
      </c>
      <c r="I119" s="25"/>
      <c r="K119" s="84" t="s">
        <v>276</v>
      </c>
      <c r="L119" s="1" t="s">
        <v>595</v>
      </c>
      <c r="N119" s="2" t="s">
        <v>1407</v>
      </c>
    </row>
    <row r="120">
      <c r="A120" s="25"/>
      <c r="B120" s="25"/>
      <c r="D120" s="42"/>
      <c r="E120" s="25"/>
      <c r="F120" s="25"/>
      <c r="G120" s="42"/>
      <c r="H120" s="1" t="s">
        <v>499</v>
      </c>
      <c r="I120" s="25"/>
      <c r="K120" s="84" t="s">
        <v>278</v>
      </c>
      <c r="L120" s="1" t="s">
        <v>1402</v>
      </c>
      <c r="N120" s="2" t="s">
        <v>1408</v>
      </c>
    </row>
    <row r="121">
      <c r="A121" s="25"/>
      <c r="B121" s="25"/>
      <c r="D121" s="42"/>
      <c r="E121" s="25"/>
      <c r="F121" s="25"/>
      <c r="G121" s="42"/>
      <c r="H121" s="1" t="s">
        <v>204</v>
      </c>
      <c r="I121" s="25"/>
      <c r="K121" s="84" t="s">
        <v>278</v>
      </c>
      <c r="N121" s="42"/>
    </row>
    <row r="122">
      <c r="A122" s="25"/>
      <c r="B122" s="25"/>
      <c r="D122" s="42"/>
      <c r="E122" s="25"/>
      <c r="F122" s="25"/>
      <c r="G122" s="42"/>
      <c r="H122" s="1" t="s">
        <v>500</v>
      </c>
      <c r="I122" s="25"/>
      <c r="K122" s="25"/>
      <c r="L122" s="53"/>
      <c r="N122" s="42"/>
    </row>
    <row r="123">
      <c r="A123" s="25"/>
      <c r="B123" s="25"/>
      <c r="D123" s="42"/>
      <c r="E123" s="25"/>
      <c r="F123" s="25"/>
      <c r="G123" s="42"/>
      <c r="H123" s="1" t="s">
        <v>1409</v>
      </c>
      <c r="I123" s="25"/>
      <c r="K123" s="84" t="s">
        <v>190</v>
      </c>
      <c r="L123" s="1" t="s">
        <v>1410</v>
      </c>
      <c r="N123" s="2" t="s">
        <v>1411</v>
      </c>
    </row>
    <row r="124">
      <c r="A124" s="25"/>
      <c r="B124" s="25"/>
      <c r="D124" s="42"/>
      <c r="E124" s="25"/>
      <c r="F124" s="25"/>
      <c r="G124" s="42"/>
      <c r="H124" s="1" t="s">
        <v>1412</v>
      </c>
      <c r="I124" s="25"/>
      <c r="K124" s="25"/>
      <c r="N124" s="42"/>
    </row>
    <row r="125">
      <c r="A125" s="25"/>
      <c r="B125" s="25"/>
      <c r="D125" s="42"/>
      <c r="E125" s="25"/>
      <c r="F125" s="25"/>
      <c r="G125" s="42"/>
      <c r="H125" s="1" t="s">
        <v>198</v>
      </c>
      <c r="I125" s="25"/>
      <c r="K125" s="25"/>
      <c r="N125" s="42"/>
    </row>
    <row r="126">
      <c r="A126" s="25"/>
      <c r="B126" s="25"/>
      <c r="D126" s="42"/>
      <c r="E126" s="25"/>
      <c r="F126" s="25"/>
      <c r="G126" s="42"/>
      <c r="H126" s="1" t="s">
        <v>503</v>
      </c>
      <c r="I126" s="25"/>
      <c r="K126" s="84" t="s">
        <v>278</v>
      </c>
      <c r="L126" s="1" t="s">
        <v>279</v>
      </c>
      <c r="N126" s="2" t="s">
        <v>1413</v>
      </c>
    </row>
    <row r="127">
      <c r="A127" s="25"/>
      <c r="B127" s="25"/>
      <c r="D127" s="42"/>
      <c r="E127" s="25"/>
      <c r="F127" s="25"/>
      <c r="G127" s="42"/>
      <c r="H127" s="1" t="s">
        <v>1414</v>
      </c>
      <c r="I127" s="25"/>
      <c r="K127" s="84" t="s">
        <v>278</v>
      </c>
      <c r="L127" s="1" t="s">
        <v>279</v>
      </c>
      <c r="N127" s="2" t="s">
        <v>1415</v>
      </c>
    </row>
    <row r="128">
      <c r="A128" s="25"/>
      <c r="B128" s="25"/>
      <c r="D128" s="42"/>
      <c r="E128" s="25"/>
      <c r="F128" s="25"/>
      <c r="G128" s="42"/>
      <c r="H128" s="1" t="s">
        <v>509</v>
      </c>
      <c r="I128" s="25"/>
      <c r="K128" s="25"/>
      <c r="N128" s="42"/>
    </row>
    <row r="129">
      <c r="A129" s="25"/>
      <c r="B129" s="25"/>
      <c r="D129" s="42"/>
      <c r="E129" s="25"/>
      <c r="F129" s="25"/>
      <c r="G129" s="42"/>
      <c r="H129" s="1" t="s">
        <v>510</v>
      </c>
      <c r="I129" s="25"/>
      <c r="K129" s="25"/>
      <c r="N129" s="42"/>
    </row>
    <row r="130">
      <c r="A130" s="25"/>
      <c r="B130" s="25"/>
      <c r="D130" s="42"/>
      <c r="E130" s="25"/>
      <c r="F130" s="25"/>
      <c r="G130" s="42"/>
      <c r="H130" s="1" t="s">
        <v>1416</v>
      </c>
      <c r="I130" s="25"/>
      <c r="K130" s="84" t="s">
        <v>278</v>
      </c>
      <c r="L130" s="1" t="s">
        <v>280</v>
      </c>
      <c r="N130" s="2" t="s">
        <v>1417</v>
      </c>
    </row>
    <row r="131">
      <c r="A131" s="25"/>
      <c r="B131" s="25"/>
      <c r="D131" s="42"/>
      <c r="E131" s="25"/>
      <c r="F131" s="25"/>
      <c r="G131" s="42"/>
      <c r="H131" s="1" t="s">
        <v>204</v>
      </c>
      <c r="I131" s="25"/>
      <c r="K131" s="25"/>
      <c r="N131" s="42"/>
    </row>
    <row r="132">
      <c r="A132" s="25"/>
      <c r="B132" s="25"/>
      <c r="D132" s="42"/>
      <c r="E132" s="25"/>
      <c r="F132" s="25"/>
      <c r="G132" s="42"/>
      <c r="H132" s="1" t="s">
        <v>549</v>
      </c>
      <c r="I132" s="25"/>
      <c r="K132" s="25"/>
      <c r="N132" s="42"/>
    </row>
    <row r="133">
      <c r="A133" s="25"/>
      <c r="B133" s="25"/>
      <c r="D133" s="42"/>
      <c r="E133" s="25"/>
      <c r="F133" s="25"/>
      <c r="G133" s="42"/>
      <c r="H133" s="1" t="s">
        <v>1381</v>
      </c>
      <c r="I133" s="25"/>
      <c r="K133" s="25"/>
      <c r="N133" s="42"/>
    </row>
    <row r="134">
      <c r="A134" s="25"/>
      <c r="B134" s="25"/>
      <c r="D134" s="42"/>
      <c r="E134" s="25"/>
      <c r="F134" s="25"/>
      <c r="G134" s="42"/>
      <c r="H134" s="1" t="s">
        <v>207</v>
      </c>
      <c r="I134" s="25"/>
      <c r="K134" s="25"/>
      <c r="N134" s="42"/>
    </row>
    <row r="135">
      <c r="A135" s="25"/>
      <c r="B135" s="25"/>
      <c r="D135" s="42"/>
      <c r="E135" s="25"/>
      <c r="F135" s="25"/>
      <c r="G135" s="42"/>
      <c r="H135" s="1" t="s">
        <v>198</v>
      </c>
      <c r="I135" s="25"/>
      <c r="K135" s="84" t="s">
        <v>278</v>
      </c>
      <c r="L135" s="1" t="s">
        <v>1418</v>
      </c>
      <c r="N135" s="2" t="s">
        <v>1419</v>
      </c>
    </row>
    <row r="136">
      <c r="A136" s="25"/>
      <c r="B136" s="25"/>
      <c r="D136" s="42"/>
      <c r="E136" s="25"/>
      <c r="F136" s="25"/>
      <c r="G136" s="42"/>
      <c r="H136" s="1" t="s">
        <v>553</v>
      </c>
      <c r="I136" s="25"/>
      <c r="K136" s="84" t="s">
        <v>278</v>
      </c>
      <c r="N136" s="42"/>
    </row>
    <row r="137">
      <c r="A137" s="25"/>
      <c r="B137" s="25"/>
      <c r="D137" s="42"/>
      <c r="E137" s="25"/>
      <c r="F137" s="25"/>
      <c r="G137" s="42"/>
      <c r="H137" s="1" t="s">
        <v>204</v>
      </c>
      <c r="I137" s="25"/>
      <c r="K137" s="25"/>
      <c r="N137" s="42"/>
    </row>
    <row r="138">
      <c r="A138" s="25"/>
      <c r="B138" s="25"/>
      <c r="D138" s="42"/>
      <c r="E138" s="25"/>
      <c r="F138" s="25"/>
      <c r="G138" s="42"/>
      <c r="H138" s="1" t="s">
        <v>281</v>
      </c>
      <c r="I138" s="25"/>
      <c r="K138" s="25"/>
      <c r="N138" s="42"/>
    </row>
    <row r="139">
      <c r="A139" s="25"/>
      <c r="B139" s="25"/>
      <c r="D139" s="42"/>
      <c r="E139" s="25"/>
      <c r="F139" s="25"/>
      <c r="G139" s="42"/>
      <c r="H139" s="1" t="s">
        <v>206</v>
      </c>
      <c r="I139" s="25"/>
      <c r="K139" s="25"/>
      <c r="N139" s="42"/>
    </row>
    <row r="140">
      <c r="A140" s="25"/>
      <c r="B140" s="25"/>
      <c r="D140" s="42"/>
      <c r="E140" s="25"/>
      <c r="F140" s="25"/>
      <c r="G140" s="42"/>
      <c r="H140" s="1" t="s">
        <v>207</v>
      </c>
      <c r="I140" s="25"/>
      <c r="K140" s="25"/>
      <c r="N140" s="42"/>
    </row>
    <row r="141">
      <c r="A141" s="25"/>
      <c r="B141" s="25"/>
      <c r="D141" s="42"/>
      <c r="E141" s="25"/>
      <c r="F141" s="25"/>
      <c r="G141" s="42"/>
      <c r="H141" s="1" t="s">
        <v>198</v>
      </c>
      <c r="I141" s="25"/>
      <c r="K141" s="25"/>
      <c r="N141" s="42"/>
    </row>
    <row r="142">
      <c r="A142" s="25"/>
      <c r="B142" s="25"/>
      <c r="D142" s="42"/>
      <c r="E142" s="25"/>
      <c r="F142" s="25"/>
      <c r="G142" s="42"/>
      <c r="H142" s="1" t="s">
        <v>556</v>
      </c>
      <c r="I142" s="25"/>
      <c r="K142" s="25"/>
      <c r="N142" s="42"/>
    </row>
    <row r="143">
      <c r="A143" s="25"/>
      <c r="B143" s="25"/>
      <c r="D143" s="42"/>
      <c r="E143" s="25"/>
      <c r="F143" s="25"/>
      <c r="G143" s="42"/>
      <c r="H143" s="1" t="s">
        <v>1420</v>
      </c>
      <c r="I143" s="25"/>
      <c r="K143" s="25"/>
      <c r="N143" s="42"/>
    </row>
    <row r="144">
      <c r="A144" s="25"/>
      <c r="B144" s="25"/>
      <c r="D144" s="42"/>
      <c r="E144" s="25"/>
      <c r="F144" s="25"/>
      <c r="G144" s="42"/>
      <c r="H144" s="1" t="s">
        <v>1421</v>
      </c>
      <c r="I144" s="25"/>
      <c r="K144" s="25"/>
      <c r="N144" s="42"/>
    </row>
    <row r="145">
      <c r="A145" s="25"/>
      <c r="B145" s="25"/>
      <c r="D145" s="42"/>
      <c r="E145" s="25"/>
      <c r="F145" s="25"/>
      <c r="G145" s="42"/>
      <c r="H145" s="1" t="s">
        <v>561</v>
      </c>
      <c r="I145" s="25"/>
      <c r="K145" s="25"/>
      <c r="N145" s="42"/>
    </row>
    <row r="146">
      <c r="A146" s="25"/>
      <c r="B146" s="25"/>
      <c r="D146" s="42"/>
      <c r="E146" s="25"/>
      <c r="F146" s="25"/>
      <c r="G146" s="42"/>
      <c r="H146" s="1" t="s">
        <v>223</v>
      </c>
      <c r="I146" s="25"/>
      <c r="K146" s="25"/>
      <c r="N146" s="42"/>
    </row>
    <row r="147">
      <c r="A147" s="15"/>
      <c r="B147" s="15"/>
      <c r="C147" s="15"/>
      <c r="D147" s="83"/>
      <c r="E147" s="15"/>
      <c r="F147" s="15"/>
      <c r="G147" s="83"/>
      <c r="H147" s="12" t="s">
        <v>204</v>
      </c>
      <c r="I147" s="15"/>
      <c r="J147" s="15"/>
      <c r="K147" s="15"/>
      <c r="L147" s="15"/>
      <c r="M147" s="15"/>
      <c r="N147" s="83"/>
      <c r="O147" s="15"/>
      <c r="P147" s="15"/>
      <c r="Q147" s="15"/>
      <c r="R147" s="15"/>
      <c r="S147" s="15"/>
      <c r="T147" s="15"/>
      <c r="U147" s="15"/>
      <c r="V147" s="15"/>
      <c r="W147" s="15"/>
      <c r="X147" s="15"/>
      <c r="Y147" s="15"/>
      <c r="Z147" s="15"/>
      <c r="AA147" s="15"/>
      <c r="AB147" s="15"/>
      <c r="AC147" s="15"/>
      <c r="AD147" s="15"/>
      <c r="AE147" s="15"/>
    </row>
    <row r="148">
      <c r="A148" s="25"/>
      <c r="B148" s="25"/>
      <c r="D148" s="42"/>
      <c r="E148" s="25"/>
      <c r="F148" s="25"/>
      <c r="G148" s="42"/>
      <c r="I148" s="25"/>
      <c r="K148" s="25"/>
      <c r="N148" s="42"/>
    </row>
    <row r="149">
      <c r="A149" s="1" t="s">
        <v>81</v>
      </c>
      <c r="B149" s="1" t="s">
        <v>30</v>
      </c>
      <c r="D149" s="42"/>
      <c r="E149" s="1" t="s">
        <v>33</v>
      </c>
      <c r="F149" s="1" t="s">
        <v>33</v>
      </c>
      <c r="G149" s="42"/>
      <c r="H149" s="1" t="s">
        <v>563</v>
      </c>
      <c r="I149" s="25"/>
      <c r="K149" s="25"/>
      <c r="N149" s="42"/>
      <c r="P149" s="84" t="s">
        <v>270</v>
      </c>
      <c r="Q149" s="1" t="s">
        <v>1422</v>
      </c>
    </row>
    <row r="150">
      <c r="A150" s="25"/>
      <c r="B150" s="25"/>
      <c r="D150" s="42"/>
      <c r="E150" s="25"/>
      <c r="F150" s="25"/>
      <c r="G150" s="42"/>
      <c r="I150" s="25"/>
      <c r="K150" s="25"/>
      <c r="N150" s="42"/>
      <c r="P150" s="25"/>
    </row>
    <row r="151">
      <c r="A151" s="25"/>
      <c r="B151" s="25"/>
      <c r="D151" s="42"/>
      <c r="E151" s="25"/>
      <c r="F151" s="25"/>
      <c r="G151" s="42"/>
      <c r="H151" s="1" t="s">
        <v>1423</v>
      </c>
      <c r="I151" s="25"/>
      <c r="K151" s="84" t="s">
        <v>190</v>
      </c>
      <c r="L151" s="1" t="s">
        <v>1424</v>
      </c>
      <c r="N151" s="2" t="s">
        <v>1425</v>
      </c>
      <c r="P151" s="84" t="s">
        <v>278</v>
      </c>
      <c r="Q151" s="1" t="s">
        <v>593</v>
      </c>
      <c r="S151" s="1" t="s">
        <v>1371</v>
      </c>
    </row>
    <row r="152">
      <c r="A152" s="25"/>
      <c r="B152" s="25"/>
      <c r="D152" s="42"/>
      <c r="E152" s="25"/>
      <c r="F152" s="25"/>
      <c r="G152" s="42"/>
      <c r="H152" s="1" t="s">
        <v>251</v>
      </c>
      <c r="I152" s="25"/>
      <c r="K152" s="84" t="s">
        <v>190</v>
      </c>
      <c r="L152" s="1" t="s">
        <v>1426</v>
      </c>
      <c r="N152" s="2" t="s">
        <v>1425</v>
      </c>
      <c r="P152" s="25"/>
      <c r="S152" s="1" t="s">
        <v>1427</v>
      </c>
    </row>
    <row r="153">
      <c r="A153" s="25"/>
      <c r="B153" s="25"/>
      <c r="D153" s="42"/>
      <c r="E153" s="25"/>
      <c r="F153" s="25"/>
      <c r="G153" s="42"/>
      <c r="H153" s="1" t="s">
        <v>1428</v>
      </c>
      <c r="I153" s="25"/>
      <c r="K153" s="25"/>
      <c r="N153" s="42"/>
      <c r="P153" s="25"/>
    </row>
    <row r="154">
      <c r="A154" s="25"/>
      <c r="B154" s="25"/>
      <c r="D154" s="42"/>
      <c r="E154" s="25"/>
      <c r="F154" s="25"/>
      <c r="G154" s="42"/>
      <c r="H154" s="1" t="s">
        <v>1429</v>
      </c>
      <c r="I154" s="25"/>
      <c r="K154" s="25"/>
      <c r="N154" s="42"/>
      <c r="P154" s="84" t="s">
        <v>278</v>
      </c>
      <c r="Q154" s="1" t="s">
        <v>520</v>
      </c>
      <c r="S154" s="1" t="s">
        <v>1430</v>
      </c>
    </row>
    <row r="155">
      <c r="A155" s="25"/>
      <c r="B155" s="25"/>
      <c r="D155" s="42"/>
      <c r="E155" s="25"/>
      <c r="F155" s="25"/>
      <c r="G155" s="42"/>
      <c r="H155" s="1" t="s">
        <v>1431</v>
      </c>
      <c r="I155" s="25"/>
      <c r="K155" s="76"/>
      <c r="L155" s="76"/>
      <c r="N155" s="42"/>
      <c r="P155" s="25"/>
    </row>
    <row r="156">
      <c r="A156" s="25"/>
      <c r="B156" s="25"/>
      <c r="D156" s="42"/>
      <c r="E156" s="25"/>
      <c r="F156" s="25"/>
      <c r="G156" s="42"/>
      <c r="I156" s="25"/>
      <c r="K156" s="76"/>
      <c r="L156" s="76"/>
      <c r="N156" s="42"/>
      <c r="P156" s="84" t="s">
        <v>278</v>
      </c>
      <c r="Q156" s="1" t="s">
        <v>593</v>
      </c>
      <c r="S156" s="1" t="s">
        <v>1379</v>
      </c>
    </row>
    <row r="157">
      <c r="A157" s="25"/>
      <c r="B157" s="25"/>
      <c r="D157" s="42"/>
      <c r="E157" s="25"/>
      <c r="F157" s="25"/>
      <c r="G157" s="42"/>
      <c r="H157" s="1" t="s">
        <v>1432</v>
      </c>
      <c r="I157" s="25"/>
      <c r="K157" s="76"/>
      <c r="L157" s="76"/>
      <c r="N157" s="42"/>
      <c r="P157" s="25"/>
      <c r="S157" s="1" t="s">
        <v>1380</v>
      </c>
    </row>
    <row r="158">
      <c r="A158" s="25"/>
      <c r="B158" s="25"/>
      <c r="D158" s="42"/>
      <c r="E158" s="25"/>
      <c r="F158" s="25"/>
      <c r="G158" s="42"/>
      <c r="H158" s="1" t="s">
        <v>1433</v>
      </c>
      <c r="I158" s="25"/>
      <c r="K158" s="76"/>
      <c r="L158" s="76"/>
      <c r="N158" s="42"/>
      <c r="P158" s="25"/>
    </row>
    <row r="159">
      <c r="A159" s="25"/>
      <c r="B159" s="25"/>
      <c r="D159" s="42"/>
      <c r="E159" s="25"/>
      <c r="F159" s="25"/>
      <c r="G159" s="42"/>
      <c r="H159" s="1" t="s">
        <v>269</v>
      </c>
      <c r="I159" s="25"/>
      <c r="K159" s="76"/>
      <c r="L159" s="76"/>
      <c r="N159" s="42"/>
      <c r="P159" s="84" t="s">
        <v>278</v>
      </c>
      <c r="Q159" s="1" t="s">
        <v>520</v>
      </c>
      <c r="S159" s="1" t="s">
        <v>1382</v>
      </c>
    </row>
    <row r="160">
      <c r="A160" s="25"/>
      <c r="B160" s="25"/>
      <c r="D160" s="42"/>
      <c r="E160" s="25"/>
      <c r="F160" s="25"/>
      <c r="G160" s="42"/>
      <c r="I160" s="25"/>
      <c r="K160" s="76"/>
      <c r="L160" s="76"/>
      <c r="N160" s="42"/>
      <c r="P160" s="25"/>
      <c r="S160" s="1" t="s">
        <v>1376</v>
      </c>
    </row>
    <row r="161">
      <c r="A161" s="25"/>
      <c r="B161" s="25"/>
      <c r="D161" s="42"/>
      <c r="E161" s="25"/>
      <c r="F161" s="25"/>
      <c r="G161" s="42"/>
      <c r="H161" s="1" t="s">
        <v>1434</v>
      </c>
      <c r="I161" s="25"/>
      <c r="K161" s="76"/>
      <c r="L161" s="76"/>
      <c r="N161" s="42"/>
      <c r="P161" s="25"/>
    </row>
    <row r="162">
      <c r="A162" s="25"/>
      <c r="B162" s="25"/>
      <c r="D162" s="42"/>
      <c r="E162" s="25"/>
      <c r="F162" s="25"/>
      <c r="G162" s="42"/>
      <c r="H162" s="1" t="s">
        <v>251</v>
      </c>
      <c r="I162" s="25"/>
      <c r="K162" s="91" t="s">
        <v>270</v>
      </c>
      <c r="L162" s="76"/>
      <c r="N162" s="42"/>
      <c r="P162" s="84" t="s">
        <v>282</v>
      </c>
      <c r="Q162" s="1" t="s">
        <v>1435</v>
      </c>
      <c r="S162" s="1" t="s">
        <v>206</v>
      </c>
    </row>
    <row r="163">
      <c r="A163" s="25"/>
      <c r="B163" s="25"/>
      <c r="D163" s="42"/>
      <c r="E163" s="25"/>
      <c r="F163" s="25"/>
      <c r="G163" s="42"/>
      <c r="H163" s="1" t="s">
        <v>391</v>
      </c>
      <c r="I163" s="25"/>
      <c r="K163" s="76"/>
      <c r="L163" s="76"/>
      <c r="N163" s="42"/>
      <c r="P163" s="25"/>
      <c r="S163" s="1" t="s">
        <v>207</v>
      </c>
    </row>
    <row r="164">
      <c r="A164" s="25"/>
      <c r="B164" s="25"/>
      <c r="D164" s="42"/>
      <c r="E164" s="25"/>
      <c r="F164" s="25"/>
      <c r="G164" s="42"/>
      <c r="H164" s="1" t="s">
        <v>749</v>
      </c>
      <c r="I164" s="25"/>
      <c r="K164" s="76"/>
      <c r="L164" s="76"/>
      <c r="N164" s="42"/>
      <c r="P164" s="25"/>
    </row>
    <row r="165">
      <c r="A165" s="25"/>
      <c r="B165" s="25"/>
      <c r="D165" s="42"/>
      <c r="E165" s="25"/>
      <c r="F165" s="25"/>
      <c r="G165" s="42"/>
      <c r="H165" s="1" t="s">
        <v>269</v>
      </c>
      <c r="I165" s="25"/>
      <c r="K165" s="76"/>
      <c r="L165" s="76"/>
      <c r="N165" s="42"/>
    </row>
    <row r="166">
      <c r="A166" s="25"/>
      <c r="B166" s="25"/>
      <c r="D166" s="42"/>
      <c r="E166" s="25"/>
      <c r="F166" s="25"/>
      <c r="G166" s="42"/>
      <c r="H166" s="1" t="s">
        <v>477</v>
      </c>
      <c r="I166" s="25"/>
      <c r="K166" s="76"/>
      <c r="L166" s="76"/>
      <c r="N166" s="42"/>
    </row>
    <row r="167">
      <c r="A167" s="25"/>
      <c r="B167" s="25"/>
      <c r="D167" s="42"/>
      <c r="E167" s="25"/>
      <c r="F167" s="25"/>
      <c r="G167" s="42"/>
      <c r="H167" s="1" t="s">
        <v>198</v>
      </c>
      <c r="I167" s="25"/>
      <c r="K167" s="76"/>
      <c r="L167" s="76"/>
      <c r="N167" s="42"/>
      <c r="O16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67" s="25" t="str">
        <f>IFERROR(__xludf.DUMMYFUNCTION("""COMPUTED_VALUE"""),"C-syntax")</f>
        <v>C-syntax</v>
      </c>
      <c r="Q167" s="25" t="str">
        <f>IFERROR(__xludf.DUMMYFUNCTION("""COMPUTED_VALUE"""),"C-hallucinating")</f>
        <v>C-hallucinating</v>
      </c>
      <c r="R167" s="25" t="str">
        <f>IFERROR(__xludf.DUMMYFUNCTION("""COMPUTED_VALUE"""),"C-total")</f>
        <v>C-total</v>
      </c>
      <c r="S167" s="25" t="str">
        <f>IFERROR(__xludf.DUMMYFUNCTION("""COMPUTED_VALUE"""),"V-pre/post")</f>
        <v>V-pre/post</v>
      </c>
      <c r="T167" s="25" t="str">
        <f>IFERROR(__xludf.DUMMYFUNCTION("""COMPUTED_VALUE"""),"V-pred-def")</f>
        <v>V-pred-def</v>
      </c>
      <c r="U167" s="25" t="str">
        <f>IFERROR(__xludf.DUMMYFUNCTION("""COMPUTED_VALUE"""),"V-pred-use")</f>
        <v>V-pred-use</v>
      </c>
      <c r="V167" s="25" t="str">
        <f>IFERROR(__xludf.DUMMYFUNCTION("""COMPUTED_VALUE"""),"V-lemma-def")</f>
        <v>V-lemma-def</v>
      </c>
      <c r="W167" s="25" t="str">
        <f>IFERROR(__xludf.DUMMYFUNCTION("""COMPUTED_VALUE"""),"V-lemma-use")</f>
        <v>V-lemma-use</v>
      </c>
      <c r="X167" s="25" t="str">
        <f>IFERROR(__xludf.DUMMYFUNCTION("""COMPUTED_VALUE"""),"V-LI")</f>
        <v>V-LI</v>
      </c>
      <c r="Y167" s="25" t="str">
        <f>IFERROR(__xludf.DUMMYFUNCTION("""COMPUTED_VALUE"""),"V-others")</f>
        <v>V-others</v>
      </c>
      <c r="Z167" s="25" t="str">
        <f>IFERROR(__xludf.DUMMYFUNCTION("""COMPUTED_VALUE"""),"V-total")</f>
        <v>V-total</v>
      </c>
    </row>
    <row r="168">
      <c r="A168" s="25"/>
      <c r="B168" s="25"/>
      <c r="D168" s="42"/>
      <c r="E168" s="25"/>
      <c r="F168" s="25"/>
      <c r="G168" s="42"/>
      <c r="H168" s="1" t="s">
        <v>479</v>
      </c>
      <c r="I168" s="25"/>
      <c r="K168" s="76"/>
      <c r="L168" s="76"/>
      <c r="N168" s="42"/>
      <c r="O168" s="25">
        <f>IFERROR(__xludf.DUMMYFUNCTION("""COMPUTED_VALUE"""),4.0)</f>
        <v>4</v>
      </c>
      <c r="P168" s="25">
        <f>IFERROR(__xludf.DUMMYFUNCTION("""COMPUTED_VALUE"""),0.0)</f>
        <v>0</v>
      </c>
      <c r="Q168" s="25">
        <f>IFERROR(__xludf.DUMMYFUNCTION("""COMPUTED_VALUE"""),2.0)</f>
        <v>2</v>
      </c>
      <c r="R168" s="25">
        <f>IFERROR(__xludf.DUMMYFUNCTION("""COMPUTED_VALUE"""),0.0)</f>
        <v>0</v>
      </c>
      <c r="S168" s="25">
        <f>IFERROR(__xludf.DUMMYFUNCTION("""COMPUTED_VALUE"""),0.0)</f>
        <v>0</v>
      </c>
      <c r="T168" s="25">
        <f>IFERROR(__xludf.DUMMYFUNCTION("""COMPUTED_VALUE"""),0.0)</f>
        <v>0</v>
      </c>
      <c r="U168" s="25">
        <f>IFERROR(__xludf.DUMMYFUNCTION("""COMPUTED_VALUE"""),1.0)</f>
        <v>1</v>
      </c>
      <c r="V168" s="25">
        <f>IFERROR(__xludf.DUMMYFUNCTION("""COMPUTED_VALUE"""),0.0)</f>
        <v>0</v>
      </c>
      <c r="W168" s="25">
        <f>IFERROR(__xludf.DUMMYFUNCTION("""COMPUTED_VALUE"""),0.0)</f>
        <v>0</v>
      </c>
      <c r="X168" s="25">
        <f>IFERROR(__xludf.DUMMYFUNCTION("""COMPUTED_VALUE"""),0.0)</f>
        <v>0</v>
      </c>
      <c r="Y168" s="25">
        <f>IFERROR(__xludf.DUMMYFUNCTION("""COMPUTED_VALUE"""),0.0)</f>
        <v>0</v>
      </c>
      <c r="Z168" s="25">
        <f>IFERROR(__xludf.DUMMYFUNCTION("""COMPUTED_VALUE"""),0.0)</f>
        <v>0</v>
      </c>
    </row>
    <row r="169">
      <c r="A169" s="25"/>
      <c r="B169" s="25"/>
      <c r="D169" s="42"/>
      <c r="E169" s="25"/>
      <c r="F169" s="25"/>
      <c r="G169" s="42"/>
      <c r="H169" s="1" t="s">
        <v>480</v>
      </c>
      <c r="I169" s="25"/>
      <c r="K169" s="25"/>
      <c r="N169" s="42"/>
    </row>
    <row r="170">
      <c r="A170" s="25"/>
      <c r="B170" s="25"/>
      <c r="D170" s="42"/>
      <c r="E170" s="25"/>
      <c r="F170" s="25"/>
      <c r="G170" s="42"/>
      <c r="H170" s="1" t="s">
        <v>198</v>
      </c>
      <c r="I170" s="25"/>
      <c r="K170" s="25"/>
      <c r="N170" s="42"/>
    </row>
    <row r="171">
      <c r="A171" s="25"/>
      <c r="B171" s="25"/>
      <c r="D171" s="42"/>
      <c r="E171" s="25"/>
      <c r="F171" s="25"/>
      <c r="G171" s="42"/>
      <c r="H171" s="1" t="s">
        <v>481</v>
      </c>
      <c r="I171" s="25"/>
      <c r="K171" s="25"/>
      <c r="N171" s="42"/>
    </row>
    <row r="172">
      <c r="A172" s="25"/>
      <c r="B172" s="25"/>
      <c r="D172" s="42"/>
      <c r="E172" s="25"/>
      <c r="F172" s="25"/>
      <c r="G172" s="42"/>
      <c r="H172" s="1" t="s">
        <v>204</v>
      </c>
      <c r="I172" s="25"/>
      <c r="K172" s="25"/>
      <c r="N172" s="42"/>
    </row>
    <row r="173">
      <c r="A173" s="25"/>
      <c r="B173" s="25"/>
      <c r="D173" s="42"/>
      <c r="E173" s="25"/>
      <c r="F173" s="25"/>
      <c r="G173" s="42"/>
      <c r="H173" s="1" t="s">
        <v>484</v>
      </c>
      <c r="I173" s="25"/>
      <c r="K173" s="25"/>
      <c r="N173" s="42"/>
    </row>
    <row r="174">
      <c r="A174" s="25"/>
      <c r="B174" s="25"/>
      <c r="D174" s="42"/>
      <c r="E174" s="25"/>
      <c r="F174" s="25"/>
      <c r="G174" s="42"/>
      <c r="H174" s="1" t="s">
        <v>486</v>
      </c>
      <c r="I174" s="25"/>
      <c r="K174" s="25"/>
      <c r="N174" s="42"/>
    </row>
    <row r="175">
      <c r="A175" s="25"/>
      <c r="B175" s="25"/>
      <c r="D175" s="42"/>
      <c r="E175" s="25"/>
      <c r="F175" s="25"/>
      <c r="G175" s="42"/>
      <c r="H175" s="1" t="s">
        <v>204</v>
      </c>
      <c r="I175" s="25"/>
      <c r="K175" s="25"/>
      <c r="N175" s="42"/>
    </row>
    <row r="176">
      <c r="A176" s="25"/>
      <c r="B176" s="25"/>
      <c r="D176" s="42"/>
      <c r="E176" s="25"/>
      <c r="F176" s="25"/>
      <c r="G176" s="42"/>
      <c r="I176" s="25"/>
      <c r="K176" s="25"/>
      <c r="N176" s="42"/>
    </row>
    <row r="177">
      <c r="A177" s="25"/>
      <c r="B177" s="25"/>
      <c r="D177" s="42"/>
      <c r="E177" s="25"/>
      <c r="F177" s="25"/>
      <c r="G177" s="42"/>
      <c r="H177" s="1" t="s">
        <v>1436</v>
      </c>
      <c r="I177" s="25"/>
      <c r="K177" s="25"/>
      <c r="N177" s="42"/>
    </row>
    <row r="178">
      <c r="A178" s="25"/>
      <c r="B178" s="25"/>
      <c r="D178" s="42"/>
      <c r="E178" s="25"/>
      <c r="F178" s="25"/>
      <c r="G178" s="42"/>
      <c r="H178" s="1" t="s">
        <v>251</v>
      </c>
      <c r="I178" s="25"/>
      <c r="K178" s="84" t="s">
        <v>270</v>
      </c>
      <c r="N178" s="42"/>
    </row>
    <row r="179">
      <c r="A179" s="25"/>
      <c r="B179" s="25"/>
      <c r="D179" s="42"/>
      <c r="E179" s="25"/>
      <c r="F179" s="25"/>
      <c r="G179" s="42"/>
      <c r="H179" s="1" t="s">
        <v>1437</v>
      </c>
      <c r="I179" s="25"/>
      <c r="K179" s="25"/>
      <c r="N179" s="42"/>
    </row>
    <row r="180">
      <c r="A180" s="25"/>
      <c r="B180" s="25"/>
      <c r="D180" s="42"/>
      <c r="E180" s="25"/>
      <c r="F180" s="25"/>
      <c r="G180" s="42"/>
      <c r="H180" s="1" t="s">
        <v>1438</v>
      </c>
      <c r="I180" s="25"/>
      <c r="K180" s="25"/>
      <c r="N180" s="42"/>
    </row>
    <row r="181">
      <c r="A181" s="25"/>
      <c r="B181" s="25"/>
      <c r="D181" s="42"/>
      <c r="E181" s="25"/>
      <c r="F181" s="25"/>
      <c r="G181" s="42"/>
      <c r="H181" s="1" t="s">
        <v>269</v>
      </c>
      <c r="I181" s="25"/>
      <c r="K181" s="25"/>
      <c r="N181" s="42"/>
    </row>
    <row r="182">
      <c r="A182" s="25"/>
      <c r="B182" s="25"/>
      <c r="D182" s="42"/>
      <c r="E182" s="25"/>
      <c r="F182" s="25"/>
      <c r="G182" s="42"/>
      <c r="H182" s="1" t="s">
        <v>487</v>
      </c>
      <c r="I182" s="25"/>
      <c r="K182" s="25"/>
      <c r="N182" s="42"/>
    </row>
    <row r="183">
      <c r="A183" s="25"/>
      <c r="B183" s="25"/>
      <c r="D183" s="42"/>
      <c r="E183" s="25"/>
      <c r="F183" s="25"/>
      <c r="G183" s="42"/>
      <c r="H183" s="1" t="s">
        <v>198</v>
      </c>
      <c r="I183" s="25"/>
      <c r="K183" s="25"/>
      <c r="N183" s="42"/>
    </row>
    <row r="184">
      <c r="A184" s="25"/>
      <c r="B184" s="25"/>
      <c r="D184" s="42"/>
      <c r="E184" s="25"/>
      <c r="F184" s="25"/>
      <c r="G184" s="42"/>
      <c r="H184" s="1" t="s">
        <v>490</v>
      </c>
      <c r="I184" s="25"/>
      <c r="K184" s="25"/>
      <c r="N184" s="42"/>
    </row>
    <row r="185">
      <c r="A185" s="25"/>
      <c r="B185" s="25"/>
      <c r="D185" s="42"/>
      <c r="E185" s="25"/>
      <c r="F185" s="25"/>
      <c r="G185" s="42"/>
      <c r="H185" s="1" t="s">
        <v>491</v>
      </c>
      <c r="I185" s="25"/>
      <c r="K185" s="25"/>
      <c r="N185" s="42"/>
    </row>
    <row r="186">
      <c r="A186" s="25"/>
      <c r="B186" s="25"/>
      <c r="D186" s="42"/>
      <c r="E186" s="25"/>
      <c r="F186" s="25"/>
      <c r="G186" s="42"/>
      <c r="H186" s="1" t="s">
        <v>198</v>
      </c>
      <c r="I186" s="25"/>
      <c r="K186" s="25"/>
      <c r="N186" s="42"/>
    </row>
    <row r="187">
      <c r="A187" s="25"/>
      <c r="B187" s="25"/>
      <c r="D187" s="42"/>
      <c r="E187" s="25"/>
      <c r="F187" s="25"/>
      <c r="G187" s="42"/>
      <c r="H187" s="1" t="s">
        <v>481</v>
      </c>
      <c r="I187" s="25"/>
      <c r="K187" s="25"/>
      <c r="N187" s="42"/>
    </row>
    <row r="188">
      <c r="A188" s="25"/>
      <c r="B188" s="25"/>
      <c r="D188" s="42"/>
      <c r="E188" s="25"/>
      <c r="F188" s="25"/>
      <c r="G188" s="42"/>
      <c r="H188" s="1" t="s">
        <v>204</v>
      </c>
      <c r="I188" s="25"/>
      <c r="K188" s="25"/>
      <c r="N188" s="42"/>
    </row>
    <row r="189">
      <c r="A189" s="25"/>
      <c r="B189" s="25"/>
      <c r="D189" s="42"/>
      <c r="E189" s="25"/>
      <c r="F189" s="25"/>
      <c r="G189" s="42"/>
      <c r="H189" s="1" t="s">
        <v>494</v>
      </c>
      <c r="I189" s="25"/>
      <c r="K189" s="25"/>
      <c r="N189" s="42"/>
    </row>
    <row r="190">
      <c r="A190" s="25"/>
      <c r="B190" s="25"/>
      <c r="D190" s="42"/>
      <c r="E190" s="25"/>
      <c r="F190" s="25"/>
      <c r="G190" s="42"/>
      <c r="H190" s="1" t="s">
        <v>497</v>
      </c>
      <c r="I190" s="25"/>
      <c r="K190" s="25"/>
      <c r="N190" s="42"/>
    </row>
    <row r="191">
      <c r="A191" s="25"/>
      <c r="B191" s="25"/>
      <c r="D191" s="42"/>
      <c r="E191" s="25"/>
      <c r="F191" s="25"/>
      <c r="G191" s="42"/>
      <c r="H191" s="1" t="s">
        <v>499</v>
      </c>
      <c r="I191" s="25"/>
      <c r="K191" s="25"/>
      <c r="N191" s="42"/>
    </row>
    <row r="192">
      <c r="A192" s="25"/>
      <c r="B192" s="25"/>
      <c r="D192" s="42"/>
      <c r="E192" s="25"/>
      <c r="F192" s="25"/>
      <c r="G192" s="42"/>
      <c r="H192" s="1" t="s">
        <v>204</v>
      </c>
      <c r="I192" s="25"/>
      <c r="K192" s="25"/>
      <c r="N192" s="42"/>
    </row>
    <row r="193">
      <c r="A193" s="25"/>
      <c r="B193" s="25"/>
      <c r="D193" s="42"/>
      <c r="E193" s="25"/>
      <c r="F193" s="25"/>
      <c r="G193" s="42"/>
      <c r="I193" s="25"/>
      <c r="K193" s="25"/>
      <c r="N193" s="42"/>
    </row>
    <row r="194">
      <c r="A194" s="25"/>
      <c r="B194" s="25"/>
      <c r="D194" s="42"/>
      <c r="E194" s="25"/>
      <c r="F194" s="25"/>
      <c r="G194" s="42"/>
      <c r="H194" s="1" t="s">
        <v>1439</v>
      </c>
      <c r="I194" s="25"/>
      <c r="K194" s="25"/>
      <c r="N194" s="42"/>
    </row>
    <row r="195">
      <c r="A195" s="25"/>
      <c r="B195" s="25"/>
      <c r="D195" s="42"/>
      <c r="E195" s="25"/>
      <c r="F195" s="25"/>
      <c r="G195" s="42"/>
      <c r="H195" s="1" t="s">
        <v>251</v>
      </c>
      <c r="I195" s="25"/>
      <c r="K195" s="25"/>
      <c r="N195" s="42"/>
    </row>
    <row r="196">
      <c r="A196" s="25"/>
      <c r="B196" s="25"/>
      <c r="D196" s="42"/>
      <c r="E196" s="25"/>
      <c r="F196" s="25"/>
      <c r="G196" s="42"/>
      <c r="H196" s="1" t="s">
        <v>1440</v>
      </c>
      <c r="I196" s="25"/>
      <c r="K196" s="84" t="s">
        <v>270</v>
      </c>
      <c r="N196" s="42"/>
    </row>
    <row r="197">
      <c r="A197" s="25"/>
      <c r="B197" s="25"/>
      <c r="D197" s="42"/>
      <c r="E197" s="25"/>
      <c r="F197" s="25"/>
      <c r="G197" s="42"/>
      <c r="H197" s="1" t="s">
        <v>654</v>
      </c>
      <c r="I197" s="25"/>
      <c r="K197" s="25"/>
      <c r="N197" s="42"/>
    </row>
    <row r="198">
      <c r="A198" s="25"/>
      <c r="B198" s="25"/>
      <c r="D198" s="42"/>
      <c r="E198" s="25"/>
      <c r="F198" s="25"/>
      <c r="G198" s="42"/>
      <c r="H198" s="1" t="s">
        <v>269</v>
      </c>
      <c r="I198" s="25"/>
      <c r="K198" s="25"/>
      <c r="N198" s="42"/>
    </row>
    <row r="199">
      <c r="A199" s="25"/>
      <c r="B199" s="25"/>
      <c r="D199" s="42"/>
      <c r="E199" s="25"/>
      <c r="F199" s="25"/>
      <c r="G199" s="42"/>
      <c r="H199" s="1" t="s">
        <v>549</v>
      </c>
      <c r="I199" s="25"/>
      <c r="K199" s="25"/>
      <c r="N199" s="42"/>
    </row>
    <row r="200">
      <c r="A200" s="25"/>
      <c r="B200" s="25"/>
      <c r="D200" s="42"/>
      <c r="E200" s="25"/>
      <c r="F200" s="25"/>
      <c r="G200" s="42"/>
      <c r="H200" s="1" t="s">
        <v>198</v>
      </c>
      <c r="I200" s="25"/>
      <c r="K200" s="25"/>
      <c r="N200" s="42"/>
    </row>
    <row r="201">
      <c r="A201" s="25"/>
      <c r="B201" s="25"/>
      <c r="D201" s="42"/>
      <c r="E201" s="25"/>
      <c r="F201" s="25"/>
      <c r="G201" s="42"/>
      <c r="H201" s="1" t="s">
        <v>553</v>
      </c>
      <c r="I201" s="25"/>
      <c r="K201" s="84"/>
      <c r="N201" s="42"/>
    </row>
    <row r="202">
      <c r="A202" s="25"/>
      <c r="B202" s="25"/>
      <c r="D202" s="42"/>
      <c r="E202" s="25"/>
      <c r="F202" s="25"/>
      <c r="G202" s="42"/>
      <c r="H202" s="1" t="s">
        <v>204</v>
      </c>
      <c r="I202" s="25"/>
      <c r="K202" s="84" t="s">
        <v>278</v>
      </c>
      <c r="L202" s="1" t="s">
        <v>279</v>
      </c>
      <c r="N202" s="2" t="s">
        <v>1441</v>
      </c>
    </row>
    <row r="203">
      <c r="A203" s="25"/>
      <c r="B203" s="25"/>
      <c r="D203" s="42"/>
      <c r="E203" s="25"/>
      <c r="F203" s="25"/>
      <c r="G203" s="42"/>
      <c r="I203" s="25"/>
      <c r="K203" s="25"/>
      <c r="N203" s="42"/>
    </row>
    <row r="204">
      <c r="A204" s="25"/>
      <c r="B204" s="25"/>
      <c r="D204" s="42"/>
      <c r="E204" s="25"/>
      <c r="F204" s="25"/>
      <c r="G204" s="42"/>
      <c r="H204" s="1" t="s">
        <v>281</v>
      </c>
      <c r="I204" s="25"/>
      <c r="K204" s="84" t="s">
        <v>270</v>
      </c>
      <c r="L204" s="1" t="s">
        <v>1442</v>
      </c>
      <c r="N204" s="42"/>
    </row>
    <row r="205">
      <c r="A205" s="25"/>
      <c r="B205" s="25"/>
      <c r="D205" s="42"/>
      <c r="E205" s="25"/>
      <c r="F205" s="25"/>
      <c r="G205" s="42"/>
      <c r="H205" s="1" t="s">
        <v>198</v>
      </c>
      <c r="I205" s="25"/>
      <c r="K205" s="25"/>
      <c r="N205" s="42"/>
    </row>
    <row r="206">
      <c r="A206" s="25"/>
      <c r="B206" s="25"/>
      <c r="D206" s="42"/>
      <c r="E206" s="25"/>
      <c r="F206" s="25"/>
      <c r="G206" s="42"/>
      <c r="H206" s="1" t="s">
        <v>223</v>
      </c>
      <c r="I206" s="25"/>
      <c r="K206" s="25"/>
      <c r="N206" s="42"/>
    </row>
    <row r="207">
      <c r="A207" s="15"/>
      <c r="B207" s="15"/>
      <c r="C207" s="15"/>
      <c r="D207" s="83"/>
      <c r="E207" s="15"/>
      <c r="F207" s="15"/>
      <c r="G207" s="83"/>
      <c r="H207" s="12" t="s">
        <v>204</v>
      </c>
      <c r="I207" s="15"/>
      <c r="J207" s="15"/>
      <c r="K207" s="15"/>
      <c r="L207" s="15"/>
      <c r="M207" s="15"/>
      <c r="N207" s="83"/>
      <c r="O207" s="15"/>
      <c r="P207" s="15"/>
      <c r="Q207" s="15"/>
      <c r="R207" s="15"/>
      <c r="S207" s="15"/>
      <c r="T207" s="15"/>
      <c r="U207" s="15"/>
      <c r="V207" s="15"/>
      <c r="W207" s="15"/>
      <c r="X207" s="15"/>
      <c r="Y207" s="15"/>
      <c r="Z207" s="15"/>
      <c r="AA207" s="15"/>
      <c r="AB207" s="15"/>
      <c r="AC207" s="15"/>
      <c r="AD207" s="15"/>
      <c r="AE207" s="15"/>
    </row>
    <row r="208">
      <c r="A208" s="25"/>
      <c r="B208" s="25"/>
      <c r="D208" s="42"/>
      <c r="E208" s="25"/>
      <c r="F208" s="25"/>
      <c r="G208" s="42"/>
      <c r="I208" s="25"/>
      <c r="K208" s="25"/>
      <c r="N208" s="42"/>
    </row>
    <row r="209">
      <c r="A209" s="1" t="s">
        <v>31</v>
      </c>
      <c r="B209" s="1" t="s">
        <v>94</v>
      </c>
      <c r="D209" s="42"/>
      <c r="E209" s="1" t="s">
        <v>33</v>
      </c>
      <c r="F209" s="1" t="s">
        <v>33</v>
      </c>
      <c r="G209" s="42"/>
      <c r="H209" s="1" t="s">
        <v>563</v>
      </c>
      <c r="I209" s="25"/>
      <c r="K209" s="25"/>
      <c r="N209" s="42"/>
    </row>
    <row r="210">
      <c r="A210" s="25"/>
      <c r="B210" s="25"/>
      <c r="D210" s="42"/>
      <c r="E210" s="25"/>
      <c r="F210" s="25"/>
      <c r="G210" s="42"/>
      <c r="I210" s="25"/>
      <c r="K210" s="25"/>
      <c r="N210" s="42"/>
      <c r="O210"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10" s="25" t="str">
        <f>IFERROR(__xludf.DUMMYFUNCTION("""COMPUTED_VALUE"""),"C-syntax")</f>
        <v>C-syntax</v>
      </c>
      <c r="Q210" s="25" t="str">
        <f>IFERROR(__xludf.DUMMYFUNCTION("""COMPUTED_VALUE"""),"C-hallucinating")</f>
        <v>C-hallucinating</v>
      </c>
      <c r="R210" s="25" t="str">
        <f>IFERROR(__xludf.DUMMYFUNCTION("""COMPUTED_VALUE"""),"C-total")</f>
        <v>C-total</v>
      </c>
      <c r="S210" s="25" t="str">
        <f>IFERROR(__xludf.DUMMYFUNCTION("""COMPUTED_VALUE"""),"V-pre/post")</f>
        <v>V-pre/post</v>
      </c>
      <c r="T210" s="25" t="str">
        <f>IFERROR(__xludf.DUMMYFUNCTION("""COMPUTED_VALUE"""),"V-pred-def")</f>
        <v>V-pred-def</v>
      </c>
      <c r="U210" s="25" t="str">
        <f>IFERROR(__xludf.DUMMYFUNCTION("""COMPUTED_VALUE"""),"V-pred-use")</f>
        <v>V-pred-use</v>
      </c>
      <c r="V210" s="25" t="str">
        <f>IFERROR(__xludf.DUMMYFUNCTION("""COMPUTED_VALUE"""),"V-lemma-def")</f>
        <v>V-lemma-def</v>
      </c>
      <c r="W210" s="25" t="str">
        <f>IFERROR(__xludf.DUMMYFUNCTION("""COMPUTED_VALUE"""),"V-lemma-use")</f>
        <v>V-lemma-use</v>
      </c>
      <c r="X210" s="25" t="str">
        <f>IFERROR(__xludf.DUMMYFUNCTION("""COMPUTED_VALUE"""),"V-LI")</f>
        <v>V-LI</v>
      </c>
      <c r="Y210" s="25" t="str">
        <f>IFERROR(__xludf.DUMMYFUNCTION("""COMPUTED_VALUE"""),"V-others")</f>
        <v>V-others</v>
      </c>
      <c r="Z210" s="25" t="str">
        <f>IFERROR(__xludf.DUMMYFUNCTION("""COMPUTED_VALUE"""),"V-total")</f>
        <v>V-total</v>
      </c>
    </row>
    <row r="211">
      <c r="A211" s="25"/>
      <c r="B211" s="25"/>
      <c r="D211" s="42"/>
      <c r="E211" s="25"/>
      <c r="F211" s="25"/>
      <c r="G211" s="42"/>
      <c r="H211" s="1" t="s">
        <v>464</v>
      </c>
      <c r="I211" s="25"/>
      <c r="K211" s="25"/>
      <c r="N211" s="42"/>
      <c r="O211" s="25">
        <f>IFERROR(__xludf.DUMMYFUNCTION("""COMPUTED_VALUE"""),0.0)</f>
        <v>0</v>
      </c>
      <c r="P211" s="25">
        <f>IFERROR(__xludf.DUMMYFUNCTION("""COMPUTED_VALUE"""),1.0)</f>
        <v>1</v>
      </c>
      <c r="Q211" s="25">
        <f>IFERROR(__xludf.DUMMYFUNCTION("""COMPUTED_VALUE"""),0.0)</f>
        <v>0</v>
      </c>
      <c r="R211" s="25">
        <f>IFERROR(__xludf.DUMMYFUNCTION("""COMPUTED_VALUE"""),0.0)</f>
        <v>0</v>
      </c>
      <c r="S211" s="25">
        <f>IFERROR(__xludf.DUMMYFUNCTION("""COMPUTED_VALUE"""),0.0)</f>
        <v>0</v>
      </c>
      <c r="T211" s="25">
        <f>IFERROR(__xludf.DUMMYFUNCTION("""COMPUTED_VALUE"""),0.0)</f>
        <v>0</v>
      </c>
      <c r="U211" s="25">
        <f>IFERROR(__xludf.DUMMYFUNCTION("""COMPUTED_VALUE"""),6.0)</f>
        <v>6</v>
      </c>
      <c r="V211" s="25">
        <f>IFERROR(__xludf.DUMMYFUNCTION("""COMPUTED_VALUE"""),3.0)</f>
        <v>3</v>
      </c>
      <c r="W211" s="25">
        <f>IFERROR(__xludf.DUMMYFUNCTION("""COMPUTED_VALUE"""),0.0)</f>
        <v>0</v>
      </c>
      <c r="X211" s="25">
        <f>IFERROR(__xludf.DUMMYFUNCTION("""COMPUTED_VALUE"""),0.0)</f>
        <v>0</v>
      </c>
      <c r="Y211" s="25">
        <f>IFERROR(__xludf.DUMMYFUNCTION("""COMPUTED_VALUE"""),0.0)</f>
        <v>0</v>
      </c>
      <c r="Z211" s="25">
        <f>IFERROR(__xludf.DUMMYFUNCTION("""COMPUTED_VALUE"""),0.0)</f>
        <v>0</v>
      </c>
    </row>
    <row r="212">
      <c r="A212" s="25"/>
      <c r="B212" s="25"/>
      <c r="D212" s="42"/>
      <c r="E212" s="25"/>
      <c r="F212" s="25"/>
      <c r="G212" s="42"/>
      <c r="H212" s="1" t="s">
        <v>198</v>
      </c>
      <c r="I212" s="25"/>
      <c r="K212" s="25"/>
      <c r="N212" s="42"/>
    </row>
    <row r="213">
      <c r="A213" s="25"/>
      <c r="B213" s="25"/>
      <c r="D213" s="42"/>
      <c r="E213" s="25"/>
      <c r="F213" s="25"/>
      <c r="G213" s="42"/>
      <c r="H213" s="1" t="s">
        <v>465</v>
      </c>
      <c r="I213" s="25"/>
      <c r="K213" s="25"/>
      <c r="N213" s="42"/>
    </row>
    <row r="214">
      <c r="A214" s="25"/>
      <c r="B214" s="25"/>
      <c r="D214" s="42"/>
      <c r="E214" s="25"/>
      <c r="F214" s="25"/>
      <c r="G214" s="42"/>
      <c r="H214" s="1" t="s">
        <v>466</v>
      </c>
      <c r="I214" s="25"/>
      <c r="K214" s="25"/>
      <c r="N214" s="42"/>
    </row>
    <row r="215">
      <c r="A215" s="25"/>
      <c r="B215" s="25"/>
      <c r="D215" s="42"/>
      <c r="E215" s="25"/>
      <c r="F215" s="25"/>
      <c r="G215" s="42"/>
      <c r="H215" s="1" t="s">
        <v>245</v>
      </c>
      <c r="I215" s="25"/>
      <c r="K215" s="25"/>
      <c r="N215" s="42"/>
    </row>
    <row r="216">
      <c r="A216" s="25"/>
      <c r="B216" s="25"/>
      <c r="D216" s="42"/>
      <c r="E216" s="25"/>
      <c r="F216" s="25"/>
      <c r="G216" s="42"/>
      <c r="I216" s="25"/>
      <c r="K216" s="25"/>
      <c r="N216" s="42"/>
    </row>
    <row r="217">
      <c r="A217" s="25"/>
      <c r="B217" s="25"/>
      <c r="D217" s="42"/>
      <c r="E217" s="25"/>
      <c r="F217" s="25"/>
      <c r="G217" s="42"/>
      <c r="H217" s="1" t="s">
        <v>467</v>
      </c>
      <c r="I217" s="25"/>
      <c r="K217" s="25"/>
      <c r="N217" s="42"/>
    </row>
    <row r="218">
      <c r="A218" s="25"/>
      <c r="B218" s="25"/>
      <c r="D218" s="42"/>
      <c r="E218" s="25"/>
      <c r="F218" s="25"/>
      <c r="G218" s="42"/>
      <c r="H218" s="1" t="s">
        <v>198</v>
      </c>
      <c r="I218" s="25"/>
      <c r="K218" s="25"/>
      <c r="N218" s="42"/>
    </row>
    <row r="219">
      <c r="A219" s="25"/>
      <c r="B219" s="25"/>
      <c r="D219" s="42"/>
      <c r="E219" s="25"/>
      <c r="F219" s="25"/>
      <c r="G219" s="42"/>
      <c r="H219" s="1" t="s">
        <v>468</v>
      </c>
      <c r="I219" s="25"/>
      <c r="K219" s="25"/>
      <c r="N219" s="42"/>
    </row>
    <row r="220">
      <c r="A220" s="25"/>
      <c r="B220" s="25"/>
      <c r="D220" s="42"/>
      <c r="E220" s="25"/>
      <c r="F220" s="25"/>
      <c r="G220" s="42"/>
      <c r="H220" s="1" t="s">
        <v>245</v>
      </c>
      <c r="I220" s="25"/>
      <c r="K220" s="25"/>
      <c r="N220" s="42"/>
    </row>
    <row r="221">
      <c r="A221" s="25"/>
      <c r="B221" s="25"/>
      <c r="D221" s="42"/>
      <c r="E221" s="25"/>
      <c r="F221" s="25"/>
      <c r="G221" s="42"/>
      <c r="I221" s="25"/>
      <c r="K221" s="25"/>
      <c r="N221" s="42"/>
    </row>
    <row r="222">
      <c r="A222" s="25"/>
      <c r="B222" s="25"/>
      <c r="D222" s="42"/>
      <c r="E222" s="25"/>
      <c r="F222" s="25"/>
      <c r="G222" s="42"/>
      <c r="H222" s="1" t="s">
        <v>251</v>
      </c>
      <c r="I222" s="25"/>
      <c r="K222" s="25"/>
      <c r="N222" s="42"/>
    </row>
    <row r="223">
      <c r="A223" s="25"/>
      <c r="B223" s="25"/>
      <c r="D223" s="42"/>
      <c r="E223" s="25"/>
      <c r="F223" s="25"/>
      <c r="G223" s="42"/>
      <c r="H223" s="1" t="s">
        <v>1363</v>
      </c>
      <c r="I223" s="25"/>
      <c r="K223" s="25"/>
      <c r="N223" s="42"/>
    </row>
    <row r="224">
      <c r="A224" s="25"/>
      <c r="B224" s="25"/>
      <c r="D224" s="42"/>
      <c r="E224" s="25"/>
      <c r="F224" s="25"/>
      <c r="G224" s="42"/>
      <c r="I224" s="25"/>
      <c r="K224" s="25"/>
      <c r="N224" s="42"/>
    </row>
    <row r="225">
      <c r="A225" s="25"/>
      <c r="B225" s="25"/>
      <c r="D225" s="42"/>
      <c r="E225" s="25"/>
      <c r="F225" s="25"/>
      <c r="G225" s="42"/>
      <c r="H225" s="1" t="s">
        <v>1364</v>
      </c>
      <c r="I225" s="25"/>
      <c r="K225" s="25"/>
      <c r="N225" s="42"/>
    </row>
    <row r="226">
      <c r="A226" s="25"/>
      <c r="B226" s="25"/>
      <c r="D226" s="42"/>
      <c r="E226" s="25"/>
      <c r="F226" s="25"/>
      <c r="G226" s="42"/>
      <c r="H226" s="1" t="s">
        <v>470</v>
      </c>
      <c r="I226" s="25"/>
      <c r="K226" s="25"/>
      <c r="N226" s="42"/>
    </row>
    <row r="227">
      <c r="A227" s="25"/>
      <c r="B227" s="25"/>
      <c r="D227" s="42"/>
      <c r="E227" s="25"/>
      <c r="F227" s="25"/>
      <c r="G227" s="42"/>
      <c r="H227" s="1" t="s">
        <v>1365</v>
      </c>
      <c r="I227" s="25"/>
      <c r="K227" s="25"/>
      <c r="N227" s="42"/>
    </row>
    <row r="228">
      <c r="A228" s="25"/>
      <c r="B228" s="25"/>
      <c r="D228" s="42"/>
      <c r="E228" s="25"/>
      <c r="F228" s="25"/>
      <c r="G228" s="42"/>
      <c r="H228" s="1" t="s">
        <v>472</v>
      </c>
      <c r="I228" s="25"/>
      <c r="K228" s="25"/>
      <c r="N228" s="42"/>
    </row>
    <row r="229">
      <c r="A229" s="25"/>
      <c r="B229" s="25"/>
      <c r="D229" s="42"/>
      <c r="E229" s="25"/>
      <c r="F229" s="25"/>
      <c r="G229" s="42"/>
      <c r="H229" s="1" t="s">
        <v>1366</v>
      </c>
      <c r="I229" s="25"/>
      <c r="K229" s="25"/>
      <c r="N229" s="42"/>
    </row>
    <row r="230">
      <c r="A230" s="25"/>
      <c r="B230" s="25"/>
      <c r="D230" s="42"/>
      <c r="E230" s="25"/>
      <c r="F230" s="25"/>
      <c r="G230" s="42"/>
      <c r="H230" s="1" t="s">
        <v>1367</v>
      </c>
      <c r="I230" s="25"/>
      <c r="K230" s="25"/>
      <c r="N230" s="42"/>
    </row>
    <row r="231">
      <c r="A231" s="25"/>
      <c r="B231" s="25"/>
      <c r="D231" s="42"/>
      <c r="E231" s="25"/>
      <c r="F231" s="25"/>
      <c r="G231" s="42"/>
      <c r="I231" s="25"/>
      <c r="K231" s="25"/>
      <c r="N231" s="42"/>
    </row>
    <row r="232">
      <c r="A232" s="25"/>
      <c r="B232" s="25"/>
      <c r="D232" s="42"/>
      <c r="E232" s="25"/>
      <c r="F232" s="25"/>
      <c r="G232" s="42"/>
      <c r="H232" s="1" t="s">
        <v>1368</v>
      </c>
      <c r="I232" s="25"/>
      <c r="K232" s="25"/>
      <c r="N232" s="42"/>
    </row>
    <row r="233">
      <c r="A233" s="25"/>
      <c r="B233" s="25"/>
      <c r="D233" s="42"/>
      <c r="E233" s="25"/>
      <c r="F233" s="25"/>
      <c r="G233" s="42"/>
      <c r="H233" s="1" t="s">
        <v>1369</v>
      </c>
      <c r="I233" s="25"/>
      <c r="K233" s="25"/>
      <c r="N233" s="42"/>
    </row>
    <row r="234">
      <c r="A234" s="25"/>
      <c r="B234" s="25"/>
      <c r="D234" s="42"/>
      <c r="E234" s="25"/>
      <c r="F234" s="25"/>
      <c r="G234" s="42"/>
      <c r="H234" s="1" t="s">
        <v>269</v>
      </c>
      <c r="I234" s="25"/>
      <c r="K234" s="25"/>
      <c r="N234" s="42"/>
    </row>
    <row r="235">
      <c r="A235" s="25"/>
      <c r="B235" s="25"/>
      <c r="D235" s="42"/>
      <c r="E235" s="25"/>
      <c r="F235" s="25"/>
      <c r="G235" s="42"/>
      <c r="I235" s="25"/>
      <c r="K235" s="25"/>
      <c r="N235" s="42"/>
    </row>
    <row r="236">
      <c r="A236" s="25"/>
      <c r="B236" s="25"/>
      <c r="D236" s="42"/>
      <c r="E236" s="25"/>
      <c r="F236" s="25"/>
      <c r="G236" s="42"/>
      <c r="H236" s="1" t="s">
        <v>477</v>
      </c>
      <c r="I236" s="25"/>
      <c r="K236" s="25"/>
      <c r="N236" s="42"/>
    </row>
    <row r="237">
      <c r="A237" s="25"/>
      <c r="B237" s="25"/>
      <c r="D237" s="42"/>
      <c r="E237" s="25"/>
      <c r="F237" s="25"/>
      <c r="G237" s="42"/>
      <c r="H237" s="1" t="s">
        <v>206</v>
      </c>
      <c r="I237" s="25"/>
      <c r="K237" s="25"/>
      <c r="N237" s="42"/>
    </row>
    <row r="238">
      <c r="A238" s="25"/>
      <c r="B238" s="25"/>
      <c r="D238" s="42"/>
      <c r="E238" s="25"/>
      <c r="F238" s="25"/>
      <c r="G238" s="42"/>
      <c r="H238" s="1" t="s">
        <v>1370</v>
      </c>
      <c r="I238" s="25"/>
      <c r="K238" s="25"/>
      <c r="N238" s="42"/>
    </row>
    <row r="239">
      <c r="A239" s="25"/>
      <c r="B239" s="25"/>
      <c r="D239" s="42"/>
      <c r="E239" s="25"/>
      <c r="F239" s="25"/>
      <c r="G239" s="42"/>
      <c r="H239" s="1" t="s">
        <v>198</v>
      </c>
      <c r="I239" s="25"/>
      <c r="K239" s="25"/>
      <c r="N239" s="42"/>
    </row>
    <row r="240">
      <c r="A240" s="25"/>
      <c r="B240" s="25"/>
      <c r="D240" s="42"/>
      <c r="E240" s="25"/>
      <c r="F240" s="25"/>
      <c r="G240" s="42"/>
      <c r="H240" s="1" t="s">
        <v>479</v>
      </c>
      <c r="I240" s="25"/>
      <c r="K240" s="25"/>
      <c r="N240" s="42"/>
    </row>
    <row r="241">
      <c r="A241" s="25"/>
      <c r="B241" s="25"/>
      <c r="D241" s="42"/>
      <c r="E241" s="25"/>
      <c r="F241" s="25"/>
      <c r="G241" s="42"/>
      <c r="H241" s="1" t="s">
        <v>480</v>
      </c>
      <c r="I241" s="25"/>
      <c r="K241" s="25"/>
      <c r="N241" s="42"/>
    </row>
    <row r="242">
      <c r="A242" s="25"/>
      <c r="B242" s="25"/>
      <c r="D242" s="42"/>
      <c r="E242" s="25"/>
      <c r="F242" s="25"/>
      <c r="G242" s="42"/>
      <c r="H242" s="1" t="s">
        <v>198</v>
      </c>
      <c r="I242" s="25"/>
      <c r="K242" s="25"/>
      <c r="N242" s="42"/>
    </row>
    <row r="243">
      <c r="A243" s="25"/>
      <c r="B243" s="25"/>
      <c r="D243" s="42"/>
      <c r="E243" s="25"/>
      <c r="F243" s="25"/>
      <c r="G243" s="42"/>
      <c r="H243" s="1" t="s">
        <v>481</v>
      </c>
      <c r="I243" s="25"/>
      <c r="K243" s="25"/>
      <c r="N243" s="42"/>
    </row>
    <row r="244">
      <c r="A244" s="25"/>
      <c r="B244" s="25"/>
      <c r="D244" s="42"/>
      <c r="E244" s="25"/>
      <c r="F244" s="25"/>
      <c r="G244" s="42"/>
      <c r="H244" s="1" t="s">
        <v>204</v>
      </c>
      <c r="I244" s="25"/>
      <c r="K244" s="25"/>
      <c r="N244" s="42"/>
    </row>
    <row r="245">
      <c r="A245" s="25"/>
      <c r="B245" s="25"/>
      <c r="D245" s="42"/>
      <c r="E245" s="25"/>
      <c r="F245" s="25"/>
      <c r="G245" s="42"/>
      <c r="H245" s="1" t="s">
        <v>484</v>
      </c>
      <c r="I245" s="25"/>
      <c r="K245" s="84" t="s">
        <v>278</v>
      </c>
      <c r="L245" s="1" t="s">
        <v>593</v>
      </c>
      <c r="M245" s="1" t="s">
        <v>1371</v>
      </c>
      <c r="N245" s="42"/>
    </row>
    <row r="246">
      <c r="A246" s="25"/>
      <c r="B246" s="25"/>
      <c r="D246" s="42"/>
      <c r="E246" s="25"/>
      <c r="F246" s="25"/>
      <c r="G246" s="42"/>
      <c r="H246" s="1" t="s">
        <v>486</v>
      </c>
      <c r="I246" s="25"/>
      <c r="K246" s="84" t="s">
        <v>278</v>
      </c>
      <c r="L246" s="1" t="s">
        <v>593</v>
      </c>
      <c r="M246" s="1" t="s">
        <v>1374</v>
      </c>
      <c r="N246" s="42"/>
    </row>
    <row r="247">
      <c r="A247" s="25"/>
      <c r="B247" s="25"/>
      <c r="D247" s="42"/>
      <c r="E247" s="25"/>
      <c r="F247" s="25"/>
      <c r="G247" s="42"/>
      <c r="H247" s="1" t="s">
        <v>204</v>
      </c>
      <c r="I247" s="25"/>
      <c r="K247" s="25"/>
      <c r="N247" s="42"/>
    </row>
    <row r="248">
      <c r="A248" s="25"/>
      <c r="B248" s="25"/>
      <c r="D248" s="42"/>
      <c r="E248" s="25"/>
      <c r="F248" s="25"/>
      <c r="G248" s="42"/>
      <c r="I248" s="25"/>
      <c r="K248" s="25"/>
      <c r="N248" s="42"/>
    </row>
    <row r="249">
      <c r="A249" s="25"/>
      <c r="B249" s="25"/>
      <c r="D249" s="42"/>
      <c r="E249" s="25"/>
      <c r="F249" s="25"/>
      <c r="G249" s="42"/>
      <c r="H249" s="1" t="s">
        <v>487</v>
      </c>
      <c r="I249" s="25"/>
      <c r="K249" s="25"/>
      <c r="N249" s="42"/>
    </row>
    <row r="250">
      <c r="A250" s="25"/>
      <c r="B250" s="25"/>
      <c r="D250" s="42"/>
      <c r="E250" s="25"/>
      <c r="F250" s="25"/>
      <c r="G250" s="42"/>
      <c r="H250" s="1" t="s">
        <v>1377</v>
      </c>
      <c r="I250" s="25"/>
      <c r="K250" s="25"/>
      <c r="N250" s="42"/>
    </row>
    <row r="251">
      <c r="A251" s="25"/>
      <c r="B251" s="25"/>
      <c r="D251" s="42"/>
      <c r="E251" s="25"/>
      <c r="F251" s="25"/>
      <c r="G251" s="42"/>
      <c r="H251" s="1" t="s">
        <v>1378</v>
      </c>
      <c r="I251" s="25"/>
      <c r="K251" s="25"/>
      <c r="N251" s="42"/>
    </row>
    <row r="252">
      <c r="A252" s="25"/>
      <c r="B252" s="25"/>
      <c r="D252" s="42"/>
      <c r="E252" s="25"/>
      <c r="F252" s="25"/>
      <c r="G252" s="42"/>
      <c r="H252" s="1" t="s">
        <v>198</v>
      </c>
      <c r="I252" s="25"/>
      <c r="K252" s="84" t="s">
        <v>278</v>
      </c>
      <c r="L252" s="1" t="s">
        <v>520</v>
      </c>
      <c r="M252" s="1" t="s">
        <v>1373</v>
      </c>
      <c r="N252" s="42"/>
    </row>
    <row r="253">
      <c r="A253" s="25"/>
      <c r="B253" s="25"/>
      <c r="D253" s="42"/>
      <c r="E253" s="25"/>
      <c r="F253" s="25"/>
      <c r="G253" s="42"/>
      <c r="H253" s="1" t="s">
        <v>490</v>
      </c>
      <c r="I253" s="25"/>
      <c r="K253" s="25"/>
      <c r="N253" s="42"/>
    </row>
    <row r="254">
      <c r="A254" s="25"/>
      <c r="B254" s="25"/>
      <c r="D254" s="42"/>
      <c r="E254" s="25"/>
      <c r="F254" s="25"/>
      <c r="G254" s="42"/>
      <c r="H254" s="1" t="s">
        <v>491</v>
      </c>
      <c r="I254" s="25"/>
      <c r="K254" s="25"/>
      <c r="N254" s="42"/>
    </row>
    <row r="255">
      <c r="A255" s="25"/>
      <c r="B255" s="25"/>
      <c r="D255" s="42"/>
      <c r="E255" s="25"/>
      <c r="F255" s="25"/>
      <c r="G255" s="42"/>
      <c r="H255" s="1" t="s">
        <v>198</v>
      </c>
      <c r="I255" s="25"/>
      <c r="K255" s="25"/>
      <c r="N255" s="42"/>
    </row>
    <row r="256">
      <c r="A256" s="25"/>
      <c r="B256" s="25"/>
      <c r="D256" s="42"/>
      <c r="E256" s="25"/>
      <c r="F256" s="25"/>
      <c r="G256" s="42"/>
      <c r="H256" s="1" t="s">
        <v>481</v>
      </c>
      <c r="I256" s="25"/>
      <c r="K256" s="25"/>
      <c r="N256" s="42"/>
    </row>
    <row r="257">
      <c r="A257" s="25"/>
      <c r="B257" s="25"/>
      <c r="D257" s="42"/>
      <c r="E257" s="25"/>
      <c r="F257" s="25"/>
      <c r="G257" s="42"/>
      <c r="H257" s="1" t="s">
        <v>204</v>
      </c>
      <c r="I257" s="25"/>
      <c r="K257" s="25"/>
      <c r="N257" s="42"/>
    </row>
    <row r="258">
      <c r="A258" s="25"/>
      <c r="B258" s="25"/>
      <c r="D258" s="42"/>
      <c r="E258" s="25"/>
      <c r="F258" s="25"/>
      <c r="G258" s="42"/>
      <c r="H258" s="1" t="s">
        <v>494</v>
      </c>
      <c r="I258" s="25"/>
      <c r="K258" s="25"/>
      <c r="N258" s="42"/>
    </row>
    <row r="259">
      <c r="A259" s="25"/>
      <c r="B259" s="25"/>
      <c r="D259" s="42"/>
      <c r="E259" s="25"/>
      <c r="F259" s="25"/>
      <c r="G259" s="42"/>
      <c r="H259" s="1" t="s">
        <v>497</v>
      </c>
      <c r="I259" s="25"/>
      <c r="K259" s="25"/>
      <c r="N259" s="42"/>
    </row>
    <row r="260">
      <c r="A260" s="25"/>
      <c r="B260" s="25"/>
      <c r="D260" s="42"/>
      <c r="E260" s="25"/>
      <c r="F260" s="25"/>
      <c r="G260" s="42"/>
      <c r="H260" s="1" t="s">
        <v>499</v>
      </c>
      <c r="I260" s="25"/>
      <c r="K260" s="84" t="s">
        <v>278</v>
      </c>
      <c r="L260" s="1" t="s">
        <v>593</v>
      </c>
      <c r="M260" s="1" t="s">
        <v>1379</v>
      </c>
      <c r="N260" s="42"/>
    </row>
    <row r="261">
      <c r="A261" s="25"/>
      <c r="B261" s="25"/>
      <c r="D261" s="42"/>
      <c r="E261" s="25"/>
      <c r="F261" s="25"/>
      <c r="G261" s="42"/>
      <c r="H261" s="1" t="s">
        <v>204</v>
      </c>
      <c r="I261" s="25"/>
      <c r="K261" s="84" t="s">
        <v>278</v>
      </c>
      <c r="L261" s="1" t="s">
        <v>593</v>
      </c>
      <c r="M261" s="1" t="s">
        <v>1380</v>
      </c>
      <c r="N261" s="42"/>
    </row>
    <row r="262">
      <c r="A262" s="25"/>
      <c r="B262" s="25"/>
      <c r="D262" s="42"/>
      <c r="E262" s="25"/>
      <c r="F262" s="25"/>
      <c r="G262" s="42"/>
      <c r="I262" s="25"/>
      <c r="K262" s="25"/>
      <c r="N262" s="42"/>
    </row>
    <row r="263">
      <c r="A263" s="25"/>
      <c r="B263" s="25"/>
      <c r="D263" s="42"/>
      <c r="E263" s="25"/>
      <c r="F263" s="25"/>
      <c r="G263" s="42"/>
      <c r="H263" s="1" t="s">
        <v>251</v>
      </c>
      <c r="I263" s="25"/>
      <c r="K263" s="25"/>
      <c r="N263" s="42"/>
    </row>
    <row r="264">
      <c r="A264" s="25"/>
      <c r="B264" s="25"/>
      <c r="D264" s="42"/>
      <c r="E264" s="25"/>
      <c r="F264" s="25"/>
      <c r="G264" s="42"/>
      <c r="H264" s="1" t="s">
        <v>1443</v>
      </c>
      <c r="I264" s="25"/>
      <c r="K264" s="84" t="s">
        <v>1444</v>
      </c>
      <c r="M264" s="1" t="s">
        <v>1445</v>
      </c>
      <c r="N264" s="2"/>
    </row>
    <row r="265">
      <c r="A265" s="25"/>
      <c r="B265" s="25"/>
      <c r="D265" s="42"/>
      <c r="E265" s="25"/>
      <c r="F265" s="25"/>
      <c r="G265" s="42"/>
      <c r="H265" s="1" t="s">
        <v>1398</v>
      </c>
      <c r="I265" s="25"/>
      <c r="K265" s="25"/>
      <c r="N265" s="42"/>
    </row>
    <row r="266">
      <c r="A266" s="25"/>
      <c r="B266" s="25"/>
      <c r="D266" s="42"/>
      <c r="E266" s="25"/>
      <c r="F266" s="25"/>
      <c r="G266" s="42"/>
      <c r="H266" s="1" t="s">
        <v>1446</v>
      </c>
      <c r="I266" s="25"/>
      <c r="K266" s="25"/>
      <c r="N266" s="42"/>
    </row>
    <row r="267">
      <c r="A267" s="25"/>
      <c r="B267" s="25"/>
      <c r="D267" s="42"/>
      <c r="E267" s="25"/>
      <c r="F267" s="25"/>
      <c r="G267" s="42"/>
      <c r="H267" s="1" t="s">
        <v>1447</v>
      </c>
      <c r="I267" s="25"/>
      <c r="K267" s="25"/>
      <c r="N267" s="42"/>
    </row>
    <row r="268">
      <c r="A268" s="25"/>
      <c r="B268" s="25"/>
      <c r="D268" s="42"/>
      <c r="E268" s="25"/>
      <c r="F268" s="25"/>
      <c r="G268" s="42"/>
      <c r="H268" s="1" t="s">
        <v>204</v>
      </c>
      <c r="I268" s="25"/>
      <c r="K268" s="25"/>
      <c r="N268" s="42"/>
    </row>
    <row r="269">
      <c r="A269" s="25"/>
      <c r="B269" s="25"/>
      <c r="D269" s="42"/>
      <c r="E269" s="25"/>
      <c r="F269" s="25"/>
      <c r="G269" s="42"/>
      <c r="H269" s="1" t="s">
        <v>204</v>
      </c>
      <c r="I269" s="25"/>
      <c r="K269" s="25"/>
      <c r="N269" s="42"/>
    </row>
    <row r="270">
      <c r="A270" s="25"/>
      <c r="B270" s="25"/>
      <c r="D270" s="42"/>
      <c r="E270" s="25"/>
      <c r="F270" s="25"/>
      <c r="G270" s="42"/>
      <c r="I270" s="25"/>
      <c r="K270" s="25"/>
      <c r="N270" s="42"/>
    </row>
    <row r="271">
      <c r="A271" s="25"/>
      <c r="B271" s="25"/>
      <c r="D271" s="42"/>
      <c r="E271" s="25"/>
      <c r="F271" s="25"/>
      <c r="G271" s="42"/>
      <c r="H271" s="1" t="s">
        <v>1448</v>
      </c>
      <c r="I271" s="1" t="s">
        <v>126</v>
      </c>
      <c r="J271" s="40" t="s">
        <v>1449</v>
      </c>
      <c r="K271" s="84" t="s">
        <v>1444</v>
      </c>
      <c r="M271" s="1" t="s">
        <v>1450</v>
      </c>
      <c r="N271" s="2" t="s">
        <v>1451</v>
      </c>
    </row>
    <row r="272">
      <c r="A272" s="25"/>
      <c r="B272" s="25"/>
      <c r="D272" s="42"/>
      <c r="E272" s="25"/>
      <c r="F272" s="25"/>
      <c r="G272" s="42"/>
      <c r="H272" s="1" t="s">
        <v>1452</v>
      </c>
      <c r="I272" s="25"/>
      <c r="K272" s="25"/>
      <c r="N272" s="42"/>
    </row>
    <row r="273">
      <c r="A273" s="25"/>
      <c r="B273" s="25"/>
      <c r="D273" s="42"/>
      <c r="E273" s="25"/>
      <c r="F273" s="25"/>
      <c r="G273" s="42"/>
      <c r="H273" s="1" t="s">
        <v>1453</v>
      </c>
      <c r="I273" s="25"/>
      <c r="K273" s="25"/>
      <c r="N273" s="42"/>
    </row>
    <row r="274">
      <c r="A274" s="25"/>
      <c r="B274" s="25"/>
      <c r="D274" s="42"/>
      <c r="E274" s="25"/>
      <c r="F274" s="25"/>
      <c r="G274" s="42"/>
      <c r="H274" s="1" t="s">
        <v>198</v>
      </c>
      <c r="I274" s="25"/>
      <c r="K274" s="25"/>
      <c r="N274" s="42"/>
    </row>
    <row r="275">
      <c r="A275" s="25"/>
      <c r="B275" s="25"/>
      <c r="D275" s="42"/>
      <c r="E275" s="25"/>
      <c r="F275" s="25"/>
      <c r="G275" s="42"/>
      <c r="H275" s="1" t="s">
        <v>1454</v>
      </c>
      <c r="I275" s="25"/>
      <c r="K275" s="25"/>
      <c r="N275" s="42"/>
    </row>
    <row r="276">
      <c r="A276" s="25"/>
      <c r="B276" s="25"/>
      <c r="D276" s="42"/>
      <c r="E276" s="25"/>
      <c r="F276" s="25"/>
      <c r="G276" s="42"/>
      <c r="H276" s="1" t="s">
        <v>1455</v>
      </c>
      <c r="I276" s="25"/>
      <c r="K276" s="25"/>
      <c r="N276" s="42"/>
    </row>
    <row r="277">
      <c r="A277" s="25"/>
      <c r="B277" s="25"/>
      <c r="D277" s="42"/>
      <c r="E277" s="25"/>
      <c r="F277" s="25"/>
      <c r="G277" s="42"/>
      <c r="H277" s="1" t="s">
        <v>1456</v>
      </c>
      <c r="I277" s="25"/>
      <c r="K277" s="25"/>
      <c r="N277" s="42"/>
    </row>
    <row r="278">
      <c r="A278" s="25"/>
      <c r="B278" s="25"/>
      <c r="D278" s="42"/>
      <c r="E278" s="25"/>
      <c r="F278" s="25"/>
      <c r="G278" s="42"/>
      <c r="H278" s="1" t="s">
        <v>204</v>
      </c>
      <c r="I278" s="25"/>
      <c r="K278" s="25"/>
      <c r="N278" s="42"/>
    </row>
    <row r="279">
      <c r="A279" s="25"/>
      <c r="B279" s="25"/>
      <c r="D279" s="42"/>
      <c r="E279" s="25"/>
      <c r="F279" s="25"/>
      <c r="G279" s="42"/>
      <c r="H279" s="1" t="s">
        <v>1457</v>
      </c>
      <c r="I279" s="25"/>
      <c r="K279" s="25"/>
      <c r="N279" s="42"/>
    </row>
    <row r="280">
      <c r="A280" s="25"/>
      <c r="B280" s="25"/>
      <c r="D280" s="42"/>
      <c r="E280" s="25"/>
      <c r="F280" s="25"/>
      <c r="G280" s="42"/>
      <c r="H280" s="1" t="s">
        <v>204</v>
      </c>
      <c r="I280" s="25"/>
      <c r="K280" s="25"/>
      <c r="N280" s="42"/>
    </row>
    <row r="281">
      <c r="A281" s="25"/>
      <c r="B281" s="25"/>
      <c r="D281" s="42"/>
      <c r="E281" s="25"/>
      <c r="F281" s="25"/>
      <c r="G281" s="42"/>
      <c r="I281" s="25"/>
      <c r="K281" s="25"/>
      <c r="N281" s="42"/>
    </row>
    <row r="282">
      <c r="A282" s="25"/>
      <c r="B282" s="25"/>
      <c r="D282" s="42"/>
      <c r="E282" s="25"/>
      <c r="F282" s="25"/>
      <c r="G282" s="42"/>
      <c r="H282" s="1" t="s">
        <v>1458</v>
      </c>
      <c r="I282" s="1" t="s">
        <v>126</v>
      </c>
      <c r="J282" s="40" t="s">
        <v>1459</v>
      </c>
      <c r="K282" s="84" t="s">
        <v>1444</v>
      </c>
      <c r="M282" s="1" t="s">
        <v>1460</v>
      </c>
      <c r="N282" s="2" t="s">
        <v>622</v>
      </c>
    </row>
    <row r="283">
      <c r="A283" s="25"/>
      <c r="B283" s="25"/>
      <c r="D283" s="42"/>
      <c r="E283" s="25"/>
      <c r="F283" s="25"/>
      <c r="G283" s="42"/>
      <c r="H283" s="1" t="s">
        <v>1461</v>
      </c>
      <c r="I283" s="25"/>
      <c r="K283" s="25"/>
      <c r="N283" s="42"/>
    </row>
    <row r="284">
      <c r="A284" s="25"/>
      <c r="B284" s="25"/>
      <c r="D284" s="42"/>
      <c r="E284" s="25"/>
      <c r="F284" s="25"/>
      <c r="G284" s="42"/>
      <c r="H284" s="1" t="s">
        <v>654</v>
      </c>
      <c r="I284" s="25"/>
      <c r="K284" s="25"/>
      <c r="N284" s="42"/>
    </row>
    <row r="285">
      <c r="A285" s="25"/>
      <c r="B285" s="25"/>
      <c r="D285" s="42"/>
      <c r="E285" s="25"/>
      <c r="F285" s="25"/>
      <c r="G285" s="42"/>
      <c r="H285" s="1" t="s">
        <v>198</v>
      </c>
      <c r="I285" s="25"/>
      <c r="K285" s="25"/>
      <c r="N285" s="42"/>
    </row>
    <row r="286">
      <c r="A286" s="25"/>
      <c r="B286" s="25"/>
      <c r="D286" s="42"/>
      <c r="E286" s="25"/>
      <c r="F286" s="25"/>
      <c r="G286" s="42"/>
      <c r="H286" s="1" t="s">
        <v>1454</v>
      </c>
      <c r="I286" s="25"/>
      <c r="K286" s="25"/>
      <c r="N286" s="42"/>
    </row>
    <row r="287">
      <c r="A287" s="25"/>
      <c r="B287" s="25"/>
      <c r="D287" s="42"/>
      <c r="E287" s="25"/>
      <c r="F287" s="25"/>
      <c r="G287" s="42"/>
      <c r="H287" s="1" t="s">
        <v>1455</v>
      </c>
      <c r="I287" s="25"/>
      <c r="K287" s="25"/>
      <c r="N287" s="42"/>
    </row>
    <row r="288">
      <c r="A288" s="25"/>
      <c r="B288" s="25"/>
      <c r="D288" s="42"/>
      <c r="E288" s="25"/>
      <c r="F288" s="25"/>
      <c r="G288" s="42"/>
      <c r="H288" s="1" t="s">
        <v>1462</v>
      </c>
      <c r="I288" s="25"/>
      <c r="K288" s="25"/>
      <c r="N288" s="42"/>
    </row>
    <row r="289">
      <c r="A289" s="25"/>
      <c r="B289" s="25"/>
      <c r="D289" s="42"/>
      <c r="E289" s="25"/>
      <c r="F289" s="25"/>
      <c r="G289" s="42"/>
      <c r="H289" s="1" t="s">
        <v>1463</v>
      </c>
      <c r="I289" s="25"/>
      <c r="K289" s="25"/>
      <c r="N289" s="42"/>
    </row>
    <row r="290">
      <c r="A290" s="25"/>
      <c r="B290" s="25"/>
      <c r="D290" s="42"/>
      <c r="E290" s="25"/>
      <c r="F290" s="25"/>
      <c r="G290" s="42"/>
      <c r="H290" s="1" t="s">
        <v>204</v>
      </c>
      <c r="I290" s="25"/>
      <c r="K290" s="25"/>
      <c r="N290" s="42"/>
    </row>
    <row r="291">
      <c r="A291" s="25"/>
      <c r="B291" s="25"/>
      <c r="D291" s="42"/>
      <c r="E291" s="25"/>
      <c r="F291" s="25"/>
      <c r="G291" s="42"/>
      <c r="H291" s="1" t="s">
        <v>1457</v>
      </c>
      <c r="I291" s="25"/>
      <c r="K291" s="25"/>
      <c r="N291" s="42"/>
    </row>
    <row r="292">
      <c r="A292" s="25"/>
      <c r="B292" s="25"/>
      <c r="D292" s="42"/>
      <c r="E292" s="25"/>
      <c r="F292" s="25"/>
      <c r="G292" s="42"/>
      <c r="H292" s="1" t="s">
        <v>204</v>
      </c>
      <c r="I292" s="25"/>
      <c r="K292" s="25"/>
      <c r="N292" s="42"/>
    </row>
    <row r="293">
      <c r="A293" s="25"/>
      <c r="B293" s="25"/>
      <c r="D293" s="42"/>
      <c r="E293" s="25"/>
      <c r="F293" s="25"/>
      <c r="G293" s="42"/>
      <c r="H293" s="1" t="s">
        <v>269</v>
      </c>
      <c r="I293" s="25"/>
      <c r="K293" s="25"/>
      <c r="N293" s="42"/>
    </row>
    <row r="294">
      <c r="A294" s="25"/>
      <c r="B294" s="25"/>
      <c r="D294" s="42"/>
      <c r="E294" s="25"/>
      <c r="F294" s="25"/>
      <c r="G294" s="42"/>
      <c r="I294" s="25"/>
      <c r="K294" s="25"/>
      <c r="N294" s="42"/>
    </row>
    <row r="295">
      <c r="A295" s="25"/>
      <c r="B295" s="25"/>
      <c r="D295" s="42"/>
      <c r="E295" s="25"/>
      <c r="F295" s="25"/>
      <c r="G295" s="42"/>
      <c r="H295" s="1" t="s">
        <v>549</v>
      </c>
      <c r="I295" s="25"/>
      <c r="K295" s="25"/>
      <c r="N295" s="42"/>
    </row>
    <row r="296">
      <c r="A296" s="25"/>
      <c r="B296" s="25"/>
      <c r="D296" s="42"/>
      <c r="E296" s="25"/>
      <c r="F296" s="25"/>
      <c r="G296" s="42"/>
      <c r="H296" s="1" t="s">
        <v>1381</v>
      </c>
      <c r="I296" s="25"/>
      <c r="K296" s="25"/>
      <c r="N296" s="42"/>
    </row>
    <row r="297">
      <c r="A297" s="25"/>
      <c r="B297" s="25"/>
      <c r="D297" s="42"/>
      <c r="E297" s="25"/>
      <c r="F297" s="25"/>
      <c r="G297" s="42"/>
      <c r="H297" s="1" t="s">
        <v>207</v>
      </c>
      <c r="I297" s="25"/>
      <c r="K297" s="25"/>
      <c r="N297" s="42"/>
    </row>
    <row r="298">
      <c r="A298" s="25"/>
      <c r="B298" s="25"/>
      <c r="D298" s="42"/>
      <c r="E298" s="25"/>
      <c r="F298" s="25"/>
      <c r="G298" s="42"/>
      <c r="H298" s="1" t="s">
        <v>198</v>
      </c>
      <c r="I298" s="25"/>
      <c r="K298" s="25"/>
      <c r="N298" s="42"/>
    </row>
    <row r="299">
      <c r="A299" s="25"/>
      <c r="B299" s="25"/>
      <c r="D299" s="42"/>
      <c r="E299" s="25"/>
      <c r="F299" s="25"/>
      <c r="G299" s="42"/>
      <c r="H299" s="1" t="s">
        <v>1464</v>
      </c>
      <c r="I299" s="25"/>
      <c r="K299" s="84" t="s">
        <v>229</v>
      </c>
      <c r="M299" s="1" t="s">
        <v>1465</v>
      </c>
      <c r="N299" s="2" t="s">
        <v>1466</v>
      </c>
    </row>
    <row r="300">
      <c r="A300" s="25"/>
      <c r="B300" s="25"/>
      <c r="D300" s="42"/>
      <c r="E300" s="25"/>
      <c r="F300" s="25"/>
      <c r="G300" s="42"/>
      <c r="H300" s="1" t="s">
        <v>1467</v>
      </c>
      <c r="I300" s="25"/>
      <c r="K300" s="84" t="s">
        <v>278</v>
      </c>
      <c r="L300" s="1" t="s">
        <v>279</v>
      </c>
      <c r="M300" s="1" t="s">
        <v>1468</v>
      </c>
      <c r="N300" s="2" t="s">
        <v>1469</v>
      </c>
    </row>
    <row r="301">
      <c r="A301" s="25"/>
      <c r="B301" s="25"/>
      <c r="D301" s="42"/>
      <c r="E301" s="25"/>
      <c r="F301" s="25"/>
      <c r="G301" s="42"/>
      <c r="H301" s="1" t="s">
        <v>553</v>
      </c>
      <c r="I301" s="25"/>
      <c r="K301" s="84"/>
      <c r="N301" s="42"/>
    </row>
    <row r="302">
      <c r="A302" s="25"/>
      <c r="B302" s="25"/>
      <c r="D302" s="42"/>
      <c r="E302" s="25"/>
      <c r="F302" s="25"/>
      <c r="G302" s="42"/>
      <c r="H302" s="1" t="s">
        <v>204</v>
      </c>
      <c r="I302" s="25"/>
      <c r="K302" s="84"/>
      <c r="N302" s="42"/>
    </row>
    <row r="303">
      <c r="A303" s="25"/>
      <c r="B303" s="25"/>
      <c r="D303" s="42"/>
      <c r="E303" s="25"/>
      <c r="F303" s="25"/>
      <c r="G303" s="42"/>
      <c r="I303" s="25"/>
      <c r="K303" s="25"/>
      <c r="N303" s="42"/>
    </row>
    <row r="304">
      <c r="A304" s="25"/>
      <c r="B304" s="25"/>
      <c r="D304" s="42"/>
      <c r="E304" s="25"/>
      <c r="F304" s="25"/>
      <c r="G304" s="42"/>
      <c r="H304" s="1" t="s">
        <v>281</v>
      </c>
      <c r="I304" s="25"/>
      <c r="K304" s="25"/>
      <c r="N304" s="42"/>
    </row>
    <row r="305">
      <c r="A305" s="25"/>
      <c r="B305" s="25"/>
      <c r="D305" s="42"/>
      <c r="E305" s="25"/>
      <c r="F305" s="25"/>
      <c r="G305" s="42"/>
      <c r="H305" s="1" t="s">
        <v>206</v>
      </c>
      <c r="I305" s="25"/>
      <c r="K305" s="25"/>
      <c r="N305" s="42"/>
    </row>
    <row r="306">
      <c r="A306" s="25"/>
      <c r="B306" s="25"/>
      <c r="D306" s="42"/>
      <c r="E306" s="25"/>
      <c r="F306" s="25"/>
      <c r="G306" s="42"/>
      <c r="H306" s="1" t="s">
        <v>207</v>
      </c>
      <c r="I306" s="25"/>
      <c r="K306" s="25"/>
      <c r="N306" s="42"/>
    </row>
    <row r="307">
      <c r="A307" s="25"/>
      <c r="B307" s="25"/>
      <c r="D307" s="42"/>
      <c r="E307" s="25"/>
      <c r="F307" s="25"/>
      <c r="G307" s="42"/>
      <c r="H307" s="1" t="s">
        <v>198</v>
      </c>
      <c r="I307" s="25"/>
      <c r="K307" s="25"/>
      <c r="N307" s="42"/>
    </row>
    <row r="308">
      <c r="A308" s="25"/>
      <c r="B308" s="25"/>
      <c r="D308" s="42"/>
      <c r="E308" s="25"/>
      <c r="F308" s="25"/>
      <c r="G308" s="42"/>
      <c r="H308" s="1" t="s">
        <v>223</v>
      </c>
      <c r="I308" s="25"/>
      <c r="K308" s="25"/>
      <c r="N308" s="42"/>
    </row>
    <row r="309">
      <c r="A309" s="15"/>
      <c r="B309" s="15"/>
      <c r="C309" s="15"/>
      <c r="D309" s="83"/>
      <c r="E309" s="15"/>
      <c r="F309" s="15"/>
      <c r="G309" s="83"/>
      <c r="H309" s="12" t="s">
        <v>204</v>
      </c>
      <c r="I309" s="15"/>
      <c r="J309" s="15"/>
      <c r="K309" s="15"/>
      <c r="L309" s="15"/>
      <c r="M309" s="15"/>
      <c r="N309" s="83"/>
      <c r="O309" s="15"/>
      <c r="P309" s="15"/>
      <c r="Q309" s="15"/>
      <c r="R309" s="15"/>
      <c r="S309" s="15"/>
      <c r="T309" s="15"/>
      <c r="U309" s="15"/>
      <c r="V309" s="15"/>
      <c r="W309" s="15"/>
      <c r="X309" s="15"/>
      <c r="Y309" s="15"/>
      <c r="Z309" s="15"/>
      <c r="AA309" s="15"/>
      <c r="AB309" s="15"/>
      <c r="AC309" s="15"/>
      <c r="AD309" s="15"/>
      <c r="AE309" s="15"/>
    </row>
    <row r="310">
      <c r="A310" s="25"/>
      <c r="B310" s="25"/>
      <c r="D310" s="42"/>
      <c r="E310" s="25"/>
      <c r="F310" s="25"/>
      <c r="G310" s="42"/>
      <c r="I310" s="25"/>
      <c r="K310" s="25"/>
      <c r="N310" s="42"/>
    </row>
    <row r="311">
      <c r="A311" s="1" t="s">
        <v>74</v>
      </c>
      <c r="B311" s="1" t="s">
        <v>94</v>
      </c>
      <c r="D311" s="42"/>
      <c r="E311" s="1" t="s">
        <v>33</v>
      </c>
      <c r="F311" s="1" t="s">
        <v>33</v>
      </c>
      <c r="G311" s="42"/>
      <c r="H311" s="1" t="s">
        <v>563</v>
      </c>
      <c r="I311" s="25"/>
      <c r="K311" s="25"/>
      <c r="N311" s="42"/>
    </row>
    <row r="312">
      <c r="A312" s="25"/>
      <c r="B312" s="25"/>
      <c r="D312" s="42"/>
      <c r="E312" s="25"/>
      <c r="F312" s="25"/>
      <c r="G312" s="42"/>
      <c r="I312" s="25"/>
      <c r="K312" s="25"/>
      <c r="N312" s="42"/>
      <c r="O31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12" s="25" t="str">
        <f>IFERROR(__xludf.DUMMYFUNCTION("""COMPUTED_VALUE"""),"C-syntax")</f>
        <v>C-syntax</v>
      </c>
      <c r="Q312" s="25" t="str">
        <f>IFERROR(__xludf.DUMMYFUNCTION("""COMPUTED_VALUE"""),"C-hallucinating")</f>
        <v>C-hallucinating</v>
      </c>
      <c r="R312" s="25" t="str">
        <f>IFERROR(__xludf.DUMMYFUNCTION("""COMPUTED_VALUE"""),"C-total")</f>
        <v>C-total</v>
      </c>
      <c r="S312" s="25" t="str">
        <f>IFERROR(__xludf.DUMMYFUNCTION("""COMPUTED_VALUE"""),"V-pre/post")</f>
        <v>V-pre/post</v>
      </c>
      <c r="T312" s="25" t="str">
        <f>IFERROR(__xludf.DUMMYFUNCTION("""COMPUTED_VALUE"""),"V-pred-def")</f>
        <v>V-pred-def</v>
      </c>
      <c r="U312" s="25" t="str">
        <f>IFERROR(__xludf.DUMMYFUNCTION("""COMPUTED_VALUE"""),"V-pred-use")</f>
        <v>V-pred-use</v>
      </c>
      <c r="V312" s="25" t="str">
        <f>IFERROR(__xludf.DUMMYFUNCTION("""COMPUTED_VALUE"""),"V-lemma-def")</f>
        <v>V-lemma-def</v>
      </c>
      <c r="W312" s="25" t="str">
        <f>IFERROR(__xludf.DUMMYFUNCTION("""COMPUTED_VALUE"""),"V-lemma-use")</f>
        <v>V-lemma-use</v>
      </c>
      <c r="X312" s="25" t="str">
        <f>IFERROR(__xludf.DUMMYFUNCTION("""COMPUTED_VALUE"""),"V-LI")</f>
        <v>V-LI</v>
      </c>
      <c r="Y312" s="25" t="str">
        <f>IFERROR(__xludf.DUMMYFUNCTION("""COMPUTED_VALUE"""),"V-others")</f>
        <v>V-others</v>
      </c>
      <c r="Z312" s="25" t="str">
        <f>IFERROR(__xludf.DUMMYFUNCTION("""COMPUTED_VALUE"""),"V-total")</f>
        <v>V-total</v>
      </c>
    </row>
    <row r="313">
      <c r="A313" s="25"/>
      <c r="B313" s="25"/>
      <c r="D313" s="42"/>
      <c r="E313" s="25"/>
      <c r="F313" s="25"/>
      <c r="G313" s="42"/>
      <c r="H313" s="1" t="s">
        <v>464</v>
      </c>
      <c r="I313" s="25"/>
      <c r="K313" s="25"/>
      <c r="N313" s="42"/>
      <c r="O313" s="25">
        <f>IFERROR(__xludf.DUMMYFUNCTION("""COMPUTED_VALUE"""),0.0)</f>
        <v>0</v>
      </c>
      <c r="P313" s="25">
        <f>IFERROR(__xludf.DUMMYFUNCTION("""COMPUTED_VALUE"""),0.0)</f>
        <v>0</v>
      </c>
      <c r="Q313" s="25">
        <f>IFERROR(__xludf.DUMMYFUNCTION("""COMPUTED_VALUE"""),0.0)</f>
        <v>0</v>
      </c>
      <c r="R313" s="25">
        <f>IFERROR(__xludf.DUMMYFUNCTION("""COMPUTED_VALUE"""),0.0)</f>
        <v>0</v>
      </c>
      <c r="S313" s="25">
        <f>IFERROR(__xludf.DUMMYFUNCTION("""COMPUTED_VALUE"""),0.0)</f>
        <v>0</v>
      </c>
      <c r="T313" s="25">
        <f>IFERROR(__xludf.DUMMYFUNCTION("""COMPUTED_VALUE"""),1.0)</f>
        <v>1</v>
      </c>
      <c r="U313" s="25">
        <f>IFERROR(__xludf.DUMMYFUNCTION("""COMPUTED_VALUE"""),8.0)</f>
        <v>8</v>
      </c>
      <c r="V313" s="25">
        <f>IFERROR(__xludf.DUMMYFUNCTION("""COMPUTED_VALUE"""),0.0)</f>
        <v>0</v>
      </c>
      <c r="W313" s="25">
        <f>IFERROR(__xludf.DUMMYFUNCTION("""COMPUTED_VALUE"""),0.0)</f>
        <v>0</v>
      </c>
      <c r="X313" s="25">
        <f>IFERROR(__xludf.DUMMYFUNCTION("""COMPUTED_VALUE"""),0.0)</f>
        <v>0</v>
      </c>
      <c r="Y313" s="25">
        <f>IFERROR(__xludf.DUMMYFUNCTION("""COMPUTED_VALUE"""),0.0)</f>
        <v>0</v>
      </c>
      <c r="Z313" s="25">
        <f>IFERROR(__xludf.DUMMYFUNCTION("""COMPUTED_VALUE"""),0.0)</f>
        <v>0</v>
      </c>
    </row>
    <row r="314">
      <c r="A314" s="25"/>
      <c r="B314" s="25"/>
      <c r="D314" s="42"/>
      <c r="E314" s="25"/>
      <c r="F314" s="25"/>
      <c r="G314" s="42"/>
      <c r="H314" s="1" t="s">
        <v>198</v>
      </c>
      <c r="I314" s="25"/>
      <c r="K314" s="25"/>
      <c r="N314" s="42"/>
    </row>
    <row r="315">
      <c r="A315" s="25"/>
      <c r="B315" s="25"/>
      <c r="D315" s="42"/>
      <c r="E315" s="25"/>
      <c r="F315" s="25"/>
      <c r="G315" s="42"/>
      <c r="H315" s="1" t="s">
        <v>465</v>
      </c>
      <c r="I315" s="25"/>
      <c r="K315" s="25"/>
      <c r="N315" s="42"/>
    </row>
    <row r="316">
      <c r="A316" s="25"/>
      <c r="B316" s="25"/>
      <c r="D316" s="42"/>
      <c r="E316" s="25"/>
      <c r="F316" s="25"/>
      <c r="G316" s="42"/>
      <c r="H316" s="1" t="s">
        <v>466</v>
      </c>
      <c r="I316" s="25"/>
      <c r="K316" s="25"/>
      <c r="N316" s="42"/>
    </row>
    <row r="317">
      <c r="A317" s="25"/>
      <c r="B317" s="25"/>
      <c r="D317" s="42"/>
      <c r="E317" s="25"/>
      <c r="F317" s="25"/>
      <c r="G317" s="42"/>
      <c r="H317" s="1" t="s">
        <v>245</v>
      </c>
      <c r="I317" s="25"/>
      <c r="K317" s="25"/>
      <c r="N317" s="42"/>
    </row>
    <row r="318">
      <c r="A318" s="25"/>
      <c r="B318" s="25"/>
      <c r="D318" s="42"/>
      <c r="E318" s="25"/>
      <c r="F318" s="25"/>
      <c r="G318" s="42"/>
      <c r="I318" s="25"/>
      <c r="K318" s="25"/>
      <c r="N318" s="42"/>
    </row>
    <row r="319">
      <c r="A319" s="25"/>
      <c r="B319" s="25"/>
      <c r="D319" s="42"/>
      <c r="E319" s="25"/>
      <c r="F319" s="25"/>
      <c r="G319" s="42"/>
      <c r="H319" s="1" t="s">
        <v>467</v>
      </c>
      <c r="I319" s="25"/>
      <c r="K319" s="25"/>
      <c r="N319" s="42"/>
    </row>
    <row r="320">
      <c r="A320" s="25"/>
      <c r="B320" s="25"/>
      <c r="D320" s="42"/>
      <c r="E320" s="25"/>
      <c r="F320" s="25"/>
      <c r="G320" s="42"/>
      <c r="H320" s="1" t="s">
        <v>198</v>
      </c>
      <c r="I320" s="25"/>
      <c r="K320" s="25"/>
      <c r="N320" s="42"/>
    </row>
    <row r="321">
      <c r="A321" s="25"/>
      <c r="B321" s="25"/>
      <c r="D321" s="42"/>
      <c r="E321" s="25"/>
      <c r="F321" s="25"/>
      <c r="G321" s="42"/>
      <c r="H321" s="1" t="s">
        <v>468</v>
      </c>
      <c r="I321" s="25"/>
      <c r="K321" s="25"/>
      <c r="N321" s="42"/>
    </row>
    <row r="322">
      <c r="A322" s="25"/>
      <c r="B322" s="25"/>
      <c r="D322" s="42"/>
      <c r="E322" s="25"/>
      <c r="F322" s="25"/>
      <c r="G322" s="42"/>
      <c r="H322" s="1" t="s">
        <v>245</v>
      </c>
      <c r="I322" s="25"/>
      <c r="K322" s="25"/>
      <c r="N322" s="42"/>
    </row>
    <row r="323">
      <c r="A323" s="25"/>
      <c r="B323" s="25"/>
      <c r="D323" s="42"/>
      <c r="E323" s="25"/>
      <c r="F323" s="25"/>
      <c r="G323" s="42"/>
      <c r="I323" s="25"/>
      <c r="K323" s="25"/>
      <c r="N323" s="42"/>
    </row>
    <row r="324">
      <c r="A324" s="25"/>
      <c r="B324" s="25"/>
      <c r="D324" s="42"/>
      <c r="E324" s="25"/>
      <c r="F324" s="25"/>
      <c r="G324" s="42"/>
      <c r="H324" s="1" t="s">
        <v>251</v>
      </c>
      <c r="I324" s="25"/>
      <c r="K324" s="25"/>
      <c r="N324" s="42"/>
    </row>
    <row r="325">
      <c r="A325" s="25"/>
      <c r="B325" s="25"/>
      <c r="D325" s="42"/>
      <c r="E325" s="25"/>
      <c r="F325" s="25"/>
      <c r="G325" s="42"/>
      <c r="H325" s="1" t="s">
        <v>1363</v>
      </c>
      <c r="I325" s="25"/>
      <c r="K325" s="25"/>
      <c r="N325" s="42"/>
    </row>
    <row r="326">
      <c r="A326" s="25"/>
      <c r="B326" s="25"/>
      <c r="D326" s="42"/>
      <c r="E326" s="25"/>
      <c r="F326" s="25"/>
      <c r="G326" s="42"/>
      <c r="I326" s="25"/>
      <c r="K326" s="25"/>
      <c r="N326" s="42"/>
    </row>
    <row r="327">
      <c r="A327" s="25"/>
      <c r="B327" s="25"/>
      <c r="D327" s="42"/>
      <c r="E327" s="25"/>
      <c r="F327" s="25"/>
      <c r="G327" s="42"/>
      <c r="H327" s="1" t="s">
        <v>1364</v>
      </c>
      <c r="I327" s="25"/>
      <c r="K327" s="25"/>
      <c r="N327" s="42"/>
    </row>
    <row r="328">
      <c r="A328" s="25"/>
      <c r="B328" s="25"/>
      <c r="D328" s="42"/>
      <c r="E328" s="25"/>
      <c r="F328" s="25"/>
      <c r="G328" s="42"/>
      <c r="H328" s="1" t="s">
        <v>470</v>
      </c>
      <c r="I328" s="25"/>
      <c r="K328" s="25"/>
      <c r="N328" s="42"/>
    </row>
    <row r="329">
      <c r="A329" s="25"/>
      <c r="B329" s="25"/>
      <c r="D329" s="42"/>
      <c r="E329" s="25"/>
      <c r="F329" s="25"/>
      <c r="G329" s="42"/>
      <c r="H329" s="1" t="s">
        <v>1365</v>
      </c>
      <c r="I329" s="25"/>
      <c r="K329" s="25"/>
      <c r="N329" s="42"/>
    </row>
    <row r="330">
      <c r="A330" s="25"/>
      <c r="B330" s="25"/>
      <c r="D330" s="42"/>
      <c r="E330" s="25"/>
      <c r="F330" s="25"/>
      <c r="G330" s="42"/>
      <c r="H330" s="1" t="s">
        <v>472</v>
      </c>
      <c r="I330" s="25"/>
      <c r="K330" s="25"/>
      <c r="N330" s="42"/>
    </row>
    <row r="331">
      <c r="A331" s="25"/>
      <c r="B331" s="25"/>
      <c r="D331" s="42"/>
      <c r="E331" s="25"/>
      <c r="F331" s="25"/>
      <c r="G331" s="42"/>
      <c r="H331" s="1" t="s">
        <v>473</v>
      </c>
      <c r="I331" s="25"/>
      <c r="K331" s="25"/>
      <c r="N331" s="42"/>
    </row>
    <row r="332">
      <c r="A332" s="25"/>
      <c r="B332" s="25"/>
      <c r="D332" s="42"/>
      <c r="E332" s="25"/>
      <c r="F332" s="25"/>
      <c r="G332" s="42"/>
      <c r="H332" s="1" t="s">
        <v>1367</v>
      </c>
      <c r="I332" s="25"/>
      <c r="K332" s="25"/>
      <c r="N332" s="42"/>
    </row>
    <row r="333">
      <c r="A333" s="25"/>
      <c r="B333" s="25"/>
      <c r="D333" s="42"/>
      <c r="E333" s="25"/>
      <c r="F333" s="25"/>
      <c r="G333" s="42"/>
      <c r="I333" s="25"/>
      <c r="K333" s="25"/>
      <c r="N333" s="42"/>
    </row>
    <row r="334">
      <c r="A334" s="25"/>
      <c r="B334" s="25"/>
      <c r="D334" s="42"/>
      <c r="E334" s="25"/>
      <c r="F334" s="25"/>
      <c r="G334" s="42"/>
      <c r="H334" s="1" t="s">
        <v>1368</v>
      </c>
      <c r="I334" s="25"/>
      <c r="K334" s="25"/>
      <c r="N334" s="42"/>
    </row>
    <row r="335">
      <c r="A335" s="25"/>
      <c r="B335" s="25"/>
      <c r="D335" s="42"/>
      <c r="E335" s="25"/>
      <c r="F335" s="25"/>
      <c r="G335" s="42"/>
      <c r="H335" s="1" t="s">
        <v>1395</v>
      </c>
      <c r="I335" s="25"/>
      <c r="K335" s="25"/>
      <c r="N335" s="42"/>
    </row>
    <row r="336">
      <c r="A336" s="25"/>
      <c r="B336" s="25"/>
      <c r="D336" s="42"/>
      <c r="E336" s="25"/>
      <c r="F336" s="25"/>
      <c r="G336" s="42"/>
      <c r="H336" s="1" t="s">
        <v>269</v>
      </c>
      <c r="I336" s="25"/>
      <c r="K336" s="25"/>
      <c r="N336" s="42"/>
    </row>
    <row r="337">
      <c r="A337" s="25"/>
      <c r="B337" s="25"/>
      <c r="D337" s="42"/>
      <c r="E337" s="25"/>
      <c r="F337" s="25"/>
      <c r="G337" s="42"/>
      <c r="I337" s="25"/>
      <c r="K337" s="25"/>
      <c r="N337" s="42"/>
    </row>
    <row r="338">
      <c r="A338" s="25"/>
      <c r="B338" s="25"/>
      <c r="D338" s="42"/>
      <c r="E338" s="25"/>
      <c r="F338" s="25"/>
      <c r="G338" s="42"/>
      <c r="H338" s="1" t="s">
        <v>477</v>
      </c>
      <c r="I338" s="25"/>
      <c r="K338" s="25"/>
      <c r="N338" s="42"/>
    </row>
    <row r="339">
      <c r="A339" s="25"/>
      <c r="B339" s="25"/>
      <c r="D339" s="42"/>
      <c r="E339" s="25"/>
      <c r="F339" s="25"/>
      <c r="G339" s="42"/>
      <c r="H339" s="1" t="s">
        <v>206</v>
      </c>
      <c r="I339" s="25"/>
      <c r="K339" s="25"/>
      <c r="N339" s="42"/>
    </row>
    <row r="340">
      <c r="A340" s="25"/>
      <c r="B340" s="25"/>
      <c r="D340" s="42"/>
      <c r="E340" s="25"/>
      <c r="F340" s="25"/>
      <c r="G340" s="42"/>
      <c r="H340" s="1" t="s">
        <v>1370</v>
      </c>
      <c r="I340" s="25"/>
      <c r="K340" s="25"/>
      <c r="N340" s="42"/>
    </row>
    <row r="341">
      <c r="A341" s="25"/>
      <c r="B341" s="25"/>
      <c r="D341" s="42"/>
      <c r="E341" s="25"/>
      <c r="F341" s="25"/>
      <c r="G341" s="42"/>
      <c r="H341" s="1" t="s">
        <v>198</v>
      </c>
      <c r="I341" s="25"/>
      <c r="K341" s="25"/>
      <c r="N341" s="42"/>
    </row>
    <row r="342">
      <c r="A342" s="25"/>
      <c r="B342" s="25"/>
      <c r="D342" s="42"/>
      <c r="E342" s="25"/>
      <c r="F342" s="25"/>
      <c r="G342" s="42"/>
      <c r="H342" s="1" t="s">
        <v>479</v>
      </c>
      <c r="I342" s="25"/>
      <c r="K342" s="25"/>
      <c r="N342" s="42"/>
    </row>
    <row r="343">
      <c r="A343" s="25"/>
      <c r="B343" s="25"/>
      <c r="D343" s="42"/>
      <c r="E343" s="25"/>
      <c r="F343" s="25"/>
      <c r="G343" s="42"/>
      <c r="H343" s="1" t="s">
        <v>480</v>
      </c>
      <c r="I343" s="25"/>
      <c r="K343" s="25"/>
      <c r="N343" s="42"/>
    </row>
    <row r="344">
      <c r="A344" s="25"/>
      <c r="B344" s="25"/>
      <c r="D344" s="42"/>
      <c r="E344" s="25"/>
      <c r="F344" s="25"/>
      <c r="G344" s="42"/>
      <c r="H344" s="1" t="s">
        <v>198</v>
      </c>
      <c r="I344" s="25"/>
      <c r="K344" s="25"/>
      <c r="N344" s="42"/>
    </row>
    <row r="345">
      <c r="A345" s="25"/>
      <c r="B345" s="25"/>
      <c r="D345" s="42"/>
      <c r="E345" s="25"/>
      <c r="F345" s="25"/>
      <c r="G345" s="42"/>
      <c r="H345" s="1" t="s">
        <v>481</v>
      </c>
      <c r="I345" s="25"/>
      <c r="K345" s="25"/>
      <c r="N345" s="42"/>
    </row>
    <row r="346">
      <c r="A346" s="25"/>
      <c r="B346" s="25"/>
      <c r="D346" s="42"/>
      <c r="E346" s="25"/>
      <c r="F346" s="25"/>
      <c r="G346" s="42"/>
      <c r="H346" s="1" t="s">
        <v>204</v>
      </c>
      <c r="I346" s="25"/>
      <c r="K346" s="84" t="s">
        <v>278</v>
      </c>
      <c r="L346" s="1" t="s">
        <v>593</v>
      </c>
      <c r="M346" s="1" t="s">
        <v>1371</v>
      </c>
      <c r="N346" s="42"/>
    </row>
    <row r="347">
      <c r="A347" s="25"/>
      <c r="B347" s="25"/>
      <c r="D347" s="42"/>
      <c r="E347" s="25"/>
      <c r="F347" s="25"/>
      <c r="G347" s="42"/>
      <c r="H347" s="1" t="s">
        <v>484</v>
      </c>
      <c r="I347" s="25"/>
      <c r="K347" s="84" t="s">
        <v>278</v>
      </c>
      <c r="L347" s="1" t="s">
        <v>593</v>
      </c>
      <c r="M347" s="1" t="s">
        <v>1374</v>
      </c>
      <c r="N347" s="42"/>
    </row>
    <row r="348">
      <c r="A348" s="25"/>
      <c r="B348" s="25"/>
      <c r="D348" s="42"/>
      <c r="E348" s="25"/>
      <c r="F348" s="25"/>
      <c r="G348" s="42"/>
      <c r="H348" s="1" t="s">
        <v>486</v>
      </c>
      <c r="I348" s="25"/>
      <c r="K348" s="84" t="s">
        <v>276</v>
      </c>
      <c r="L348" s="40" t="s">
        <v>595</v>
      </c>
      <c r="M348" s="1" t="s">
        <v>596</v>
      </c>
      <c r="N348" s="42"/>
    </row>
    <row r="349">
      <c r="A349" s="25"/>
      <c r="B349" s="25"/>
      <c r="D349" s="42"/>
      <c r="E349" s="25"/>
      <c r="F349" s="25"/>
      <c r="G349" s="42"/>
      <c r="H349" s="1" t="s">
        <v>204</v>
      </c>
      <c r="I349" s="25"/>
      <c r="K349" s="25"/>
      <c r="N349" s="42"/>
    </row>
    <row r="350">
      <c r="A350" s="25"/>
      <c r="B350" s="25"/>
      <c r="D350" s="42"/>
      <c r="E350" s="25"/>
      <c r="F350" s="25"/>
      <c r="G350" s="42"/>
      <c r="I350" s="25"/>
      <c r="K350" s="25"/>
      <c r="N350" s="42"/>
    </row>
    <row r="351">
      <c r="A351" s="25"/>
      <c r="B351" s="25"/>
      <c r="D351" s="42"/>
      <c r="E351" s="25"/>
      <c r="F351" s="25"/>
      <c r="G351" s="42"/>
      <c r="H351" s="1" t="s">
        <v>487</v>
      </c>
      <c r="I351" s="25"/>
      <c r="K351" s="25"/>
      <c r="N351" s="42"/>
    </row>
    <row r="352">
      <c r="A352" s="25"/>
      <c r="B352" s="25"/>
      <c r="D352" s="42"/>
      <c r="E352" s="25"/>
      <c r="F352" s="25"/>
      <c r="G352" s="42"/>
      <c r="H352" s="1" t="s">
        <v>1377</v>
      </c>
      <c r="I352" s="25"/>
      <c r="K352" s="25"/>
      <c r="N352" s="42"/>
    </row>
    <row r="353">
      <c r="A353" s="25"/>
      <c r="B353" s="25"/>
      <c r="D353" s="42"/>
      <c r="E353" s="25"/>
      <c r="F353" s="25"/>
      <c r="G353" s="42"/>
      <c r="H353" s="1" t="s">
        <v>1378</v>
      </c>
      <c r="I353" s="25"/>
      <c r="K353" s="25"/>
      <c r="N353" s="42"/>
    </row>
    <row r="354">
      <c r="A354" s="25"/>
      <c r="B354" s="25"/>
      <c r="D354" s="42"/>
      <c r="E354" s="25"/>
      <c r="F354" s="25"/>
      <c r="G354" s="42"/>
      <c r="H354" s="1" t="s">
        <v>198</v>
      </c>
      <c r="I354" s="25"/>
      <c r="K354" s="84" t="s">
        <v>278</v>
      </c>
      <c r="L354" s="1" t="s">
        <v>520</v>
      </c>
      <c r="M354" s="1" t="s">
        <v>1470</v>
      </c>
      <c r="N354" s="42"/>
    </row>
    <row r="355">
      <c r="A355" s="25"/>
      <c r="B355" s="25"/>
      <c r="D355" s="42"/>
      <c r="E355" s="25"/>
      <c r="F355" s="25"/>
      <c r="G355" s="42"/>
      <c r="H355" s="1" t="s">
        <v>490</v>
      </c>
      <c r="I355" s="25"/>
      <c r="K355" s="25"/>
      <c r="N355" s="42"/>
    </row>
    <row r="356">
      <c r="A356" s="25"/>
      <c r="B356" s="25"/>
      <c r="D356" s="42"/>
      <c r="E356" s="25"/>
      <c r="F356" s="25"/>
      <c r="G356" s="42"/>
      <c r="H356" s="1" t="s">
        <v>491</v>
      </c>
      <c r="I356" s="25"/>
      <c r="K356" s="25"/>
      <c r="N356" s="42"/>
    </row>
    <row r="357">
      <c r="A357" s="25"/>
      <c r="B357" s="25"/>
      <c r="D357" s="42"/>
      <c r="E357" s="25"/>
      <c r="F357" s="25"/>
      <c r="G357" s="42"/>
      <c r="H357" s="1" t="s">
        <v>198</v>
      </c>
      <c r="I357" s="25"/>
      <c r="K357" s="25"/>
      <c r="N357" s="42"/>
    </row>
    <row r="358">
      <c r="A358" s="25"/>
      <c r="B358" s="25"/>
      <c r="D358" s="42"/>
      <c r="E358" s="25"/>
      <c r="F358" s="25"/>
      <c r="G358" s="42"/>
      <c r="H358" s="1" t="s">
        <v>481</v>
      </c>
      <c r="I358" s="25"/>
      <c r="K358" s="25"/>
      <c r="N358" s="42"/>
    </row>
    <row r="359">
      <c r="A359" s="25"/>
      <c r="B359" s="25"/>
      <c r="D359" s="42"/>
      <c r="E359" s="25"/>
      <c r="F359" s="25"/>
      <c r="G359" s="42"/>
      <c r="H359" s="1" t="s">
        <v>204</v>
      </c>
      <c r="I359" s="25"/>
      <c r="K359" s="25"/>
      <c r="N359" s="42"/>
    </row>
    <row r="360">
      <c r="A360" s="25"/>
      <c r="B360" s="25"/>
      <c r="D360" s="42"/>
      <c r="E360" s="25"/>
      <c r="F360" s="25"/>
      <c r="G360" s="42"/>
      <c r="H360" s="1" t="s">
        <v>494</v>
      </c>
      <c r="I360" s="25"/>
      <c r="K360" s="25"/>
      <c r="N360" s="42"/>
    </row>
    <row r="361">
      <c r="A361" s="25"/>
      <c r="B361" s="25"/>
      <c r="D361" s="42"/>
      <c r="E361" s="25"/>
      <c r="F361" s="25"/>
      <c r="G361" s="42"/>
      <c r="H361" s="1" t="s">
        <v>497</v>
      </c>
      <c r="I361" s="25"/>
      <c r="K361" s="84" t="s">
        <v>278</v>
      </c>
      <c r="L361" s="1" t="s">
        <v>593</v>
      </c>
      <c r="M361" s="1" t="s">
        <v>1379</v>
      </c>
      <c r="N361" s="42"/>
    </row>
    <row r="362">
      <c r="A362" s="25"/>
      <c r="B362" s="25"/>
      <c r="D362" s="42"/>
      <c r="E362" s="25"/>
      <c r="F362" s="25"/>
      <c r="G362" s="42"/>
      <c r="H362" s="1" t="s">
        <v>499</v>
      </c>
      <c r="I362" s="25"/>
      <c r="K362" s="84" t="s">
        <v>278</v>
      </c>
      <c r="L362" s="1" t="s">
        <v>593</v>
      </c>
      <c r="M362" s="1" t="s">
        <v>1380</v>
      </c>
      <c r="N362" s="42"/>
    </row>
    <row r="363">
      <c r="A363" s="25"/>
      <c r="B363" s="25"/>
      <c r="D363" s="42"/>
      <c r="E363" s="25"/>
      <c r="F363" s="25"/>
      <c r="G363" s="42"/>
      <c r="H363" s="1" t="s">
        <v>204</v>
      </c>
      <c r="I363" s="25"/>
      <c r="K363" s="84" t="s">
        <v>278</v>
      </c>
      <c r="L363" s="40" t="s">
        <v>595</v>
      </c>
      <c r="M363" s="1" t="s">
        <v>1471</v>
      </c>
      <c r="N363" s="42"/>
    </row>
    <row r="364">
      <c r="A364" s="25"/>
      <c r="B364" s="25"/>
      <c r="D364" s="42"/>
      <c r="E364" s="25"/>
      <c r="F364" s="25"/>
      <c r="G364" s="42"/>
      <c r="I364" s="25"/>
      <c r="K364" s="25"/>
      <c r="N364" s="42"/>
    </row>
    <row r="365">
      <c r="A365" s="25"/>
      <c r="B365" s="25"/>
      <c r="D365" s="42"/>
      <c r="E365" s="25"/>
      <c r="F365" s="25"/>
      <c r="G365" s="42"/>
      <c r="H365" s="1" t="s">
        <v>549</v>
      </c>
      <c r="I365" s="25"/>
      <c r="K365" s="25"/>
      <c r="N365" s="42"/>
    </row>
    <row r="366">
      <c r="A366" s="25"/>
      <c r="B366" s="25"/>
      <c r="D366" s="42"/>
      <c r="E366" s="25"/>
      <c r="F366" s="25"/>
      <c r="G366" s="42"/>
      <c r="H366" s="1" t="s">
        <v>1381</v>
      </c>
      <c r="I366" s="25"/>
      <c r="K366" s="25"/>
      <c r="N366" s="42"/>
    </row>
    <row r="367">
      <c r="A367" s="25"/>
      <c r="B367" s="25"/>
      <c r="D367" s="42"/>
      <c r="E367" s="25"/>
      <c r="F367" s="25"/>
      <c r="G367" s="42"/>
      <c r="H367" s="1" t="s">
        <v>207</v>
      </c>
      <c r="I367" s="25"/>
      <c r="K367" s="25"/>
      <c r="N367" s="42"/>
    </row>
    <row r="368">
      <c r="A368" s="25"/>
      <c r="B368" s="25"/>
      <c r="D368" s="42"/>
      <c r="E368" s="25"/>
      <c r="F368" s="25"/>
      <c r="G368" s="42"/>
      <c r="H368" s="1" t="s">
        <v>198</v>
      </c>
      <c r="I368" s="25"/>
      <c r="K368" s="84" t="s">
        <v>278</v>
      </c>
      <c r="L368" s="1" t="s">
        <v>520</v>
      </c>
      <c r="M368" s="1" t="s">
        <v>1382</v>
      </c>
      <c r="N368" s="42"/>
    </row>
    <row r="369">
      <c r="A369" s="25"/>
      <c r="B369" s="25"/>
      <c r="D369" s="42"/>
      <c r="E369" s="25"/>
      <c r="F369" s="25"/>
      <c r="G369" s="42"/>
      <c r="H369" s="1" t="s">
        <v>553</v>
      </c>
      <c r="I369" s="25"/>
      <c r="K369" s="84" t="s">
        <v>278</v>
      </c>
      <c r="L369" s="1" t="s">
        <v>520</v>
      </c>
      <c r="M369" s="1" t="s">
        <v>1376</v>
      </c>
      <c r="N369" s="42"/>
    </row>
    <row r="370">
      <c r="A370" s="25"/>
      <c r="B370" s="25"/>
      <c r="D370" s="42"/>
      <c r="E370" s="25"/>
      <c r="F370" s="25"/>
      <c r="G370" s="42"/>
      <c r="H370" s="1" t="s">
        <v>204</v>
      </c>
      <c r="I370" s="25"/>
      <c r="K370" s="25"/>
      <c r="N370" s="42"/>
    </row>
    <row r="371">
      <c r="A371" s="25"/>
      <c r="B371" s="25"/>
      <c r="D371" s="42"/>
      <c r="E371" s="25"/>
      <c r="F371" s="25"/>
      <c r="G371" s="42"/>
      <c r="I371" s="25"/>
      <c r="K371" s="25"/>
      <c r="N371" s="42"/>
    </row>
    <row r="372">
      <c r="A372" s="25"/>
      <c r="B372" s="25"/>
      <c r="D372" s="42"/>
      <c r="E372" s="25"/>
      <c r="F372" s="25"/>
      <c r="G372" s="42"/>
      <c r="H372" s="1" t="s">
        <v>281</v>
      </c>
      <c r="I372" s="25"/>
      <c r="K372" s="25"/>
      <c r="N372" s="42"/>
    </row>
    <row r="373">
      <c r="A373" s="25"/>
      <c r="B373" s="25"/>
      <c r="D373" s="42"/>
      <c r="E373" s="25"/>
      <c r="F373" s="25"/>
      <c r="G373" s="42"/>
      <c r="H373" s="1" t="s">
        <v>206</v>
      </c>
      <c r="I373" s="25"/>
      <c r="K373" s="25"/>
      <c r="N373" s="42"/>
    </row>
    <row r="374">
      <c r="A374" s="25"/>
      <c r="B374" s="25"/>
      <c r="D374" s="42"/>
      <c r="E374" s="25"/>
      <c r="F374" s="25"/>
      <c r="G374" s="42"/>
      <c r="H374" s="1" t="s">
        <v>207</v>
      </c>
      <c r="I374" s="25"/>
      <c r="K374" s="25"/>
      <c r="N374" s="42"/>
    </row>
    <row r="375">
      <c r="A375" s="25"/>
      <c r="B375" s="25"/>
      <c r="D375" s="42"/>
      <c r="E375" s="25"/>
      <c r="F375" s="25"/>
      <c r="G375" s="42"/>
      <c r="H375" s="1" t="s">
        <v>198</v>
      </c>
      <c r="I375" s="25"/>
      <c r="K375" s="25"/>
      <c r="N375" s="42"/>
    </row>
    <row r="376">
      <c r="A376" s="25"/>
      <c r="B376" s="25"/>
      <c r="D376" s="42"/>
      <c r="E376" s="25"/>
      <c r="F376" s="25"/>
      <c r="G376" s="42"/>
      <c r="H376" s="1" t="s">
        <v>223</v>
      </c>
      <c r="I376" s="25"/>
      <c r="K376" s="25"/>
      <c r="N376" s="42"/>
    </row>
    <row r="377">
      <c r="A377" s="15"/>
      <c r="B377" s="15"/>
      <c r="C377" s="15"/>
      <c r="D377" s="83"/>
      <c r="E377" s="15"/>
      <c r="F377" s="15"/>
      <c r="G377" s="83"/>
      <c r="H377" s="12" t="s">
        <v>204</v>
      </c>
      <c r="I377" s="15"/>
      <c r="J377" s="15"/>
      <c r="K377" s="15"/>
      <c r="L377" s="15"/>
      <c r="M377" s="15"/>
      <c r="N377" s="83"/>
      <c r="O377" s="15"/>
      <c r="P377" s="15"/>
      <c r="Q377" s="15"/>
      <c r="R377" s="15"/>
      <c r="S377" s="15"/>
      <c r="T377" s="15"/>
      <c r="U377" s="15"/>
      <c r="V377" s="15"/>
      <c r="W377" s="15"/>
      <c r="X377" s="15"/>
      <c r="Y377" s="15"/>
      <c r="Z377" s="15"/>
      <c r="AA377" s="15"/>
      <c r="AB377" s="15"/>
      <c r="AC377" s="15"/>
      <c r="AD377" s="15"/>
      <c r="AE377" s="15"/>
    </row>
    <row r="378">
      <c r="A378" s="25"/>
      <c r="B378" s="25"/>
      <c r="D378" s="42"/>
      <c r="E378" s="25"/>
      <c r="F378" s="25"/>
      <c r="G378" s="42"/>
      <c r="I378" s="25"/>
      <c r="K378" s="25"/>
      <c r="N378" s="42"/>
    </row>
    <row r="379">
      <c r="A379" s="25"/>
      <c r="B379" s="25"/>
      <c r="D379" s="42"/>
      <c r="E379" s="25"/>
      <c r="F379" s="25"/>
      <c r="G379" s="42"/>
      <c r="I379" s="25"/>
      <c r="K379" s="25"/>
      <c r="N379" s="42"/>
    </row>
    <row r="380">
      <c r="A380" s="1" t="s">
        <v>81</v>
      </c>
      <c r="B380" s="1" t="s">
        <v>94</v>
      </c>
      <c r="D380" s="42"/>
      <c r="E380" s="1" t="s">
        <v>82</v>
      </c>
      <c r="F380" s="1" t="s">
        <v>33</v>
      </c>
      <c r="G380" s="2" t="s">
        <v>1472</v>
      </c>
      <c r="H380" s="1" t="s">
        <v>563</v>
      </c>
      <c r="I380" s="25"/>
      <c r="K380" s="25"/>
      <c r="N380" s="42"/>
      <c r="O380"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80" s="25" t="str">
        <f>IFERROR(__xludf.DUMMYFUNCTION("""COMPUTED_VALUE"""),"C-syntax")</f>
        <v>C-syntax</v>
      </c>
      <c r="Q380" s="25" t="str">
        <f>IFERROR(__xludf.DUMMYFUNCTION("""COMPUTED_VALUE"""),"C-hallucinating")</f>
        <v>C-hallucinating</v>
      </c>
      <c r="R380" s="25" t="str">
        <f>IFERROR(__xludf.DUMMYFUNCTION("""COMPUTED_VALUE"""),"C-total")</f>
        <v>C-total</v>
      </c>
      <c r="S380" s="25" t="str">
        <f>IFERROR(__xludf.DUMMYFUNCTION("""COMPUTED_VALUE"""),"V-pre/post")</f>
        <v>V-pre/post</v>
      </c>
      <c r="T380" s="25" t="str">
        <f>IFERROR(__xludf.DUMMYFUNCTION("""COMPUTED_VALUE"""),"V-pred-def")</f>
        <v>V-pred-def</v>
      </c>
      <c r="U380" s="25" t="str">
        <f>IFERROR(__xludf.DUMMYFUNCTION("""COMPUTED_VALUE"""),"V-pred-use")</f>
        <v>V-pred-use</v>
      </c>
      <c r="V380" s="25" t="str">
        <f>IFERROR(__xludf.DUMMYFUNCTION("""COMPUTED_VALUE"""),"V-lemma-def")</f>
        <v>V-lemma-def</v>
      </c>
      <c r="W380" s="25" t="str">
        <f>IFERROR(__xludf.DUMMYFUNCTION("""COMPUTED_VALUE"""),"V-lemma-use")</f>
        <v>V-lemma-use</v>
      </c>
      <c r="X380" s="25" t="str">
        <f>IFERROR(__xludf.DUMMYFUNCTION("""COMPUTED_VALUE"""),"V-LI")</f>
        <v>V-LI</v>
      </c>
      <c r="Y380" s="25" t="str">
        <f>IFERROR(__xludf.DUMMYFUNCTION("""COMPUTED_VALUE"""),"V-others")</f>
        <v>V-others</v>
      </c>
      <c r="Z380" s="25" t="str">
        <f>IFERROR(__xludf.DUMMYFUNCTION("""COMPUTED_VALUE"""),"V-total")</f>
        <v>V-total</v>
      </c>
    </row>
    <row r="381">
      <c r="A381" s="25"/>
      <c r="B381" s="25"/>
      <c r="D381" s="42"/>
      <c r="E381" s="25"/>
      <c r="F381" s="25"/>
      <c r="G381" s="42"/>
      <c r="H381" s="1" t="s">
        <v>564</v>
      </c>
      <c r="I381" s="25"/>
      <c r="K381" s="25"/>
      <c r="N381" s="42"/>
      <c r="O381" s="25">
        <f>IFERROR(__xludf.DUMMYFUNCTION("""COMPUTED_VALUE"""),3.0)</f>
        <v>3</v>
      </c>
      <c r="P381" s="25">
        <f>IFERROR(__xludf.DUMMYFUNCTION("""COMPUTED_VALUE"""),0.0)</f>
        <v>0</v>
      </c>
      <c r="Q381" s="25">
        <f>IFERROR(__xludf.DUMMYFUNCTION("""COMPUTED_VALUE"""),6.0)</f>
        <v>6</v>
      </c>
      <c r="R381" s="25">
        <f>IFERROR(__xludf.DUMMYFUNCTION("""COMPUTED_VALUE"""),0.0)</f>
        <v>0</v>
      </c>
      <c r="S381" s="25">
        <f>IFERROR(__xludf.DUMMYFUNCTION("""COMPUTED_VALUE"""),2.0)</f>
        <v>2</v>
      </c>
      <c r="T381" s="25">
        <f>IFERROR(__xludf.DUMMYFUNCTION("""COMPUTED_VALUE"""),3.0)</f>
        <v>3</v>
      </c>
      <c r="U381" s="25">
        <f>IFERROR(__xludf.DUMMYFUNCTION("""COMPUTED_VALUE"""),15.0)</f>
        <v>15</v>
      </c>
      <c r="V381" s="25">
        <f>IFERROR(__xludf.DUMMYFUNCTION("""COMPUTED_VALUE"""),0.0)</f>
        <v>0</v>
      </c>
      <c r="W381" s="25">
        <f>IFERROR(__xludf.DUMMYFUNCTION("""COMPUTED_VALUE"""),0.0)</f>
        <v>0</v>
      </c>
      <c r="X381" s="25">
        <f>IFERROR(__xludf.DUMMYFUNCTION("""COMPUTED_VALUE"""),0.0)</f>
        <v>0</v>
      </c>
      <c r="Y381" s="25">
        <f>IFERROR(__xludf.DUMMYFUNCTION("""COMPUTED_VALUE"""),0.0)</f>
        <v>0</v>
      </c>
      <c r="Z381" s="25">
        <f>IFERROR(__xludf.DUMMYFUNCTION("""COMPUTED_VALUE"""),0.0)</f>
        <v>0</v>
      </c>
    </row>
    <row r="382">
      <c r="A382" s="25"/>
      <c r="B382" s="25"/>
      <c r="D382" s="42"/>
      <c r="E382" s="25"/>
      <c r="F382" s="25"/>
      <c r="G382" s="42"/>
      <c r="I382" s="25"/>
      <c r="K382" s="1" t="s">
        <v>190</v>
      </c>
      <c r="M382" s="1" t="s">
        <v>1473</v>
      </c>
      <c r="N382" s="2" t="s">
        <v>1474</v>
      </c>
    </row>
    <row r="383">
      <c r="A383" s="25"/>
      <c r="B383" s="25"/>
      <c r="D383" s="42"/>
      <c r="E383" s="25"/>
      <c r="F383" s="25"/>
      <c r="G383" s="42"/>
      <c r="H383" s="1" t="s">
        <v>251</v>
      </c>
      <c r="I383" s="25"/>
      <c r="K383" s="1" t="s">
        <v>190</v>
      </c>
      <c r="M383" s="1" t="s">
        <v>1475</v>
      </c>
      <c r="N383" s="2" t="s">
        <v>1476</v>
      </c>
    </row>
    <row r="384">
      <c r="A384" s="25"/>
      <c r="B384" s="25"/>
      <c r="D384" s="42"/>
      <c r="E384" s="25"/>
      <c r="F384" s="25"/>
      <c r="G384" s="42"/>
      <c r="H384" s="1" t="s">
        <v>1477</v>
      </c>
      <c r="I384" s="1"/>
      <c r="J384" s="40" t="s">
        <v>1478</v>
      </c>
      <c r="K384" s="25"/>
      <c r="N384" s="42"/>
    </row>
    <row r="385">
      <c r="A385" s="25"/>
      <c r="B385" s="25"/>
      <c r="D385" s="42"/>
      <c r="E385" s="25"/>
      <c r="F385" s="25"/>
      <c r="G385" s="42"/>
      <c r="H385" s="1" t="s">
        <v>1479</v>
      </c>
      <c r="I385" s="25"/>
      <c r="K385" s="1" t="s">
        <v>190</v>
      </c>
      <c r="M385" s="1" t="s">
        <v>1480</v>
      </c>
      <c r="N385" s="2" t="s">
        <v>1481</v>
      </c>
    </row>
    <row r="386">
      <c r="A386" s="25"/>
      <c r="B386" s="25"/>
      <c r="D386" s="42"/>
      <c r="E386" s="25"/>
      <c r="F386" s="25"/>
      <c r="G386" s="42"/>
      <c r="I386" s="25"/>
      <c r="K386" s="25"/>
      <c r="N386" s="42"/>
    </row>
    <row r="387">
      <c r="A387" s="25"/>
      <c r="B387" s="25"/>
      <c r="D387" s="42"/>
      <c r="E387" s="25"/>
      <c r="F387" s="25"/>
      <c r="G387" s="42"/>
      <c r="H387" s="1" t="s">
        <v>1482</v>
      </c>
      <c r="I387" s="1"/>
      <c r="J387" s="40" t="s">
        <v>1483</v>
      </c>
      <c r="K387" s="25"/>
      <c r="N387" s="42"/>
    </row>
    <row r="388">
      <c r="A388" s="25"/>
      <c r="B388" s="25"/>
      <c r="D388" s="42"/>
      <c r="E388" s="25"/>
      <c r="F388" s="25"/>
      <c r="G388" s="42"/>
      <c r="H388" s="1" t="s">
        <v>1484</v>
      </c>
      <c r="I388" s="25"/>
      <c r="K388" s="25"/>
      <c r="N388" s="42"/>
    </row>
    <row r="389">
      <c r="A389" s="25"/>
      <c r="B389" s="25"/>
      <c r="D389" s="42"/>
      <c r="E389" s="25"/>
      <c r="F389" s="25"/>
      <c r="G389" s="42"/>
      <c r="I389" s="25"/>
      <c r="K389" s="25"/>
      <c r="N389" s="42"/>
    </row>
    <row r="390">
      <c r="A390" s="25"/>
      <c r="B390" s="25"/>
      <c r="D390" s="42"/>
      <c r="E390" s="25"/>
      <c r="F390" s="25"/>
      <c r="G390" s="42"/>
      <c r="H390" s="1" t="s">
        <v>269</v>
      </c>
      <c r="I390" s="25"/>
      <c r="K390" s="25"/>
      <c r="N390" s="42"/>
    </row>
    <row r="391">
      <c r="A391" s="25"/>
      <c r="B391" s="25"/>
      <c r="D391" s="42"/>
      <c r="E391" s="25"/>
      <c r="F391" s="25"/>
      <c r="G391" s="42"/>
      <c r="I391" s="25"/>
      <c r="K391" s="25"/>
      <c r="N391" s="42"/>
    </row>
    <row r="392">
      <c r="A392" s="25"/>
      <c r="B392" s="25"/>
      <c r="D392" s="42"/>
      <c r="E392" s="25"/>
      <c r="F392" s="25"/>
      <c r="G392" s="42"/>
      <c r="H392" s="1" t="s">
        <v>1485</v>
      </c>
      <c r="I392" s="25"/>
      <c r="K392" s="25"/>
      <c r="N392" s="42"/>
    </row>
    <row r="393">
      <c r="A393" s="25"/>
      <c r="B393" s="25"/>
      <c r="D393" s="42"/>
      <c r="E393" s="25"/>
      <c r="F393" s="25"/>
      <c r="G393" s="42"/>
      <c r="H393" s="1" t="s">
        <v>1486</v>
      </c>
      <c r="I393" s="25"/>
      <c r="K393" s="25"/>
      <c r="N393" s="42"/>
    </row>
    <row r="394">
      <c r="A394" s="25"/>
      <c r="B394" s="25"/>
      <c r="D394" s="42"/>
      <c r="E394" s="25"/>
      <c r="F394" s="25"/>
      <c r="G394" s="42"/>
      <c r="H394" s="1" t="s">
        <v>1487</v>
      </c>
      <c r="I394" s="25"/>
      <c r="K394" s="25"/>
      <c r="N394" s="42"/>
    </row>
    <row r="395">
      <c r="A395" s="25"/>
      <c r="B395" s="25"/>
      <c r="D395" s="42"/>
      <c r="E395" s="25"/>
      <c r="F395" s="25"/>
      <c r="G395" s="42"/>
      <c r="I395" s="25"/>
      <c r="K395" s="25"/>
      <c r="N395" s="42"/>
    </row>
    <row r="396">
      <c r="A396" s="25"/>
      <c r="B396" s="25"/>
      <c r="D396" s="42"/>
      <c r="E396" s="25"/>
      <c r="F396" s="25"/>
      <c r="G396" s="42"/>
      <c r="H396" s="1" t="s">
        <v>1488</v>
      </c>
      <c r="I396" s="25"/>
      <c r="K396" s="84" t="s">
        <v>190</v>
      </c>
      <c r="M396" s="1" t="s">
        <v>1489</v>
      </c>
      <c r="N396" s="2" t="s">
        <v>838</v>
      </c>
    </row>
    <row r="397">
      <c r="A397" s="25"/>
      <c r="B397" s="25"/>
      <c r="D397" s="42"/>
      <c r="E397" s="25"/>
      <c r="F397" s="25"/>
      <c r="G397" s="42"/>
      <c r="H397" s="1" t="s">
        <v>1490</v>
      </c>
      <c r="I397" s="25"/>
      <c r="K397" s="84" t="s">
        <v>190</v>
      </c>
      <c r="N397" s="42"/>
    </row>
    <row r="398">
      <c r="A398" s="25"/>
      <c r="B398" s="25"/>
      <c r="D398" s="42"/>
      <c r="E398" s="25"/>
      <c r="F398" s="25"/>
      <c r="G398" s="42"/>
      <c r="I398" s="25"/>
      <c r="K398" s="25"/>
      <c r="N398" s="42"/>
    </row>
    <row r="399">
      <c r="A399" s="25"/>
      <c r="B399" s="25"/>
      <c r="D399" s="42"/>
      <c r="E399" s="25"/>
      <c r="F399" s="25"/>
      <c r="G399" s="42"/>
      <c r="H399" s="1" t="s">
        <v>1491</v>
      </c>
      <c r="I399" s="25"/>
      <c r="K399" s="25"/>
      <c r="N399" s="42"/>
    </row>
    <row r="400">
      <c r="A400" s="25"/>
      <c r="B400" s="25"/>
      <c r="D400" s="42"/>
      <c r="E400" s="25"/>
      <c r="F400" s="25"/>
      <c r="G400" s="42"/>
      <c r="H400" s="1" t="s">
        <v>1492</v>
      </c>
      <c r="I400" s="25"/>
      <c r="K400" s="25"/>
      <c r="N400" s="42"/>
    </row>
    <row r="401">
      <c r="A401" s="25"/>
      <c r="B401" s="25"/>
      <c r="D401" s="42"/>
      <c r="E401" s="25"/>
      <c r="F401" s="25"/>
      <c r="G401" s="42"/>
      <c r="I401" s="25"/>
      <c r="K401" s="25"/>
      <c r="N401" s="42"/>
    </row>
    <row r="402">
      <c r="A402" s="25"/>
      <c r="B402" s="25"/>
      <c r="D402" s="42"/>
      <c r="E402" s="25"/>
      <c r="F402" s="25"/>
      <c r="G402" s="42"/>
      <c r="H402" s="1" t="s">
        <v>309</v>
      </c>
      <c r="I402" s="25"/>
      <c r="K402" s="25"/>
      <c r="N402" s="42"/>
    </row>
    <row r="403">
      <c r="A403" s="25"/>
      <c r="B403" s="25"/>
      <c r="D403" s="42"/>
      <c r="E403" s="25"/>
      <c r="F403" s="25"/>
      <c r="G403" s="42"/>
      <c r="H403" s="1" t="s">
        <v>310</v>
      </c>
      <c r="I403" s="25"/>
      <c r="K403" s="25"/>
      <c r="N403" s="42"/>
    </row>
    <row r="404">
      <c r="A404" s="25"/>
      <c r="B404" s="25"/>
      <c r="D404" s="42"/>
      <c r="E404" s="25"/>
      <c r="F404" s="25"/>
      <c r="G404" s="42"/>
      <c r="H404" s="1" t="s">
        <v>1493</v>
      </c>
      <c r="I404" s="25"/>
      <c r="K404" s="25"/>
      <c r="N404" s="42"/>
    </row>
    <row r="405">
      <c r="A405" s="25"/>
      <c r="B405" s="25"/>
      <c r="D405" s="42"/>
      <c r="E405" s="25"/>
      <c r="F405" s="25"/>
      <c r="G405" s="42"/>
      <c r="I405" s="25"/>
      <c r="K405" s="25"/>
      <c r="N405" s="42"/>
    </row>
    <row r="406">
      <c r="A406" s="25"/>
      <c r="B406" s="25"/>
      <c r="D406" s="42"/>
      <c r="E406" s="25"/>
      <c r="F406" s="25"/>
      <c r="G406" s="42"/>
      <c r="H406" s="1" t="s">
        <v>1494</v>
      </c>
      <c r="I406" s="25"/>
      <c r="K406" s="25"/>
      <c r="N406" s="42"/>
    </row>
    <row r="407">
      <c r="A407" s="25"/>
      <c r="B407" s="25"/>
      <c r="D407" s="42"/>
      <c r="E407" s="25"/>
      <c r="F407" s="25"/>
      <c r="G407" s="42"/>
      <c r="I407" s="25"/>
      <c r="K407" s="25"/>
      <c r="N407" s="42"/>
    </row>
    <row r="408">
      <c r="A408" s="25"/>
      <c r="B408" s="25"/>
      <c r="D408" s="42"/>
      <c r="E408" s="25"/>
      <c r="F408" s="25"/>
      <c r="G408" s="42"/>
      <c r="H408" s="1" t="s">
        <v>1495</v>
      </c>
      <c r="I408" s="25"/>
      <c r="K408" s="25"/>
      <c r="N408" s="42"/>
    </row>
    <row r="409">
      <c r="A409" s="25"/>
      <c r="B409" s="25"/>
      <c r="D409" s="42"/>
      <c r="E409" s="25"/>
      <c r="F409" s="25"/>
      <c r="G409" s="42"/>
      <c r="H409" s="1" t="s">
        <v>1496</v>
      </c>
      <c r="I409" s="25"/>
      <c r="K409" s="25"/>
      <c r="N409" s="42"/>
    </row>
    <row r="410">
      <c r="A410" s="25"/>
      <c r="B410" s="25"/>
      <c r="D410" s="42"/>
      <c r="E410" s="25"/>
      <c r="F410" s="25"/>
      <c r="G410" s="42"/>
      <c r="H410" s="1" t="s">
        <v>1497</v>
      </c>
      <c r="I410" s="25"/>
      <c r="K410" s="25"/>
      <c r="N410" s="42"/>
    </row>
    <row r="411">
      <c r="A411" s="25"/>
      <c r="B411" s="25"/>
      <c r="D411" s="42"/>
      <c r="E411" s="25"/>
      <c r="F411" s="25"/>
      <c r="G411" s="42"/>
      <c r="H411" s="1" t="s">
        <v>318</v>
      </c>
      <c r="I411" s="25"/>
      <c r="K411" s="25"/>
      <c r="N411" s="42"/>
    </row>
    <row r="412">
      <c r="A412" s="25"/>
      <c r="B412" s="25"/>
      <c r="D412" s="42"/>
      <c r="E412" s="25"/>
      <c r="F412" s="25"/>
      <c r="G412" s="42"/>
      <c r="H412" s="1" t="s">
        <v>251</v>
      </c>
      <c r="I412" s="25"/>
      <c r="K412" s="25"/>
      <c r="N412" s="42"/>
    </row>
    <row r="413">
      <c r="A413" s="25"/>
      <c r="B413" s="25"/>
      <c r="D413" s="42"/>
      <c r="E413" s="25"/>
      <c r="F413" s="25"/>
      <c r="G413" s="42"/>
      <c r="H413" s="1" t="s">
        <v>391</v>
      </c>
      <c r="I413" s="25"/>
      <c r="K413" s="84" t="s">
        <v>270</v>
      </c>
      <c r="N413" s="42"/>
    </row>
    <row r="414">
      <c r="A414" s="25"/>
      <c r="B414" s="25"/>
      <c r="D414" s="42"/>
      <c r="E414" s="25"/>
      <c r="F414" s="25"/>
      <c r="G414" s="42"/>
      <c r="H414" s="1" t="s">
        <v>1498</v>
      </c>
      <c r="I414" s="25"/>
      <c r="K414" s="84" t="s">
        <v>278</v>
      </c>
      <c r="L414" s="1" t="s">
        <v>1402</v>
      </c>
      <c r="M414" s="1" t="s">
        <v>1499</v>
      </c>
      <c r="N414" s="2" t="s">
        <v>1500</v>
      </c>
    </row>
    <row r="415">
      <c r="A415" s="25"/>
      <c r="B415" s="25"/>
      <c r="D415" s="42"/>
      <c r="E415" s="25"/>
      <c r="F415" s="25"/>
      <c r="G415" s="42"/>
      <c r="H415" s="1" t="s">
        <v>269</v>
      </c>
      <c r="I415" s="25"/>
      <c r="K415" s="84" t="s">
        <v>278</v>
      </c>
      <c r="N415" s="42"/>
    </row>
    <row r="416">
      <c r="A416" s="25"/>
      <c r="B416" s="25"/>
      <c r="D416" s="42"/>
      <c r="E416" s="25"/>
      <c r="F416" s="25"/>
      <c r="G416" s="42"/>
      <c r="H416" s="1" t="s">
        <v>477</v>
      </c>
      <c r="I416" s="25"/>
      <c r="K416" s="84" t="s">
        <v>282</v>
      </c>
      <c r="L416" s="1" t="s">
        <v>1501</v>
      </c>
      <c r="M416" s="1" t="s">
        <v>1502</v>
      </c>
      <c r="N416" s="2" t="s">
        <v>1503</v>
      </c>
    </row>
    <row r="417">
      <c r="A417" s="25"/>
      <c r="B417" s="25"/>
      <c r="D417" s="42"/>
      <c r="E417" s="25"/>
      <c r="F417" s="25"/>
      <c r="G417" s="42"/>
      <c r="H417" s="1" t="s">
        <v>198</v>
      </c>
      <c r="I417" s="25"/>
      <c r="K417" s="25"/>
      <c r="N417" s="42"/>
    </row>
    <row r="418">
      <c r="A418" s="25"/>
      <c r="B418" s="25"/>
      <c r="D418" s="42"/>
      <c r="E418" s="25"/>
      <c r="F418" s="25"/>
      <c r="G418" s="42"/>
      <c r="H418" s="1" t="s">
        <v>479</v>
      </c>
      <c r="I418" s="25"/>
      <c r="K418" s="25"/>
      <c r="N418" s="42"/>
    </row>
    <row r="419">
      <c r="A419" s="25"/>
      <c r="B419" s="25"/>
      <c r="D419" s="42"/>
      <c r="E419" s="25"/>
      <c r="F419" s="25"/>
      <c r="G419" s="42"/>
      <c r="H419" s="1" t="s">
        <v>480</v>
      </c>
      <c r="I419" s="25"/>
      <c r="K419" s="25"/>
      <c r="N419" s="42"/>
    </row>
    <row r="420">
      <c r="A420" s="25"/>
      <c r="B420" s="25"/>
      <c r="D420" s="42"/>
      <c r="E420" s="25"/>
      <c r="F420" s="25"/>
      <c r="G420" s="42"/>
      <c r="H420" s="1" t="s">
        <v>198</v>
      </c>
      <c r="I420" s="25"/>
      <c r="K420" s="25"/>
      <c r="N420" s="42"/>
    </row>
    <row r="421">
      <c r="A421" s="25"/>
      <c r="B421" s="25"/>
      <c r="D421" s="42"/>
      <c r="E421" s="25"/>
      <c r="F421" s="25"/>
      <c r="G421" s="42"/>
      <c r="H421" s="1" t="s">
        <v>481</v>
      </c>
      <c r="I421" s="25"/>
      <c r="K421" s="25"/>
      <c r="N421" s="42"/>
    </row>
    <row r="422">
      <c r="A422" s="25"/>
      <c r="B422" s="25"/>
      <c r="D422" s="42"/>
      <c r="E422" s="25"/>
      <c r="F422" s="25"/>
      <c r="G422" s="42"/>
      <c r="H422" s="1" t="s">
        <v>204</v>
      </c>
      <c r="I422" s="25"/>
      <c r="K422" s="84"/>
      <c r="N422" s="42"/>
      <c r="P422" s="84" t="s">
        <v>278</v>
      </c>
      <c r="Q422" s="25"/>
      <c r="R422" s="1" t="s">
        <v>1371</v>
      </c>
      <c r="S422" s="42"/>
    </row>
    <row r="423">
      <c r="A423" s="25"/>
      <c r="B423" s="25"/>
      <c r="D423" s="42"/>
      <c r="E423" s="25"/>
      <c r="F423" s="25"/>
      <c r="G423" s="42"/>
      <c r="H423" s="1" t="s">
        <v>484</v>
      </c>
      <c r="I423" s="25"/>
      <c r="K423" s="84"/>
      <c r="N423" s="42"/>
      <c r="P423" s="84" t="s">
        <v>278</v>
      </c>
      <c r="Q423" s="25"/>
      <c r="R423" s="1" t="s">
        <v>1374</v>
      </c>
      <c r="S423" s="42"/>
    </row>
    <row r="424">
      <c r="A424" s="25"/>
      <c r="B424" s="25"/>
      <c r="D424" s="42"/>
      <c r="E424" s="25"/>
      <c r="F424" s="25"/>
      <c r="G424" s="42"/>
      <c r="H424" s="1" t="s">
        <v>486</v>
      </c>
      <c r="I424" s="25"/>
      <c r="K424" s="25"/>
      <c r="N424" s="42"/>
      <c r="P424" s="25"/>
      <c r="Q424" s="25"/>
      <c r="S424" s="42"/>
    </row>
    <row r="425">
      <c r="A425" s="25"/>
      <c r="B425" s="25"/>
      <c r="D425" s="42"/>
      <c r="E425" s="25"/>
      <c r="F425" s="25"/>
      <c r="G425" s="42"/>
      <c r="H425" s="1" t="s">
        <v>204</v>
      </c>
      <c r="I425" s="25"/>
      <c r="K425" s="25"/>
      <c r="N425" s="42"/>
    </row>
    <row r="426">
      <c r="A426" s="25"/>
      <c r="B426" s="25"/>
      <c r="D426" s="42"/>
      <c r="E426" s="25"/>
      <c r="F426" s="25"/>
      <c r="G426" s="42"/>
      <c r="I426" s="25"/>
      <c r="K426" s="25"/>
      <c r="N426" s="42"/>
    </row>
    <row r="427">
      <c r="A427" s="25"/>
      <c r="B427" s="25"/>
      <c r="D427" s="42"/>
      <c r="E427" s="25"/>
      <c r="F427" s="25"/>
      <c r="G427" s="42"/>
      <c r="H427" s="1" t="s">
        <v>309</v>
      </c>
      <c r="I427" s="25"/>
      <c r="K427" s="25"/>
      <c r="N427" s="42"/>
    </row>
    <row r="428">
      <c r="A428" s="25"/>
      <c r="B428" s="25"/>
      <c r="D428" s="42"/>
      <c r="E428" s="25"/>
      <c r="F428" s="25"/>
      <c r="G428" s="42"/>
      <c r="H428" s="1" t="s">
        <v>310</v>
      </c>
      <c r="I428" s="25"/>
      <c r="K428" s="25"/>
      <c r="N428" s="42"/>
    </row>
    <row r="429">
      <c r="A429" s="25"/>
      <c r="B429" s="25"/>
      <c r="D429" s="42"/>
      <c r="E429" s="25"/>
      <c r="F429" s="25"/>
      <c r="G429" s="42"/>
      <c r="H429" s="1" t="s">
        <v>1504</v>
      </c>
      <c r="I429" s="25"/>
      <c r="K429" s="25"/>
      <c r="N429" s="42"/>
    </row>
    <row r="430">
      <c r="A430" s="25"/>
      <c r="B430" s="25"/>
      <c r="D430" s="42"/>
      <c r="E430" s="25"/>
      <c r="F430" s="25"/>
      <c r="G430" s="42"/>
      <c r="I430" s="25"/>
      <c r="K430" s="25"/>
      <c r="N430" s="42"/>
    </row>
    <row r="431">
      <c r="A431" s="25"/>
      <c r="B431" s="25"/>
      <c r="D431" s="42"/>
      <c r="E431" s="25"/>
      <c r="F431" s="25"/>
      <c r="G431" s="42"/>
      <c r="H431" s="1" t="s">
        <v>1505</v>
      </c>
      <c r="I431" s="25"/>
      <c r="K431" s="25"/>
      <c r="N431" s="42"/>
    </row>
    <row r="432">
      <c r="A432" s="25"/>
      <c r="B432" s="25"/>
      <c r="D432" s="42"/>
      <c r="E432" s="25"/>
      <c r="F432" s="25"/>
      <c r="G432" s="42"/>
      <c r="H432" s="1" t="s">
        <v>1506</v>
      </c>
      <c r="I432" s="25"/>
      <c r="K432" s="25"/>
      <c r="N432" s="42"/>
    </row>
    <row r="433">
      <c r="A433" s="25"/>
      <c r="B433" s="25"/>
      <c r="D433" s="42"/>
      <c r="E433" s="25"/>
      <c r="F433" s="25"/>
      <c r="G433" s="42"/>
      <c r="I433" s="25"/>
      <c r="K433" s="25"/>
      <c r="N433" s="42"/>
    </row>
    <row r="434">
      <c r="A434" s="25"/>
      <c r="B434" s="25"/>
      <c r="D434" s="42"/>
      <c r="E434" s="25"/>
      <c r="F434" s="25"/>
      <c r="G434" s="42"/>
      <c r="H434" s="1" t="s">
        <v>1507</v>
      </c>
      <c r="I434" s="25"/>
      <c r="K434" s="25"/>
      <c r="N434" s="42"/>
    </row>
    <row r="435">
      <c r="A435" s="25"/>
      <c r="B435" s="25"/>
      <c r="D435" s="42"/>
      <c r="E435" s="25"/>
      <c r="F435" s="25"/>
      <c r="G435" s="42"/>
      <c r="H435" s="1" t="s">
        <v>1508</v>
      </c>
      <c r="I435" s="25"/>
      <c r="K435" s="25"/>
      <c r="N435" s="42"/>
    </row>
    <row r="436">
      <c r="A436" s="25"/>
      <c r="B436" s="25"/>
      <c r="D436" s="42"/>
      <c r="E436" s="25"/>
      <c r="F436" s="25"/>
      <c r="G436" s="42"/>
      <c r="H436" s="1" t="s">
        <v>1509</v>
      </c>
      <c r="I436" s="25"/>
      <c r="K436" s="25"/>
      <c r="N436" s="42"/>
    </row>
    <row r="437">
      <c r="A437" s="25"/>
      <c r="B437" s="25"/>
      <c r="D437" s="42"/>
      <c r="E437" s="25"/>
      <c r="F437" s="25"/>
      <c r="G437" s="42"/>
      <c r="H437" s="1" t="s">
        <v>1510</v>
      </c>
      <c r="I437" s="25"/>
      <c r="K437" s="25"/>
      <c r="N437" s="42"/>
    </row>
    <row r="438">
      <c r="A438" s="25"/>
      <c r="B438" s="25"/>
      <c r="D438" s="42"/>
      <c r="E438" s="25"/>
      <c r="F438" s="25"/>
      <c r="G438" s="42"/>
      <c r="H438" s="1" t="s">
        <v>1511</v>
      </c>
      <c r="I438" s="25"/>
      <c r="K438" s="25"/>
      <c r="N438" s="42"/>
    </row>
    <row r="439">
      <c r="A439" s="25"/>
      <c r="B439" s="25"/>
      <c r="D439" s="42"/>
      <c r="E439" s="25"/>
      <c r="F439" s="25"/>
      <c r="G439" s="42"/>
      <c r="H439" s="1" t="s">
        <v>318</v>
      </c>
      <c r="I439" s="25"/>
      <c r="K439" s="25"/>
      <c r="N439" s="42"/>
    </row>
    <row r="440">
      <c r="A440" s="25"/>
      <c r="B440" s="25"/>
      <c r="D440" s="42"/>
      <c r="E440" s="25"/>
      <c r="F440" s="25"/>
      <c r="G440" s="42"/>
      <c r="H440" s="1" t="s">
        <v>251</v>
      </c>
      <c r="I440" s="25"/>
      <c r="K440" s="25"/>
      <c r="N440" s="42"/>
    </row>
    <row r="441">
      <c r="A441" s="25"/>
      <c r="B441" s="25"/>
      <c r="D441" s="42"/>
      <c r="E441" s="25"/>
      <c r="F441" s="25"/>
      <c r="G441" s="42"/>
      <c r="H441" s="1" t="s">
        <v>631</v>
      </c>
      <c r="I441" s="25"/>
      <c r="K441" s="25"/>
      <c r="N441" s="42"/>
    </row>
    <row r="442">
      <c r="A442" s="25"/>
      <c r="B442" s="25"/>
      <c r="D442" s="42"/>
      <c r="E442" s="25"/>
      <c r="F442" s="25"/>
      <c r="G442" s="42"/>
      <c r="H442" s="1" t="s">
        <v>1512</v>
      </c>
      <c r="I442" s="25"/>
      <c r="K442" s="84" t="s">
        <v>270</v>
      </c>
      <c r="N442" s="42"/>
    </row>
    <row r="443">
      <c r="A443" s="25"/>
      <c r="B443" s="25"/>
      <c r="D443" s="42"/>
      <c r="E443" s="25"/>
      <c r="F443" s="25"/>
      <c r="G443" s="42"/>
      <c r="H443" s="1" t="s">
        <v>269</v>
      </c>
      <c r="I443" s="25"/>
      <c r="K443" s="1" t="s">
        <v>190</v>
      </c>
      <c r="M443" s="1" t="s">
        <v>1480</v>
      </c>
      <c r="N443" s="2" t="s">
        <v>1513</v>
      </c>
    </row>
    <row r="444">
      <c r="A444" s="25"/>
      <c r="B444" s="25"/>
      <c r="D444" s="42"/>
      <c r="E444" s="25"/>
      <c r="F444" s="25"/>
      <c r="G444" s="42"/>
      <c r="H444" s="1" t="s">
        <v>487</v>
      </c>
      <c r="I444" s="25"/>
      <c r="K444" s="1" t="s">
        <v>276</v>
      </c>
      <c r="M444" s="1" t="s">
        <v>1514</v>
      </c>
      <c r="N444" s="2" t="s">
        <v>1515</v>
      </c>
    </row>
    <row r="445">
      <c r="A445" s="25"/>
      <c r="B445" s="25"/>
      <c r="D445" s="42"/>
      <c r="E445" s="25"/>
      <c r="F445" s="25"/>
      <c r="G445" s="42"/>
      <c r="H445" s="1" t="s">
        <v>198</v>
      </c>
      <c r="I445" s="25"/>
      <c r="K445" s="84"/>
      <c r="N445" s="42"/>
    </row>
    <row r="446">
      <c r="A446" s="25"/>
      <c r="B446" s="25"/>
      <c r="D446" s="42"/>
      <c r="E446" s="25"/>
      <c r="F446" s="25"/>
      <c r="G446" s="42"/>
      <c r="H446" s="1" t="s">
        <v>490</v>
      </c>
      <c r="I446" s="25"/>
      <c r="K446" s="25"/>
      <c r="N446" s="42"/>
    </row>
    <row r="447">
      <c r="A447" s="25"/>
      <c r="B447" s="25"/>
      <c r="D447" s="42"/>
      <c r="E447" s="25"/>
      <c r="F447" s="25"/>
      <c r="G447" s="42"/>
      <c r="H447" s="1" t="s">
        <v>491</v>
      </c>
      <c r="I447" s="25"/>
      <c r="K447" s="25"/>
      <c r="N447" s="42"/>
    </row>
    <row r="448">
      <c r="A448" s="25"/>
      <c r="B448" s="25"/>
      <c r="D448" s="42"/>
      <c r="E448" s="25"/>
      <c r="F448" s="25"/>
      <c r="G448" s="42"/>
      <c r="H448" s="1" t="s">
        <v>198</v>
      </c>
      <c r="I448" s="25"/>
      <c r="K448" s="25"/>
      <c r="N448" s="42"/>
      <c r="P448" s="84" t="s">
        <v>278</v>
      </c>
      <c r="R448" s="1" t="s">
        <v>1373</v>
      </c>
    </row>
    <row r="449">
      <c r="A449" s="25"/>
      <c r="B449" s="25"/>
      <c r="D449" s="42"/>
      <c r="E449" s="25"/>
      <c r="F449" s="25"/>
      <c r="G449" s="42"/>
      <c r="H449" s="1" t="s">
        <v>481</v>
      </c>
      <c r="I449" s="25"/>
      <c r="K449" s="25"/>
      <c r="N449" s="42"/>
    </row>
    <row r="450">
      <c r="A450" s="25"/>
      <c r="B450" s="25"/>
      <c r="D450" s="42"/>
      <c r="E450" s="25"/>
      <c r="F450" s="25"/>
      <c r="G450" s="42"/>
      <c r="H450" s="1" t="s">
        <v>204</v>
      </c>
      <c r="I450" s="25"/>
      <c r="K450" s="25"/>
      <c r="N450" s="42"/>
    </row>
    <row r="451">
      <c r="A451" s="25"/>
      <c r="B451" s="25"/>
      <c r="D451" s="42"/>
      <c r="E451" s="25"/>
      <c r="F451" s="25"/>
      <c r="G451" s="42"/>
      <c r="H451" s="1" t="s">
        <v>494</v>
      </c>
      <c r="I451" s="25"/>
      <c r="K451" s="84" t="s">
        <v>278</v>
      </c>
      <c r="L451" s="1" t="s">
        <v>279</v>
      </c>
      <c r="M451" s="1" t="s">
        <v>1468</v>
      </c>
      <c r="N451" s="2" t="s">
        <v>1516</v>
      </c>
    </row>
    <row r="452">
      <c r="A452" s="25"/>
      <c r="B452" s="25"/>
      <c r="D452" s="42"/>
      <c r="E452" s="25"/>
      <c r="F452" s="25"/>
      <c r="G452" s="42"/>
      <c r="H452" s="1" t="s">
        <v>497</v>
      </c>
      <c r="I452" s="25"/>
      <c r="K452" s="25"/>
      <c r="N452" s="42"/>
    </row>
    <row r="453">
      <c r="A453" s="25"/>
      <c r="B453" s="25"/>
      <c r="D453" s="42"/>
      <c r="E453" s="25"/>
      <c r="F453" s="25"/>
      <c r="G453" s="42"/>
      <c r="H453" s="1" t="s">
        <v>499</v>
      </c>
      <c r="I453" s="25"/>
      <c r="K453" s="84"/>
      <c r="N453" s="42"/>
    </row>
    <row r="454">
      <c r="A454" s="25"/>
      <c r="B454" s="25"/>
      <c r="D454" s="42"/>
      <c r="E454" s="25"/>
      <c r="F454" s="25"/>
      <c r="G454" s="42"/>
      <c r="H454" s="1" t="s">
        <v>204</v>
      </c>
      <c r="I454" s="25"/>
      <c r="K454" s="84" t="s">
        <v>278</v>
      </c>
      <c r="L454" s="1" t="s">
        <v>1402</v>
      </c>
      <c r="M454" s="1" t="s">
        <v>1499</v>
      </c>
      <c r="N454" s="2" t="s">
        <v>1517</v>
      </c>
    </row>
    <row r="455">
      <c r="A455" s="25"/>
      <c r="B455" s="25"/>
      <c r="D455" s="42"/>
      <c r="E455" s="25"/>
      <c r="F455" s="25"/>
      <c r="G455" s="42"/>
      <c r="I455" s="25"/>
      <c r="K455" s="84" t="s">
        <v>278</v>
      </c>
      <c r="N455" s="42"/>
    </row>
    <row r="456">
      <c r="A456" s="25"/>
      <c r="B456" s="25"/>
      <c r="D456" s="42"/>
      <c r="E456" s="25"/>
      <c r="F456" s="25"/>
      <c r="G456" s="42"/>
      <c r="H456" s="1" t="s">
        <v>309</v>
      </c>
      <c r="I456" s="25"/>
      <c r="K456" s="1" t="s">
        <v>276</v>
      </c>
      <c r="M456" s="1" t="s">
        <v>1518</v>
      </c>
      <c r="N456" s="2" t="s">
        <v>1519</v>
      </c>
      <c r="P456" s="84" t="s">
        <v>278</v>
      </c>
      <c r="R456" s="1" t="s">
        <v>1379</v>
      </c>
    </row>
    <row r="457">
      <c r="A457" s="25"/>
      <c r="B457" s="25"/>
      <c r="D457" s="42"/>
      <c r="E457" s="25"/>
      <c r="F457" s="25"/>
      <c r="G457" s="42"/>
      <c r="H457" s="1" t="s">
        <v>310</v>
      </c>
      <c r="I457" s="25"/>
      <c r="K457" s="25"/>
      <c r="N457" s="42"/>
      <c r="P457" s="84" t="s">
        <v>278</v>
      </c>
      <c r="R457" s="1" t="s">
        <v>1380</v>
      </c>
    </row>
    <row r="458">
      <c r="A458" s="25"/>
      <c r="B458" s="25"/>
      <c r="D458" s="42"/>
      <c r="E458" s="25"/>
      <c r="F458" s="25"/>
      <c r="G458" s="42"/>
      <c r="H458" s="1" t="s">
        <v>1520</v>
      </c>
      <c r="I458" s="25"/>
      <c r="K458" s="25"/>
      <c r="N458" s="42"/>
    </row>
    <row r="459">
      <c r="A459" s="25"/>
      <c r="B459" s="25"/>
      <c r="D459" s="42"/>
      <c r="E459" s="25"/>
      <c r="F459" s="25"/>
      <c r="G459" s="42"/>
      <c r="I459" s="25"/>
      <c r="K459" s="25"/>
      <c r="N459" s="42"/>
    </row>
    <row r="460">
      <c r="A460" s="25"/>
      <c r="B460" s="25"/>
      <c r="D460" s="42"/>
      <c r="E460" s="25"/>
      <c r="F460" s="25"/>
      <c r="G460" s="42"/>
      <c r="H460" s="1" t="s">
        <v>1521</v>
      </c>
      <c r="I460" s="25"/>
      <c r="K460" s="25"/>
      <c r="N460" s="42"/>
    </row>
    <row r="461">
      <c r="A461" s="25"/>
      <c r="B461" s="25"/>
      <c r="D461" s="42"/>
      <c r="E461" s="25"/>
      <c r="F461" s="25"/>
      <c r="G461" s="42"/>
      <c r="I461" s="25"/>
      <c r="K461" s="25"/>
      <c r="N461" s="42"/>
    </row>
    <row r="462">
      <c r="A462" s="25"/>
      <c r="B462" s="25"/>
      <c r="D462" s="42"/>
      <c r="E462" s="25"/>
      <c r="F462" s="25"/>
      <c r="G462" s="42"/>
      <c r="H462" s="1" t="s">
        <v>1522</v>
      </c>
      <c r="I462" s="25"/>
      <c r="K462" s="25"/>
      <c r="N462" s="42"/>
    </row>
    <row r="463">
      <c r="A463" s="25"/>
      <c r="B463" s="25"/>
      <c r="D463" s="42"/>
      <c r="E463" s="25"/>
      <c r="F463" s="25"/>
      <c r="G463" s="42"/>
      <c r="H463" s="1" t="s">
        <v>1523</v>
      </c>
      <c r="I463" s="25"/>
      <c r="K463" s="25"/>
      <c r="N463" s="42"/>
    </row>
    <row r="464">
      <c r="A464" s="25"/>
      <c r="B464" s="25"/>
      <c r="D464" s="42"/>
      <c r="E464" s="25"/>
      <c r="F464" s="25"/>
      <c r="G464" s="42"/>
      <c r="H464" s="1" t="s">
        <v>1524</v>
      </c>
      <c r="I464" s="25"/>
      <c r="K464" s="25"/>
      <c r="N464" s="42"/>
    </row>
    <row r="465">
      <c r="A465" s="25"/>
      <c r="B465" s="25"/>
      <c r="D465" s="42"/>
      <c r="E465" s="25"/>
      <c r="F465" s="25"/>
      <c r="G465" s="42"/>
      <c r="H465" s="1" t="s">
        <v>1525</v>
      </c>
      <c r="I465" s="25"/>
      <c r="K465" s="25"/>
      <c r="N465" s="42"/>
    </row>
    <row r="466">
      <c r="A466" s="25"/>
      <c r="B466" s="25"/>
      <c r="D466" s="42"/>
      <c r="E466" s="25"/>
      <c r="F466" s="25"/>
      <c r="G466" s="42"/>
      <c r="H466" s="1" t="s">
        <v>1526</v>
      </c>
      <c r="I466" s="25"/>
      <c r="K466" s="25"/>
      <c r="N466" s="42"/>
    </row>
    <row r="467">
      <c r="A467" s="25"/>
      <c r="B467" s="25"/>
      <c r="D467" s="42"/>
      <c r="E467" s="25"/>
      <c r="F467" s="25"/>
      <c r="G467" s="42"/>
      <c r="H467" s="1" t="s">
        <v>318</v>
      </c>
      <c r="I467" s="25"/>
      <c r="K467" s="25"/>
      <c r="N467" s="42"/>
    </row>
    <row r="468">
      <c r="A468" s="25"/>
      <c r="B468" s="25"/>
      <c r="D468" s="42"/>
      <c r="E468" s="25"/>
      <c r="F468" s="25"/>
      <c r="G468" s="42"/>
      <c r="H468" s="1" t="s">
        <v>251</v>
      </c>
      <c r="I468" s="25"/>
      <c r="K468" s="25"/>
      <c r="N468" s="42"/>
    </row>
    <row r="469">
      <c r="A469" s="25"/>
      <c r="B469" s="25"/>
      <c r="D469" s="42"/>
      <c r="E469" s="25"/>
      <c r="F469" s="25"/>
      <c r="G469" s="42"/>
      <c r="H469" s="1" t="s">
        <v>1527</v>
      </c>
      <c r="I469" s="25"/>
      <c r="K469" s="84" t="s">
        <v>270</v>
      </c>
      <c r="N469" s="42"/>
    </row>
    <row r="470">
      <c r="A470" s="25"/>
      <c r="B470" s="25"/>
      <c r="D470" s="42"/>
      <c r="E470" s="25"/>
      <c r="F470" s="25"/>
      <c r="G470" s="42"/>
      <c r="H470" s="1" t="s">
        <v>654</v>
      </c>
      <c r="I470" s="25"/>
      <c r="K470" s="25"/>
      <c r="N470" s="42"/>
    </row>
    <row r="471">
      <c r="A471" s="25"/>
      <c r="B471" s="25"/>
      <c r="D471" s="42"/>
      <c r="E471" s="25"/>
      <c r="F471" s="25"/>
      <c r="G471" s="42"/>
      <c r="H471" s="1" t="s">
        <v>269</v>
      </c>
      <c r="I471" s="25"/>
      <c r="K471" s="25"/>
      <c r="N471" s="42"/>
    </row>
    <row r="472">
      <c r="A472" s="25"/>
      <c r="B472" s="25"/>
      <c r="D472" s="42"/>
      <c r="E472" s="25"/>
      <c r="F472" s="25"/>
      <c r="G472" s="42"/>
      <c r="H472" s="1" t="s">
        <v>549</v>
      </c>
      <c r="I472" s="25"/>
      <c r="K472" s="25"/>
      <c r="N472" s="42"/>
    </row>
    <row r="473">
      <c r="A473" s="25"/>
      <c r="B473" s="25"/>
      <c r="D473" s="42"/>
      <c r="E473" s="25"/>
      <c r="F473" s="25"/>
      <c r="G473" s="42"/>
      <c r="H473" s="1" t="s">
        <v>198</v>
      </c>
      <c r="I473" s="25"/>
      <c r="K473" s="84"/>
      <c r="N473" s="42"/>
      <c r="P473" s="84" t="s">
        <v>278</v>
      </c>
      <c r="R473" s="1" t="s">
        <v>1382</v>
      </c>
    </row>
    <row r="474">
      <c r="A474" s="25"/>
      <c r="B474" s="25"/>
      <c r="D474" s="42"/>
      <c r="E474" s="25"/>
      <c r="F474" s="25"/>
      <c r="G474" s="42"/>
      <c r="H474" s="1" t="s">
        <v>553</v>
      </c>
      <c r="I474" s="25"/>
      <c r="K474" s="1" t="s">
        <v>278</v>
      </c>
      <c r="L474" s="1" t="s">
        <v>1418</v>
      </c>
      <c r="M474" s="1" t="s">
        <v>1528</v>
      </c>
      <c r="N474" s="2" t="s">
        <v>1529</v>
      </c>
      <c r="P474" s="84" t="s">
        <v>278</v>
      </c>
      <c r="R474" s="1" t="s">
        <v>1376</v>
      </c>
    </row>
    <row r="475">
      <c r="A475" s="25"/>
      <c r="B475" s="25"/>
      <c r="D475" s="42"/>
      <c r="E475" s="25"/>
      <c r="F475" s="25"/>
      <c r="G475" s="42"/>
      <c r="H475" s="1" t="s">
        <v>204</v>
      </c>
      <c r="I475" s="25"/>
      <c r="K475" s="1" t="s">
        <v>278</v>
      </c>
      <c r="N475" s="42"/>
    </row>
    <row r="476">
      <c r="A476" s="25"/>
      <c r="B476" s="25"/>
      <c r="D476" s="42"/>
      <c r="E476" s="25"/>
      <c r="F476" s="25"/>
      <c r="G476" s="42"/>
      <c r="I476" s="25"/>
      <c r="K476" s="25"/>
      <c r="N476" s="42"/>
    </row>
    <row r="477">
      <c r="A477" s="25"/>
      <c r="B477" s="25"/>
      <c r="D477" s="42"/>
      <c r="E477" s="25"/>
      <c r="F477" s="25"/>
      <c r="G477" s="42"/>
      <c r="H477" s="1" t="s">
        <v>281</v>
      </c>
      <c r="I477" s="25"/>
      <c r="K477" s="1" t="s">
        <v>282</v>
      </c>
      <c r="L477" s="1" t="s">
        <v>283</v>
      </c>
      <c r="M477" s="1" t="s">
        <v>1530</v>
      </c>
      <c r="N477" s="42"/>
    </row>
    <row r="478">
      <c r="A478" s="25"/>
      <c r="B478" s="25"/>
      <c r="D478" s="42"/>
      <c r="E478" s="25"/>
      <c r="F478" s="25"/>
      <c r="G478" s="42"/>
      <c r="H478" s="1" t="s">
        <v>198</v>
      </c>
      <c r="I478" s="25"/>
      <c r="K478" s="25"/>
      <c r="N478" s="42"/>
    </row>
    <row r="479">
      <c r="A479" s="25"/>
      <c r="B479" s="25"/>
      <c r="D479" s="42"/>
      <c r="E479" s="25"/>
      <c r="F479" s="25"/>
      <c r="G479" s="42"/>
      <c r="H479" s="1" t="s">
        <v>223</v>
      </c>
      <c r="I479" s="25"/>
      <c r="K479" s="25"/>
      <c r="N479" s="42"/>
    </row>
    <row r="480">
      <c r="A480" s="15"/>
      <c r="B480" s="15"/>
      <c r="C480" s="15"/>
      <c r="D480" s="83"/>
      <c r="E480" s="15"/>
      <c r="F480" s="15"/>
      <c r="G480" s="83"/>
      <c r="H480" s="12" t="s">
        <v>204</v>
      </c>
      <c r="I480" s="15"/>
      <c r="J480" s="15"/>
      <c r="K480" s="15"/>
      <c r="L480" s="15"/>
      <c r="M480" s="15"/>
      <c r="N480" s="83"/>
      <c r="O480" s="15"/>
      <c r="P480" s="15"/>
      <c r="Q480" s="15"/>
      <c r="R480" s="15"/>
      <c r="S480" s="15"/>
      <c r="T480" s="15"/>
      <c r="U480" s="15"/>
      <c r="V480" s="15"/>
      <c r="W480" s="15"/>
      <c r="X480" s="15"/>
      <c r="Y480" s="15"/>
      <c r="Z480" s="15"/>
      <c r="AA480" s="15"/>
      <c r="AB480" s="15"/>
      <c r="AC480" s="15"/>
      <c r="AD480" s="15"/>
      <c r="AE480" s="15"/>
    </row>
    <row r="481">
      <c r="A481" s="1"/>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P73:P77 P149:P164 P422:P424 P448 P456:P457 P473:P474 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21" t="s">
        <v>1531</v>
      </c>
      <c r="D3" s="80" t="s">
        <v>1531</v>
      </c>
      <c r="E3" s="81" t="s">
        <v>33</v>
      </c>
      <c r="F3" s="21" t="s">
        <v>33</v>
      </c>
      <c r="G3" s="77"/>
      <c r="H3" s="21" t="s">
        <v>563</v>
      </c>
      <c r="I3" s="76"/>
      <c r="J3" s="76"/>
      <c r="K3" s="76"/>
      <c r="L3" s="21"/>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77"/>
      <c r="H5" s="21" t="s">
        <v>1532</v>
      </c>
      <c r="I5" s="76"/>
      <c r="J5" s="76"/>
      <c r="K5" s="76"/>
      <c r="L5" s="76"/>
      <c r="M5" s="76"/>
      <c r="N5" s="77"/>
      <c r="O5" s="76"/>
      <c r="P5" s="76"/>
      <c r="Q5" s="76"/>
      <c r="R5" s="76"/>
    </row>
    <row r="6">
      <c r="A6" s="76"/>
      <c r="B6" s="76"/>
      <c r="C6" s="76"/>
      <c r="D6" s="77"/>
      <c r="E6" s="82"/>
      <c r="F6" s="76"/>
      <c r="G6" s="77"/>
      <c r="H6" s="21" t="s">
        <v>466</v>
      </c>
      <c r="I6" s="76"/>
      <c r="J6" s="76"/>
      <c r="K6" s="76"/>
      <c r="L6" s="76"/>
      <c r="M6" s="76"/>
      <c r="N6" s="77"/>
      <c r="O6" s="76"/>
      <c r="P6" s="76"/>
      <c r="Q6" s="76"/>
      <c r="R6" s="76"/>
    </row>
    <row r="7">
      <c r="A7" s="76"/>
      <c r="B7" s="76"/>
      <c r="C7" s="76"/>
      <c r="D7" s="77"/>
      <c r="E7" s="82"/>
      <c r="F7" s="76"/>
      <c r="G7" s="77"/>
      <c r="H7" s="21" t="s">
        <v>245</v>
      </c>
      <c r="I7" s="76"/>
      <c r="J7" s="76"/>
      <c r="K7" s="76"/>
      <c r="L7" s="76"/>
      <c r="M7" s="76"/>
      <c r="N7" s="77"/>
      <c r="O7" s="76"/>
      <c r="P7" s="76"/>
      <c r="Q7" s="76"/>
      <c r="R7" s="76"/>
    </row>
    <row r="8">
      <c r="A8" s="76"/>
      <c r="B8" s="76"/>
      <c r="C8" s="76"/>
      <c r="D8" s="77"/>
      <c r="E8" s="82"/>
      <c r="F8" s="76"/>
      <c r="G8" s="77"/>
      <c r="H8" s="76"/>
      <c r="I8" s="76"/>
      <c r="J8" s="76"/>
      <c r="K8" s="76"/>
      <c r="L8" s="76"/>
      <c r="M8" s="76"/>
      <c r="N8" s="77"/>
      <c r="O8"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8" s="76" t="str">
        <f>IFERROR(__xludf.DUMMYFUNCTION("""COMPUTED_VALUE"""),"C-syntax")</f>
        <v>C-syntax</v>
      </c>
      <c r="Q8" s="76" t="str">
        <f>IFERROR(__xludf.DUMMYFUNCTION("""COMPUTED_VALUE"""),"C-hallucinating")</f>
        <v>C-hallucinating</v>
      </c>
      <c r="R8" s="76" t="str">
        <f>IFERROR(__xludf.DUMMYFUNCTION("""COMPUTED_VALUE"""),"C-total")</f>
        <v>C-total</v>
      </c>
      <c r="S8" s="25" t="str">
        <f>IFERROR(__xludf.DUMMYFUNCTION("""COMPUTED_VALUE"""),"V-pre/post")</f>
        <v>V-pre/post</v>
      </c>
      <c r="T8" s="25" t="str">
        <f>IFERROR(__xludf.DUMMYFUNCTION("""COMPUTED_VALUE"""),"V-pred-def")</f>
        <v>V-pred-def</v>
      </c>
      <c r="U8" s="25" t="str">
        <f>IFERROR(__xludf.DUMMYFUNCTION("""COMPUTED_VALUE"""),"V-pred-use")</f>
        <v>V-pred-use</v>
      </c>
      <c r="V8" s="25" t="str">
        <f>IFERROR(__xludf.DUMMYFUNCTION("""COMPUTED_VALUE"""),"V-lemma-def")</f>
        <v>V-lemma-def</v>
      </c>
      <c r="W8" s="25" t="str">
        <f>IFERROR(__xludf.DUMMYFUNCTION("""COMPUTED_VALUE"""),"V-lemma-use")</f>
        <v>V-lemma-use</v>
      </c>
      <c r="X8" s="25" t="str">
        <f>IFERROR(__xludf.DUMMYFUNCTION("""COMPUTED_VALUE"""),"V-LI")</f>
        <v>V-LI</v>
      </c>
      <c r="Y8" s="25" t="str">
        <f>IFERROR(__xludf.DUMMYFUNCTION("""COMPUTED_VALUE"""),"V-others")</f>
        <v>V-others</v>
      </c>
      <c r="Z8" s="25" t="str">
        <f>IFERROR(__xludf.DUMMYFUNCTION("""COMPUTED_VALUE"""),"V-total")</f>
        <v>V-total</v>
      </c>
    </row>
    <row r="9">
      <c r="A9" s="76"/>
      <c r="B9" s="76"/>
      <c r="C9" s="76"/>
      <c r="D9" s="77"/>
      <c r="E9" s="82"/>
      <c r="F9" s="76"/>
      <c r="G9" s="77"/>
      <c r="H9" s="21" t="s">
        <v>251</v>
      </c>
      <c r="I9" s="76"/>
      <c r="J9" s="76"/>
      <c r="K9" s="76"/>
      <c r="L9" s="76"/>
      <c r="M9" s="76"/>
      <c r="N9" s="77"/>
      <c r="O9" s="76">
        <f>IFERROR(__xludf.DUMMYFUNCTION("""COMPUTED_VALUE"""),0.0)</f>
        <v>0</v>
      </c>
      <c r="P9" s="76">
        <f>IFERROR(__xludf.DUMMYFUNCTION("""COMPUTED_VALUE"""),0.0)</f>
        <v>0</v>
      </c>
      <c r="Q9" s="76">
        <f>IFERROR(__xludf.DUMMYFUNCTION("""COMPUTED_VALUE"""),0.0)</f>
        <v>0</v>
      </c>
      <c r="R9" s="76">
        <f>IFERROR(__xludf.DUMMYFUNCTION("""COMPUTED_VALUE"""),0.0)</f>
        <v>0</v>
      </c>
      <c r="S9" s="25">
        <f>IFERROR(__xludf.DUMMYFUNCTION("""COMPUTED_VALUE"""),0.0)</f>
        <v>0</v>
      </c>
      <c r="T9" s="25">
        <f>IFERROR(__xludf.DUMMYFUNCTION("""COMPUTED_VALUE"""),0.0)</f>
        <v>0</v>
      </c>
      <c r="U9" s="25">
        <f>IFERROR(__xludf.DUMMYFUNCTION("""COMPUTED_VALUE"""),10.0)</f>
        <v>10</v>
      </c>
      <c r="V9" s="25">
        <f>IFERROR(__xludf.DUMMYFUNCTION("""COMPUTED_VALUE"""),0.0)</f>
        <v>0</v>
      </c>
      <c r="W9" s="25">
        <f>IFERROR(__xludf.DUMMYFUNCTION("""COMPUTED_VALUE"""),0.0)</f>
        <v>0</v>
      </c>
      <c r="X9" s="25">
        <f>IFERROR(__xludf.DUMMYFUNCTION("""COMPUTED_VALUE"""),0.0)</f>
        <v>0</v>
      </c>
      <c r="Y9" s="25">
        <f>IFERROR(__xludf.DUMMYFUNCTION("""COMPUTED_VALUE"""),0.0)</f>
        <v>0</v>
      </c>
      <c r="Z9" s="25">
        <f>IFERROR(__xludf.DUMMYFUNCTION("""COMPUTED_VALUE"""),0.0)</f>
        <v>0</v>
      </c>
    </row>
    <row r="10">
      <c r="A10" s="76"/>
      <c r="B10" s="76"/>
      <c r="C10" s="76"/>
      <c r="D10" s="77"/>
      <c r="E10" s="82"/>
      <c r="F10" s="76"/>
      <c r="G10" s="77"/>
      <c r="H10" s="21" t="s">
        <v>1533</v>
      </c>
      <c r="I10" s="76"/>
      <c r="J10" s="76"/>
      <c r="K10" s="76"/>
      <c r="L10" s="76"/>
      <c r="M10" s="76"/>
      <c r="N10" s="77"/>
      <c r="O10" s="76"/>
      <c r="P10" s="76"/>
      <c r="Q10" s="76"/>
      <c r="R10" s="76"/>
    </row>
    <row r="11">
      <c r="A11" s="76"/>
      <c r="B11" s="76"/>
      <c r="C11" s="76"/>
      <c r="D11" s="77"/>
      <c r="E11" s="82"/>
      <c r="F11" s="76"/>
      <c r="G11" s="77"/>
      <c r="H11" s="21" t="s">
        <v>1534</v>
      </c>
      <c r="I11" s="76"/>
      <c r="J11" s="76"/>
      <c r="K11" s="76"/>
      <c r="L11" s="76"/>
      <c r="M11" s="76"/>
      <c r="N11" s="77"/>
      <c r="O11" s="76"/>
      <c r="P11" s="76"/>
      <c r="Q11" s="76"/>
      <c r="R11" s="76"/>
    </row>
    <row r="12">
      <c r="A12" s="76"/>
      <c r="B12" s="76"/>
      <c r="C12" s="76"/>
      <c r="D12" s="77"/>
      <c r="E12" s="82"/>
      <c r="F12" s="76"/>
      <c r="G12" s="77"/>
      <c r="H12" s="21" t="s">
        <v>269</v>
      </c>
      <c r="I12" s="76"/>
      <c r="J12" s="76"/>
      <c r="K12" s="76"/>
      <c r="L12" s="76"/>
      <c r="M12" s="76"/>
      <c r="N12" s="77"/>
      <c r="O12" s="76"/>
      <c r="P12" s="76"/>
      <c r="Q12" s="76"/>
      <c r="R12" s="76"/>
    </row>
    <row r="13">
      <c r="A13" s="76"/>
      <c r="B13" s="76"/>
      <c r="C13" s="76"/>
      <c r="D13" s="77"/>
      <c r="E13" s="82"/>
      <c r="F13" s="76"/>
      <c r="G13" s="77"/>
      <c r="H13" s="76"/>
      <c r="I13" s="76"/>
      <c r="J13" s="76"/>
      <c r="K13" s="76"/>
      <c r="L13" s="76"/>
      <c r="M13" s="76"/>
      <c r="N13" s="77"/>
      <c r="O13" s="76"/>
      <c r="P13" s="76"/>
      <c r="Q13" s="76"/>
      <c r="R13" s="76"/>
    </row>
    <row r="14">
      <c r="A14" s="76"/>
      <c r="B14" s="76"/>
      <c r="C14" s="76"/>
      <c r="D14" s="77"/>
      <c r="E14" s="82"/>
      <c r="F14" s="76"/>
      <c r="G14" s="77"/>
      <c r="H14" s="21" t="s">
        <v>1535</v>
      </c>
      <c r="I14" s="76"/>
      <c r="J14" s="76"/>
      <c r="K14" s="76"/>
      <c r="L14" s="76"/>
      <c r="M14" s="76"/>
      <c r="N14" s="77"/>
      <c r="O14" s="76"/>
      <c r="P14" s="76"/>
      <c r="Q14" s="76"/>
      <c r="R14" s="76"/>
    </row>
    <row r="15">
      <c r="A15" s="76"/>
      <c r="B15" s="76"/>
      <c r="C15" s="76"/>
      <c r="D15" s="77"/>
      <c r="E15" s="82"/>
      <c r="F15" s="76"/>
      <c r="G15" s="77"/>
      <c r="H15" s="21" t="s">
        <v>1536</v>
      </c>
      <c r="I15" s="76"/>
      <c r="J15" s="76"/>
      <c r="K15" s="76"/>
      <c r="L15" s="76"/>
      <c r="M15" s="76"/>
      <c r="N15" s="77"/>
      <c r="O15" s="76"/>
      <c r="P15" s="76"/>
      <c r="Q15" s="76"/>
      <c r="R15" s="76"/>
    </row>
    <row r="16">
      <c r="A16" s="76"/>
      <c r="B16" s="76"/>
      <c r="C16" s="76"/>
      <c r="D16" s="77"/>
      <c r="E16" s="82"/>
      <c r="F16" s="76"/>
      <c r="G16" s="77"/>
      <c r="H16" s="21" t="s">
        <v>1537</v>
      </c>
      <c r="I16" s="76"/>
      <c r="J16" s="76"/>
      <c r="K16" s="76"/>
      <c r="L16" s="76"/>
      <c r="M16" s="76"/>
      <c r="N16" s="77"/>
      <c r="O16" s="76"/>
      <c r="P16" s="76"/>
      <c r="Q16" s="76"/>
      <c r="R16" s="76"/>
    </row>
    <row r="17">
      <c r="A17" s="76"/>
      <c r="B17" s="76"/>
      <c r="C17" s="76"/>
      <c r="D17" s="77"/>
      <c r="E17" s="82"/>
      <c r="F17" s="76"/>
      <c r="G17" s="77"/>
      <c r="H17" s="21" t="s">
        <v>198</v>
      </c>
      <c r="I17" s="76"/>
      <c r="J17" s="76"/>
      <c r="K17" s="76"/>
      <c r="L17" s="76"/>
      <c r="M17" s="76"/>
      <c r="N17" s="77"/>
      <c r="O17" s="76"/>
      <c r="P17" s="76"/>
      <c r="Q17" s="76"/>
      <c r="R17" s="76"/>
    </row>
    <row r="18">
      <c r="A18" s="25"/>
      <c r="B18" s="25"/>
      <c r="D18" s="42"/>
      <c r="E18" s="25"/>
      <c r="F18" s="25"/>
      <c r="G18" s="42"/>
      <c r="H18" s="1" t="s">
        <v>1538</v>
      </c>
      <c r="I18" s="25"/>
      <c r="K18" s="25"/>
      <c r="N18" s="42"/>
    </row>
    <row r="19">
      <c r="A19" s="25"/>
      <c r="B19" s="25"/>
      <c r="D19" s="42"/>
      <c r="E19" s="25"/>
      <c r="F19" s="25"/>
      <c r="G19" s="42"/>
      <c r="H19" s="1" t="s">
        <v>1539</v>
      </c>
      <c r="I19" s="25"/>
      <c r="K19" s="25"/>
      <c r="N19" s="42"/>
    </row>
    <row r="20">
      <c r="A20" s="25"/>
      <c r="B20" s="25"/>
      <c r="D20" s="42"/>
      <c r="E20" s="25"/>
      <c r="F20" s="25"/>
      <c r="G20" s="42"/>
      <c r="H20" s="1" t="s">
        <v>481</v>
      </c>
      <c r="I20" s="25"/>
      <c r="K20" s="25"/>
      <c r="N20" s="42"/>
    </row>
    <row r="21">
      <c r="A21" s="25"/>
      <c r="B21" s="25"/>
      <c r="D21" s="42"/>
      <c r="E21" s="25"/>
      <c r="F21" s="25"/>
      <c r="G21" s="42"/>
      <c r="H21" s="1" t="s">
        <v>204</v>
      </c>
      <c r="I21" s="25"/>
      <c r="K21" s="25"/>
      <c r="N21" s="42"/>
    </row>
    <row r="22">
      <c r="A22" s="25"/>
      <c r="B22" s="25"/>
      <c r="D22" s="42"/>
      <c r="E22" s="25"/>
      <c r="F22" s="25"/>
      <c r="G22" s="42"/>
      <c r="H22" s="1" t="s">
        <v>1540</v>
      </c>
      <c r="I22" s="25"/>
      <c r="K22" s="25"/>
      <c r="N22" s="42"/>
    </row>
    <row r="23">
      <c r="A23" s="25"/>
      <c r="B23" s="25"/>
      <c r="D23" s="42"/>
      <c r="E23" s="25"/>
      <c r="F23" s="25"/>
      <c r="G23" s="42"/>
      <c r="I23" s="25"/>
      <c r="K23" s="25"/>
      <c r="N23" s="42"/>
    </row>
    <row r="24">
      <c r="A24" s="25"/>
      <c r="B24" s="25"/>
      <c r="D24" s="42"/>
      <c r="E24" s="25"/>
      <c r="F24" s="25"/>
      <c r="G24" s="42"/>
      <c r="H24" s="1" t="s">
        <v>1541</v>
      </c>
      <c r="I24" s="25"/>
      <c r="K24" s="1" t="s">
        <v>278</v>
      </c>
      <c r="L24" s="1" t="s">
        <v>280</v>
      </c>
      <c r="M24" s="1" t="s">
        <v>1542</v>
      </c>
      <c r="N24" s="2" t="s">
        <v>1543</v>
      </c>
    </row>
    <row r="25">
      <c r="A25" s="25"/>
      <c r="B25" s="25"/>
      <c r="D25" s="42"/>
      <c r="E25" s="25"/>
      <c r="F25" s="25"/>
      <c r="G25" s="42"/>
      <c r="H25" s="1" t="s">
        <v>204</v>
      </c>
      <c r="I25" s="25"/>
      <c r="K25" s="25"/>
      <c r="N25" s="42"/>
    </row>
    <row r="26">
      <c r="A26" s="25"/>
      <c r="B26" s="25"/>
      <c r="D26" s="42"/>
      <c r="E26" s="25"/>
      <c r="F26" s="25"/>
      <c r="G26" s="42"/>
      <c r="I26" s="25"/>
      <c r="K26" s="25"/>
      <c r="N26" s="42"/>
    </row>
    <row r="27">
      <c r="A27" s="25"/>
      <c r="B27" s="25"/>
      <c r="D27" s="42"/>
      <c r="E27" s="25"/>
      <c r="F27" s="25"/>
      <c r="G27" s="42"/>
      <c r="H27" s="1" t="s">
        <v>1544</v>
      </c>
      <c r="I27" s="25"/>
      <c r="K27" s="25"/>
      <c r="N27" s="42"/>
    </row>
    <row r="28">
      <c r="A28" s="25"/>
      <c r="B28" s="25"/>
      <c r="D28" s="42"/>
      <c r="E28" s="25"/>
      <c r="F28" s="25"/>
      <c r="G28" s="42"/>
      <c r="H28" s="1" t="s">
        <v>1545</v>
      </c>
      <c r="I28" s="25"/>
      <c r="K28" s="25"/>
      <c r="N28" s="42"/>
    </row>
    <row r="29">
      <c r="A29" s="25"/>
      <c r="B29" s="25"/>
      <c r="D29" s="42"/>
      <c r="E29" s="25"/>
      <c r="F29" s="25"/>
      <c r="G29" s="42"/>
      <c r="H29" s="1" t="s">
        <v>1546</v>
      </c>
      <c r="I29" s="25"/>
      <c r="K29" s="25"/>
      <c r="N29" s="42"/>
    </row>
    <row r="30">
      <c r="A30" s="25"/>
      <c r="B30" s="25"/>
      <c r="D30" s="42"/>
      <c r="E30" s="25"/>
      <c r="F30" s="25"/>
      <c r="G30" s="42"/>
      <c r="H30" s="1" t="s">
        <v>198</v>
      </c>
      <c r="I30" s="25"/>
      <c r="K30" s="25"/>
      <c r="N30" s="42"/>
    </row>
    <row r="31">
      <c r="A31" s="25"/>
      <c r="B31" s="25"/>
      <c r="D31" s="42"/>
      <c r="E31" s="25"/>
      <c r="F31" s="25"/>
      <c r="G31" s="42"/>
      <c r="H31" s="1" t="s">
        <v>1547</v>
      </c>
      <c r="I31" s="25"/>
      <c r="K31" s="1" t="s">
        <v>278</v>
      </c>
      <c r="L31" s="1" t="s">
        <v>279</v>
      </c>
      <c r="M31" s="1" t="s">
        <v>1548</v>
      </c>
      <c r="N31" s="2" t="s">
        <v>1549</v>
      </c>
    </row>
    <row r="32">
      <c r="A32" s="25"/>
      <c r="B32" s="25"/>
      <c r="D32" s="42"/>
      <c r="E32" s="25"/>
      <c r="F32" s="25"/>
      <c r="G32" s="42"/>
      <c r="H32" s="1" t="s">
        <v>1550</v>
      </c>
      <c r="I32" s="25"/>
      <c r="K32" s="25"/>
      <c r="N32" s="42"/>
    </row>
    <row r="33">
      <c r="A33" s="25"/>
      <c r="B33" s="25"/>
      <c r="D33" s="42"/>
      <c r="E33" s="25"/>
      <c r="F33" s="25"/>
      <c r="G33" s="42"/>
      <c r="H33" s="1" t="s">
        <v>204</v>
      </c>
      <c r="I33" s="25"/>
      <c r="K33" s="1" t="s">
        <v>278</v>
      </c>
      <c r="L33" s="1" t="s">
        <v>280</v>
      </c>
      <c r="M33" s="1" t="s">
        <v>1551</v>
      </c>
      <c r="N33" s="2" t="s">
        <v>1552</v>
      </c>
    </row>
    <row r="34">
      <c r="A34" s="25"/>
      <c r="B34" s="25"/>
      <c r="D34" s="42"/>
      <c r="E34" s="25"/>
      <c r="F34" s="25"/>
      <c r="G34" s="42"/>
      <c r="I34" s="25"/>
      <c r="K34" s="25"/>
      <c r="N34" s="42"/>
    </row>
    <row r="35">
      <c r="A35" s="25"/>
      <c r="B35" s="25"/>
      <c r="D35" s="42"/>
      <c r="E35" s="25"/>
      <c r="F35" s="25"/>
      <c r="G35" s="42"/>
      <c r="H35" s="1" t="s">
        <v>1553</v>
      </c>
      <c r="I35" s="25"/>
      <c r="K35" s="25"/>
      <c r="N35" s="42"/>
    </row>
    <row r="36">
      <c r="A36" s="25"/>
      <c r="B36" s="25"/>
      <c r="D36" s="42"/>
      <c r="E36" s="25"/>
      <c r="F36" s="25"/>
      <c r="G36" s="42"/>
      <c r="H36" s="1" t="s">
        <v>1554</v>
      </c>
      <c r="I36" s="25"/>
      <c r="K36" s="25"/>
      <c r="N36" s="42"/>
    </row>
    <row r="37">
      <c r="A37" s="25"/>
      <c r="B37" s="25"/>
      <c r="D37" s="42"/>
      <c r="E37" s="25"/>
      <c r="F37" s="25"/>
      <c r="G37" s="42"/>
      <c r="H37" s="1" t="s">
        <v>1555</v>
      </c>
      <c r="I37" s="25"/>
      <c r="K37" s="25"/>
      <c r="N37" s="42"/>
    </row>
    <row r="38">
      <c r="A38" s="25"/>
      <c r="B38" s="25"/>
      <c r="D38" s="42"/>
      <c r="E38" s="25"/>
      <c r="F38" s="25"/>
      <c r="G38" s="42"/>
      <c r="H38" s="1" t="s">
        <v>198</v>
      </c>
      <c r="I38" s="25"/>
      <c r="K38" s="25"/>
      <c r="N38" s="42"/>
    </row>
    <row r="39">
      <c r="A39" s="25"/>
      <c r="B39" s="25"/>
      <c r="D39" s="42"/>
      <c r="E39" s="25"/>
      <c r="F39" s="25"/>
      <c r="G39" s="42"/>
      <c r="H39" s="1" t="s">
        <v>1556</v>
      </c>
      <c r="I39" s="25"/>
      <c r="K39" s="1" t="s">
        <v>278</v>
      </c>
      <c r="L39" s="1" t="s">
        <v>279</v>
      </c>
      <c r="M39" s="1" t="s">
        <v>1557</v>
      </c>
      <c r="N39" s="2" t="s">
        <v>1558</v>
      </c>
    </row>
    <row r="40">
      <c r="A40" s="25"/>
      <c r="B40" s="25"/>
      <c r="D40" s="42"/>
      <c r="E40" s="25"/>
      <c r="F40" s="25"/>
      <c r="G40" s="42"/>
      <c r="H40" s="1" t="s">
        <v>204</v>
      </c>
      <c r="I40" s="25"/>
      <c r="K40" s="25"/>
      <c r="N40" s="42"/>
    </row>
    <row r="41">
      <c r="A41" s="25"/>
      <c r="B41" s="25"/>
      <c r="D41" s="42"/>
      <c r="E41" s="25"/>
      <c r="F41" s="25"/>
      <c r="G41" s="42"/>
      <c r="I41" s="25"/>
      <c r="K41" s="25"/>
      <c r="N41" s="42"/>
    </row>
    <row r="42">
      <c r="A42" s="25"/>
      <c r="B42" s="25"/>
      <c r="D42" s="42"/>
      <c r="E42" s="25"/>
      <c r="F42" s="25"/>
      <c r="G42" s="42"/>
      <c r="H42" s="1" t="s">
        <v>1559</v>
      </c>
      <c r="I42" s="25"/>
      <c r="K42" s="25"/>
      <c r="N42" s="42"/>
    </row>
    <row r="43">
      <c r="A43" s="25"/>
      <c r="B43" s="25"/>
      <c r="D43" s="42"/>
      <c r="E43" s="25"/>
      <c r="F43" s="25"/>
      <c r="G43" s="42"/>
      <c r="H43" s="1" t="s">
        <v>1560</v>
      </c>
      <c r="I43" s="25"/>
      <c r="K43" s="25"/>
      <c r="N43" s="42"/>
    </row>
    <row r="44">
      <c r="A44" s="25"/>
      <c r="B44" s="25"/>
      <c r="D44" s="42"/>
      <c r="E44" s="25"/>
      <c r="F44" s="25"/>
      <c r="G44" s="42"/>
      <c r="H44" s="1" t="s">
        <v>1561</v>
      </c>
      <c r="I44" s="25"/>
      <c r="K44" s="25"/>
      <c r="N44" s="42"/>
    </row>
    <row r="45">
      <c r="A45" s="25"/>
      <c r="B45" s="25"/>
      <c r="D45" s="42"/>
      <c r="E45" s="25"/>
      <c r="F45" s="25"/>
      <c r="G45" s="42"/>
      <c r="H45" s="1" t="s">
        <v>198</v>
      </c>
      <c r="I45" s="25"/>
      <c r="K45" s="25"/>
      <c r="N45" s="42"/>
    </row>
    <row r="46">
      <c r="A46" s="25"/>
      <c r="B46" s="25"/>
      <c r="D46" s="42"/>
      <c r="E46" s="25"/>
      <c r="F46" s="25"/>
      <c r="G46" s="42"/>
      <c r="H46" s="1" t="s">
        <v>1562</v>
      </c>
      <c r="I46" s="25"/>
      <c r="K46" s="1" t="s">
        <v>278</v>
      </c>
      <c r="L46" s="30" t="s">
        <v>279</v>
      </c>
      <c r="M46" s="1" t="s">
        <v>1563</v>
      </c>
      <c r="N46" s="2" t="s">
        <v>1564</v>
      </c>
    </row>
    <row r="47">
      <c r="A47" s="25"/>
      <c r="B47" s="25"/>
      <c r="D47" s="42"/>
      <c r="E47" s="25"/>
      <c r="F47" s="25"/>
      <c r="G47" s="42"/>
      <c r="H47" s="1" t="s">
        <v>1565</v>
      </c>
      <c r="I47" s="25"/>
      <c r="K47" s="1" t="s">
        <v>278</v>
      </c>
      <c r="L47" s="30" t="s">
        <v>279</v>
      </c>
      <c r="M47" s="1" t="s">
        <v>1566</v>
      </c>
      <c r="N47" s="2" t="s">
        <v>1567</v>
      </c>
    </row>
    <row r="48">
      <c r="A48" s="25"/>
      <c r="B48" s="25"/>
      <c r="D48" s="42"/>
      <c r="E48" s="25"/>
      <c r="F48" s="25"/>
      <c r="G48" s="42"/>
      <c r="H48" s="1" t="s">
        <v>1568</v>
      </c>
      <c r="I48" s="25"/>
      <c r="K48" s="25"/>
      <c r="N48" s="42"/>
    </row>
    <row r="49">
      <c r="A49" s="25"/>
      <c r="B49" s="25"/>
      <c r="D49" s="42"/>
      <c r="E49" s="25"/>
      <c r="F49" s="25"/>
      <c r="G49" s="42"/>
      <c r="H49" s="1" t="s">
        <v>1569</v>
      </c>
      <c r="I49" s="25"/>
      <c r="K49" s="25"/>
      <c r="N49" s="42"/>
    </row>
    <row r="50">
      <c r="A50" s="25"/>
      <c r="B50" s="25"/>
      <c r="D50" s="42"/>
      <c r="E50" s="25"/>
      <c r="F50" s="25"/>
      <c r="G50" s="42"/>
      <c r="H50" s="1" t="s">
        <v>204</v>
      </c>
      <c r="I50" s="25"/>
      <c r="K50" s="1" t="s">
        <v>278</v>
      </c>
      <c r="L50" s="1" t="s">
        <v>280</v>
      </c>
      <c r="M50" s="1" t="s">
        <v>1570</v>
      </c>
      <c r="N50" s="2" t="s">
        <v>1571</v>
      </c>
    </row>
    <row r="51">
      <c r="A51" s="25"/>
      <c r="B51" s="25"/>
      <c r="D51" s="42"/>
      <c r="E51" s="25"/>
      <c r="F51" s="25"/>
      <c r="G51" s="42"/>
      <c r="I51" s="25"/>
      <c r="K51" s="1" t="s">
        <v>278</v>
      </c>
      <c r="L51" s="1" t="s">
        <v>280</v>
      </c>
      <c r="M51" s="1" t="s">
        <v>1572</v>
      </c>
      <c r="N51" s="2" t="s">
        <v>1573</v>
      </c>
    </row>
    <row r="52">
      <c r="A52" s="25"/>
      <c r="B52" s="25"/>
      <c r="D52" s="42"/>
      <c r="E52" s="25"/>
      <c r="F52" s="25"/>
      <c r="G52" s="42"/>
      <c r="H52" s="1" t="s">
        <v>1574</v>
      </c>
      <c r="I52" s="25"/>
      <c r="K52" s="25"/>
      <c r="N52" s="42"/>
    </row>
    <row r="53">
      <c r="A53" s="25"/>
      <c r="B53" s="25"/>
      <c r="D53" s="42"/>
      <c r="E53" s="25"/>
      <c r="F53" s="25"/>
      <c r="G53" s="42"/>
      <c r="H53" s="1" t="s">
        <v>1575</v>
      </c>
      <c r="I53" s="25"/>
      <c r="K53" s="25"/>
      <c r="N53" s="42"/>
    </row>
    <row r="54">
      <c r="A54" s="25"/>
      <c r="B54" s="25"/>
      <c r="D54" s="42"/>
      <c r="E54" s="25"/>
      <c r="F54" s="25"/>
      <c r="G54" s="42"/>
      <c r="H54" s="1" t="s">
        <v>1576</v>
      </c>
      <c r="I54" s="25"/>
      <c r="K54" s="25"/>
      <c r="N54" s="42"/>
    </row>
    <row r="55">
      <c r="A55" s="25"/>
      <c r="B55" s="25"/>
      <c r="D55" s="42"/>
      <c r="E55" s="25"/>
      <c r="F55" s="25"/>
      <c r="G55" s="42"/>
      <c r="H55" s="1" t="s">
        <v>198</v>
      </c>
      <c r="I55" s="25"/>
      <c r="K55" s="25"/>
      <c r="N55" s="42"/>
    </row>
    <row r="56">
      <c r="A56" s="25"/>
      <c r="B56" s="25"/>
      <c r="D56" s="42"/>
      <c r="E56" s="25"/>
      <c r="F56" s="25"/>
      <c r="G56" s="42"/>
      <c r="H56" s="1" t="s">
        <v>1547</v>
      </c>
      <c r="I56" s="25"/>
      <c r="K56" s="1" t="s">
        <v>278</v>
      </c>
      <c r="L56" s="30" t="s">
        <v>279</v>
      </c>
      <c r="M56" s="1" t="s">
        <v>1577</v>
      </c>
      <c r="N56" s="2" t="s">
        <v>1578</v>
      </c>
    </row>
    <row r="57">
      <c r="A57" s="25"/>
      <c r="B57" s="25"/>
      <c r="D57" s="42"/>
      <c r="E57" s="25"/>
      <c r="F57" s="25"/>
      <c r="G57" s="42"/>
      <c r="H57" s="1" t="s">
        <v>1579</v>
      </c>
      <c r="I57" s="25"/>
      <c r="K57" s="25"/>
      <c r="N57" s="42"/>
    </row>
    <row r="58">
      <c r="A58" s="25"/>
      <c r="B58" s="25"/>
      <c r="D58" s="42"/>
      <c r="E58" s="25"/>
      <c r="F58" s="25"/>
      <c r="G58" s="42"/>
      <c r="H58" s="1" t="s">
        <v>204</v>
      </c>
      <c r="I58" s="25"/>
      <c r="K58" s="1" t="s">
        <v>278</v>
      </c>
      <c r="L58" s="1" t="s">
        <v>280</v>
      </c>
      <c r="M58" s="1" t="s">
        <v>1580</v>
      </c>
      <c r="N58" s="2" t="s">
        <v>1581</v>
      </c>
    </row>
    <row r="59">
      <c r="A59" s="25"/>
      <c r="B59" s="25"/>
      <c r="D59" s="42"/>
      <c r="E59" s="25"/>
      <c r="F59" s="25"/>
      <c r="G59" s="42"/>
      <c r="I59" s="25"/>
      <c r="K59" s="25"/>
      <c r="N59" s="42"/>
    </row>
    <row r="60">
      <c r="A60" s="25"/>
      <c r="B60" s="25"/>
      <c r="D60" s="42"/>
      <c r="E60" s="25"/>
      <c r="F60" s="25"/>
      <c r="G60" s="42"/>
      <c r="H60" s="1" t="s">
        <v>205</v>
      </c>
      <c r="I60" s="25"/>
      <c r="K60" s="25"/>
      <c r="N60" s="42"/>
    </row>
    <row r="61">
      <c r="A61" s="25"/>
      <c r="B61" s="25"/>
      <c r="D61" s="42"/>
      <c r="E61" s="25"/>
      <c r="F61" s="25"/>
      <c r="G61" s="42"/>
      <c r="H61" s="1" t="s">
        <v>1536</v>
      </c>
      <c r="I61" s="25"/>
      <c r="K61" s="25"/>
      <c r="N61" s="42"/>
    </row>
    <row r="62">
      <c r="A62" s="25"/>
      <c r="B62" s="25"/>
      <c r="D62" s="42"/>
      <c r="E62" s="25"/>
      <c r="F62" s="25"/>
      <c r="G62" s="42"/>
      <c r="H62" s="1" t="s">
        <v>1555</v>
      </c>
      <c r="I62" s="25"/>
      <c r="K62" s="25"/>
      <c r="N62" s="42"/>
    </row>
    <row r="63">
      <c r="A63" s="25"/>
      <c r="B63" s="25"/>
      <c r="D63" s="42"/>
      <c r="E63" s="25"/>
      <c r="F63" s="25"/>
      <c r="G63" s="42"/>
      <c r="H63" s="1" t="s">
        <v>198</v>
      </c>
      <c r="I63" s="25"/>
      <c r="K63" s="25"/>
      <c r="N63" s="42"/>
    </row>
    <row r="64">
      <c r="A64" s="25"/>
      <c r="B64" s="25"/>
      <c r="D64" s="42"/>
      <c r="E64" s="25"/>
      <c r="F64" s="25"/>
      <c r="G64" s="42"/>
      <c r="H64" s="1" t="s">
        <v>1582</v>
      </c>
      <c r="I64" s="25"/>
      <c r="K64" s="25"/>
      <c r="N64" s="42"/>
    </row>
    <row r="65">
      <c r="A65" s="25"/>
      <c r="B65" s="25"/>
      <c r="D65" s="42"/>
      <c r="E65" s="25"/>
      <c r="F65" s="25"/>
      <c r="G65" s="42"/>
      <c r="H65" s="1" t="s">
        <v>1583</v>
      </c>
      <c r="I65" s="25"/>
      <c r="K65" s="25"/>
      <c r="N65" s="42"/>
    </row>
    <row r="66">
      <c r="A66" s="25"/>
      <c r="B66" s="25"/>
      <c r="D66" s="42"/>
      <c r="E66" s="25"/>
      <c r="F66" s="25"/>
      <c r="G66" s="42"/>
      <c r="I66" s="25"/>
      <c r="K66" s="25"/>
      <c r="N66" s="42"/>
    </row>
    <row r="67">
      <c r="A67" s="25"/>
      <c r="B67" s="25"/>
      <c r="D67" s="42"/>
      <c r="E67" s="25"/>
      <c r="F67" s="25"/>
      <c r="G67" s="42"/>
      <c r="H67" s="1" t="s">
        <v>1584</v>
      </c>
      <c r="I67" s="25"/>
      <c r="K67" s="25"/>
      <c r="N67" s="42"/>
    </row>
    <row r="68">
      <c r="A68" s="25"/>
      <c r="B68" s="25"/>
      <c r="D68" s="42"/>
      <c r="E68" s="25"/>
      <c r="F68" s="25"/>
      <c r="G68" s="42"/>
      <c r="H68" s="1" t="s">
        <v>1585</v>
      </c>
      <c r="I68" s="25"/>
      <c r="K68" s="25"/>
      <c r="N68" s="42"/>
    </row>
    <row r="69">
      <c r="A69" s="25"/>
      <c r="B69" s="25"/>
      <c r="D69" s="42"/>
      <c r="E69" s="25"/>
      <c r="F69" s="25"/>
      <c r="G69" s="42"/>
      <c r="H69" s="1" t="s">
        <v>1586</v>
      </c>
      <c r="I69" s="25"/>
      <c r="K69" s="25"/>
      <c r="N69" s="42"/>
    </row>
    <row r="70">
      <c r="A70" s="25"/>
      <c r="B70" s="25"/>
      <c r="D70" s="42"/>
      <c r="E70" s="25"/>
      <c r="F70" s="25"/>
      <c r="G70" s="42"/>
      <c r="I70" s="25"/>
      <c r="K70" s="25"/>
      <c r="N70" s="42"/>
    </row>
    <row r="71">
      <c r="A71" s="25"/>
      <c r="B71" s="25"/>
      <c r="D71" s="42"/>
      <c r="E71" s="25"/>
      <c r="F71" s="25"/>
      <c r="G71" s="42"/>
      <c r="H71" s="1" t="s">
        <v>1587</v>
      </c>
      <c r="I71" s="25"/>
      <c r="K71" s="25"/>
      <c r="N71" s="42"/>
    </row>
    <row r="72">
      <c r="A72" s="25"/>
      <c r="B72" s="25"/>
      <c r="D72" s="42"/>
      <c r="E72" s="25"/>
      <c r="F72" s="25"/>
      <c r="G72" s="42"/>
      <c r="H72" s="1" t="s">
        <v>1588</v>
      </c>
      <c r="I72" s="25"/>
      <c r="K72" s="25"/>
      <c r="N72" s="42"/>
    </row>
    <row r="73">
      <c r="A73" s="25"/>
      <c r="B73" s="25"/>
      <c r="D73" s="42"/>
      <c r="E73" s="25"/>
      <c r="F73" s="25"/>
      <c r="G73" s="42"/>
      <c r="H73" s="1" t="s">
        <v>223</v>
      </c>
      <c r="I73" s="25"/>
      <c r="K73" s="25"/>
      <c r="N73" s="42"/>
    </row>
    <row r="74">
      <c r="A74" s="15"/>
      <c r="B74" s="15"/>
      <c r="C74" s="15"/>
      <c r="D74" s="83"/>
      <c r="E74" s="15"/>
      <c r="F74" s="15"/>
      <c r="G74" s="83"/>
      <c r="H74" s="12" t="s">
        <v>204</v>
      </c>
      <c r="I74" s="15"/>
      <c r="J74" s="15"/>
      <c r="K74" s="15"/>
      <c r="L74" s="15"/>
      <c r="M74" s="15"/>
      <c r="N74" s="83"/>
      <c r="O74" s="15"/>
      <c r="P74" s="15"/>
      <c r="Q74" s="15"/>
      <c r="R74" s="15"/>
      <c r="S74" s="15"/>
      <c r="T74" s="15"/>
      <c r="U74" s="15"/>
      <c r="V74" s="15"/>
      <c r="W74" s="15"/>
      <c r="X74" s="15"/>
      <c r="Y74" s="15"/>
      <c r="Z74" s="15"/>
      <c r="AA74" s="15"/>
      <c r="AB74" s="15"/>
      <c r="AC74" s="15"/>
      <c r="AD74" s="15"/>
      <c r="AE74" s="15"/>
    </row>
    <row r="75">
      <c r="A75" s="1" t="s">
        <v>74</v>
      </c>
      <c r="B75" s="1" t="s">
        <v>30</v>
      </c>
      <c r="C75" s="1" t="s">
        <v>1589</v>
      </c>
      <c r="D75" s="2" t="s">
        <v>1589</v>
      </c>
      <c r="E75" s="1" t="s">
        <v>33</v>
      </c>
      <c r="F75" s="1" t="s">
        <v>33</v>
      </c>
      <c r="G75" s="42"/>
      <c r="H75" s="1" t="s">
        <v>563</v>
      </c>
      <c r="I75" s="25"/>
      <c r="K75" s="25"/>
      <c r="N75" s="42"/>
    </row>
    <row r="76">
      <c r="A76" s="25"/>
      <c r="B76" s="25"/>
      <c r="D76" s="42"/>
      <c r="E76" s="25"/>
      <c r="F76" s="25"/>
      <c r="G76" s="42"/>
      <c r="I76" s="25"/>
      <c r="K76" s="25"/>
      <c r="N76" s="42"/>
    </row>
    <row r="77">
      <c r="A77" s="25"/>
      <c r="B77" s="25"/>
      <c r="D77" s="42"/>
      <c r="E77" s="25"/>
      <c r="F77" s="25"/>
      <c r="G77" s="42"/>
      <c r="H77" s="1" t="s">
        <v>1532</v>
      </c>
      <c r="I77" s="25"/>
      <c r="K77" s="25"/>
      <c r="N77" s="42"/>
    </row>
    <row r="78">
      <c r="A78" s="25"/>
      <c r="B78" s="25"/>
      <c r="D78" s="42"/>
      <c r="E78" s="25"/>
      <c r="F78" s="25"/>
      <c r="G78" s="42"/>
      <c r="H78" s="1" t="s">
        <v>466</v>
      </c>
      <c r="I78" s="25"/>
      <c r="K78" s="25"/>
      <c r="N78" s="42"/>
    </row>
    <row r="79">
      <c r="A79" s="25"/>
      <c r="B79" s="25"/>
      <c r="D79" s="42"/>
      <c r="E79" s="25"/>
      <c r="F79" s="25"/>
      <c r="G79" s="42"/>
      <c r="H79" s="1" t="s">
        <v>245</v>
      </c>
      <c r="I79" s="25"/>
      <c r="K79" s="25"/>
      <c r="N79" s="42"/>
    </row>
    <row r="80">
      <c r="A80" s="25"/>
      <c r="B80" s="25"/>
      <c r="D80" s="42"/>
      <c r="E80" s="25"/>
      <c r="F80" s="25"/>
      <c r="G80" s="42"/>
      <c r="I80" s="25"/>
      <c r="K80" s="25"/>
      <c r="N80" s="42"/>
    </row>
    <row r="81">
      <c r="A81" s="25"/>
      <c r="B81" s="25"/>
      <c r="D81" s="42"/>
      <c r="E81" s="25"/>
      <c r="F81" s="25"/>
      <c r="G81" s="42"/>
      <c r="H81" s="1" t="s">
        <v>251</v>
      </c>
      <c r="I81" s="25"/>
      <c r="K81" s="25"/>
      <c r="N81" s="42"/>
      <c r="O8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81" s="25" t="str">
        <f>IFERROR(__xludf.DUMMYFUNCTION("""COMPUTED_VALUE"""),"C-syntax")</f>
        <v>C-syntax</v>
      </c>
      <c r="Q81" s="25" t="str">
        <f>IFERROR(__xludf.DUMMYFUNCTION("""COMPUTED_VALUE"""),"C-hallucinating")</f>
        <v>C-hallucinating</v>
      </c>
      <c r="R81" s="25" t="str">
        <f>IFERROR(__xludf.DUMMYFUNCTION("""COMPUTED_VALUE"""),"C-total")</f>
        <v>C-total</v>
      </c>
      <c r="S81" s="25" t="str">
        <f>IFERROR(__xludf.DUMMYFUNCTION("""COMPUTED_VALUE"""),"V-pre/post")</f>
        <v>V-pre/post</v>
      </c>
      <c r="T81" s="25" t="str">
        <f>IFERROR(__xludf.DUMMYFUNCTION("""COMPUTED_VALUE"""),"V-pred-def")</f>
        <v>V-pred-def</v>
      </c>
      <c r="U81" s="25" t="str">
        <f>IFERROR(__xludf.DUMMYFUNCTION("""COMPUTED_VALUE"""),"V-pred-use")</f>
        <v>V-pred-use</v>
      </c>
      <c r="V81" s="25" t="str">
        <f>IFERROR(__xludf.DUMMYFUNCTION("""COMPUTED_VALUE"""),"V-lemma-def")</f>
        <v>V-lemma-def</v>
      </c>
      <c r="W81" s="25" t="str">
        <f>IFERROR(__xludf.DUMMYFUNCTION("""COMPUTED_VALUE"""),"V-lemma-use")</f>
        <v>V-lemma-use</v>
      </c>
      <c r="X81" s="25" t="str">
        <f>IFERROR(__xludf.DUMMYFUNCTION("""COMPUTED_VALUE"""),"V-LI")</f>
        <v>V-LI</v>
      </c>
      <c r="Y81" s="25" t="str">
        <f>IFERROR(__xludf.DUMMYFUNCTION("""COMPUTED_VALUE"""),"V-others")</f>
        <v>V-others</v>
      </c>
      <c r="Z81" s="25" t="str">
        <f>IFERROR(__xludf.DUMMYFUNCTION("""COMPUTED_VALUE"""),"V-total")</f>
        <v>V-total</v>
      </c>
    </row>
    <row r="82">
      <c r="A82" s="25"/>
      <c r="B82" s="25"/>
      <c r="D82" s="42"/>
      <c r="E82" s="25"/>
      <c r="F82" s="25"/>
      <c r="G82" s="42"/>
      <c r="H82" s="1" t="s">
        <v>1533</v>
      </c>
      <c r="I82" s="25"/>
      <c r="K82" s="25"/>
      <c r="N82" s="42"/>
      <c r="O82" s="25">
        <f>IFERROR(__xludf.DUMMYFUNCTION("""COMPUTED_VALUE"""),0.0)</f>
        <v>0</v>
      </c>
      <c r="P82" s="25">
        <f>IFERROR(__xludf.DUMMYFUNCTION("""COMPUTED_VALUE"""),0.0)</f>
        <v>0</v>
      </c>
      <c r="Q82" s="25">
        <f>IFERROR(__xludf.DUMMYFUNCTION("""COMPUTED_VALUE"""),0.0)</f>
        <v>0</v>
      </c>
      <c r="R82" s="25">
        <f>IFERROR(__xludf.DUMMYFUNCTION("""COMPUTED_VALUE"""),0.0)</f>
        <v>0</v>
      </c>
      <c r="S82" s="25">
        <f>IFERROR(__xludf.DUMMYFUNCTION("""COMPUTED_VALUE"""),1.0)</f>
        <v>1</v>
      </c>
      <c r="T82" s="25">
        <f>IFERROR(__xludf.DUMMYFUNCTION("""COMPUTED_VALUE"""),1.0)</f>
        <v>1</v>
      </c>
      <c r="U82" s="25">
        <f>IFERROR(__xludf.DUMMYFUNCTION("""COMPUTED_VALUE"""),10.0)</f>
        <v>10</v>
      </c>
      <c r="V82" s="25">
        <f>IFERROR(__xludf.DUMMYFUNCTION("""COMPUTED_VALUE"""),0.0)</f>
        <v>0</v>
      </c>
      <c r="W82" s="25">
        <f>IFERROR(__xludf.DUMMYFUNCTION("""COMPUTED_VALUE"""),0.0)</f>
        <v>0</v>
      </c>
      <c r="X82" s="25">
        <f>IFERROR(__xludf.DUMMYFUNCTION("""COMPUTED_VALUE"""),0.0)</f>
        <v>0</v>
      </c>
      <c r="Y82" s="25">
        <f>IFERROR(__xludf.DUMMYFUNCTION("""COMPUTED_VALUE"""),0.0)</f>
        <v>0</v>
      </c>
      <c r="Z82" s="25">
        <f>IFERROR(__xludf.DUMMYFUNCTION("""COMPUTED_VALUE"""),0.0)</f>
        <v>0</v>
      </c>
    </row>
    <row r="83">
      <c r="A83" s="25"/>
      <c r="B83" s="25"/>
      <c r="D83" s="42"/>
      <c r="E83" s="25"/>
      <c r="F83" s="25"/>
      <c r="G83" s="42"/>
      <c r="H83" s="1" t="s">
        <v>1590</v>
      </c>
      <c r="I83" s="25"/>
      <c r="K83" s="25"/>
      <c r="N83" s="42"/>
    </row>
    <row r="84">
      <c r="A84" s="25"/>
      <c r="B84" s="25"/>
      <c r="D84" s="42"/>
      <c r="E84" s="25"/>
      <c r="F84" s="25"/>
      <c r="G84" s="42"/>
      <c r="H84" s="1" t="s">
        <v>269</v>
      </c>
      <c r="I84" s="25"/>
      <c r="K84" s="25"/>
      <c r="N84" s="42"/>
    </row>
    <row r="85">
      <c r="A85" s="25"/>
      <c r="B85" s="25"/>
      <c r="D85" s="42"/>
      <c r="E85" s="25"/>
      <c r="F85" s="25"/>
      <c r="G85" s="42"/>
      <c r="I85" s="25"/>
      <c r="K85" s="25"/>
      <c r="N85" s="42"/>
    </row>
    <row r="86">
      <c r="A86" s="25"/>
      <c r="B86" s="25"/>
      <c r="D86" s="42"/>
      <c r="E86" s="25"/>
      <c r="F86" s="25"/>
      <c r="G86" s="42"/>
      <c r="H86" s="1" t="s">
        <v>1535</v>
      </c>
      <c r="I86" s="25"/>
      <c r="K86" s="25"/>
      <c r="N86" s="42"/>
    </row>
    <row r="87">
      <c r="A87" s="25"/>
      <c r="B87" s="25"/>
      <c r="D87" s="42"/>
      <c r="E87" s="25"/>
      <c r="F87" s="25"/>
      <c r="G87" s="42"/>
      <c r="H87" s="1" t="s">
        <v>206</v>
      </c>
      <c r="I87" s="25"/>
      <c r="K87" s="25"/>
      <c r="N87" s="42"/>
    </row>
    <row r="88">
      <c r="A88" s="25"/>
      <c r="B88" s="25"/>
      <c r="D88" s="42"/>
      <c r="E88" s="25"/>
      <c r="F88" s="25"/>
      <c r="G88" s="42"/>
      <c r="H88" s="1" t="s">
        <v>1537</v>
      </c>
      <c r="I88" s="25"/>
      <c r="K88" s="1" t="s">
        <v>278</v>
      </c>
      <c r="L88" s="1" t="s">
        <v>280</v>
      </c>
      <c r="M88" s="1" t="s">
        <v>1542</v>
      </c>
      <c r="N88" s="2" t="s">
        <v>1543</v>
      </c>
    </row>
    <row r="89">
      <c r="A89" s="25"/>
      <c r="B89" s="25"/>
      <c r="D89" s="42"/>
      <c r="E89" s="25"/>
      <c r="F89" s="25"/>
      <c r="G89" s="42"/>
      <c r="H89" s="1" t="s">
        <v>198</v>
      </c>
      <c r="I89" s="25"/>
      <c r="K89" s="25"/>
      <c r="N89" s="42"/>
    </row>
    <row r="90">
      <c r="A90" s="25"/>
      <c r="B90" s="25"/>
      <c r="D90" s="42"/>
      <c r="E90" s="25"/>
      <c r="F90" s="25"/>
      <c r="G90" s="42"/>
      <c r="H90" s="1" t="s">
        <v>1538</v>
      </c>
      <c r="I90" s="25"/>
      <c r="K90" s="25"/>
      <c r="N90" s="42"/>
    </row>
    <row r="91">
      <c r="A91" s="25"/>
      <c r="B91" s="25"/>
      <c r="D91" s="42"/>
      <c r="E91" s="25"/>
      <c r="F91" s="25"/>
      <c r="G91" s="42"/>
      <c r="H91" s="1" t="s">
        <v>1539</v>
      </c>
      <c r="I91" s="25"/>
      <c r="K91" s="25"/>
      <c r="N91" s="42"/>
    </row>
    <row r="92">
      <c r="A92" s="25"/>
      <c r="B92" s="25"/>
      <c r="D92" s="42"/>
      <c r="E92" s="25"/>
      <c r="F92" s="25"/>
      <c r="G92" s="42"/>
      <c r="H92" s="1" t="s">
        <v>481</v>
      </c>
      <c r="I92" s="25"/>
      <c r="K92" s="25"/>
      <c r="N92" s="42"/>
    </row>
    <row r="93">
      <c r="A93" s="25"/>
      <c r="B93" s="25"/>
      <c r="D93" s="42"/>
      <c r="E93" s="25"/>
      <c r="F93" s="25"/>
      <c r="G93" s="42"/>
      <c r="H93" s="1" t="s">
        <v>204</v>
      </c>
      <c r="I93" s="25"/>
      <c r="K93" s="25"/>
      <c r="N93" s="42"/>
    </row>
    <row r="94">
      <c r="A94" s="25"/>
      <c r="B94" s="25"/>
      <c r="D94" s="42"/>
      <c r="E94" s="25"/>
      <c r="F94" s="25"/>
      <c r="G94" s="42"/>
      <c r="H94" s="1" t="s">
        <v>1540</v>
      </c>
      <c r="I94" s="25"/>
      <c r="K94" s="25"/>
      <c r="N94" s="42"/>
    </row>
    <row r="95">
      <c r="A95" s="25"/>
      <c r="B95" s="25"/>
      <c r="D95" s="42"/>
      <c r="E95" s="25"/>
      <c r="F95" s="25"/>
      <c r="G95" s="42"/>
      <c r="I95" s="25"/>
      <c r="K95" s="25"/>
      <c r="N95" s="42"/>
    </row>
    <row r="96">
      <c r="A96" s="25"/>
      <c r="B96" s="25"/>
      <c r="D96" s="42"/>
      <c r="E96" s="25"/>
      <c r="F96" s="25"/>
      <c r="G96" s="42"/>
      <c r="H96" s="1" t="s">
        <v>1541</v>
      </c>
      <c r="I96" s="25"/>
      <c r="K96" s="25"/>
      <c r="N96" s="42"/>
    </row>
    <row r="97">
      <c r="A97" s="25"/>
      <c r="B97" s="25"/>
      <c r="D97" s="42"/>
      <c r="E97" s="25"/>
      <c r="F97" s="25"/>
      <c r="G97" s="42"/>
      <c r="H97" s="1" t="s">
        <v>204</v>
      </c>
      <c r="I97" s="25"/>
      <c r="K97" s="1" t="s">
        <v>276</v>
      </c>
      <c r="L97" s="1" t="s">
        <v>595</v>
      </c>
      <c r="M97" s="1" t="s">
        <v>714</v>
      </c>
      <c r="N97" s="2" t="s">
        <v>1591</v>
      </c>
    </row>
    <row r="98">
      <c r="A98" s="25"/>
      <c r="B98" s="25"/>
      <c r="D98" s="42"/>
      <c r="E98" s="25"/>
      <c r="F98" s="25"/>
      <c r="G98" s="42"/>
      <c r="I98" s="25"/>
      <c r="K98" s="25"/>
      <c r="N98" s="42"/>
    </row>
    <row r="99">
      <c r="A99" s="25"/>
      <c r="B99" s="25"/>
      <c r="D99" s="42"/>
      <c r="E99" s="25"/>
      <c r="F99" s="25"/>
      <c r="G99" s="42"/>
      <c r="H99" s="1" t="s">
        <v>1544</v>
      </c>
      <c r="I99" s="25"/>
      <c r="K99" s="25"/>
      <c r="N99" s="42"/>
    </row>
    <row r="100">
      <c r="A100" s="25"/>
      <c r="B100" s="25"/>
      <c r="D100" s="42"/>
      <c r="E100" s="25"/>
      <c r="F100" s="25"/>
      <c r="G100" s="42"/>
      <c r="H100" s="1" t="s">
        <v>1575</v>
      </c>
      <c r="I100" s="25"/>
      <c r="K100" s="25"/>
      <c r="N100" s="42"/>
    </row>
    <row r="101">
      <c r="A101" s="25"/>
      <c r="B101" s="25"/>
      <c r="D101" s="42"/>
      <c r="E101" s="25"/>
      <c r="F101" s="25"/>
      <c r="G101" s="42"/>
      <c r="H101" s="1" t="s">
        <v>1546</v>
      </c>
      <c r="I101" s="25"/>
      <c r="K101" s="25"/>
      <c r="N101" s="42"/>
    </row>
    <row r="102">
      <c r="A102" s="25"/>
      <c r="B102" s="25"/>
      <c r="D102" s="42"/>
      <c r="E102" s="25"/>
      <c r="F102" s="25"/>
      <c r="G102" s="42"/>
      <c r="H102" s="1" t="s">
        <v>198</v>
      </c>
      <c r="I102" s="25"/>
      <c r="K102" s="25"/>
      <c r="N102" s="42"/>
    </row>
    <row r="103">
      <c r="A103" s="25"/>
      <c r="B103" s="25"/>
      <c r="D103" s="42"/>
      <c r="E103" s="25"/>
      <c r="F103" s="25"/>
      <c r="G103" s="42"/>
      <c r="H103" s="1" t="s">
        <v>1547</v>
      </c>
      <c r="I103" s="25"/>
      <c r="K103" s="1" t="s">
        <v>278</v>
      </c>
      <c r="L103" s="1" t="s">
        <v>279</v>
      </c>
      <c r="M103" s="1" t="s">
        <v>1592</v>
      </c>
      <c r="N103" s="2" t="s">
        <v>1593</v>
      </c>
    </row>
    <row r="104">
      <c r="A104" s="25"/>
      <c r="B104" s="25"/>
      <c r="D104" s="42"/>
      <c r="E104" s="25"/>
      <c r="F104" s="25"/>
      <c r="G104" s="42"/>
      <c r="H104" s="1" t="s">
        <v>1550</v>
      </c>
      <c r="I104" s="25"/>
      <c r="K104" s="1" t="s">
        <v>282</v>
      </c>
      <c r="L104" s="1" t="s">
        <v>841</v>
      </c>
      <c r="M104" s="1" t="s">
        <v>990</v>
      </c>
      <c r="N104" s="2" t="s">
        <v>1594</v>
      </c>
    </row>
    <row r="105">
      <c r="A105" s="25"/>
      <c r="B105" s="25"/>
      <c r="D105" s="42"/>
      <c r="E105" s="25"/>
      <c r="F105" s="25"/>
      <c r="G105" s="42"/>
      <c r="H105" s="1" t="s">
        <v>204</v>
      </c>
      <c r="I105" s="25"/>
      <c r="K105" s="1" t="s">
        <v>278</v>
      </c>
      <c r="L105" s="1" t="s">
        <v>280</v>
      </c>
      <c r="M105" s="1" t="s">
        <v>1595</v>
      </c>
      <c r="N105" s="2" t="s">
        <v>1596</v>
      </c>
    </row>
    <row r="106">
      <c r="A106" s="25"/>
      <c r="B106" s="25"/>
      <c r="D106" s="42"/>
      <c r="E106" s="25"/>
      <c r="F106" s="25"/>
      <c r="G106" s="42"/>
      <c r="I106" s="25"/>
      <c r="K106" s="25"/>
      <c r="N106" s="42"/>
    </row>
    <row r="107">
      <c r="A107" s="25"/>
      <c r="B107" s="25"/>
      <c r="D107" s="42"/>
      <c r="E107" s="25"/>
      <c r="F107" s="25"/>
      <c r="G107" s="42"/>
      <c r="H107" s="1" t="s">
        <v>1553</v>
      </c>
      <c r="I107" s="25"/>
      <c r="K107" s="25"/>
      <c r="N107" s="42"/>
    </row>
    <row r="108">
      <c r="A108" s="25"/>
      <c r="B108" s="25"/>
      <c r="D108" s="42"/>
      <c r="E108" s="25"/>
      <c r="F108" s="25"/>
      <c r="G108" s="42"/>
      <c r="H108" s="1" t="s">
        <v>1554</v>
      </c>
      <c r="I108" s="25"/>
      <c r="K108" s="25"/>
      <c r="N108" s="42"/>
    </row>
    <row r="109">
      <c r="A109" s="25"/>
      <c r="B109" s="25"/>
      <c r="D109" s="42"/>
      <c r="E109" s="25"/>
      <c r="F109" s="25"/>
      <c r="G109" s="42"/>
      <c r="H109" s="1" t="s">
        <v>207</v>
      </c>
      <c r="I109" s="25"/>
      <c r="K109" s="25"/>
      <c r="N109" s="42"/>
    </row>
    <row r="110">
      <c r="A110" s="25"/>
      <c r="B110" s="25"/>
      <c r="D110" s="42"/>
      <c r="E110" s="25"/>
      <c r="F110" s="25"/>
      <c r="G110" s="42"/>
      <c r="H110" s="1" t="s">
        <v>198</v>
      </c>
      <c r="I110" s="25"/>
      <c r="K110" s="25"/>
      <c r="N110" s="42"/>
    </row>
    <row r="111">
      <c r="A111" s="25"/>
      <c r="B111" s="25"/>
      <c r="D111" s="42"/>
      <c r="E111" s="25"/>
      <c r="F111" s="25"/>
      <c r="G111" s="42"/>
      <c r="H111" s="1" t="s">
        <v>1556</v>
      </c>
      <c r="I111" s="25"/>
      <c r="K111" s="1" t="s">
        <v>278</v>
      </c>
      <c r="L111" s="30" t="s">
        <v>279</v>
      </c>
      <c r="M111" s="1" t="s">
        <v>1597</v>
      </c>
      <c r="N111" s="2" t="s">
        <v>1558</v>
      </c>
    </row>
    <row r="112">
      <c r="A112" s="25"/>
      <c r="B112" s="25"/>
      <c r="D112" s="42"/>
      <c r="E112" s="25"/>
      <c r="F112" s="25"/>
      <c r="G112" s="42"/>
      <c r="H112" s="1" t="s">
        <v>204</v>
      </c>
      <c r="I112" s="25"/>
      <c r="K112" s="25"/>
      <c r="N112" s="42"/>
    </row>
    <row r="113">
      <c r="A113" s="25"/>
      <c r="B113" s="25"/>
      <c r="D113" s="42"/>
      <c r="E113" s="25"/>
      <c r="F113" s="25"/>
      <c r="G113" s="42"/>
      <c r="I113" s="25"/>
      <c r="K113" s="25"/>
      <c r="N113" s="42"/>
    </row>
    <row r="114">
      <c r="A114" s="25"/>
      <c r="B114" s="25"/>
      <c r="D114" s="42"/>
      <c r="E114" s="25"/>
      <c r="F114" s="25"/>
      <c r="G114" s="42"/>
      <c r="H114" s="1" t="s">
        <v>1559</v>
      </c>
      <c r="I114" s="25"/>
      <c r="K114" s="25"/>
      <c r="N114" s="42"/>
    </row>
    <row r="115">
      <c r="A115" s="25"/>
      <c r="B115" s="25"/>
      <c r="D115" s="42"/>
      <c r="E115" s="25"/>
      <c r="F115" s="25"/>
      <c r="G115" s="42"/>
      <c r="H115" s="1" t="s">
        <v>1560</v>
      </c>
      <c r="I115" s="25"/>
      <c r="K115" s="25"/>
      <c r="N115" s="42"/>
    </row>
    <row r="116">
      <c r="A116" s="25"/>
      <c r="B116" s="25"/>
      <c r="D116" s="42"/>
      <c r="E116" s="25"/>
      <c r="F116" s="25"/>
      <c r="G116" s="42"/>
      <c r="H116" s="1" t="s">
        <v>1561</v>
      </c>
      <c r="I116" s="25"/>
      <c r="K116" s="25"/>
      <c r="N116" s="42"/>
    </row>
    <row r="117">
      <c r="A117" s="25"/>
      <c r="B117" s="25"/>
      <c r="D117" s="42"/>
      <c r="E117" s="25"/>
      <c r="F117" s="25"/>
      <c r="G117" s="42"/>
      <c r="H117" s="1" t="s">
        <v>198</v>
      </c>
      <c r="I117" s="25"/>
      <c r="K117" s="25"/>
      <c r="N117" s="42"/>
    </row>
    <row r="118">
      <c r="A118" s="25"/>
      <c r="B118" s="25"/>
      <c r="D118" s="42"/>
      <c r="E118" s="25"/>
      <c r="F118" s="25"/>
      <c r="G118" s="42"/>
      <c r="H118" s="1" t="s">
        <v>1562</v>
      </c>
      <c r="I118" s="25"/>
      <c r="K118" s="1" t="s">
        <v>278</v>
      </c>
      <c r="L118" s="30" t="s">
        <v>279</v>
      </c>
      <c r="M118" s="1" t="s">
        <v>1598</v>
      </c>
      <c r="N118" s="2" t="s">
        <v>1599</v>
      </c>
    </row>
    <row r="119">
      <c r="A119" s="25"/>
      <c r="B119" s="25"/>
      <c r="D119" s="42"/>
      <c r="E119" s="25"/>
      <c r="F119" s="25"/>
      <c r="G119" s="42"/>
      <c r="H119" s="1" t="s">
        <v>1565</v>
      </c>
      <c r="I119" s="25"/>
      <c r="K119" s="1" t="s">
        <v>278</v>
      </c>
      <c r="L119" s="30" t="s">
        <v>279</v>
      </c>
      <c r="M119" s="1" t="s">
        <v>1600</v>
      </c>
      <c r="N119" s="2" t="s">
        <v>1601</v>
      </c>
    </row>
    <row r="120">
      <c r="A120" s="25"/>
      <c r="B120" s="25"/>
      <c r="D120" s="42"/>
      <c r="E120" s="25"/>
      <c r="F120" s="25"/>
      <c r="G120" s="42"/>
      <c r="H120" s="1" t="s">
        <v>1568</v>
      </c>
      <c r="I120" s="25"/>
      <c r="K120" s="25"/>
      <c r="N120" s="42"/>
    </row>
    <row r="121">
      <c r="A121" s="25"/>
      <c r="B121" s="25"/>
      <c r="D121" s="42"/>
      <c r="E121" s="25"/>
      <c r="F121" s="25"/>
      <c r="G121" s="42"/>
      <c r="H121" s="1" t="s">
        <v>1569</v>
      </c>
      <c r="I121" s="25"/>
      <c r="K121" s="25"/>
      <c r="N121" s="42"/>
    </row>
    <row r="122">
      <c r="A122" s="25"/>
      <c r="B122" s="25"/>
      <c r="D122" s="42"/>
      <c r="E122" s="25"/>
      <c r="F122" s="25"/>
      <c r="G122" s="42"/>
      <c r="H122" s="1" t="s">
        <v>204</v>
      </c>
      <c r="I122" s="25"/>
      <c r="K122" s="1" t="s">
        <v>278</v>
      </c>
      <c r="L122" s="1" t="s">
        <v>280</v>
      </c>
      <c r="M122" s="1" t="s">
        <v>1602</v>
      </c>
      <c r="N122" s="2" t="s">
        <v>1571</v>
      </c>
    </row>
    <row r="123">
      <c r="A123" s="25"/>
      <c r="B123" s="25"/>
      <c r="D123" s="42"/>
      <c r="E123" s="25"/>
      <c r="F123" s="25"/>
      <c r="G123" s="42"/>
      <c r="I123" s="25"/>
      <c r="K123" s="1" t="s">
        <v>278</v>
      </c>
      <c r="L123" s="1" t="s">
        <v>280</v>
      </c>
      <c r="M123" s="1" t="s">
        <v>1603</v>
      </c>
      <c r="N123" s="2" t="s">
        <v>1573</v>
      </c>
    </row>
    <row r="124">
      <c r="A124" s="25"/>
      <c r="B124" s="25"/>
      <c r="D124" s="42"/>
      <c r="E124" s="25"/>
      <c r="F124" s="25"/>
      <c r="G124" s="42"/>
      <c r="H124" s="1" t="s">
        <v>1574</v>
      </c>
      <c r="I124" s="25"/>
      <c r="K124" s="25"/>
      <c r="N124" s="42"/>
    </row>
    <row r="125">
      <c r="A125" s="25"/>
      <c r="B125" s="25"/>
      <c r="D125" s="42"/>
      <c r="E125" s="25"/>
      <c r="F125" s="25"/>
      <c r="G125" s="42"/>
      <c r="H125" s="1" t="s">
        <v>1575</v>
      </c>
      <c r="I125" s="25"/>
      <c r="K125" s="25"/>
      <c r="N125" s="42"/>
    </row>
    <row r="126">
      <c r="A126" s="25"/>
      <c r="B126" s="25"/>
      <c r="D126" s="42"/>
      <c r="E126" s="25"/>
      <c r="F126" s="25"/>
      <c r="G126" s="42"/>
      <c r="H126" s="1" t="s">
        <v>1604</v>
      </c>
      <c r="I126" s="25"/>
      <c r="K126" s="25"/>
      <c r="N126" s="42"/>
    </row>
    <row r="127">
      <c r="A127" s="25"/>
      <c r="B127" s="25"/>
      <c r="D127" s="42"/>
      <c r="E127" s="25"/>
      <c r="F127" s="25"/>
      <c r="G127" s="42"/>
      <c r="H127" s="1" t="s">
        <v>198</v>
      </c>
      <c r="I127" s="25"/>
      <c r="K127" s="25"/>
      <c r="N127" s="42"/>
    </row>
    <row r="128">
      <c r="A128" s="25"/>
      <c r="B128" s="25"/>
      <c r="D128" s="42"/>
      <c r="E128" s="25"/>
      <c r="F128" s="25"/>
      <c r="G128" s="42"/>
      <c r="H128" s="1" t="s">
        <v>1547</v>
      </c>
      <c r="I128" s="25"/>
      <c r="K128" s="1" t="s">
        <v>278</v>
      </c>
      <c r="L128" s="30" t="s">
        <v>279</v>
      </c>
      <c r="M128" s="1" t="s">
        <v>1605</v>
      </c>
      <c r="N128" s="2" t="s">
        <v>1593</v>
      </c>
    </row>
    <row r="129">
      <c r="A129" s="25"/>
      <c r="B129" s="25"/>
      <c r="D129" s="42"/>
      <c r="E129" s="25"/>
      <c r="F129" s="25"/>
      <c r="G129" s="42"/>
      <c r="H129" s="1" t="s">
        <v>1579</v>
      </c>
      <c r="I129" s="25"/>
      <c r="K129" s="1" t="s">
        <v>278</v>
      </c>
      <c r="L129" s="1" t="s">
        <v>280</v>
      </c>
      <c r="M129" s="1" t="s">
        <v>1606</v>
      </c>
      <c r="N129" s="2" t="s">
        <v>1581</v>
      </c>
    </row>
    <row r="130">
      <c r="A130" s="25"/>
      <c r="B130" s="25"/>
      <c r="D130" s="42"/>
      <c r="E130" s="25"/>
      <c r="F130" s="25"/>
      <c r="G130" s="42"/>
      <c r="H130" s="1" t="s">
        <v>204</v>
      </c>
      <c r="I130" s="25"/>
      <c r="K130" s="25"/>
      <c r="N130" s="42"/>
    </row>
    <row r="131">
      <c r="A131" s="25"/>
      <c r="B131" s="25"/>
      <c r="D131" s="42"/>
      <c r="E131" s="25"/>
      <c r="F131" s="25"/>
      <c r="G131" s="42"/>
      <c r="I131" s="25"/>
      <c r="K131" s="25"/>
      <c r="N131" s="42"/>
    </row>
    <row r="132">
      <c r="A132" s="25"/>
      <c r="B132" s="25"/>
      <c r="D132" s="42"/>
      <c r="E132" s="25"/>
      <c r="F132" s="25"/>
      <c r="G132" s="42"/>
      <c r="H132" s="1" t="s">
        <v>205</v>
      </c>
      <c r="I132" s="25"/>
      <c r="K132" s="25"/>
      <c r="N132" s="42"/>
    </row>
    <row r="133">
      <c r="A133" s="25"/>
      <c r="B133" s="25"/>
      <c r="D133" s="42"/>
      <c r="E133" s="25"/>
      <c r="F133" s="25"/>
      <c r="G133" s="42"/>
      <c r="H133" s="1" t="s">
        <v>206</v>
      </c>
      <c r="I133" s="25"/>
      <c r="K133" s="25"/>
      <c r="N133" s="42"/>
    </row>
    <row r="134">
      <c r="A134" s="25"/>
      <c r="B134" s="25"/>
      <c r="D134" s="42"/>
      <c r="E134" s="25"/>
      <c r="F134" s="25"/>
      <c r="G134" s="42"/>
      <c r="H134" s="1" t="s">
        <v>207</v>
      </c>
      <c r="I134" s="25"/>
      <c r="K134" s="25"/>
      <c r="N134" s="42"/>
    </row>
    <row r="135">
      <c r="A135" s="25"/>
      <c r="B135" s="25"/>
      <c r="D135" s="42"/>
      <c r="E135" s="25"/>
      <c r="F135" s="25"/>
      <c r="G135" s="42"/>
      <c r="H135" s="1" t="s">
        <v>198</v>
      </c>
      <c r="I135" s="25"/>
      <c r="K135" s="25"/>
      <c r="N135" s="42"/>
    </row>
    <row r="136">
      <c r="A136" s="25"/>
      <c r="B136" s="25"/>
      <c r="D136" s="42"/>
      <c r="E136" s="25"/>
      <c r="F136" s="25"/>
      <c r="G136" s="42"/>
      <c r="H136" s="1" t="s">
        <v>1582</v>
      </c>
      <c r="I136" s="25"/>
      <c r="K136" s="25"/>
      <c r="N136" s="42"/>
    </row>
    <row r="137">
      <c r="A137" s="25"/>
      <c r="B137" s="25"/>
      <c r="D137" s="42"/>
      <c r="E137" s="25"/>
      <c r="F137" s="25"/>
      <c r="G137" s="42"/>
      <c r="H137" s="1" t="s">
        <v>1583</v>
      </c>
      <c r="I137" s="25"/>
      <c r="K137" s="25"/>
      <c r="N137" s="42"/>
    </row>
    <row r="138">
      <c r="A138" s="25"/>
      <c r="B138" s="25"/>
      <c r="D138" s="42"/>
      <c r="E138" s="25"/>
      <c r="F138" s="25"/>
      <c r="G138" s="42"/>
      <c r="I138" s="25"/>
      <c r="K138" s="25"/>
      <c r="N138" s="42"/>
    </row>
    <row r="139">
      <c r="A139" s="25"/>
      <c r="B139" s="25"/>
      <c r="D139" s="42"/>
      <c r="E139" s="25"/>
      <c r="F139" s="25"/>
      <c r="G139" s="42"/>
      <c r="H139" s="1" t="s">
        <v>1584</v>
      </c>
      <c r="I139" s="25"/>
      <c r="K139" s="25"/>
      <c r="N139" s="42"/>
    </row>
    <row r="140">
      <c r="A140" s="25"/>
      <c r="B140" s="25"/>
      <c r="D140" s="42"/>
      <c r="E140" s="25"/>
      <c r="F140" s="25"/>
      <c r="G140" s="42"/>
      <c r="H140" s="1" t="s">
        <v>1585</v>
      </c>
      <c r="I140" s="25"/>
      <c r="K140" s="25"/>
      <c r="N140" s="42"/>
    </row>
    <row r="141">
      <c r="A141" s="25"/>
      <c r="B141" s="25"/>
      <c r="D141" s="42"/>
      <c r="E141" s="25"/>
      <c r="F141" s="25"/>
      <c r="G141" s="42"/>
      <c r="H141" s="1" t="s">
        <v>1586</v>
      </c>
      <c r="I141" s="25"/>
      <c r="K141" s="25"/>
      <c r="N141" s="42"/>
    </row>
    <row r="142">
      <c r="A142" s="25"/>
      <c r="B142" s="25"/>
      <c r="D142" s="42"/>
      <c r="E142" s="25"/>
      <c r="F142" s="25"/>
      <c r="G142" s="42"/>
      <c r="I142" s="25"/>
      <c r="K142" s="25"/>
      <c r="N142" s="42"/>
    </row>
    <row r="143">
      <c r="A143" s="25"/>
      <c r="B143" s="25"/>
      <c r="D143" s="42"/>
      <c r="E143" s="25"/>
      <c r="F143" s="25"/>
      <c r="G143" s="42"/>
      <c r="H143" s="1" t="s">
        <v>1587</v>
      </c>
      <c r="I143" s="25"/>
      <c r="K143" s="25"/>
      <c r="N143" s="42"/>
    </row>
    <row r="144">
      <c r="A144" s="25"/>
      <c r="B144" s="25"/>
      <c r="D144" s="42"/>
      <c r="E144" s="25"/>
      <c r="F144" s="25"/>
      <c r="G144" s="42"/>
      <c r="H144" s="1" t="s">
        <v>1588</v>
      </c>
      <c r="I144" s="25"/>
      <c r="K144" s="25"/>
      <c r="N144" s="42"/>
    </row>
    <row r="145">
      <c r="A145" s="25"/>
      <c r="B145" s="25"/>
      <c r="D145" s="42"/>
      <c r="E145" s="25"/>
      <c r="F145" s="25"/>
      <c r="G145" s="42"/>
      <c r="H145" s="1" t="s">
        <v>223</v>
      </c>
      <c r="I145" s="25"/>
      <c r="K145" s="25"/>
      <c r="N145" s="42"/>
    </row>
    <row r="146">
      <c r="A146" s="15"/>
      <c r="B146" s="15"/>
      <c r="C146" s="15"/>
      <c r="D146" s="83"/>
      <c r="E146" s="15"/>
      <c r="F146" s="15"/>
      <c r="G146" s="83"/>
      <c r="H146" s="12" t="s">
        <v>204</v>
      </c>
      <c r="I146" s="15"/>
      <c r="J146" s="15"/>
      <c r="K146" s="15"/>
      <c r="L146" s="15"/>
      <c r="M146" s="15"/>
      <c r="N146" s="83"/>
      <c r="O146" s="15"/>
      <c r="P146" s="15"/>
      <c r="Q146" s="15"/>
      <c r="R146" s="15"/>
      <c r="S146" s="15"/>
      <c r="T146" s="15"/>
      <c r="U146" s="15"/>
      <c r="V146" s="15"/>
      <c r="W146" s="15"/>
      <c r="X146" s="15"/>
      <c r="Y146" s="15"/>
      <c r="Z146" s="15"/>
      <c r="AA146" s="15"/>
      <c r="AB146" s="15"/>
      <c r="AC146" s="15"/>
      <c r="AD146" s="15"/>
      <c r="AE146" s="15"/>
    </row>
    <row r="147">
      <c r="A147" s="1" t="s">
        <v>81</v>
      </c>
      <c r="B147" s="1" t="s">
        <v>30</v>
      </c>
      <c r="C147" s="1" t="s">
        <v>1607</v>
      </c>
      <c r="D147" s="2" t="s">
        <v>1607</v>
      </c>
      <c r="E147" s="1" t="s">
        <v>33</v>
      </c>
      <c r="F147" s="1" t="s">
        <v>33</v>
      </c>
      <c r="G147" s="42"/>
      <c r="H147" s="1" t="s">
        <v>1608</v>
      </c>
      <c r="I147" s="25"/>
      <c r="K147" s="1" t="s">
        <v>190</v>
      </c>
      <c r="M147" s="1" t="s">
        <v>1609</v>
      </c>
      <c r="N147" s="2" t="s">
        <v>1610</v>
      </c>
    </row>
    <row r="148">
      <c r="A148" s="25"/>
      <c r="B148" s="25"/>
      <c r="D148" s="42"/>
      <c r="E148" s="25"/>
      <c r="F148" s="25"/>
      <c r="G148" s="42"/>
      <c r="I148" s="25"/>
      <c r="K148" s="25"/>
      <c r="N148" s="42"/>
    </row>
    <row r="149">
      <c r="A149" s="25"/>
      <c r="B149" s="25"/>
      <c r="D149" s="42"/>
      <c r="E149" s="25"/>
      <c r="F149" s="25"/>
      <c r="G149" s="42"/>
      <c r="H149" s="1" t="s">
        <v>1532</v>
      </c>
      <c r="I149" s="25"/>
      <c r="K149" s="25"/>
      <c r="N149" s="42"/>
    </row>
    <row r="150">
      <c r="A150" s="25"/>
      <c r="B150" s="25"/>
      <c r="D150" s="42"/>
      <c r="E150" s="25"/>
      <c r="F150" s="25"/>
      <c r="G150" s="42"/>
      <c r="H150" s="1" t="s">
        <v>466</v>
      </c>
      <c r="I150" s="25"/>
      <c r="K150" s="25"/>
      <c r="N150" s="42"/>
    </row>
    <row r="151">
      <c r="A151" s="25"/>
      <c r="B151" s="25"/>
      <c r="D151" s="42"/>
      <c r="E151" s="25"/>
      <c r="F151" s="25"/>
      <c r="G151" s="42"/>
      <c r="H151" s="1" t="s">
        <v>245</v>
      </c>
      <c r="I151" s="25"/>
      <c r="K151" s="25"/>
      <c r="N151" s="42"/>
    </row>
    <row r="152">
      <c r="A152" s="25"/>
      <c r="B152" s="25"/>
      <c r="D152" s="42"/>
      <c r="E152" s="25"/>
      <c r="F152" s="25"/>
      <c r="G152" s="42"/>
      <c r="I152" s="25"/>
      <c r="K152" s="25"/>
      <c r="N152" s="42"/>
      <c r="O15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52" s="25" t="str">
        <f>IFERROR(__xludf.DUMMYFUNCTION("""COMPUTED_VALUE"""),"C-syntax")</f>
        <v>C-syntax</v>
      </c>
      <c r="Q152" s="25" t="str">
        <f>IFERROR(__xludf.DUMMYFUNCTION("""COMPUTED_VALUE"""),"C-hallucinating")</f>
        <v>C-hallucinating</v>
      </c>
      <c r="R152" s="25" t="str">
        <f>IFERROR(__xludf.DUMMYFUNCTION("""COMPUTED_VALUE"""),"C-total")</f>
        <v>C-total</v>
      </c>
      <c r="S152" s="25" t="str">
        <f>IFERROR(__xludf.DUMMYFUNCTION("""COMPUTED_VALUE"""),"V-pre/post")</f>
        <v>V-pre/post</v>
      </c>
      <c r="T152" s="25" t="str">
        <f>IFERROR(__xludf.DUMMYFUNCTION("""COMPUTED_VALUE"""),"V-pred-def")</f>
        <v>V-pred-def</v>
      </c>
      <c r="U152" s="25" t="str">
        <f>IFERROR(__xludf.DUMMYFUNCTION("""COMPUTED_VALUE"""),"V-pred-use")</f>
        <v>V-pred-use</v>
      </c>
      <c r="V152" s="25" t="str">
        <f>IFERROR(__xludf.DUMMYFUNCTION("""COMPUTED_VALUE"""),"V-lemma-def")</f>
        <v>V-lemma-def</v>
      </c>
      <c r="W152" s="25" t="str">
        <f>IFERROR(__xludf.DUMMYFUNCTION("""COMPUTED_VALUE"""),"V-lemma-use")</f>
        <v>V-lemma-use</v>
      </c>
      <c r="X152" s="25" t="str">
        <f>IFERROR(__xludf.DUMMYFUNCTION("""COMPUTED_VALUE"""),"V-LI")</f>
        <v>V-LI</v>
      </c>
      <c r="Y152" s="25" t="str">
        <f>IFERROR(__xludf.DUMMYFUNCTION("""COMPUTED_VALUE"""),"V-others")</f>
        <v>V-others</v>
      </c>
      <c r="Z152" s="25" t="str">
        <f>IFERROR(__xludf.DUMMYFUNCTION("""COMPUTED_VALUE"""),"V-total")</f>
        <v>V-total</v>
      </c>
    </row>
    <row r="153">
      <c r="A153" s="25"/>
      <c r="B153" s="25"/>
      <c r="D153" s="42"/>
      <c r="E153" s="25"/>
      <c r="F153" s="25"/>
      <c r="G153" s="42"/>
      <c r="H153" s="1" t="s">
        <v>251</v>
      </c>
      <c r="I153" s="25"/>
      <c r="K153" s="25"/>
      <c r="N153" s="42"/>
      <c r="O153" s="25">
        <f>IFERROR(__xludf.DUMMYFUNCTION("""COMPUTED_VALUE"""),0.0)</f>
        <v>0</v>
      </c>
      <c r="P153" s="25">
        <f>IFERROR(__xludf.DUMMYFUNCTION("""COMPUTED_VALUE"""),0.0)</f>
        <v>0</v>
      </c>
      <c r="Q153" s="25">
        <f>IFERROR(__xludf.DUMMYFUNCTION("""COMPUTED_VALUE"""),1.0)</f>
        <v>1</v>
      </c>
      <c r="R153" s="25">
        <f>IFERROR(__xludf.DUMMYFUNCTION("""COMPUTED_VALUE"""),0.0)</f>
        <v>0</v>
      </c>
      <c r="S153" s="25">
        <f>IFERROR(__xludf.DUMMYFUNCTION("""COMPUTED_VALUE"""),1.0)</f>
        <v>1</v>
      </c>
      <c r="T153" s="25">
        <f>IFERROR(__xludf.DUMMYFUNCTION("""COMPUTED_VALUE"""),0.0)</f>
        <v>0</v>
      </c>
      <c r="U153" s="25">
        <f>IFERROR(__xludf.DUMMYFUNCTION("""COMPUTED_VALUE"""),0.0)</f>
        <v>0</v>
      </c>
      <c r="V153" s="25">
        <f>IFERROR(__xludf.DUMMYFUNCTION("""COMPUTED_VALUE"""),0.0)</f>
        <v>0</v>
      </c>
      <c r="W153" s="25">
        <f>IFERROR(__xludf.DUMMYFUNCTION("""COMPUTED_VALUE"""),0.0)</f>
        <v>0</v>
      </c>
      <c r="X153" s="25">
        <f>IFERROR(__xludf.DUMMYFUNCTION("""COMPUTED_VALUE"""),0.0)</f>
        <v>0</v>
      </c>
      <c r="Y153" s="25">
        <f>IFERROR(__xludf.DUMMYFUNCTION("""COMPUTED_VALUE"""),0.0)</f>
        <v>0</v>
      </c>
      <c r="Z153" s="25">
        <f>IFERROR(__xludf.DUMMYFUNCTION("""COMPUTED_VALUE"""),0.0)</f>
        <v>0</v>
      </c>
    </row>
    <row r="154">
      <c r="A154" s="25"/>
      <c r="B154" s="25"/>
      <c r="D154" s="42"/>
      <c r="E154" s="25"/>
      <c r="F154" s="25"/>
      <c r="G154" s="42"/>
      <c r="H154" s="1" t="s">
        <v>1611</v>
      </c>
      <c r="I154" s="25"/>
      <c r="K154" s="25"/>
      <c r="N154" s="42"/>
    </row>
    <row r="155">
      <c r="A155" s="25"/>
      <c r="B155" s="25"/>
      <c r="D155" s="42"/>
      <c r="E155" s="25"/>
      <c r="F155" s="25"/>
      <c r="G155" s="42"/>
      <c r="H155" s="1" t="s">
        <v>1612</v>
      </c>
      <c r="I155" s="25"/>
      <c r="K155" s="25"/>
      <c r="N155" s="42"/>
    </row>
    <row r="156">
      <c r="A156" s="25"/>
      <c r="B156" s="25"/>
      <c r="D156" s="42"/>
      <c r="E156" s="25"/>
      <c r="F156" s="25"/>
      <c r="G156" s="42"/>
      <c r="H156" s="1" t="s">
        <v>269</v>
      </c>
      <c r="I156" s="25"/>
      <c r="K156" s="25"/>
      <c r="N156" s="42"/>
    </row>
    <row r="157">
      <c r="A157" s="25"/>
      <c r="B157" s="25"/>
      <c r="D157" s="42"/>
      <c r="E157" s="25"/>
      <c r="F157" s="25"/>
      <c r="G157" s="42"/>
      <c r="I157" s="25"/>
      <c r="K157" s="25"/>
      <c r="N157" s="42"/>
    </row>
    <row r="158">
      <c r="A158" s="25"/>
      <c r="B158" s="25"/>
      <c r="D158" s="42"/>
      <c r="E158" s="25"/>
      <c r="F158" s="25"/>
      <c r="G158" s="42"/>
      <c r="H158" s="1" t="s">
        <v>309</v>
      </c>
      <c r="I158" s="25"/>
      <c r="K158" s="25"/>
      <c r="N158" s="42"/>
    </row>
    <row r="159">
      <c r="A159" s="25"/>
      <c r="B159" s="25"/>
      <c r="D159" s="42"/>
      <c r="E159" s="25"/>
      <c r="F159" s="25"/>
      <c r="G159" s="42"/>
      <c r="H159" s="1" t="s">
        <v>310</v>
      </c>
      <c r="I159" s="25"/>
      <c r="K159" s="25"/>
      <c r="N159" s="42"/>
    </row>
    <row r="160">
      <c r="A160" s="25"/>
      <c r="B160" s="25"/>
      <c r="D160" s="42"/>
      <c r="E160" s="25"/>
      <c r="F160" s="25"/>
      <c r="G160" s="42"/>
      <c r="H160" s="1" t="s">
        <v>1613</v>
      </c>
      <c r="I160" s="25"/>
      <c r="K160" s="25"/>
      <c r="N160" s="42"/>
    </row>
    <row r="161">
      <c r="A161" s="25"/>
      <c r="B161" s="25"/>
      <c r="D161" s="42"/>
      <c r="E161" s="25"/>
      <c r="F161" s="25"/>
      <c r="G161" s="42"/>
      <c r="H161" s="1" t="s">
        <v>1614</v>
      </c>
      <c r="I161" s="25"/>
      <c r="K161" s="25"/>
      <c r="N161" s="42"/>
    </row>
    <row r="162">
      <c r="A162" s="25"/>
      <c r="B162" s="25"/>
      <c r="D162" s="42"/>
      <c r="E162" s="25"/>
      <c r="F162" s="25"/>
      <c r="G162" s="42"/>
      <c r="I162" s="25"/>
      <c r="K162" s="25"/>
      <c r="N162" s="42"/>
    </row>
    <row r="163">
      <c r="A163" s="25"/>
      <c r="B163" s="25"/>
      <c r="D163" s="42"/>
      <c r="E163" s="25"/>
      <c r="F163" s="25"/>
      <c r="G163" s="42"/>
      <c r="H163" s="1" t="s">
        <v>1615</v>
      </c>
      <c r="I163" s="25"/>
      <c r="K163" s="25"/>
      <c r="N163" s="42"/>
    </row>
    <row r="164">
      <c r="A164" s="25"/>
      <c r="B164" s="25"/>
      <c r="D164" s="42"/>
      <c r="E164" s="25"/>
      <c r="F164" s="25"/>
      <c r="G164" s="42"/>
      <c r="H164" s="1" t="s">
        <v>1616</v>
      </c>
      <c r="I164" s="25"/>
      <c r="K164" s="25"/>
      <c r="N164" s="42"/>
    </row>
    <row r="165">
      <c r="A165" s="25"/>
      <c r="B165" s="25"/>
      <c r="D165" s="42"/>
      <c r="E165" s="25"/>
      <c r="F165" s="25"/>
      <c r="G165" s="42"/>
      <c r="H165" s="1" t="s">
        <v>1617</v>
      </c>
      <c r="I165" s="25"/>
      <c r="K165" s="25"/>
      <c r="N165" s="42"/>
    </row>
    <row r="166">
      <c r="A166" s="25"/>
      <c r="B166" s="25"/>
      <c r="D166" s="42"/>
      <c r="E166" s="25"/>
      <c r="F166" s="25"/>
      <c r="G166" s="42"/>
      <c r="H166" s="1" t="s">
        <v>318</v>
      </c>
      <c r="I166" s="25"/>
      <c r="K166" s="25"/>
      <c r="N166" s="42"/>
    </row>
    <row r="167">
      <c r="A167" s="25"/>
      <c r="B167" s="25"/>
      <c r="D167" s="42"/>
      <c r="E167" s="25"/>
      <c r="F167" s="25"/>
      <c r="G167" s="42"/>
      <c r="H167" s="1" t="s">
        <v>1535</v>
      </c>
      <c r="I167" s="25"/>
      <c r="K167" s="25"/>
      <c r="N167" s="42"/>
    </row>
    <row r="168">
      <c r="A168" s="25"/>
      <c r="B168" s="25"/>
      <c r="D168" s="42"/>
      <c r="E168" s="25"/>
      <c r="F168" s="25"/>
      <c r="G168" s="42"/>
      <c r="H168" s="1" t="s">
        <v>206</v>
      </c>
      <c r="I168" s="25"/>
      <c r="K168" s="25"/>
      <c r="N168" s="42"/>
    </row>
    <row r="169">
      <c r="A169" s="25"/>
      <c r="B169" s="25"/>
      <c r="D169" s="42"/>
      <c r="E169" s="25"/>
      <c r="F169" s="25"/>
      <c r="G169" s="42"/>
      <c r="H169" s="1" t="s">
        <v>1618</v>
      </c>
      <c r="I169" s="25"/>
      <c r="K169" s="25"/>
      <c r="N169" s="42"/>
    </row>
    <row r="170">
      <c r="A170" s="25"/>
      <c r="B170" s="25"/>
      <c r="D170" s="42"/>
      <c r="E170" s="25"/>
      <c r="F170" s="25"/>
      <c r="G170" s="42"/>
      <c r="H170" s="1" t="s">
        <v>198</v>
      </c>
      <c r="I170" s="25"/>
      <c r="K170" s="25"/>
      <c r="N170" s="42"/>
    </row>
    <row r="171">
      <c r="A171" s="25"/>
      <c r="B171" s="25"/>
      <c r="D171" s="42"/>
      <c r="E171" s="25"/>
      <c r="F171" s="25"/>
      <c r="G171" s="42"/>
      <c r="H171" s="1" t="s">
        <v>1538</v>
      </c>
      <c r="I171" s="25"/>
      <c r="K171" s="25"/>
      <c r="N171" s="42"/>
    </row>
    <row r="172">
      <c r="A172" s="25"/>
      <c r="B172" s="25"/>
      <c r="D172" s="42"/>
      <c r="E172" s="25"/>
      <c r="F172" s="25"/>
      <c r="G172" s="42"/>
      <c r="H172" s="1" t="s">
        <v>1539</v>
      </c>
      <c r="I172" s="25"/>
      <c r="K172" s="25"/>
      <c r="N172" s="42"/>
    </row>
    <row r="173">
      <c r="A173" s="25"/>
      <c r="B173" s="25"/>
      <c r="D173" s="42"/>
      <c r="E173" s="25"/>
      <c r="F173" s="25"/>
      <c r="G173" s="42"/>
      <c r="H173" s="1" t="s">
        <v>481</v>
      </c>
      <c r="I173" s="25"/>
      <c r="K173" s="25"/>
      <c r="N173" s="42"/>
    </row>
    <row r="174">
      <c r="A174" s="25"/>
      <c r="B174" s="25"/>
      <c r="D174" s="42"/>
      <c r="E174" s="25"/>
      <c r="F174" s="25"/>
      <c r="G174" s="42"/>
      <c r="H174" s="1" t="s">
        <v>204</v>
      </c>
      <c r="I174" s="25"/>
      <c r="K174" s="25"/>
      <c r="N174" s="42"/>
    </row>
    <row r="175">
      <c r="A175" s="25"/>
      <c r="B175" s="25"/>
      <c r="D175" s="42"/>
      <c r="E175" s="25"/>
      <c r="F175" s="25"/>
      <c r="G175" s="42"/>
      <c r="H175" s="1" t="s">
        <v>1540</v>
      </c>
      <c r="I175" s="25"/>
      <c r="K175" s="25"/>
      <c r="N175" s="42"/>
    </row>
    <row r="176">
      <c r="A176" s="25"/>
      <c r="B176" s="25"/>
      <c r="D176" s="42"/>
      <c r="E176" s="25"/>
      <c r="F176" s="25"/>
      <c r="G176" s="42"/>
      <c r="H176" s="1" t="s">
        <v>1619</v>
      </c>
      <c r="I176" s="25"/>
      <c r="K176" s="25"/>
      <c r="N176" s="42"/>
    </row>
    <row r="177">
      <c r="A177" s="25"/>
      <c r="B177" s="25"/>
      <c r="D177" s="42"/>
      <c r="E177" s="25"/>
      <c r="F177" s="25"/>
      <c r="G177" s="42"/>
      <c r="H177" s="1" t="s">
        <v>1541</v>
      </c>
      <c r="I177" s="25"/>
      <c r="K177" s="25"/>
      <c r="N177" s="42"/>
    </row>
    <row r="178">
      <c r="A178" s="25"/>
      <c r="B178" s="25"/>
      <c r="D178" s="42"/>
      <c r="E178" s="25"/>
      <c r="F178" s="25"/>
      <c r="G178" s="42"/>
      <c r="H178" s="1" t="s">
        <v>204</v>
      </c>
      <c r="I178" s="25"/>
      <c r="K178" s="25"/>
      <c r="N178" s="42"/>
    </row>
    <row r="179">
      <c r="A179" s="25"/>
      <c r="B179" s="25"/>
      <c r="D179" s="42"/>
      <c r="E179" s="25"/>
      <c r="F179" s="25"/>
      <c r="G179" s="42"/>
      <c r="I179" s="25"/>
      <c r="K179" s="25"/>
      <c r="N179" s="42"/>
    </row>
    <row r="180">
      <c r="A180" s="25"/>
      <c r="B180" s="25"/>
      <c r="D180" s="42"/>
      <c r="E180" s="25"/>
      <c r="F180" s="25"/>
      <c r="G180" s="42"/>
      <c r="H180" s="1" t="s">
        <v>309</v>
      </c>
      <c r="I180" s="25"/>
      <c r="K180" s="25"/>
      <c r="N180" s="42"/>
    </row>
    <row r="181">
      <c r="A181" s="25"/>
      <c r="B181" s="25"/>
      <c r="D181" s="42"/>
      <c r="E181" s="25"/>
      <c r="F181" s="25"/>
      <c r="G181" s="42"/>
      <c r="H181" s="1" t="s">
        <v>310</v>
      </c>
      <c r="I181" s="25"/>
      <c r="K181" s="25"/>
      <c r="N181" s="42"/>
    </row>
    <row r="182">
      <c r="A182" s="25"/>
      <c r="B182" s="25"/>
      <c r="D182" s="42"/>
      <c r="E182" s="25"/>
      <c r="F182" s="25"/>
      <c r="G182" s="42"/>
      <c r="H182" s="1" t="s">
        <v>1620</v>
      </c>
      <c r="I182" s="25"/>
      <c r="K182" s="25"/>
      <c r="N182" s="42"/>
    </row>
    <row r="183">
      <c r="A183" s="25"/>
      <c r="B183" s="25"/>
      <c r="D183" s="42"/>
      <c r="E183" s="25"/>
      <c r="F183" s="25"/>
      <c r="G183" s="42"/>
      <c r="I183" s="25"/>
      <c r="K183" s="25"/>
      <c r="N183" s="42"/>
    </row>
    <row r="184">
      <c r="A184" s="25"/>
      <c r="B184" s="25"/>
      <c r="D184" s="42"/>
      <c r="E184" s="25"/>
      <c r="F184" s="25"/>
      <c r="G184" s="42"/>
      <c r="H184" s="1" t="s">
        <v>1621</v>
      </c>
      <c r="I184" s="25"/>
      <c r="K184" s="25"/>
      <c r="N184" s="42"/>
    </row>
    <row r="185">
      <c r="A185" s="25"/>
      <c r="B185" s="25"/>
      <c r="D185" s="42"/>
      <c r="E185" s="25"/>
      <c r="F185" s="25"/>
      <c r="G185" s="42"/>
      <c r="H185" s="1" t="s">
        <v>1622</v>
      </c>
      <c r="I185" s="25"/>
      <c r="K185" s="25"/>
      <c r="N185" s="42"/>
    </row>
    <row r="186">
      <c r="A186" s="25"/>
      <c r="B186" s="25"/>
      <c r="D186" s="42"/>
      <c r="E186" s="25"/>
      <c r="F186" s="25"/>
      <c r="G186" s="42"/>
      <c r="H186" s="1" t="s">
        <v>1623</v>
      </c>
      <c r="I186" s="25"/>
      <c r="K186" s="25"/>
      <c r="N186" s="42"/>
    </row>
    <row r="187">
      <c r="A187" s="25"/>
      <c r="B187" s="25"/>
      <c r="D187" s="42"/>
      <c r="E187" s="25"/>
      <c r="F187" s="25"/>
      <c r="G187" s="42"/>
      <c r="H187" s="1" t="s">
        <v>318</v>
      </c>
      <c r="I187" s="25"/>
      <c r="K187" s="25"/>
      <c r="N187" s="42"/>
    </row>
    <row r="188">
      <c r="A188" s="25"/>
      <c r="B188" s="25"/>
      <c r="D188" s="42"/>
      <c r="E188" s="25"/>
      <c r="F188" s="25"/>
      <c r="G188" s="42"/>
      <c r="H188" s="1" t="s">
        <v>1544</v>
      </c>
      <c r="I188" s="25"/>
      <c r="K188" s="25"/>
      <c r="N188" s="42"/>
    </row>
    <row r="189">
      <c r="A189" s="25"/>
      <c r="B189" s="25"/>
      <c r="D189" s="42"/>
      <c r="E189" s="25"/>
      <c r="F189" s="25"/>
      <c r="G189" s="42"/>
      <c r="H189" s="1" t="s">
        <v>1624</v>
      </c>
      <c r="I189" s="25"/>
      <c r="K189" s="25"/>
      <c r="N189" s="42"/>
    </row>
    <row r="190">
      <c r="A190" s="25"/>
      <c r="B190" s="25"/>
      <c r="D190" s="42"/>
      <c r="E190" s="25"/>
      <c r="F190" s="25"/>
      <c r="G190" s="42"/>
      <c r="H190" s="1" t="s">
        <v>1625</v>
      </c>
      <c r="I190" s="25"/>
      <c r="K190" s="25"/>
      <c r="N190" s="42"/>
    </row>
    <row r="191">
      <c r="A191" s="25"/>
      <c r="B191" s="25"/>
      <c r="D191" s="42"/>
      <c r="E191" s="25"/>
      <c r="F191" s="25"/>
      <c r="G191" s="42"/>
      <c r="H191" s="1" t="s">
        <v>198</v>
      </c>
      <c r="I191" s="25"/>
      <c r="K191" s="25"/>
      <c r="N191" s="42"/>
    </row>
    <row r="192">
      <c r="A192" s="25"/>
      <c r="B192" s="25"/>
      <c r="D192" s="42"/>
      <c r="E192" s="25"/>
      <c r="F192" s="25"/>
      <c r="G192" s="42"/>
      <c r="H192" s="1" t="s">
        <v>1626</v>
      </c>
      <c r="I192" s="25"/>
      <c r="K192" s="25"/>
      <c r="N192" s="42"/>
    </row>
    <row r="193">
      <c r="A193" s="25"/>
      <c r="B193" s="25"/>
      <c r="D193" s="42"/>
      <c r="E193" s="25"/>
      <c r="F193" s="25"/>
      <c r="G193" s="42"/>
      <c r="H193" s="1" t="s">
        <v>1547</v>
      </c>
      <c r="I193" s="25"/>
      <c r="K193" s="25"/>
      <c r="N193" s="42"/>
    </row>
    <row r="194">
      <c r="A194" s="25"/>
      <c r="B194" s="25"/>
      <c r="D194" s="42"/>
      <c r="E194" s="25"/>
      <c r="F194" s="25"/>
      <c r="G194" s="42"/>
      <c r="H194" s="1" t="s">
        <v>1550</v>
      </c>
      <c r="I194" s="25"/>
      <c r="K194" s="1" t="s">
        <v>282</v>
      </c>
      <c r="L194" s="1" t="s">
        <v>841</v>
      </c>
      <c r="M194" s="1" t="s">
        <v>1627</v>
      </c>
      <c r="N194" s="2" t="s">
        <v>1594</v>
      </c>
    </row>
    <row r="195">
      <c r="A195" s="25"/>
      <c r="B195" s="25"/>
      <c r="D195" s="42"/>
      <c r="E195" s="25"/>
      <c r="F195" s="25"/>
      <c r="G195" s="42"/>
      <c r="H195" s="1" t="s">
        <v>1628</v>
      </c>
      <c r="I195" s="25"/>
      <c r="K195" s="25"/>
      <c r="N195" s="42"/>
    </row>
    <row r="196">
      <c r="A196" s="25"/>
      <c r="B196" s="25"/>
      <c r="D196" s="42"/>
      <c r="E196" s="25"/>
      <c r="F196" s="25"/>
      <c r="G196" s="42"/>
      <c r="H196" s="1" t="s">
        <v>204</v>
      </c>
      <c r="I196" s="25"/>
      <c r="K196" s="25"/>
      <c r="N196" s="42"/>
    </row>
    <row r="197">
      <c r="A197" s="25"/>
      <c r="B197" s="25"/>
      <c r="D197" s="42"/>
      <c r="E197" s="25"/>
      <c r="F197" s="25"/>
      <c r="G197" s="42"/>
      <c r="I197" s="25"/>
      <c r="K197" s="25"/>
      <c r="N197" s="42"/>
    </row>
    <row r="198">
      <c r="A198" s="25"/>
      <c r="B198" s="25"/>
      <c r="D198" s="42"/>
      <c r="E198" s="25"/>
      <c r="F198" s="25"/>
      <c r="G198" s="42"/>
      <c r="H198" s="1" t="s">
        <v>309</v>
      </c>
      <c r="I198" s="25"/>
      <c r="K198" s="25"/>
      <c r="N198" s="42"/>
    </row>
    <row r="199">
      <c r="A199" s="25"/>
      <c r="B199" s="25"/>
      <c r="D199" s="42"/>
      <c r="E199" s="25"/>
      <c r="F199" s="25"/>
      <c r="G199" s="42"/>
      <c r="H199" s="1" t="s">
        <v>310</v>
      </c>
      <c r="I199" s="25"/>
      <c r="K199" s="25"/>
      <c r="N199" s="42"/>
    </row>
    <row r="200">
      <c r="A200" s="25"/>
      <c r="B200" s="25"/>
      <c r="D200" s="42"/>
      <c r="E200" s="25"/>
      <c r="F200" s="25"/>
      <c r="G200" s="42"/>
      <c r="H200" s="1" t="s">
        <v>1629</v>
      </c>
      <c r="I200" s="25"/>
      <c r="K200" s="25"/>
      <c r="N200" s="42"/>
    </row>
    <row r="201">
      <c r="A201" s="25"/>
      <c r="B201" s="25"/>
      <c r="D201" s="42"/>
      <c r="E201" s="25"/>
      <c r="F201" s="25"/>
      <c r="G201" s="42"/>
      <c r="I201" s="25"/>
      <c r="K201" s="25"/>
      <c r="N201" s="42"/>
    </row>
    <row r="202">
      <c r="A202" s="25"/>
      <c r="B202" s="25"/>
      <c r="D202" s="42"/>
      <c r="E202" s="25"/>
      <c r="F202" s="25"/>
      <c r="G202" s="42"/>
      <c r="H202" s="1" t="s">
        <v>1630</v>
      </c>
      <c r="I202" s="25"/>
      <c r="K202" s="25"/>
      <c r="N202" s="42"/>
    </row>
    <row r="203">
      <c r="A203" s="25"/>
      <c r="B203" s="25"/>
      <c r="D203" s="42"/>
      <c r="E203" s="25"/>
      <c r="F203" s="25"/>
      <c r="G203" s="42"/>
      <c r="H203" s="1" t="s">
        <v>1631</v>
      </c>
      <c r="I203" s="25"/>
      <c r="K203" s="25"/>
      <c r="N203" s="42"/>
    </row>
    <row r="204">
      <c r="A204" s="25"/>
      <c r="B204" s="25"/>
      <c r="D204" s="42"/>
      <c r="E204" s="25"/>
      <c r="F204" s="25"/>
      <c r="G204" s="42"/>
      <c r="H204" s="1" t="s">
        <v>1632</v>
      </c>
      <c r="I204" s="25"/>
      <c r="K204" s="25"/>
      <c r="N204" s="42"/>
    </row>
    <row r="205">
      <c r="A205" s="25"/>
      <c r="B205" s="25"/>
      <c r="D205" s="42"/>
      <c r="E205" s="25"/>
      <c r="F205" s="25"/>
      <c r="G205" s="42"/>
      <c r="H205" s="1" t="s">
        <v>318</v>
      </c>
      <c r="I205" s="25"/>
      <c r="K205" s="25"/>
      <c r="N205" s="42"/>
    </row>
    <row r="206">
      <c r="A206" s="25"/>
      <c r="B206" s="25"/>
      <c r="D206" s="42"/>
      <c r="E206" s="25"/>
      <c r="F206" s="25"/>
      <c r="G206" s="42"/>
      <c r="H206" s="1" t="s">
        <v>1553</v>
      </c>
      <c r="I206" s="25"/>
      <c r="K206" s="25"/>
      <c r="N206" s="42"/>
    </row>
    <row r="207">
      <c r="A207" s="25"/>
      <c r="B207" s="25"/>
      <c r="D207" s="42"/>
      <c r="E207" s="25"/>
      <c r="F207" s="25"/>
      <c r="G207" s="42"/>
      <c r="H207" s="1" t="s">
        <v>1633</v>
      </c>
      <c r="I207" s="25"/>
      <c r="K207" s="25"/>
      <c r="N207" s="42"/>
    </row>
    <row r="208">
      <c r="A208" s="25"/>
      <c r="B208" s="25"/>
      <c r="D208" s="42"/>
      <c r="E208" s="25"/>
      <c r="F208" s="25"/>
      <c r="G208" s="42"/>
      <c r="H208" s="1" t="s">
        <v>207</v>
      </c>
      <c r="I208" s="25"/>
      <c r="K208" s="25"/>
      <c r="N208" s="42"/>
    </row>
    <row r="209">
      <c r="A209" s="25"/>
      <c r="B209" s="25"/>
      <c r="D209" s="42"/>
      <c r="E209" s="25"/>
      <c r="F209" s="25"/>
      <c r="G209" s="42"/>
      <c r="H209" s="1" t="s">
        <v>198</v>
      </c>
      <c r="I209" s="25"/>
      <c r="K209" s="25"/>
      <c r="N209" s="42"/>
    </row>
    <row r="210">
      <c r="A210" s="25"/>
      <c r="B210" s="25"/>
      <c r="D210" s="42"/>
      <c r="E210" s="25"/>
      <c r="F210" s="25"/>
      <c r="G210" s="42"/>
      <c r="H210" s="1" t="s">
        <v>1634</v>
      </c>
      <c r="I210" s="25"/>
      <c r="K210" s="25"/>
      <c r="N210" s="42"/>
    </row>
    <row r="211">
      <c r="A211" s="25"/>
      <c r="B211" s="25"/>
      <c r="D211" s="42"/>
      <c r="E211" s="25"/>
      <c r="F211" s="25"/>
      <c r="G211" s="42"/>
      <c r="H211" s="1" t="s">
        <v>1556</v>
      </c>
      <c r="I211" s="25"/>
      <c r="K211" s="25"/>
      <c r="N211" s="42"/>
    </row>
    <row r="212">
      <c r="A212" s="25"/>
      <c r="B212" s="25"/>
      <c r="D212" s="42"/>
      <c r="E212" s="25"/>
      <c r="F212" s="25"/>
      <c r="G212" s="42"/>
      <c r="H212" s="1" t="s">
        <v>204</v>
      </c>
      <c r="I212" s="25"/>
      <c r="K212" s="25"/>
      <c r="N212" s="42"/>
    </row>
    <row r="213">
      <c r="A213" s="25"/>
      <c r="B213" s="25"/>
      <c r="D213" s="42"/>
      <c r="E213" s="25"/>
      <c r="F213" s="25"/>
      <c r="G213" s="42"/>
      <c r="I213" s="25"/>
      <c r="K213" s="25"/>
      <c r="N213" s="42"/>
    </row>
    <row r="214">
      <c r="A214" s="25"/>
      <c r="B214" s="25"/>
      <c r="D214" s="42"/>
      <c r="E214" s="25"/>
      <c r="F214" s="25"/>
      <c r="G214" s="42"/>
      <c r="H214" s="1" t="s">
        <v>309</v>
      </c>
      <c r="I214" s="25"/>
      <c r="K214" s="25"/>
      <c r="N214" s="42"/>
    </row>
    <row r="215">
      <c r="A215" s="25"/>
      <c r="B215" s="25"/>
      <c r="D215" s="42"/>
      <c r="E215" s="25"/>
      <c r="F215" s="25"/>
      <c r="G215" s="42"/>
      <c r="H215" s="1" t="s">
        <v>310</v>
      </c>
      <c r="I215" s="25"/>
      <c r="K215" s="25"/>
      <c r="N215" s="42"/>
    </row>
    <row r="216">
      <c r="A216" s="25"/>
      <c r="B216" s="25"/>
      <c r="D216" s="42"/>
      <c r="E216" s="25"/>
      <c r="F216" s="25"/>
      <c r="G216" s="42"/>
      <c r="H216" s="1" t="s">
        <v>1635</v>
      </c>
      <c r="I216" s="25"/>
      <c r="K216" s="25"/>
      <c r="N216" s="42"/>
    </row>
    <row r="217">
      <c r="A217" s="25"/>
      <c r="B217" s="25"/>
      <c r="D217" s="42"/>
      <c r="E217" s="25"/>
      <c r="F217" s="25"/>
      <c r="G217" s="42"/>
      <c r="I217" s="25"/>
      <c r="K217" s="25"/>
      <c r="N217" s="42"/>
    </row>
    <row r="218">
      <c r="A218" s="25"/>
      <c r="B218" s="25"/>
      <c r="D218" s="42"/>
      <c r="E218" s="25"/>
      <c r="F218" s="25"/>
      <c r="G218" s="42"/>
      <c r="H218" s="1" t="s">
        <v>1636</v>
      </c>
      <c r="I218" s="25"/>
      <c r="K218" s="25"/>
      <c r="N218" s="42"/>
    </row>
    <row r="219">
      <c r="A219" s="25"/>
      <c r="B219" s="25"/>
      <c r="D219" s="42"/>
      <c r="E219" s="25"/>
      <c r="F219" s="25"/>
      <c r="G219" s="42"/>
      <c r="H219" s="1" t="s">
        <v>1637</v>
      </c>
      <c r="I219" s="25"/>
      <c r="K219" s="25"/>
      <c r="N219" s="42"/>
    </row>
    <row r="220">
      <c r="A220" s="25"/>
      <c r="B220" s="25"/>
      <c r="D220" s="42"/>
      <c r="E220" s="25"/>
      <c r="F220" s="25"/>
      <c r="G220" s="42"/>
      <c r="H220" s="1" t="s">
        <v>1638</v>
      </c>
      <c r="I220" s="25"/>
      <c r="K220" s="25"/>
      <c r="N220" s="42"/>
    </row>
    <row r="221">
      <c r="A221" s="25"/>
      <c r="B221" s="25"/>
      <c r="D221" s="42"/>
      <c r="E221" s="25"/>
      <c r="F221" s="25"/>
      <c r="G221" s="42"/>
      <c r="H221" s="1" t="s">
        <v>1639</v>
      </c>
      <c r="I221" s="25"/>
      <c r="K221" s="25"/>
      <c r="N221" s="42"/>
    </row>
    <row r="222">
      <c r="A222" s="25"/>
      <c r="B222" s="25"/>
      <c r="D222" s="42"/>
      <c r="E222" s="25"/>
      <c r="F222" s="25"/>
      <c r="G222" s="42"/>
      <c r="H222" s="1" t="s">
        <v>318</v>
      </c>
      <c r="I222" s="25"/>
      <c r="K222" s="25"/>
      <c r="N222" s="42"/>
    </row>
    <row r="223">
      <c r="A223" s="25"/>
      <c r="B223" s="25"/>
      <c r="D223" s="42"/>
      <c r="E223" s="25"/>
      <c r="F223" s="25"/>
      <c r="G223" s="42"/>
      <c r="H223" s="1" t="s">
        <v>1559</v>
      </c>
      <c r="I223" s="25"/>
      <c r="K223" s="25"/>
      <c r="N223" s="42"/>
    </row>
    <row r="224">
      <c r="A224" s="25"/>
      <c r="B224" s="25"/>
      <c r="D224" s="42"/>
      <c r="E224" s="25"/>
      <c r="F224" s="25"/>
      <c r="G224" s="42"/>
      <c r="H224" s="1" t="s">
        <v>1640</v>
      </c>
      <c r="I224" s="25"/>
      <c r="K224" s="25"/>
      <c r="N224" s="42"/>
    </row>
    <row r="225">
      <c r="A225" s="25"/>
      <c r="B225" s="25"/>
      <c r="D225" s="42"/>
      <c r="E225" s="25"/>
      <c r="F225" s="25"/>
      <c r="G225" s="42"/>
      <c r="H225" s="1" t="s">
        <v>1641</v>
      </c>
      <c r="I225" s="25"/>
      <c r="K225" s="25"/>
      <c r="N225" s="42"/>
    </row>
    <row r="226">
      <c r="A226" s="25"/>
      <c r="B226" s="25"/>
      <c r="D226" s="42"/>
      <c r="E226" s="25"/>
      <c r="F226" s="25"/>
      <c r="G226" s="42"/>
      <c r="H226" s="1" t="s">
        <v>198</v>
      </c>
      <c r="I226" s="25"/>
      <c r="K226" s="25"/>
      <c r="N226" s="42"/>
    </row>
    <row r="227">
      <c r="A227" s="25"/>
      <c r="B227" s="25"/>
      <c r="D227" s="42"/>
      <c r="E227" s="25"/>
      <c r="F227" s="25"/>
      <c r="G227" s="42"/>
      <c r="H227" s="1" t="s">
        <v>1642</v>
      </c>
      <c r="I227" s="25"/>
      <c r="K227" s="25"/>
      <c r="N227" s="42"/>
    </row>
    <row r="228">
      <c r="A228" s="25"/>
      <c r="B228" s="25"/>
      <c r="D228" s="42"/>
      <c r="E228" s="25"/>
      <c r="F228" s="25"/>
      <c r="G228" s="42"/>
      <c r="H228" s="1" t="s">
        <v>1643</v>
      </c>
      <c r="I228" s="25"/>
      <c r="K228" s="25"/>
      <c r="N228" s="42"/>
    </row>
    <row r="229">
      <c r="A229" s="25"/>
      <c r="B229" s="25"/>
      <c r="D229" s="42"/>
      <c r="E229" s="25"/>
      <c r="F229" s="25"/>
      <c r="G229" s="42"/>
      <c r="H229" s="1" t="s">
        <v>1562</v>
      </c>
      <c r="I229" s="25"/>
      <c r="K229" s="25"/>
      <c r="N229" s="42"/>
    </row>
    <row r="230">
      <c r="A230" s="25"/>
      <c r="B230" s="25"/>
      <c r="D230" s="42"/>
      <c r="E230" s="25"/>
      <c r="F230" s="25"/>
      <c r="G230" s="42"/>
      <c r="H230" s="1" t="s">
        <v>1565</v>
      </c>
      <c r="I230" s="25"/>
      <c r="K230" s="25"/>
      <c r="N230" s="42"/>
    </row>
    <row r="231">
      <c r="A231" s="25"/>
      <c r="B231" s="25"/>
      <c r="D231" s="42"/>
      <c r="E231" s="25"/>
      <c r="F231" s="25"/>
      <c r="G231" s="42"/>
      <c r="H231" s="1" t="s">
        <v>1568</v>
      </c>
      <c r="I231" s="25"/>
      <c r="K231" s="25"/>
      <c r="N231" s="42"/>
    </row>
    <row r="232">
      <c r="A232" s="25"/>
      <c r="B232" s="25"/>
      <c r="D232" s="42"/>
      <c r="E232" s="25"/>
      <c r="F232" s="25"/>
      <c r="G232" s="42"/>
      <c r="H232" s="1" t="s">
        <v>1569</v>
      </c>
      <c r="I232" s="25"/>
      <c r="K232" s="25"/>
      <c r="N232" s="42"/>
    </row>
    <row r="233">
      <c r="A233" s="25"/>
      <c r="B233" s="25"/>
      <c r="D233" s="42"/>
      <c r="E233" s="25"/>
      <c r="F233" s="25"/>
      <c r="G233" s="42"/>
      <c r="H233" s="1" t="s">
        <v>1644</v>
      </c>
      <c r="I233" s="25"/>
      <c r="K233" s="25"/>
      <c r="N233" s="42"/>
    </row>
    <row r="234">
      <c r="A234" s="25"/>
      <c r="B234" s="25"/>
      <c r="D234" s="42"/>
      <c r="E234" s="25"/>
      <c r="F234" s="25"/>
      <c r="G234" s="42"/>
      <c r="H234" s="1" t="s">
        <v>1645</v>
      </c>
      <c r="I234" s="25"/>
      <c r="K234" s="25"/>
      <c r="N234" s="42"/>
    </row>
    <row r="235">
      <c r="A235" s="25"/>
      <c r="B235" s="25"/>
      <c r="D235" s="42"/>
      <c r="E235" s="25"/>
      <c r="F235" s="25"/>
      <c r="G235" s="42"/>
      <c r="H235" s="1" t="s">
        <v>204</v>
      </c>
      <c r="I235" s="25"/>
      <c r="K235" s="25"/>
      <c r="N235" s="42"/>
    </row>
    <row r="236">
      <c r="A236" s="25"/>
      <c r="B236" s="25"/>
      <c r="D236" s="42"/>
      <c r="E236" s="25"/>
      <c r="F236" s="25"/>
      <c r="G236" s="42"/>
      <c r="I236" s="25"/>
      <c r="K236" s="25"/>
      <c r="N236" s="42"/>
    </row>
    <row r="237">
      <c r="A237" s="25"/>
      <c r="B237" s="25"/>
      <c r="D237" s="42"/>
      <c r="E237" s="25"/>
      <c r="F237" s="25"/>
      <c r="G237" s="42"/>
      <c r="H237" s="1" t="s">
        <v>309</v>
      </c>
      <c r="I237" s="25"/>
      <c r="K237" s="25"/>
      <c r="N237" s="42"/>
    </row>
    <row r="238">
      <c r="A238" s="25"/>
      <c r="B238" s="25"/>
      <c r="D238" s="42"/>
      <c r="E238" s="25"/>
      <c r="F238" s="25"/>
      <c r="G238" s="42"/>
      <c r="H238" s="1" t="s">
        <v>310</v>
      </c>
      <c r="I238" s="25"/>
      <c r="K238" s="25"/>
      <c r="N238" s="42"/>
    </row>
    <row r="239">
      <c r="A239" s="25"/>
      <c r="B239" s="25"/>
      <c r="D239" s="42"/>
      <c r="E239" s="25"/>
      <c r="F239" s="25"/>
      <c r="G239" s="42"/>
      <c r="H239" s="1" t="s">
        <v>1646</v>
      </c>
      <c r="I239" s="25"/>
      <c r="K239" s="25"/>
      <c r="N239" s="42"/>
    </row>
    <row r="240">
      <c r="A240" s="25"/>
      <c r="B240" s="25"/>
      <c r="D240" s="42"/>
      <c r="E240" s="25"/>
      <c r="F240" s="25"/>
      <c r="G240" s="42"/>
      <c r="I240" s="25"/>
      <c r="K240" s="25"/>
      <c r="N240" s="42"/>
    </row>
    <row r="241">
      <c r="A241" s="25"/>
      <c r="B241" s="25"/>
      <c r="D241" s="42"/>
      <c r="E241" s="25"/>
      <c r="F241" s="25"/>
      <c r="G241" s="42"/>
      <c r="H241" s="1" t="s">
        <v>1647</v>
      </c>
      <c r="I241" s="25"/>
      <c r="K241" s="25"/>
      <c r="N241" s="42"/>
    </row>
    <row r="242">
      <c r="A242" s="25"/>
      <c r="B242" s="25"/>
      <c r="D242" s="42"/>
      <c r="E242" s="25"/>
      <c r="F242" s="25"/>
      <c r="G242" s="42"/>
      <c r="H242" s="1" t="s">
        <v>1648</v>
      </c>
      <c r="I242" s="25"/>
      <c r="K242" s="25"/>
      <c r="N242" s="42"/>
    </row>
    <row r="243">
      <c r="A243" s="25"/>
      <c r="B243" s="25"/>
      <c r="D243" s="42"/>
      <c r="E243" s="25"/>
      <c r="F243" s="25"/>
      <c r="G243" s="42"/>
      <c r="H243" s="1" t="s">
        <v>1631</v>
      </c>
      <c r="I243" s="25"/>
      <c r="K243" s="25"/>
      <c r="N243" s="42"/>
    </row>
    <row r="244">
      <c r="A244" s="25"/>
      <c r="B244" s="25"/>
      <c r="D244" s="42"/>
      <c r="E244" s="25"/>
      <c r="F244" s="25"/>
      <c r="G244" s="42"/>
      <c r="H244" s="1" t="s">
        <v>1649</v>
      </c>
      <c r="I244" s="25"/>
      <c r="K244" s="25"/>
      <c r="N244" s="42"/>
    </row>
    <row r="245">
      <c r="A245" s="25"/>
      <c r="B245" s="25"/>
      <c r="D245" s="42"/>
      <c r="E245" s="25"/>
      <c r="F245" s="25"/>
      <c r="G245" s="42"/>
      <c r="H245" s="1" t="s">
        <v>318</v>
      </c>
      <c r="I245" s="25"/>
      <c r="K245" s="25"/>
      <c r="N245" s="42"/>
    </row>
    <row r="246">
      <c r="A246" s="25"/>
      <c r="B246" s="25"/>
      <c r="D246" s="42"/>
      <c r="E246" s="25"/>
      <c r="F246" s="25"/>
      <c r="G246" s="42"/>
      <c r="H246" s="1" t="s">
        <v>1574</v>
      </c>
      <c r="I246" s="25"/>
      <c r="K246" s="25"/>
      <c r="N246" s="42"/>
    </row>
    <row r="247">
      <c r="A247" s="25"/>
      <c r="B247" s="25"/>
      <c r="D247" s="42"/>
      <c r="E247" s="25"/>
      <c r="F247" s="25"/>
      <c r="G247" s="42"/>
      <c r="H247" s="1" t="s">
        <v>1624</v>
      </c>
      <c r="I247" s="25"/>
      <c r="K247" s="25"/>
      <c r="N247" s="42"/>
    </row>
    <row r="248">
      <c r="A248" s="25"/>
      <c r="B248" s="25"/>
      <c r="D248" s="42"/>
      <c r="E248" s="25"/>
      <c r="F248" s="25"/>
      <c r="G248" s="42"/>
      <c r="H248" s="1" t="s">
        <v>1650</v>
      </c>
      <c r="I248" s="25"/>
      <c r="K248" s="25"/>
      <c r="N248" s="42"/>
    </row>
    <row r="249">
      <c r="A249" s="25"/>
      <c r="B249" s="25"/>
      <c r="D249" s="42"/>
      <c r="E249" s="25"/>
      <c r="F249" s="25"/>
      <c r="G249" s="42"/>
      <c r="H249" s="1" t="s">
        <v>198</v>
      </c>
      <c r="I249" s="25"/>
      <c r="K249" s="25"/>
      <c r="N249" s="42"/>
    </row>
    <row r="250">
      <c r="A250" s="25"/>
      <c r="B250" s="25"/>
      <c r="D250" s="42"/>
      <c r="E250" s="25"/>
      <c r="F250" s="25"/>
      <c r="G250" s="42"/>
      <c r="H250" s="1" t="s">
        <v>1626</v>
      </c>
      <c r="I250" s="25"/>
      <c r="K250" s="25"/>
      <c r="N250" s="42"/>
    </row>
    <row r="251">
      <c r="A251" s="25"/>
      <c r="B251" s="25"/>
      <c r="D251" s="42"/>
      <c r="E251" s="25"/>
      <c r="F251" s="25"/>
      <c r="G251" s="42"/>
      <c r="H251" s="1" t="s">
        <v>1547</v>
      </c>
      <c r="I251" s="25"/>
      <c r="K251" s="25"/>
      <c r="N251" s="42"/>
    </row>
    <row r="252">
      <c r="A252" s="25"/>
      <c r="B252" s="25"/>
      <c r="D252" s="42"/>
      <c r="E252" s="25"/>
      <c r="F252" s="25"/>
      <c r="G252" s="42"/>
      <c r="H252" s="1" t="s">
        <v>1619</v>
      </c>
      <c r="I252" s="25"/>
      <c r="K252" s="25"/>
      <c r="N252" s="42"/>
    </row>
    <row r="253">
      <c r="A253" s="25"/>
      <c r="B253" s="25"/>
      <c r="D253" s="42"/>
      <c r="E253" s="25"/>
      <c r="F253" s="25"/>
      <c r="G253" s="42"/>
      <c r="H253" s="1" t="s">
        <v>1579</v>
      </c>
      <c r="I253" s="25"/>
      <c r="K253" s="25"/>
      <c r="N253" s="42"/>
    </row>
    <row r="254">
      <c r="A254" s="25"/>
      <c r="B254" s="25"/>
      <c r="D254" s="42"/>
      <c r="E254" s="25"/>
      <c r="F254" s="25"/>
      <c r="G254" s="42"/>
      <c r="H254" s="1" t="s">
        <v>204</v>
      </c>
      <c r="I254" s="25"/>
      <c r="K254" s="25"/>
      <c r="N254" s="42"/>
    </row>
    <row r="255">
      <c r="A255" s="25"/>
      <c r="B255" s="25"/>
      <c r="D255" s="42"/>
      <c r="E255" s="25"/>
      <c r="F255" s="25"/>
      <c r="G255" s="42"/>
      <c r="I255" s="25"/>
      <c r="K255" s="25"/>
      <c r="N255" s="42"/>
    </row>
    <row r="256">
      <c r="A256" s="25"/>
      <c r="B256" s="25"/>
      <c r="D256" s="42"/>
      <c r="E256" s="25"/>
      <c r="F256" s="25"/>
      <c r="G256" s="42"/>
      <c r="H256" s="1" t="s">
        <v>309</v>
      </c>
      <c r="I256" s="25"/>
      <c r="K256" s="25"/>
      <c r="N256" s="42"/>
    </row>
    <row r="257">
      <c r="A257" s="25"/>
      <c r="B257" s="25"/>
      <c r="D257" s="42"/>
      <c r="E257" s="25"/>
      <c r="F257" s="25"/>
      <c r="G257" s="42"/>
      <c r="H257" s="1" t="s">
        <v>310</v>
      </c>
      <c r="I257" s="25"/>
      <c r="K257" s="25"/>
      <c r="N257" s="42"/>
    </row>
    <row r="258">
      <c r="A258" s="25"/>
      <c r="B258" s="25"/>
      <c r="D258" s="42"/>
      <c r="E258" s="25"/>
      <c r="F258" s="25"/>
      <c r="G258" s="42"/>
      <c r="H258" s="1" t="s">
        <v>1651</v>
      </c>
      <c r="I258" s="25"/>
      <c r="K258" s="25"/>
      <c r="N258" s="42"/>
    </row>
    <row r="259">
      <c r="A259" s="25"/>
      <c r="B259" s="25"/>
      <c r="D259" s="42"/>
      <c r="E259" s="25"/>
      <c r="F259" s="25"/>
      <c r="G259" s="42"/>
      <c r="H259" s="1" t="s">
        <v>1652</v>
      </c>
      <c r="I259" s="25"/>
      <c r="K259" s="25"/>
      <c r="N259" s="42"/>
    </row>
    <row r="260">
      <c r="A260" s="25"/>
      <c r="B260" s="25"/>
      <c r="D260" s="42"/>
      <c r="E260" s="25"/>
      <c r="F260" s="25"/>
      <c r="G260" s="42"/>
      <c r="H260" s="1" t="s">
        <v>1653</v>
      </c>
      <c r="I260" s="25"/>
      <c r="K260" s="25"/>
      <c r="N260" s="42"/>
    </row>
    <row r="261">
      <c r="A261" s="25"/>
      <c r="B261" s="25"/>
      <c r="D261" s="42"/>
      <c r="E261" s="25"/>
      <c r="F261" s="25"/>
      <c r="G261" s="42"/>
      <c r="H261" s="1" t="s">
        <v>318</v>
      </c>
      <c r="I261" s="25"/>
      <c r="K261" s="25"/>
      <c r="N261" s="42"/>
    </row>
    <row r="262">
      <c r="A262" s="25"/>
      <c r="B262" s="25"/>
      <c r="D262" s="42"/>
      <c r="E262" s="25"/>
      <c r="F262" s="25"/>
      <c r="G262" s="42"/>
      <c r="H262" s="1" t="s">
        <v>281</v>
      </c>
      <c r="I262" s="25"/>
      <c r="K262" s="25"/>
      <c r="N262" s="42"/>
    </row>
    <row r="263">
      <c r="A263" s="25"/>
      <c r="B263" s="25"/>
      <c r="D263" s="42"/>
      <c r="E263" s="25"/>
      <c r="F263" s="25"/>
      <c r="G263" s="42"/>
      <c r="H263" s="1" t="s">
        <v>206</v>
      </c>
      <c r="I263" s="25"/>
      <c r="K263" s="25"/>
      <c r="N263" s="42"/>
    </row>
    <row r="264">
      <c r="A264" s="25"/>
      <c r="B264" s="25"/>
      <c r="D264" s="42"/>
      <c r="E264" s="25"/>
      <c r="F264" s="25"/>
      <c r="G264" s="42"/>
      <c r="H264" s="1" t="s">
        <v>207</v>
      </c>
      <c r="I264" s="25"/>
      <c r="K264" s="25"/>
      <c r="N264" s="42"/>
    </row>
    <row r="265">
      <c r="A265" s="25"/>
      <c r="B265" s="25"/>
      <c r="D265" s="42"/>
      <c r="E265" s="25"/>
      <c r="F265" s="25"/>
      <c r="G265" s="42"/>
      <c r="H265" s="1" t="s">
        <v>198</v>
      </c>
      <c r="I265" s="25"/>
      <c r="K265" s="25"/>
      <c r="N265" s="42"/>
    </row>
    <row r="266">
      <c r="A266" s="25"/>
      <c r="B266" s="25"/>
      <c r="D266" s="42"/>
      <c r="E266" s="25"/>
      <c r="F266" s="25"/>
      <c r="G266" s="42"/>
      <c r="H266" s="1" t="s">
        <v>1582</v>
      </c>
      <c r="I266" s="25"/>
      <c r="K266" s="25"/>
      <c r="N266" s="42"/>
    </row>
    <row r="267">
      <c r="A267" s="25"/>
      <c r="B267" s="25"/>
      <c r="D267" s="42"/>
      <c r="E267" s="25"/>
      <c r="F267" s="25"/>
      <c r="G267" s="42"/>
      <c r="H267" s="1" t="s">
        <v>1583</v>
      </c>
      <c r="I267" s="25"/>
      <c r="K267" s="25"/>
      <c r="N267" s="42"/>
    </row>
    <row r="268">
      <c r="A268" s="25"/>
      <c r="B268" s="25"/>
      <c r="D268" s="42"/>
      <c r="E268" s="25"/>
      <c r="F268" s="25"/>
      <c r="G268" s="42"/>
      <c r="I268" s="25"/>
      <c r="K268" s="25"/>
      <c r="N268" s="42"/>
    </row>
    <row r="269">
      <c r="A269" s="25"/>
      <c r="B269" s="25"/>
      <c r="D269" s="42"/>
      <c r="E269" s="25"/>
      <c r="F269" s="25"/>
      <c r="G269" s="42"/>
      <c r="H269" s="1" t="s">
        <v>1584</v>
      </c>
      <c r="I269" s="25"/>
      <c r="K269" s="25"/>
      <c r="N269" s="42"/>
    </row>
    <row r="270">
      <c r="A270" s="25"/>
      <c r="B270" s="25"/>
      <c r="D270" s="42"/>
      <c r="E270" s="25"/>
      <c r="F270" s="25"/>
      <c r="G270" s="42"/>
      <c r="H270" s="1" t="s">
        <v>1585</v>
      </c>
      <c r="I270" s="25"/>
      <c r="K270" s="25"/>
      <c r="N270" s="42"/>
    </row>
    <row r="271">
      <c r="A271" s="25"/>
      <c r="B271" s="25"/>
      <c r="D271" s="42"/>
      <c r="E271" s="25"/>
      <c r="F271" s="25"/>
      <c r="G271" s="42"/>
      <c r="H271" s="1" t="s">
        <v>1586</v>
      </c>
      <c r="I271" s="25"/>
      <c r="K271" s="25"/>
      <c r="N271" s="42"/>
    </row>
    <row r="272">
      <c r="A272" s="25"/>
      <c r="B272" s="25"/>
      <c r="D272" s="42"/>
      <c r="E272" s="25"/>
      <c r="F272" s="25"/>
      <c r="G272" s="42"/>
      <c r="I272" s="25"/>
      <c r="K272" s="25"/>
      <c r="N272" s="42"/>
    </row>
    <row r="273">
      <c r="A273" s="25"/>
      <c r="B273" s="25"/>
      <c r="D273" s="42"/>
      <c r="E273" s="25"/>
      <c r="F273" s="25"/>
      <c r="G273" s="42"/>
      <c r="H273" s="1" t="s">
        <v>1587</v>
      </c>
      <c r="I273" s="25"/>
      <c r="K273" s="25"/>
      <c r="N273" s="42"/>
    </row>
    <row r="274">
      <c r="A274" s="25"/>
      <c r="B274" s="25"/>
      <c r="D274" s="42"/>
      <c r="E274" s="25"/>
      <c r="F274" s="25"/>
      <c r="G274" s="42"/>
      <c r="H274" s="1" t="s">
        <v>1588</v>
      </c>
      <c r="I274" s="25"/>
      <c r="K274" s="25"/>
      <c r="N274" s="42"/>
    </row>
    <row r="275">
      <c r="A275" s="25"/>
      <c r="B275" s="25"/>
      <c r="D275" s="42"/>
      <c r="E275" s="25"/>
      <c r="F275" s="25"/>
      <c r="G275" s="42"/>
      <c r="H275" s="1" t="s">
        <v>223</v>
      </c>
      <c r="I275" s="25"/>
      <c r="K275" s="25"/>
      <c r="N275" s="42"/>
    </row>
    <row r="276">
      <c r="A276" s="15"/>
      <c r="B276" s="15"/>
      <c r="C276" s="15"/>
      <c r="D276" s="83"/>
      <c r="E276" s="15"/>
      <c r="F276" s="15"/>
      <c r="G276" s="83"/>
      <c r="H276" s="12" t="s">
        <v>204</v>
      </c>
      <c r="I276" s="15"/>
      <c r="J276" s="15"/>
      <c r="K276" s="15"/>
      <c r="L276" s="15"/>
      <c r="M276" s="15"/>
      <c r="N276" s="83"/>
      <c r="O276" s="15"/>
      <c r="P276" s="15"/>
      <c r="Q276" s="15"/>
      <c r="R276" s="15"/>
      <c r="S276" s="15"/>
      <c r="T276" s="15"/>
      <c r="U276" s="15"/>
      <c r="V276" s="15"/>
      <c r="W276" s="15"/>
      <c r="X276" s="15"/>
      <c r="Y276" s="15"/>
      <c r="Z276" s="15"/>
      <c r="AA276" s="15"/>
      <c r="AB276" s="15"/>
      <c r="AC276" s="15"/>
      <c r="AD276" s="15"/>
      <c r="AE276" s="15"/>
    </row>
    <row r="277">
      <c r="A277" s="1" t="s">
        <v>31</v>
      </c>
      <c r="B277" s="1" t="s">
        <v>94</v>
      </c>
      <c r="C277" s="1" t="s">
        <v>1531</v>
      </c>
      <c r="D277" s="2" t="s">
        <v>1531</v>
      </c>
      <c r="E277" s="1" t="s">
        <v>33</v>
      </c>
      <c r="F277" s="1" t="s">
        <v>33</v>
      </c>
      <c r="G277" s="42"/>
      <c r="H277" s="1" t="s">
        <v>563</v>
      </c>
      <c r="I277" s="25"/>
      <c r="K277" s="25"/>
      <c r="M277" s="1" t="s">
        <v>402</v>
      </c>
      <c r="N277" s="42"/>
    </row>
    <row r="278">
      <c r="A278" s="25"/>
      <c r="B278" s="25"/>
      <c r="D278" s="42"/>
      <c r="E278" s="25"/>
      <c r="F278" s="25"/>
      <c r="G278" s="42"/>
      <c r="I278" s="25"/>
      <c r="K278" s="25"/>
      <c r="N278" s="42"/>
    </row>
    <row r="279">
      <c r="A279" s="25"/>
      <c r="B279" s="25"/>
      <c r="D279" s="42"/>
      <c r="E279" s="25"/>
      <c r="F279" s="25"/>
      <c r="G279" s="42"/>
      <c r="H279" s="1" t="s">
        <v>1532</v>
      </c>
      <c r="I279" s="25"/>
      <c r="K279" s="25"/>
      <c r="N279" s="42"/>
    </row>
    <row r="280">
      <c r="A280" s="25"/>
      <c r="B280" s="25"/>
      <c r="D280" s="42"/>
      <c r="E280" s="25"/>
      <c r="F280" s="25"/>
      <c r="G280" s="42"/>
      <c r="H280" s="1" t="s">
        <v>466</v>
      </c>
      <c r="I280" s="25"/>
      <c r="K280" s="25"/>
      <c r="N280" s="42"/>
    </row>
    <row r="281">
      <c r="A281" s="25"/>
      <c r="B281" s="25"/>
      <c r="D281" s="42"/>
      <c r="E281" s="25"/>
      <c r="F281" s="25"/>
      <c r="G281" s="42"/>
      <c r="H281" s="1" t="s">
        <v>245</v>
      </c>
      <c r="I281" s="25"/>
      <c r="K281" s="25"/>
      <c r="N281" s="42"/>
      <c r="O28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81" s="25" t="str">
        <f>IFERROR(__xludf.DUMMYFUNCTION("""COMPUTED_VALUE"""),"C-syntax")</f>
        <v>C-syntax</v>
      </c>
      <c r="Q281" s="25" t="str">
        <f>IFERROR(__xludf.DUMMYFUNCTION("""COMPUTED_VALUE"""),"C-hallucinating")</f>
        <v>C-hallucinating</v>
      </c>
      <c r="R281" s="25" t="str">
        <f>IFERROR(__xludf.DUMMYFUNCTION("""COMPUTED_VALUE"""),"C-total")</f>
        <v>C-total</v>
      </c>
      <c r="S281" s="25" t="str">
        <f>IFERROR(__xludf.DUMMYFUNCTION("""COMPUTED_VALUE"""),"V-pre/post")</f>
        <v>V-pre/post</v>
      </c>
      <c r="T281" s="25" t="str">
        <f>IFERROR(__xludf.DUMMYFUNCTION("""COMPUTED_VALUE"""),"V-pred-def")</f>
        <v>V-pred-def</v>
      </c>
      <c r="U281" s="25" t="str">
        <f>IFERROR(__xludf.DUMMYFUNCTION("""COMPUTED_VALUE"""),"V-pred-use")</f>
        <v>V-pred-use</v>
      </c>
      <c r="V281" s="25" t="str">
        <f>IFERROR(__xludf.DUMMYFUNCTION("""COMPUTED_VALUE"""),"V-lemma-def")</f>
        <v>V-lemma-def</v>
      </c>
      <c r="W281" s="25" t="str">
        <f>IFERROR(__xludf.DUMMYFUNCTION("""COMPUTED_VALUE"""),"V-lemma-use")</f>
        <v>V-lemma-use</v>
      </c>
      <c r="X281" s="25" t="str">
        <f>IFERROR(__xludf.DUMMYFUNCTION("""COMPUTED_VALUE"""),"V-LI")</f>
        <v>V-LI</v>
      </c>
      <c r="Y281" s="25" t="str">
        <f>IFERROR(__xludf.DUMMYFUNCTION("""COMPUTED_VALUE"""),"V-others")</f>
        <v>V-others</v>
      </c>
      <c r="Z281" s="25" t="str">
        <f>IFERROR(__xludf.DUMMYFUNCTION("""COMPUTED_VALUE"""),"V-total")</f>
        <v>V-total</v>
      </c>
    </row>
    <row r="282">
      <c r="A282" s="25"/>
      <c r="B282" s="25"/>
      <c r="D282" s="42"/>
      <c r="E282" s="25"/>
      <c r="F282" s="25"/>
      <c r="G282" s="42"/>
      <c r="I282" s="25"/>
      <c r="K282" s="25"/>
      <c r="N282" s="42"/>
      <c r="O282" s="25">
        <f>IFERROR(__xludf.DUMMYFUNCTION("""COMPUTED_VALUE"""),0.0)</f>
        <v>0</v>
      </c>
      <c r="P282" s="25">
        <f>IFERROR(__xludf.DUMMYFUNCTION("""COMPUTED_VALUE"""),0.0)</f>
        <v>0</v>
      </c>
      <c r="Q282" s="25">
        <f>IFERROR(__xludf.DUMMYFUNCTION("""COMPUTED_VALUE"""),0.0)</f>
        <v>0</v>
      </c>
      <c r="R282" s="25">
        <f>IFERROR(__xludf.DUMMYFUNCTION("""COMPUTED_VALUE"""),0.0)</f>
        <v>0</v>
      </c>
      <c r="S282" s="25">
        <f>IFERROR(__xludf.DUMMYFUNCTION("""COMPUTED_VALUE"""),0.0)</f>
        <v>0</v>
      </c>
      <c r="T282" s="25">
        <f>IFERROR(__xludf.DUMMYFUNCTION("""COMPUTED_VALUE"""),0.0)</f>
        <v>0</v>
      </c>
      <c r="U282" s="25">
        <f>IFERROR(__xludf.DUMMYFUNCTION("""COMPUTED_VALUE"""),0.0)</f>
        <v>0</v>
      </c>
      <c r="V282" s="25">
        <f>IFERROR(__xludf.DUMMYFUNCTION("""COMPUTED_VALUE"""),0.0)</f>
        <v>0</v>
      </c>
      <c r="W282" s="25">
        <f>IFERROR(__xludf.DUMMYFUNCTION("""COMPUTED_VALUE"""),0.0)</f>
        <v>0</v>
      </c>
      <c r="X282" s="25">
        <f>IFERROR(__xludf.DUMMYFUNCTION("""COMPUTED_VALUE"""),0.0)</f>
        <v>0</v>
      </c>
      <c r="Y282" s="25">
        <f>IFERROR(__xludf.DUMMYFUNCTION("""COMPUTED_VALUE"""),0.0)</f>
        <v>0</v>
      </c>
      <c r="Z282" s="25">
        <f>IFERROR(__xludf.DUMMYFUNCTION("""COMPUTED_VALUE"""),0.0)</f>
        <v>0</v>
      </c>
    </row>
    <row r="283">
      <c r="A283" s="25"/>
      <c r="B283" s="25"/>
      <c r="D283" s="42"/>
      <c r="E283" s="25"/>
      <c r="F283" s="25"/>
      <c r="G283" s="42"/>
      <c r="H283" s="1" t="s">
        <v>251</v>
      </c>
      <c r="I283" s="25"/>
      <c r="K283" s="25"/>
      <c r="N283" s="42"/>
    </row>
    <row r="284">
      <c r="A284" s="25"/>
      <c r="B284" s="25"/>
      <c r="D284" s="42"/>
      <c r="E284" s="25"/>
      <c r="F284" s="25"/>
      <c r="G284" s="42"/>
      <c r="H284" s="1" t="s">
        <v>1533</v>
      </c>
      <c r="I284" s="25"/>
      <c r="K284" s="25"/>
      <c r="N284" s="42"/>
    </row>
    <row r="285">
      <c r="A285" s="25"/>
      <c r="B285" s="25"/>
      <c r="D285" s="42"/>
      <c r="E285" s="25"/>
      <c r="F285" s="25"/>
      <c r="G285" s="42"/>
      <c r="H285" s="1" t="s">
        <v>1534</v>
      </c>
      <c r="I285" s="25"/>
      <c r="K285" s="25"/>
      <c r="N285" s="42"/>
    </row>
    <row r="286">
      <c r="A286" s="25"/>
      <c r="B286" s="25"/>
      <c r="D286" s="42"/>
      <c r="E286" s="25"/>
      <c r="F286" s="25"/>
      <c r="G286" s="42"/>
      <c r="H286" s="1" t="s">
        <v>269</v>
      </c>
      <c r="I286" s="25"/>
      <c r="K286" s="25"/>
      <c r="N286" s="42"/>
    </row>
    <row r="287">
      <c r="A287" s="25"/>
      <c r="B287" s="25"/>
      <c r="D287" s="42"/>
      <c r="E287" s="25"/>
      <c r="F287" s="25"/>
      <c r="G287" s="42"/>
      <c r="I287" s="25"/>
      <c r="K287" s="25"/>
      <c r="N287" s="42"/>
    </row>
    <row r="288">
      <c r="A288" s="25"/>
      <c r="B288" s="25"/>
      <c r="D288" s="42"/>
      <c r="E288" s="25"/>
      <c r="F288" s="25"/>
      <c r="G288" s="42"/>
      <c r="H288" s="1" t="s">
        <v>1535</v>
      </c>
      <c r="I288" s="25"/>
      <c r="K288" s="25"/>
      <c r="N288" s="42"/>
    </row>
    <row r="289">
      <c r="A289" s="25"/>
      <c r="B289" s="25"/>
      <c r="D289" s="42"/>
      <c r="E289" s="25"/>
      <c r="F289" s="25"/>
      <c r="G289" s="42"/>
      <c r="H289" s="1" t="s">
        <v>1536</v>
      </c>
      <c r="I289" s="25"/>
      <c r="K289" s="25"/>
      <c r="N289" s="42"/>
    </row>
    <row r="290">
      <c r="A290" s="25"/>
      <c r="B290" s="25"/>
      <c r="D290" s="42"/>
      <c r="E290" s="25"/>
      <c r="F290" s="25"/>
      <c r="G290" s="42"/>
      <c r="H290" s="1" t="s">
        <v>1537</v>
      </c>
      <c r="I290" s="25"/>
      <c r="K290" s="25"/>
      <c r="N290" s="42"/>
    </row>
    <row r="291">
      <c r="A291" s="25"/>
      <c r="B291" s="25"/>
      <c r="D291" s="42"/>
      <c r="E291" s="25"/>
      <c r="F291" s="25"/>
      <c r="G291" s="42"/>
      <c r="H291" s="1" t="s">
        <v>198</v>
      </c>
      <c r="I291" s="25"/>
      <c r="K291" s="25"/>
      <c r="N291" s="42"/>
    </row>
    <row r="292">
      <c r="A292" s="25"/>
      <c r="B292" s="25"/>
      <c r="D292" s="42"/>
      <c r="E292" s="25"/>
      <c r="F292" s="25"/>
      <c r="G292" s="42"/>
      <c r="H292" s="1" t="s">
        <v>1538</v>
      </c>
      <c r="I292" s="25"/>
      <c r="K292" s="25"/>
      <c r="N292" s="42"/>
    </row>
    <row r="293">
      <c r="A293" s="25"/>
      <c r="B293" s="25"/>
      <c r="D293" s="42"/>
      <c r="E293" s="25"/>
      <c r="F293" s="25"/>
      <c r="G293" s="42"/>
      <c r="H293" s="1" t="s">
        <v>1539</v>
      </c>
      <c r="I293" s="25"/>
      <c r="K293" s="25"/>
      <c r="N293" s="42"/>
    </row>
    <row r="294">
      <c r="A294" s="25"/>
      <c r="B294" s="25"/>
      <c r="D294" s="42"/>
      <c r="E294" s="25"/>
      <c r="F294" s="25"/>
      <c r="G294" s="42"/>
      <c r="H294" s="1" t="s">
        <v>481</v>
      </c>
      <c r="I294" s="25"/>
      <c r="K294" s="25"/>
      <c r="N294" s="42"/>
    </row>
    <row r="295">
      <c r="A295" s="25"/>
      <c r="B295" s="25"/>
      <c r="D295" s="42"/>
      <c r="E295" s="25"/>
      <c r="F295" s="25"/>
      <c r="G295" s="42"/>
      <c r="H295" s="1" t="s">
        <v>204</v>
      </c>
      <c r="I295" s="25"/>
      <c r="K295" s="25"/>
      <c r="N295" s="42"/>
    </row>
    <row r="296">
      <c r="A296" s="25"/>
      <c r="B296" s="25"/>
      <c r="D296" s="42"/>
      <c r="E296" s="25"/>
      <c r="F296" s="25"/>
      <c r="G296" s="42"/>
      <c r="H296" s="1" t="s">
        <v>1540</v>
      </c>
      <c r="I296" s="25"/>
      <c r="K296" s="25"/>
      <c r="N296" s="42"/>
    </row>
    <row r="297">
      <c r="A297" s="25"/>
      <c r="B297" s="25"/>
      <c r="D297" s="42"/>
      <c r="E297" s="25"/>
      <c r="F297" s="25"/>
      <c r="G297" s="42"/>
      <c r="I297" s="25"/>
      <c r="K297" s="25"/>
      <c r="N297" s="42"/>
    </row>
    <row r="298">
      <c r="A298" s="25"/>
      <c r="B298" s="25"/>
      <c r="D298" s="42"/>
      <c r="E298" s="25"/>
      <c r="F298" s="25"/>
      <c r="G298" s="42"/>
      <c r="H298" s="1" t="s">
        <v>1654</v>
      </c>
      <c r="I298" s="25"/>
      <c r="K298" s="25"/>
      <c r="N298" s="42"/>
    </row>
    <row r="299">
      <c r="A299" s="25"/>
      <c r="B299" s="25"/>
      <c r="D299" s="42"/>
      <c r="E299" s="25"/>
      <c r="F299" s="25"/>
      <c r="G299" s="42"/>
      <c r="H299" s="1" t="s">
        <v>1541</v>
      </c>
      <c r="I299" s="25"/>
      <c r="K299" s="25"/>
      <c r="N299" s="42"/>
    </row>
    <row r="300">
      <c r="A300" s="25"/>
      <c r="B300" s="25"/>
      <c r="D300" s="42"/>
      <c r="E300" s="25"/>
      <c r="F300" s="25"/>
      <c r="G300" s="42"/>
      <c r="H300" s="1" t="s">
        <v>204</v>
      </c>
      <c r="I300" s="25"/>
      <c r="K300" s="25"/>
      <c r="N300" s="42"/>
    </row>
    <row r="301">
      <c r="A301" s="25"/>
      <c r="B301" s="25"/>
      <c r="D301" s="42"/>
      <c r="E301" s="25"/>
      <c r="F301" s="25"/>
      <c r="G301" s="42"/>
      <c r="I301" s="25"/>
      <c r="K301" s="25"/>
      <c r="N301" s="42"/>
    </row>
    <row r="302">
      <c r="A302" s="25"/>
      <c r="B302" s="25"/>
      <c r="D302" s="42"/>
      <c r="E302" s="25"/>
      <c r="F302" s="25"/>
      <c r="G302" s="42"/>
      <c r="H302" s="1" t="s">
        <v>1544</v>
      </c>
      <c r="I302" s="25"/>
      <c r="K302" s="25"/>
      <c r="N302" s="42"/>
    </row>
    <row r="303">
      <c r="A303" s="25"/>
      <c r="B303" s="25"/>
      <c r="D303" s="42"/>
      <c r="E303" s="25"/>
      <c r="F303" s="25"/>
      <c r="G303" s="42"/>
      <c r="H303" s="1" t="s">
        <v>1545</v>
      </c>
      <c r="I303" s="25"/>
      <c r="K303" s="25"/>
      <c r="N303" s="42"/>
    </row>
    <row r="304">
      <c r="A304" s="25"/>
      <c r="B304" s="25"/>
      <c r="D304" s="42"/>
      <c r="E304" s="25"/>
      <c r="F304" s="25"/>
      <c r="G304" s="42"/>
      <c r="H304" s="1" t="s">
        <v>1546</v>
      </c>
      <c r="I304" s="25"/>
      <c r="K304" s="25"/>
      <c r="N304" s="42"/>
    </row>
    <row r="305">
      <c r="A305" s="25"/>
      <c r="B305" s="25"/>
      <c r="D305" s="42"/>
      <c r="E305" s="25"/>
      <c r="F305" s="25"/>
      <c r="G305" s="42"/>
      <c r="H305" s="1" t="s">
        <v>198</v>
      </c>
      <c r="I305" s="25"/>
      <c r="K305" s="25"/>
      <c r="N305" s="42"/>
    </row>
    <row r="306">
      <c r="A306" s="25"/>
      <c r="B306" s="25"/>
      <c r="D306" s="42"/>
      <c r="E306" s="25"/>
      <c r="F306" s="25"/>
      <c r="G306" s="42"/>
      <c r="H306" s="1" t="s">
        <v>1655</v>
      </c>
      <c r="I306" s="25"/>
      <c r="K306" s="25"/>
      <c r="N306" s="42"/>
    </row>
    <row r="307">
      <c r="A307" s="25"/>
      <c r="B307" s="25"/>
      <c r="D307" s="42"/>
      <c r="E307" s="25"/>
      <c r="F307" s="25"/>
      <c r="G307" s="42"/>
      <c r="H307" s="1" t="s">
        <v>1547</v>
      </c>
      <c r="I307" s="25"/>
      <c r="K307" s="25"/>
      <c r="N307" s="42"/>
    </row>
    <row r="308">
      <c r="A308" s="25"/>
      <c r="B308" s="25"/>
      <c r="D308" s="42"/>
      <c r="E308" s="25"/>
      <c r="F308" s="25"/>
      <c r="G308" s="42"/>
      <c r="H308" s="1" t="s">
        <v>1550</v>
      </c>
      <c r="I308" s="25"/>
      <c r="K308" s="25"/>
      <c r="N308" s="42"/>
    </row>
    <row r="309">
      <c r="A309" s="25"/>
      <c r="B309" s="25"/>
      <c r="D309" s="42"/>
      <c r="E309" s="25"/>
      <c r="F309" s="25"/>
      <c r="G309" s="42"/>
      <c r="H309" s="1" t="s">
        <v>1656</v>
      </c>
      <c r="I309" s="25"/>
      <c r="K309" s="25"/>
      <c r="N309" s="42"/>
    </row>
    <row r="310">
      <c r="A310" s="25"/>
      <c r="B310" s="25"/>
      <c r="D310" s="42"/>
      <c r="E310" s="25"/>
      <c r="F310" s="25"/>
      <c r="G310" s="42"/>
      <c r="H310" s="1" t="s">
        <v>204</v>
      </c>
      <c r="I310" s="25"/>
      <c r="K310" s="25"/>
      <c r="N310" s="42"/>
    </row>
    <row r="311">
      <c r="A311" s="25"/>
      <c r="B311" s="25"/>
      <c r="D311" s="42"/>
      <c r="E311" s="25"/>
      <c r="F311" s="25"/>
      <c r="G311" s="42"/>
      <c r="I311" s="25"/>
      <c r="K311" s="25"/>
      <c r="N311" s="42"/>
    </row>
    <row r="312">
      <c r="A312" s="25"/>
      <c r="B312" s="25"/>
      <c r="D312" s="42"/>
      <c r="E312" s="25"/>
      <c r="F312" s="25"/>
      <c r="G312" s="42"/>
      <c r="H312" s="1" t="s">
        <v>1553</v>
      </c>
      <c r="I312" s="25"/>
      <c r="K312" s="25"/>
      <c r="N312" s="42"/>
    </row>
    <row r="313">
      <c r="A313" s="25"/>
      <c r="B313" s="25"/>
      <c r="D313" s="42"/>
      <c r="E313" s="25"/>
      <c r="F313" s="25"/>
      <c r="G313" s="42"/>
      <c r="H313" s="1" t="s">
        <v>1554</v>
      </c>
      <c r="I313" s="25"/>
      <c r="K313" s="25"/>
      <c r="N313" s="42"/>
    </row>
    <row r="314">
      <c r="A314" s="25"/>
      <c r="B314" s="25"/>
      <c r="D314" s="42"/>
      <c r="E314" s="25"/>
      <c r="F314" s="25"/>
      <c r="G314" s="42"/>
      <c r="H314" s="1" t="s">
        <v>1555</v>
      </c>
      <c r="I314" s="25"/>
      <c r="K314" s="25"/>
      <c r="N314" s="42"/>
    </row>
    <row r="315">
      <c r="A315" s="25"/>
      <c r="B315" s="25"/>
      <c r="D315" s="42"/>
      <c r="E315" s="25"/>
      <c r="F315" s="25"/>
      <c r="G315" s="42"/>
      <c r="H315" s="1" t="s">
        <v>198</v>
      </c>
      <c r="I315" s="25"/>
      <c r="K315" s="25"/>
      <c r="N315" s="42"/>
    </row>
    <row r="316">
      <c r="A316" s="25"/>
      <c r="B316" s="25"/>
      <c r="D316" s="42"/>
      <c r="E316" s="25"/>
      <c r="F316" s="25"/>
      <c r="G316" s="42"/>
      <c r="H316" s="1" t="s">
        <v>1657</v>
      </c>
      <c r="I316" s="25"/>
      <c r="K316" s="25"/>
      <c r="N316" s="42"/>
    </row>
    <row r="317">
      <c r="A317" s="25"/>
      <c r="B317" s="25"/>
      <c r="D317" s="42"/>
      <c r="E317" s="25"/>
      <c r="F317" s="25"/>
      <c r="G317" s="42"/>
      <c r="H317" s="1" t="s">
        <v>1556</v>
      </c>
      <c r="I317" s="25"/>
      <c r="K317" s="25"/>
      <c r="N317" s="42"/>
    </row>
    <row r="318">
      <c r="A318" s="25"/>
      <c r="B318" s="25"/>
      <c r="D318" s="42"/>
      <c r="E318" s="25"/>
      <c r="F318" s="25"/>
      <c r="G318" s="42"/>
      <c r="H318" s="1" t="s">
        <v>204</v>
      </c>
      <c r="I318" s="25"/>
      <c r="K318" s="25"/>
      <c r="N318" s="42"/>
    </row>
    <row r="319">
      <c r="A319" s="25"/>
      <c r="B319" s="25"/>
      <c r="D319" s="42"/>
      <c r="E319" s="25"/>
      <c r="F319" s="25"/>
      <c r="G319" s="42"/>
      <c r="I319" s="25"/>
      <c r="K319" s="25"/>
      <c r="N319" s="42"/>
    </row>
    <row r="320">
      <c r="A320" s="25"/>
      <c r="B320" s="25"/>
      <c r="D320" s="42"/>
      <c r="E320" s="25"/>
      <c r="F320" s="25"/>
      <c r="G320" s="42"/>
      <c r="H320" s="1" t="s">
        <v>1559</v>
      </c>
      <c r="I320" s="25"/>
      <c r="K320" s="25"/>
      <c r="N320" s="42"/>
    </row>
    <row r="321">
      <c r="A321" s="25"/>
      <c r="B321" s="25"/>
      <c r="D321" s="42"/>
      <c r="E321" s="25"/>
      <c r="F321" s="25"/>
      <c r="G321" s="42"/>
      <c r="H321" s="1" t="s">
        <v>1560</v>
      </c>
      <c r="I321" s="25"/>
      <c r="K321" s="25"/>
      <c r="N321" s="42"/>
    </row>
    <row r="322">
      <c r="A322" s="25"/>
      <c r="B322" s="25"/>
      <c r="D322" s="42"/>
      <c r="E322" s="25"/>
      <c r="F322" s="25"/>
      <c r="G322" s="42"/>
      <c r="H322" s="1" t="s">
        <v>1561</v>
      </c>
      <c r="I322" s="25"/>
      <c r="K322" s="25"/>
      <c r="N322" s="42"/>
    </row>
    <row r="323">
      <c r="A323" s="25"/>
      <c r="B323" s="25"/>
      <c r="D323" s="42"/>
      <c r="E323" s="25"/>
      <c r="F323" s="25"/>
      <c r="G323" s="42"/>
      <c r="H323" s="1" t="s">
        <v>198</v>
      </c>
      <c r="I323" s="25"/>
      <c r="K323" s="25"/>
      <c r="N323" s="42"/>
    </row>
    <row r="324">
      <c r="A324" s="25"/>
      <c r="B324" s="25"/>
      <c r="D324" s="42"/>
      <c r="E324" s="25"/>
      <c r="F324" s="25"/>
      <c r="G324" s="42"/>
      <c r="H324" s="1" t="s">
        <v>1658</v>
      </c>
      <c r="I324" s="25"/>
      <c r="K324" s="25"/>
      <c r="N324" s="42"/>
    </row>
    <row r="325">
      <c r="A325" s="25"/>
      <c r="B325" s="25"/>
      <c r="D325" s="42"/>
      <c r="E325" s="25"/>
      <c r="F325" s="25"/>
      <c r="G325" s="42"/>
      <c r="H325" s="1" t="s">
        <v>1659</v>
      </c>
      <c r="I325" s="25"/>
      <c r="K325" s="25"/>
      <c r="N325" s="42"/>
    </row>
    <row r="326">
      <c r="A326" s="25"/>
      <c r="B326" s="25"/>
      <c r="D326" s="42"/>
      <c r="E326" s="25"/>
      <c r="F326" s="25"/>
      <c r="G326" s="42"/>
      <c r="H326" s="1" t="s">
        <v>1562</v>
      </c>
      <c r="I326" s="25"/>
      <c r="K326" s="25"/>
      <c r="N326" s="42"/>
    </row>
    <row r="327">
      <c r="A327" s="25"/>
      <c r="B327" s="25"/>
      <c r="D327" s="42"/>
      <c r="E327" s="25"/>
      <c r="F327" s="25"/>
      <c r="G327" s="42"/>
      <c r="H327" s="1" t="s">
        <v>1565</v>
      </c>
      <c r="I327" s="25"/>
      <c r="K327" s="25"/>
      <c r="N327" s="42"/>
    </row>
    <row r="328">
      <c r="A328" s="25"/>
      <c r="B328" s="25"/>
      <c r="D328" s="42"/>
      <c r="E328" s="25"/>
      <c r="F328" s="25"/>
      <c r="G328" s="42"/>
      <c r="H328" s="1" t="s">
        <v>1568</v>
      </c>
      <c r="I328" s="25"/>
      <c r="K328" s="25"/>
      <c r="N328" s="42"/>
    </row>
    <row r="329">
      <c r="A329" s="25"/>
      <c r="B329" s="25"/>
      <c r="D329" s="42"/>
      <c r="E329" s="25"/>
      <c r="F329" s="25"/>
      <c r="G329" s="42"/>
      <c r="H329" s="1" t="s">
        <v>1569</v>
      </c>
      <c r="I329" s="25"/>
      <c r="K329" s="25"/>
      <c r="N329" s="42"/>
    </row>
    <row r="330">
      <c r="A330" s="25"/>
      <c r="B330" s="25"/>
      <c r="D330" s="42"/>
      <c r="E330" s="25"/>
      <c r="F330" s="25"/>
      <c r="G330" s="42"/>
      <c r="H330" s="1" t="s">
        <v>1660</v>
      </c>
      <c r="I330" s="25"/>
      <c r="K330" s="25"/>
      <c r="N330" s="42"/>
    </row>
    <row r="331">
      <c r="A331" s="25"/>
      <c r="B331" s="25"/>
      <c r="D331" s="42"/>
      <c r="E331" s="25"/>
      <c r="F331" s="25"/>
      <c r="G331" s="42"/>
      <c r="H331" s="1" t="s">
        <v>1661</v>
      </c>
      <c r="I331" s="25"/>
      <c r="K331" s="25"/>
      <c r="N331" s="42"/>
    </row>
    <row r="332">
      <c r="A332" s="25"/>
      <c r="B332" s="25"/>
      <c r="D332" s="42"/>
      <c r="E332" s="25"/>
      <c r="F332" s="25"/>
      <c r="G332" s="42"/>
      <c r="H332" s="1" t="s">
        <v>204</v>
      </c>
      <c r="I332" s="25"/>
      <c r="K332" s="25"/>
      <c r="N332" s="42"/>
    </row>
    <row r="333">
      <c r="A333" s="25"/>
      <c r="B333" s="25"/>
      <c r="D333" s="42"/>
      <c r="E333" s="25"/>
      <c r="F333" s="25"/>
      <c r="G333" s="42"/>
      <c r="I333" s="25"/>
      <c r="K333" s="25"/>
      <c r="N333" s="42"/>
    </row>
    <row r="334">
      <c r="A334" s="25"/>
      <c r="B334" s="25"/>
      <c r="D334" s="42"/>
      <c r="E334" s="25"/>
      <c r="F334" s="25"/>
      <c r="G334" s="42"/>
      <c r="H334" s="1" t="s">
        <v>1574</v>
      </c>
      <c r="I334" s="25"/>
      <c r="K334" s="25"/>
      <c r="N334" s="42"/>
    </row>
    <row r="335">
      <c r="A335" s="25"/>
      <c r="B335" s="25"/>
      <c r="D335" s="42"/>
      <c r="E335" s="25"/>
      <c r="F335" s="25"/>
      <c r="G335" s="42"/>
      <c r="H335" s="1" t="s">
        <v>1575</v>
      </c>
      <c r="I335" s="25"/>
      <c r="K335" s="25"/>
      <c r="N335" s="42"/>
    </row>
    <row r="336">
      <c r="A336" s="25"/>
      <c r="B336" s="25"/>
      <c r="D336" s="42"/>
      <c r="E336" s="25"/>
      <c r="F336" s="25"/>
      <c r="G336" s="42"/>
      <c r="H336" s="1" t="s">
        <v>1604</v>
      </c>
      <c r="I336" s="25"/>
      <c r="K336" s="25"/>
      <c r="N336" s="42"/>
    </row>
    <row r="337">
      <c r="A337" s="25"/>
      <c r="B337" s="25"/>
      <c r="D337" s="42"/>
      <c r="E337" s="25"/>
      <c r="F337" s="25"/>
      <c r="G337" s="42"/>
      <c r="H337" s="1" t="s">
        <v>198</v>
      </c>
      <c r="I337" s="25"/>
      <c r="K337" s="25"/>
      <c r="N337" s="42"/>
    </row>
    <row r="338">
      <c r="A338" s="25"/>
      <c r="B338" s="25"/>
      <c r="D338" s="42"/>
      <c r="E338" s="25"/>
      <c r="F338" s="25"/>
      <c r="G338" s="42"/>
      <c r="H338" s="1" t="s">
        <v>1655</v>
      </c>
      <c r="I338" s="25"/>
      <c r="K338" s="25"/>
      <c r="N338" s="42"/>
    </row>
    <row r="339">
      <c r="A339" s="25"/>
      <c r="B339" s="25"/>
      <c r="D339" s="42"/>
      <c r="E339" s="25"/>
      <c r="F339" s="25"/>
      <c r="G339" s="42"/>
      <c r="H339" s="1" t="s">
        <v>1547</v>
      </c>
      <c r="I339" s="25"/>
      <c r="K339" s="25"/>
      <c r="N339" s="42"/>
    </row>
    <row r="340">
      <c r="A340" s="25"/>
      <c r="B340" s="25"/>
      <c r="D340" s="42"/>
      <c r="E340" s="25"/>
      <c r="F340" s="25"/>
      <c r="G340" s="42"/>
      <c r="H340" s="1" t="s">
        <v>1654</v>
      </c>
      <c r="I340" s="25"/>
      <c r="K340" s="25"/>
      <c r="N340" s="42"/>
    </row>
    <row r="341">
      <c r="A341" s="25"/>
      <c r="B341" s="25"/>
      <c r="D341" s="42"/>
      <c r="E341" s="25"/>
      <c r="F341" s="25"/>
      <c r="G341" s="42"/>
      <c r="H341" s="1" t="s">
        <v>1579</v>
      </c>
      <c r="I341" s="25"/>
      <c r="K341" s="25"/>
      <c r="N341" s="42"/>
    </row>
    <row r="342">
      <c r="A342" s="25"/>
      <c r="B342" s="25"/>
      <c r="D342" s="42"/>
      <c r="E342" s="25"/>
      <c r="F342" s="25"/>
      <c r="G342" s="42"/>
      <c r="H342" s="1" t="s">
        <v>204</v>
      </c>
      <c r="I342" s="25"/>
      <c r="K342" s="25"/>
      <c r="N342" s="42"/>
    </row>
    <row r="343">
      <c r="A343" s="25"/>
      <c r="B343" s="25"/>
      <c r="D343" s="42"/>
      <c r="E343" s="25"/>
      <c r="F343" s="25"/>
      <c r="G343" s="42"/>
      <c r="I343" s="25"/>
      <c r="K343" s="25"/>
      <c r="N343" s="42"/>
    </row>
    <row r="344">
      <c r="A344" s="25"/>
      <c r="B344" s="25"/>
      <c r="D344" s="42"/>
      <c r="E344" s="25"/>
      <c r="F344" s="25"/>
      <c r="G344" s="42"/>
      <c r="H344" s="1" t="s">
        <v>205</v>
      </c>
      <c r="I344" s="25"/>
      <c r="K344" s="25"/>
      <c r="N344" s="42"/>
    </row>
    <row r="345">
      <c r="A345" s="25"/>
      <c r="B345" s="25"/>
      <c r="D345" s="42"/>
      <c r="E345" s="25"/>
      <c r="F345" s="25"/>
      <c r="G345" s="42"/>
      <c r="H345" s="1" t="s">
        <v>1536</v>
      </c>
      <c r="I345" s="25"/>
      <c r="K345" s="25"/>
      <c r="N345" s="42"/>
    </row>
    <row r="346">
      <c r="A346" s="25"/>
      <c r="B346" s="25"/>
      <c r="D346" s="42"/>
      <c r="E346" s="25"/>
      <c r="F346" s="25"/>
      <c r="G346" s="42"/>
      <c r="H346" s="1" t="s">
        <v>1555</v>
      </c>
      <c r="I346" s="25"/>
      <c r="K346" s="25"/>
      <c r="N346" s="42"/>
    </row>
    <row r="347">
      <c r="A347" s="25"/>
      <c r="B347" s="25"/>
      <c r="D347" s="42"/>
      <c r="E347" s="25"/>
      <c r="F347" s="25"/>
      <c r="G347" s="42"/>
      <c r="H347" s="1" t="s">
        <v>198</v>
      </c>
      <c r="I347" s="25"/>
      <c r="K347" s="25"/>
      <c r="N347" s="42"/>
    </row>
    <row r="348">
      <c r="A348" s="25"/>
      <c r="B348" s="25"/>
      <c r="D348" s="42"/>
      <c r="E348" s="25"/>
      <c r="F348" s="25"/>
      <c r="G348" s="42"/>
      <c r="H348" s="1" t="s">
        <v>1582</v>
      </c>
      <c r="I348" s="25"/>
      <c r="K348" s="25"/>
      <c r="N348" s="42"/>
    </row>
    <row r="349">
      <c r="A349" s="25"/>
      <c r="B349" s="25"/>
      <c r="D349" s="42"/>
      <c r="E349" s="25"/>
      <c r="F349" s="25"/>
      <c r="G349" s="42"/>
      <c r="H349" s="1" t="s">
        <v>1583</v>
      </c>
      <c r="I349" s="25"/>
      <c r="K349" s="25"/>
      <c r="N349" s="42"/>
    </row>
    <row r="350">
      <c r="A350" s="25"/>
      <c r="B350" s="25"/>
      <c r="D350" s="42"/>
      <c r="E350" s="25"/>
      <c r="F350" s="25"/>
      <c r="G350" s="42"/>
      <c r="I350" s="25"/>
      <c r="K350" s="25"/>
      <c r="N350" s="42"/>
    </row>
    <row r="351">
      <c r="A351" s="25"/>
      <c r="B351" s="25"/>
      <c r="D351" s="42"/>
      <c r="E351" s="25"/>
      <c r="F351" s="25"/>
      <c r="G351" s="42"/>
      <c r="H351" s="1" t="s">
        <v>1584</v>
      </c>
      <c r="I351" s="25"/>
      <c r="K351" s="25"/>
      <c r="N351" s="42"/>
    </row>
    <row r="352">
      <c r="A352" s="25"/>
      <c r="B352" s="25"/>
      <c r="D352" s="42"/>
      <c r="E352" s="25"/>
      <c r="F352" s="25"/>
      <c r="G352" s="42"/>
      <c r="H352" s="1" t="s">
        <v>1585</v>
      </c>
      <c r="I352" s="25"/>
      <c r="K352" s="25"/>
      <c r="N352" s="42"/>
    </row>
    <row r="353">
      <c r="A353" s="25"/>
      <c r="B353" s="25"/>
      <c r="D353" s="42"/>
      <c r="E353" s="25"/>
      <c r="F353" s="25"/>
      <c r="G353" s="42"/>
      <c r="H353" s="1" t="s">
        <v>1586</v>
      </c>
      <c r="I353" s="25"/>
      <c r="K353" s="25"/>
      <c r="N353" s="42"/>
    </row>
    <row r="354">
      <c r="A354" s="25"/>
      <c r="B354" s="25"/>
      <c r="D354" s="42"/>
      <c r="E354" s="25"/>
      <c r="F354" s="25"/>
      <c r="G354" s="42"/>
      <c r="I354" s="25"/>
      <c r="K354" s="25"/>
      <c r="N354" s="42"/>
    </row>
    <row r="355">
      <c r="A355" s="25"/>
      <c r="B355" s="25"/>
      <c r="D355" s="42"/>
      <c r="E355" s="25"/>
      <c r="F355" s="25"/>
      <c r="G355" s="42"/>
      <c r="H355" s="1" t="s">
        <v>1587</v>
      </c>
      <c r="I355" s="25"/>
      <c r="K355" s="25"/>
      <c r="N355" s="42"/>
    </row>
    <row r="356">
      <c r="A356" s="25"/>
      <c r="B356" s="25"/>
      <c r="D356" s="42"/>
      <c r="E356" s="25"/>
      <c r="F356" s="25"/>
      <c r="G356" s="42"/>
      <c r="H356" s="1" t="s">
        <v>1588</v>
      </c>
      <c r="I356" s="25"/>
      <c r="K356" s="25"/>
      <c r="N356" s="42"/>
    </row>
    <row r="357">
      <c r="A357" s="25"/>
      <c r="B357" s="25"/>
      <c r="D357" s="42"/>
      <c r="E357" s="25"/>
      <c r="F357" s="25"/>
      <c r="G357" s="42"/>
      <c r="H357" s="1" t="s">
        <v>223</v>
      </c>
      <c r="I357" s="25"/>
      <c r="K357" s="25"/>
      <c r="N357" s="42"/>
    </row>
    <row r="358">
      <c r="A358" s="15"/>
      <c r="B358" s="15"/>
      <c r="C358" s="15"/>
      <c r="D358" s="83"/>
      <c r="E358" s="15"/>
      <c r="F358" s="15"/>
      <c r="G358" s="83"/>
      <c r="H358" s="12" t="s">
        <v>204</v>
      </c>
      <c r="I358" s="15"/>
      <c r="J358" s="15"/>
      <c r="K358" s="15"/>
      <c r="L358" s="15"/>
      <c r="M358" s="15"/>
      <c r="N358" s="83"/>
      <c r="O358" s="15"/>
      <c r="P358" s="15"/>
      <c r="Q358" s="15"/>
      <c r="R358" s="15"/>
      <c r="S358" s="15"/>
      <c r="T358" s="15"/>
      <c r="U358" s="15"/>
      <c r="V358" s="15"/>
      <c r="W358" s="15"/>
      <c r="X358" s="15"/>
      <c r="Y358" s="15"/>
      <c r="Z358" s="15"/>
      <c r="AA358" s="15"/>
      <c r="AB358" s="15"/>
      <c r="AC358" s="15"/>
      <c r="AD358" s="15"/>
      <c r="AE358" s="15"/>
    </row>
    <row r="359">
      <c r="A359" s="1" t="s">
        <v>74</v>
      </c>
      <c r="B359" s="1" t="s">
        <v>94</v>
      </c>
      <c r="C359" s="1" t="s">
        <v>1589</v>
      </c>
      <c r="D359" s="2" t="s">
        <v>1589</v>
      </c>
      <c r="E359" s="1" t="s">
        <v>33</v>
      </c>
      <c r="F359" s="1" t="s">
        <v>33</v>
      </c>
      <c r="G359" s="42"/>
      <c r="H359" s="1" t="s">
        <v>563</v>
      </c>
      <c r="I359" s="25"/>
      <c r="K359" s="25"/>
      <c r="N359" s="42"/>
    </row>
    <row r="360">
      <c r="A360" s="25"/>
      <c r="B360" s="25"/>
      <c r="D360" s="42"/>
      <c r="E360" s="25"/>
      <c r="F360" s="25"/>
      <c r="G360" s="42"/>
      <c r="I360" s="25"/>
      <c r="K360" s="25"/>
      <c r="N360" s="42"/>
    </row>
    <row r="361">
      <c r="A361" s="25"/>
      <c r="B361" s="25"/>
      <c r="D361" s="42"/>
      <c r="E361" s="25"/>
      <c r="F361" s="25"/>
      <c r="G361" s="42"/>
      <c r="H361" s="1" t="s">
        <v>1532</v>
      </c>
      <c r="I361" s="25"/>
      <c r="K361" s="25"/>
      <c r="N361" s="42"/>
    </row>
    <row r="362">
      <c r="A362" s="25"/>
      <c r="B362" s="25"/>
      <c r="D362" s="42"/>
      <c r="E362" s="25"/>
      <c r="F362" s="25"/>
      <c r="G362" s="42"/>
      <c r="H362" s="1" t="s">
        <v>466</v>
      </c>
      <c r="I362" s="25"/>
      <c r="K362" s="25"/>
      <c r="N362" s="42"/>
      <c r="O36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62" s="25" t="str">
        <f>IFERROR(__xludf.DUMMYFUNCTION("""COMPUTED_VALUE"""),"C-syntax")</f>
        <v>C-syntax</v>
      </c>
      <c r="Q362" s="25" t="str">
        <f>IFERROR(__xludf.DUMMYFUNCTION("""COMPUTED_VALUE"""),"C-hallucinating")</f>
        <v>C-hallucinating</v>
      </c>
      <c r="R362" s="25" t="str">
        <f>IFERROR(__xludf.DUMMYFUNCTION("""COMPUTED_VALUE"""),"C-total")</f>
        <v>C-total</v>
      </c>
      <c r="S362" s="25" t="str">
        <f>IFERROR(__xludf.DUMMYFUNCTION("""COMPUTED_VALUE"""),"V-pre/post")</f>
        <v>V-pre/post</v>
      </c>
      <c r="T362" s="25" t="str">
        <f>IFERROR(__xludf.DUMMYFUNCTION("""COMPUTED_VALUE"""),"V-pred-def")</f>
        <v>V-pred-def</v>
      </c>
      <c r="U362" s="25" t="str">
        <f>IFERROR(__xludf.DUMMYFUNCTION("""COMPUTED_VALUE"""),"V-pred-use")</f>
        <v>V-pred-use</v>
      </c>
      <c r="V362" s="25" t="str">
        <f>IFERROR(__xludf.DUMMYFUNCTION("""COMPUTED_VALUE"""),"V-lemma-def")</f>
        <v>V-lemma-def</v>
      </c>
      <c r="W362" s="25" t="str">
        <f>IFERROR(__xludf.DUMMYFUNCTION("""COMPUTED_VALUE"""),"V-lemma-use")</f>
        <v>V-lemma-use</v>
      </c>
      <c r="X362" s="25" t="str">
        <f>IFERROR(__xludf.DUMMYFUNCTION("""COMPUTED_VALUE"""),"V-LI")</f>
        <v>V-LI</v>
      </c>
      <c r="Y362" s="25" t="str">
        <f>IFERROR(__xludf.DUMMYFUNCTION("""COMPUTED_VALUE"""),"V-others")</f>
        <v>V-others</v>
      </c>
      <c r="Z362" s="25" t="str">
        <f>IFERROR(__xludf.DUMMYFUNCTION("""COMPUTED_VALUE"""),"V-total")</f>
        <v>V-total</v>
      </c>
    </row>
    <row r="363">
      <c r="A363" s="25"/>
      <c r="B363" s="25"/>
      <c r="D363" s="42"/>
      <c r="E363" s="25"/>
      <c r="F363" s="25"/>
      <c r="G363" s="42"/>
      <c r="H363" s="1" t="s">
        <v>245</v>
      </c>
      <c r="I363" s="25"/>
      <c r="K363" s="25"/>
      <c r="N363" s="42"/>
      <c r="O363" s="25">
        <f>IFERROR(__xludf.DUMMYFUNCTION("""COMPUTED_VALUE"""),0.0)</f>
        <v>0</v>
      </c>
      <c r="P363" s="25">
        <f>IFERROR(__xludf.DUMMYFUNCTION("""COMPUTED_VALUE"""),0.0)</f>
        <v>0</v>
      </c>
      <c r="Q363" s="25">
        <f>IFERROR(__xludf.DUMMYFUNCTION("""COMPUTED_VALUE"""),0.0)</f>
        <v>0</v>
      </c>
      <c r="R363" s="25">
        <f>IFERROR(__xludf.DUMMYFUNCTION("""COMPUTED_VALUE"""),0.0)</f>
        <v>0</v>
      </c>
      <c r="S363" s="25">
        <f>IFERROR(__xludf.DUMMYFUNCTION("""COMPUTED_VALUE"""),0.0)</f>
        <v>0</v>
      </c>
      <c r="T363" s="25">
        <f>IFERROR(__xludf.DUMMYFUNCTION("""COMPUTED_VALUE"""),1.0)</f>
        <v>1</v>
      </c>
      <c r="U363" s="25">
        <f>IFERROR(__xludf.DUMMYFUNCTION("""COMPUTED_VALUE"""),0.0)</f>
        <v>0</v>
      </c>
      <c r="V363" s="25">
        <f>IFERROR(__xludf.DUMMYFUNCTION("""COMPUTED_VALUE"""),0.0)</f>
        <v>0</v>
      </c>
      <c r="W363" s="25">
        <f>IFERROR(__xludf.DUMMYFUNCTION("""COMPUTED_VALUE"""),0.0)</f>
        <v>0</v>
      </c>
      <c r="X363" s="25">
        <f>IFERROR(__xludf.DUMMYFUNCTION("""COMPUTED_VALUE"""),0.0)</f>
        <v>0</v>
      </c>
      <c r="Y363" s="25">
        <f>IFERROR(__xludf.DUMMYFUNCTION("""COMPUTED_VALUE"""),0.0)</f>
        <v>0</v>
      </c>
      <c r="Z363" s="25">
        <f>IFERROR(__xludf.DUMMYFUNCTION("""COMPUTED_VALUE"""),0.0)</f>
        <v>0</v>
      </c>
    </row>
    <row r="364">
      <c r="A364" s="25"/>
      <c r="B364" s="25"/>
      <c r="D364" s="42"/>
      <c r="E364" s="25"/>
      <c r="F364" s="25"/>
      <c r="G364" s="42"/>
      <c r="I364" s="25"/>
      <c r="K364" s="25"/>
      <c r="N364" s="42"/>
    </row>
    <row r="365">
      <c r="A365" s="25"/>
      <c r="B365" s="25"/>
      <c r="D365" s="42"/>
      <c r="E365" s="25"/>
      <c r="F365" s="25"/>
      <c r="G365" s="42"/>
      <c r="H365" s="1" t="s">
        <v>251</v>
      </c>
      <c r="I365" s="25"/>
      <c r="K365" s="25"/>
      <c r="N365" s="42"/>
    </row>
    <row r="366">
      <c r="A366" s="25"/>
      <c r="B366" s="25"/>
      <c r="D366" s="42"/>
      <c r="E366" s="25"/>
      <c r="F366" s="25"/>
      <c r="G366" s="42"/>
      <c r="H366" s="1" t="s">
        <v>1533</v>
      </c>
      <c r="I366" s="25"/>
      <c r="K366" s="25"/>
      <c r="N366" s="42"/>
    </row>
    <row r="367">
      <c r="A367" s="25"/>
      <c r="B367" s="25"/>
      <c r="D367" s="42"/>
      <c r="E367" s="25"/>
      <c r="F367" s="25"/>
      <c r="G367" s="42"/>
      <c r="H367" s="1" t="s">
        <v>1590</v>
      </c>
      <c r="I367" s="25"/>
      <c r="K367" s="25"/>
      <c r="N367" s="42"/>
    </row>
    <row r="368">
      <c r="A368" s="25"/>
      <c r="B368" s="25"/>
      <c r="D368" s="42"/>
      <c r="E368" s="25"/>
      <c r="F368" s="25"/>
      <c r="G368" s="42"/>
      <c r="H368" s="1" t="s">
        <v>269</v>
      </c>
      <c r="I368" s="25"/>
      <c r="K368" s="25"/>
      <c r="N368" s="42"/>
    </row>
    <row r="369">
      <c r="A369" s="25"/>
      <c r="B369" s="25"/>
      <c r="D369" s="42"/>
      <c r="E369" s="25"/>
      <c r="F369" s="25"/>
      <c r="G369" s="42"/>
      <c r="I369" s="25"/>
      <c r="K369" s="25"/>
      <c r="N369" s="42"/>
    </row>
    <row r="370">
      <c r="A370" s="25"/>
      <c r="B370" s="25"/>
      <c r="D370" s="42"/>
      <c r="E370" s="25"/>
      <c r="F370" s="25"/>
      <c r="G370" s="42"/>
      <c r="H370" s="1" t="s">
        <v>1535</v>
      </c>
      <c r="I370" s="25"/>
      <c r="K370" s="25"/>
      <c r="N370" s="42"/>
    </row>
    <row r="371">
      <c r="A371" s="25"/>
      <c r="B371" s="25"/>
      <c r="D371" s="42"/>
      <c r="E371" s="25"/>
      <c r="F371" s="25"/>
      <c r="G371" s="42"/>
      <c r="H371" s="1" t="s">
        <v>206</v>
      </c>
      <c r="I371" s="25"/>
      <c r="K371" s="25"/>
      <c r="N371" s="42"/>
    </row>
    <row r="372">
      <c r="A372" s="25"/>
      <c r="B372" s="25"/>
      <c r="D372" s="42"/>
      <c r="E372" s="25"/>
      <c r="F372" s="25"/>
      <c r="G372" s="42"/>
      <c r="H372" s="1" t="s">
        <v>1662</v>
      </c>
      <c r="I372" s="25"/>
      <c r="K372" s="25"/>
      <c r="N372" s="42"/>
    </row>
    <row r="373">
      <c r="A373" s="25"/>
      <c r="B373" s="25"/>
      <c r="D373" s="42"/>
      <c r="E373" s="25"/>
      <c r="F373" s="25"/>
      <c r="G373" s="42"/>
      <c r="H373" s="1" t="s">
        <v>198</v>
      </c>
      <c r="I373" s="25"/>
      <c r="K373" s="25"/>
      <c r="N373" s="42"/>
    </row>
    <row r="374">
      <c r="A374" s="25"/>
      <c r="B374" s="25"/>
      <c r="D374" s="42"/>
      <c r="E374" s="25"/>
      <c r="F374" s="25"/>
      <c r="G374" s="42"/>
      <c r="H374" s="1" t="s">
        <v>1538</v>
      </c>
      <c r="I374" s="25"/>
      <c r="K374" s="25"/>
      <c r="N374" s="42"/>
    </row>
    <row r="375">
      <c r="A375" s="25"/>
      <c r="B375" s="25"/>
      <c r="D375" s="42"/>
      <c r="E375" s="25"/>
      <c r="F375" s="25"/>
      <c r="G375" s="42"/>
      <c r="H375" s="1" t="s">
        <v>1539</v>
      </c>
      <c r="I375" s="25"/>
      <c r="K375" s="25"/>
      <c r="N375" s="42"/>
    </row>
    <row r="376">
      <c r="A376" s="25"/>
      <c r="B376" s="25"/>
      <c r="D376" s="42"/>
      <c r="E376" s="25"/>
      <c r="F376" s="25"/>
      <c r="G376" s="42"/>
      <c r="H376" s="1" t="s">
        <v>481</v>
      </c>
      <c r="I376" s="25"/>
      <c r="K376" s="25"/>
      <c r="N376" s="42"/>
    </row>
    <row r="377">
      <c r="A377" s="25"/>
      <c r="B377" s="25"/>
      <c r="D377" s="42"/>
      <c r="E377" s="25"/>
      <c r="F377" s="25"/>
      <c r="G377" s="42"/>
      <c r="H377" s="1" t="s">
        <v>204</v>
      </c>
      <c r="I377" s="25"/>
      <c r="K377" s="25"/>
      <c r="N377" s="42"/>
    </row>
    <row r="378">
      <c r="A378" s="25"/>
      <c r="B378" s="25"/>
      <c r="D378" s="42"/>
      <c r="E378" s="25"/>
      <c r="F378" s="25"/>
      <c r="G378" s="42"/>
      <c r="H378" s="1" t="s">
        <v>1540</v>
      </c>
      <c r="I378" s="25"/>
      <c r="K378" s="25"/>
      <c r="N378" s="42"/>
    </row>
    <row r="379">
      <c r="A379" s="25"/>
      <c r="B379" s="25"/>
      <c r="D379" s="42"/>
      <c r="E379" s="25"/>
      <c r="F379" s="25"/>
      <c r="G379" s="42"/>
      <c r="I379" s="25"/>
      <c r="K379" s="25"/>
      <c r="N379" s="42"/>
    </row>
    <row r="380">
      <c r="A380" s="25"/>
      <c r="B380" s="25"/>
      <c r="D380" s="42"/>
      <c r="E380" s="25"/>
      <c r="F380" s="25"/>
      <c r="G380" s="42"/>
      <c r="H380" s="1" t="s">
        <v>1654</v>
      </c>
      <c r="I380" s="25"/>
      <c r="K380" s="25"/>
      <c r="N380" s="42"/>
    </row>
    <row r="381">
      <c r="A381" s="25"/>
      <c r="B381" s="25"/>
      <c r="D381" s="42"/>
      <c r="E381" s="25"/>
      <c r="F381" s="25"/>
      <c r="G381" s="42"/>
      <c r="H381" s="1" t="s">
        <v>1541</v>
      </c>
      <c r="I381" s="25"/>
      <c r="K381" s="25"/>
      <c r="N381" s="42"/>
    </row>
    <row r="382">
      <c r="A382" s="25"/>
      <c r="B382" s="25"/>
      <c r="D382" s="42"/>
      <c r="E382" s="25"/>
      <c r="F382" s="25"/>
      <c r="G382" s="42"/>
      <c r="H382" s="1" t="s">
        <v>204</v>
      </c>
      <c r="I382" s="25"/>
      <c r="K382" s="1" t="s">
        <v>276</v>
      </c>
      <c r="L382" s="1" t="s">
        <v>595</v>
      </c>
      <c r="M382" s="1" t="s">
        <v>1135</v>
      </c>
      <c r="N382" s="2" t="s">
        <v>1591</v>
      </c>
    </row>
    <row r="383">
      <c r="A383" s="25"/>
      <c r="B383" s="25"/>
      <c r="D383" s="42"/>
      <c r="E383" s="25"/>
      <c r="F383" s="25"/>
      <c r="G383" s="42"/>
      <c r="I383" s="25"/>
      <c r="K383" s="25"/>
      <c r="N383" s="42"/>
    </row>
    <row r="384">
      <c r="A384" s="25"/>
      <c r="B384" s="25"/>
      <c r="D384" s="42"/>
      <c r="E384" s="25"/>
      <c r="F384" s="25"/>
      <c r="G384" s="42"/>
      <c r="H384" s="1" t="s">
        <v>1544</v>
      </c>
      <c r="I384" s="25"/>
      <c r="K384" s="25"/>
      <c r="N384" s="42"/>
    </row>
    <row r="385">
      <c r="A385" s="25"/>
      <c r="B385" s="25"/>
      <c r="D385" s="42"/>
      <c r="E385" s="25"/>
      <c r="F385" s="25"/>
      <c r="G385" s="42"/>
      <c r="H385" s="1" t="s">
        <v>1663</v>
      </c>
      <c r="I385" s="25"/>
      <c r="K385" s="25"/>
      <c r="N385" s="42"/>
    </row>
    <row r="386">
      <c r="A386" s="25"/>
      <c r="B386" s="25"/>
      <c r="D386" s="42"/>
      <c r="E386" s="25"/>
      <c r="F386" s="25"/>
      <c r="G386" s="42"/>
      <c r="H386" s="1" t="s">
        <v>1546</v>
      </c>
      <c r="I386" s="25"/>
      <c r="K386" s="25"/>
      <c r="N386" s="42"/>
    </row>
    <row r="387">
      <c r="A387" s="25"/>
      <c r="B387" s="25"/>
      <c r="D387" s="42"/>
      <c r="E387" s="25"/>
      <c r="F387" s="25"/>
      <c r="G387" s="42"/>
      <c r="H387" s="1" t="s">
        <v>198</v>
      </c>
      <c r="I387" s="25"/>
      <c r="K387" s="25"/>
      <c r="N387" s="42"/>
    </row>
    <row r="388">
      <c r="A388" s="25"/>
      <c r="B388" s="25"/>
      <c r="D388" s="42"/>
      <c r="E388" s="25"/>
      <c r="F388" s="25"/>
      <c r="G388" s="42"/>
      <c r="H388" s="1" t="s">
        <v>1655</v>
      </c>
      <c r="I388" s="25"/>
      <c r="K388" s="25"/>
      <c r="N388" s="42"/>
    </row>
    <row r="389">
      <c r="A389" s="25"/>
      <c r="B389" s="25"/>
      <c r="D389" s="42"/>
      <c r="E389" s="25"/>
      <c r="F389" s="25"/>
      <c r="G389" s="42"/>
      <c r="H389" s="1" t="s">
        <v>1547</v>
      </c>
      <c r="I389" s="25"/>
      <c r="K389" s="25"/>
      <c r="N389" s="42"/>
    </row>
    <row r="390">
      <c r="A390" s="25"/>
      <c r="B390" s="25"/>
      <c r="D390" s="42"/>
      <c r="E390" s="25"/>
      <c r="F390" s="25"/>
      <c r="G390" s="42"/>
      <c r="H390" s="1" t="s">
        <v>1550</v>
      </c>
      <c r="I390" s="25"/>
      <c r="K390" s="25"/>
      <c r="N390" s="42"/>
    </row>
    <row r="391">
      <c r="A391" s="25"/>
      <c r="B391" s="25"/>
      <c r="D391" s="42"/>
      <c r="E391" s="25"/>
      <c r="F391" s="25"/>
      <c r="G391" s="42"/>
      <c r="H391" s="1" t="s">
        <v>1664</v>
      </c>
      <c r="I391" s="25"/>
      <c r="K391" s="25"/>
      <c r="N391" s="42"/>
    </row>
    <row r="392">
      <c r="A392" s="25"/>
      <c r="B392" s="25"/>
      <c r="D392" s="42"/>
      <c r="E392" s="25"/>
      <c r="F392" s="25"/>
      <c r="G392" s="42"/>
      <c r="H392" s="1" t="s">
        <v>204</v>
      </c>
      <c r="I392" s="25"/>
      <c r="K392" s="25"/>
      <c r="N392" s="42"/>
    </row>
    <row r="393">
      <c r="A393" s="25"/>
      <c r="B393" s="25"/>
      <c r="D393" s="42"/>
      <c r="E393" s="25"/>
      <c r="F393" s="25"/>
      <c r="G393" s="42"/>
      <c r="I393" s="25"/>
      <c r="K393" s="25"/>
      <c r="N393" s="42"/>
    </row>
    <row r="394">
      <c r="A394" s="25"/>
      <c r="B394" s="25"/>
      <c r="D394" s="42"/>
      <c r="E394" s="25"/>
      <c r="F394" s="25"/>
      <c r="G394" s="42"/>
      <c r="H394" s="1" t="s">
        <v>1553</v>
      </c>
      <c r="I394" s="25"/>
      <c r="K394" s="25"/>
      <c r="N394" s="42"/>
    </row>
    <row r="395">
      <c r="A395" s="25"/>
      <c r="B395" s="25"/>
      <c r="D395" s="42"/>
      <c r="E395" s="25"/>
      <c r="F395" s="25"/>
      <c r="G395" s="42"/>
      <c r="H395" s="1" t="s">
        <v>1554</v>
      </c>
      <c r="I395" s="25"/>
      <c r="K395" s="25"/>
      <c r="N395" s="42"/>
    </row>
    <row r="396">
      <c r="A396" s="25"/>
      <c r="B396" s="25"/>
      <c r="D396" s="42"/>
      <c r="E396" s="25"/>
      <c r="F396" s="25"/>
      <c r="G396" s="42"/>
      <c r="H396" s="1" t="s">
        <v>207</v>
      </c>
      <c r="I396" s="25"/>
      <c r="K396" s="25"/>
      <c r="N396" s="42"/>
    </row>
    <row r="397">
      <c r="A397" s="25"/>
      <c r="B397" s="25"/>
      <c r="D397" s="42"/>
      <c r="E397" s="25"/>
      <c r="F397" s="25"/>
      <c r="G397" s="42"/>
      <c r="H397" s="1" t="s">
        <v>198</v>
      </c>
      <c r="I397" s="25"/>
      <c r="K397" s="25"/>
      <c r="N397" s="42"/>
    </row>
    <row r="398">
      <c r="A398" s="25"/>
      <c r="B398" s="25"/>
      <c r="D398" s="42"/>
      <c r="E398" s="25"/>
      <c r="F398" s="25"/>
      <c r="G398" s="42"/>
      <c r="H398" s="1" t="s">
        <v>1657</v>
      </c>
      <c r="I398" s="25"/>
      <c r="K398" s="25"/>
      <c r="N398" s="42"/>
    </row>
    <row r="399">
      <c r="A399" s="25"/>
      <c r="B399" s="25"/>
      <c r="D399" s="42"/>
      <c r="E399" s="25"/>
      <c r="F399" s="25"/>
      <c r="G399" s="42"/>
      <c r="H399" s="1" t="s">
        <v>1556</v>
      </c>
      <c r="I399" s="25"/>
      <c r="K399" s="25"/>
      <c r="N399" s="42"/>
    </row>
    <row r="400">
      <c r="A400" s="25"/>
      <c r="B400" s="25"/>
      <c r="D400" s="42"/>
      <c r="E400" s="25"/>
      <c r="F400" s="25"/>
      <c r="G400" s="42"/>
      <c r="H400" s="1" t="s">
        <v>204</v>
      </c>
      <c r="I400" s="25"/>
      <c r="K400" s="25"/>
      <c r="N400" s="42"/>
    </row>
    <row r="401">
      <c r="A401" s="25"/>
      <c r="B401" s="25"/>
      <c r="D401" s="42"/>
      <c r="E401" s="25"/>
      <c r="F401" s="25"/>
      <c r="G401" s="42"/>
      <c r="I401" s="25"/>
      <c r="K401" s="25"/>
      <c r="N401" s="42"/>
    </row>
    <row r="402">
      <c r="A402" s="25"/>
      <c r="B402" s="25"/>
      <c r="D402" s="42"/>
      <c r="E402" s="25"/>
      <c r="F402" s="25"/>
      <c r="G402" s="42"/>
      <c r="H402" s="1" t="s">
        <v>1559</v>
      </c>
      <c r="I402" s="25"/>
      <c r="K402" s="25"/>
      <c r="N402" s="42"/>
    </row>
    <row r="403">
      <c r="A403" s="25"/>
      <c r="B403" s="25"/>
      <c r="D403" s="42"/>
      <c r="E403" s="25"/>
      <c r="F403" s="25"/>
      <c r="G403" s="42"/>
      <c r="H403" s="1" t="s">
        <v>1560</v>
      </c>
      <c r="I403" s="25"/>
      <c r="K403" s="25"/>
      <c r="N403" s="42"/>
    </row>
    <row r="404">
      <c r="A404" s="25"/>
      <c r="B404" s="25"/>
      <c r="D404" s="42"/>
      <c r="E404" s="25"/>
      <c r="F404" s="25"/>
      <c r="G404" s="42"/>
      <c r="H404" s="1" t="s">
        <v>1561</v>
      </c>
      <c r="I404" s="25"/>
      <c r="K404" s="25"/>
      <c r="N404" s="42"/>
    </row>
    <row r="405">
      <c r="A405" s="25"/>
      <c r="B405" s="25"/>
      <c r="D405" s="42"/>
      <c r="E405" s="25"/>
      <c r="F405" s="25"/>
      <c r="G405" s="42"/>
      <c r="H405" s="1" t="s">
        <v>198</v>
      </c>
      <c r="I405" s="25"/>
      <c r="K405" s="25"/>
      <c r="N405" s="42"/>
    </row>
    <row r="406">
      <c r="A406" s="25"/>
      <c r="B406" s="25"/>
      <c r="D406" s="42"/>
      <c r="E406" s="25"/>
      <c r="F406" s="25"/>
      <c r="G406" s="42"/>
      <c r="H406" s="1" t="s">
        <v>1658</v>
      </c>
      <c r="I406" s="25"/>
      <c r="K406" s="25"/>
      <c r="N406" s="42"/>
    </row>
    <row r="407">
      <c r="A407" s="25"/>
      <c r="B407" s="25"/>
      <c r="D407" s="42"/>
      <c r="E407" s="25"/>
      <c r="F407" s="25"/>
      <c r="G407" s="42"/>
      <c r="H407" s="1" t="s">
        <v>1659</v>
      </c>
      <c r="I407" s="25"/>
      <c r="K407" s="25"/>
      <c r="N407" s="42"/>
    </row>
    <row r="408">
      <c r="A408" s="25"/>
      <c r="B408" s="25"/>
      <c r="D408" s="42"/>
      <c r="E408" s="25"/>
      <c r="F408" s="25"/>
      <c r="G408" s="42"/>
      <c r="H408" s="1" t="s">
        <v>1562</v>
      </c>
      <c r="I408" s="25"/>
      <c r="K408" s="25"/>
      <c r="N408" s="42"/>
    </row>
    <row r="409">
      <c r="A409" s="25"/>
      <c r="B409" s="25"/>
      <c r="D409" s="42"/>
      <c r="E409" s="25"/>
      <c r="F409" s="25"/>
      <c r="G409" s="42"/>
      <c r="H409" s="1" t="s">
        <v>1565</v>
      </c>
      <c r="I409" s="25"/>
      <c r="K409" s="25"/>
      <c r="N409" s="42"/>
    </row>
    <row r="410">
      <c r="A410" s="25"/>
      <c r="B410" s="25"/>
      <c r="D410" s="42"/>
      <c r="E410" s="25"/>
      <c r="F410" s="25"/>
      <c r="G410" s="42"/>
      <c r="H410" s="1" t="s">
        <v>1568</v>
      </c>
      <c r="I410" s="25"/>
      <c r="K410" s="25"/>
      <c r="N410" s="42"/>
    </row>
    <row r="411">
      <c r="A411" s="25"/>
      <c r="B411" s="25"/>
      <c r="D411" s="42"/>
      <c r="E411" s="25"/>
      <c r="F411" s="25"/>
      <c r="G411" s="42"/>
      <c r="H411" s="1" t="s">
        <v>1569</v>
      </c>
      <c r="I411" s="25"/>
      <c r="K411" s="25"/>
      <c r="N411" s="42"/>
    </row>
    <row r="412">
      <c r="A412" s="25"/>
      <c r="B412" s="25"/>
      <c r="D412" s="42"/>
      <c r="E412" s="25"/>
      <c r="F412" s="25"/>
      <c r="G412" s="42"/>
      <c r="H412" s="1" t="s">
        <v>1660</v>
      </c>
      <c r="I412" s="25"/>
      <c r="K412" s="25"/>
      <c r="N412" s="42"/>
    </row>
    <row r="413">
      <c r="A413" s="25"/>
      <c r="B413" s="25"/>
      <c r="D413" s="42"/>
      <c r="E413" s="25"/>
      <c r="F413" s="25"/>
      <c r="G413" s="42"/>
      <c r="H413" s="1" t="s">
        <v>1661</v>
      </c>
      <c r="I413" s="25"/>
      <c r="K413" s="25"/>
      <c r="N413" s="42"/>
    </row>
    <row r="414">
      <c r="A414" s="25"/>
      <c r="B414" s="25"/>
      <c r="D414" s="42"/>
      <c r="E414" s="25"/>
      <c r="F414" s="25"/>
      <c r="G414" s="42"/>
      <c r="H414" s="1" t="s">
        <v>204</v>
      </c>
      <c r="I414" s="25"/>
      <c r="K414" s="25"/>
      <c r="N414" s="42"/>
    </row>
    <row r="415">
      <c r="A415" s="25"/>
      <c r="B415" s="25"/>
      <c r="D415" s="42"/>
      <c r="E415" s="25"/>
      <c r="F415" s="25"/>
      <c r="G415" s="42"/>
      <c r="I415" s="25"/>
      <c r="K415" s="25"/>
      <c r="N415" s="42"/>
    </row>
    <row r="416">
      <c r="A416" s="25"/>
      <c r="B416" s="25"/>
      <c r="D416" s="42"/>
      <c r="E416" s="25"/>
      <c r="F416" s="25"/>
      <c r="G416" s="42"/>
      <c r="H416" s="1" t="s">
        <v>1574</v>
      </c>
      <c r="I416" s="25"/>
      <c r="K416" s="25"/>
      <c r="N416" s="42"/>
    </row>
    <row r="417">
      <c r="A417" s="25"/>
      <c r="B417" s="25"/>
      <c r="D417" s="42"/>
      <c r="E417" s="25"/>
      <c r="F417" s="25"/>
      <c r="G417" s="42"/>
      <c r="H417" s="1" t="s">
        <v>1575</v>
      </c>
      <c r="I417" s="25"/>
      <c r="K417" s="25"/>
      <c r="N417" s="42"/>
    </row>
    <row r="418">
      <c r="A418" s="25"/>
      <c r="B418" s="25"/>
      <c r="D418" s="42"/>
      <c r="E418" s="25"/>
      <c r="F418" s="25"/>
      <c r="G418" s="42"/>
      <c r="H418" s="1" t="s">
        <v>1576</v>
      </c>
      <c r="I418" s="25"/>
      <c r="K418" s="25"/>
      <c r="N418" s="42"/>
    </row>
    <row r="419">
      <c r="A419" s="25"/>
      <c r="B419" s="25"/>
      <c r="D419" s="42"/>
      <c r="E419" s="25"/>
      <c r="F419" s="25"/>
      <c r="G419" s="42"/>
      <c r="H419" s="1" t="s">
        <v>198</v>
      </c>
      <c r="I419" s="25"/>
      <c r="K419" s="25"/>
      <c r="N419" s="42"/>
    </row>
    <row r="420">
      <c r="A420" s="25"/>
      <c r="B420" s="25"/>
      <c r="D420" s="42"/>
      <c r="E420" s="25"/>
      <c r="F420" s="25"/>
      <c r="G420" s="42"/>
      <c r="H420" s="1" t="s">
        <v>1655</v>
      </c>
      <c r="I420" s="25"/>
      <c r="K420" s="25"/>
      <c r="N420" s="42"/>
    </row>
    <row r="421">
      <c r="A421" s="25"/>
      <c r="B421" s="25"/>
      <c r="D421" s="42"/>
      <c r="E421" s="25"/>
      <c r="F421" s="25"/>
      <c r="G421" s="42"/>
      <c r="H421" s="1" t="s">
        <v>1547</v>
      </c>
      <c r="I421" s="25"/>
      <c r="K421" s="25"/>
      <c r="N421" s="42"/>
    </row>
    <row r="422">
      <c r="A422" s="25"/>
      <c r="B422" s="25"/>
      <c r="D422" s="42"/>
      <c r="E422" s="25"/>
      <c r="F422" s="25"/>
      <c r="G422" s="42"/>
      <c r="H422" s="1" t="s">
        <v>1654</v>
      </c>
      <c r="I422" s="25"/>
      <c r="K422" s="25"/>
      <c r="N422" s="42"/>
    </row>
    <row r="423">
      <c r="A423" s="25"/>
      <c r="B423" s="25"/>
      <c r="D423" s="42"/>
      <c r="E423" s="25"/>
      <c r="F423" s="25"/>
      <c r="G423" s="42"/>
      <c r="H423" s="1" t="s">
        <v>1579</v>
      </c>
      <c r="I423" s="25"/>
      <c r="K423" s="25"/>
      <c r="N423" s="42"/>
    </row>
    <row r="424">
      <c r="A424" s="25"/>
      <c r="B424" s="25"/>
      <c r="D424" s="42"/>
      <c r="E424" s="25"/>
      <c r="F424" s="25"/>
      <c r="G424" s="42"/>
      <c r="H424" s="1" t="s">
        <v>204</v>
      </c>
      <c r="I424" s="25"/>
      <c r="K424" s="25"/>
      <c r="N424" s="42"/>
    </row>
    <row r="425">
      <c r="A425" s="25"/>
      <c r="B425" s="25"/>
      <c r="D425" s="42"/>
      <c r="E425" s="25"/>
      <c r="F425" s="25"/>
      <c r="G425" s="42"/>
      <c r="I425" s="25"/>
      <c r="K425" s="25"/>
      <c r="N425" s="42"/>
    </row>
    <row r="426">
      <c r="A426" s="25"/>
      <c r="B426" s="25"/>
      <c r="D426" s="42"/>
      <c r="E426" s="25"/>
      <c r="F426" s="25"/>
      <c r="G426" s="42"/>
      <c r="H426" s="1" t="s">
        <v>205</v>
      </c>
      <c r="I426" s="25"/>
      <c r="K426" s="25"/>
      <c r="N426" s="42"/>
    </row>
    <row r="427">
      <c r="A427" s="25"/>
      <c r="B427" s="25"/>
      <c r="D427" s="42"/>
      <c r="E427" s="25"/>
      <c r="F427" s="25"/>
      <c r="G427" s="42"/>
      <c r="H427" s="1" t="s">
        <v>206</v>
      </c>
      <c r="I427" s="25"/>
      <c r="K427" s="25"/>
      <c r="N427" s="42"/>
    </row>
    <row r="428">
      <c r="A428" s="25"/>
      <c r="B428" s="25"/>
      <c r="D428" s="42"/>
      <c r="E428" s="25"/>
      <c r="F428" s="25"/>
      <c r="G428" s="42"/>
      <c r="H428" s="1" t="s">
        <v>207</v>
      </c>
      <c r="I428" s="25"/>
      <c r="K428" s="25"/>
      <c r="N428" s="42"/>
    </row>
    <row r="429">
      <c r="A429" s="25"/>
      <c r="B429" s="25"/>
      <c r="D429" s="42"/>
      <c r="E429" s="25"/>
      <c r="F429" s="25"/>
      <c r="G429" s="42"/>
      <c r="H429" s="1" t="s">
        <v>198</v>
      </c>
      <c r="I429" s="25"/>
      <c r="K429" s="25"/>
      <c r="N429" s="42"/>
    </row>
    <row r="430">
      <c r="A430" s="25"/>
      <c r="B430" s="25"/>
      <c r="D430" s="42"/>
      <c r="E430" s="25"/>
      <c r="F430" s="25"/>
      <c r="G430" s="42"/>
      <c r="H430" s="1" t="s">
        <v>1582</v>
      </c>
      <c r="I430" s="25"/>
      <c r="K430" s="25"/>
      <c r="N430" s="42"/>
    </row>
    <row r="431">
      <c r="A431" s="25"/>
      <c r="B431" s="25"/>
      <c r="D431" s="42"/>
      <c r="E431" s="25"/>
      <c r="F431" s="25"/>
      <c r="G431" s="42"/>
      <c r="H431" s="1" t="s">
        <v>1583</v>
      </c>
      <c r="I431" s="25"/>
      <c r="K431" s="25"/>
      <c r="N431" s="42"/>
    </row>
    <row r="432">
      <c r="A432" s="25"/>
      <c r="B432" s="25"/>
      <c r="D432" s="42"/>
      <c r="E432" s="25"/>
      <c r="F432" s="25"/>
      <c r="G432" s="42"/>
      <c r="I432" s="25"/>
      <c r="K432" s="25"/>
      <c r="N432" s="42"/>
    </row>
    <row r="433">
      <c r="A433" s="25"/>
      <c r="B433" s="25"/>
      <c r="D433" s="42"/>
      <c r="E433" s="25"/>
      <c r="F433" s="25"/>
      <c r="G433" s="42"/>
      <c r="H433" s="1" t="s">
        <v>1584</v>
      </c>
      <c r="I433" s="25"/>
      <c r="K433" s="25"/>
      <c r="N433" s="42"/>
    </row>
    <row r="434">
      <c r="A434" s="25"/>
      <c r="B434" s="25"/>
      <c r="D434" s="42"/>
      <c r="E434" s="25"/>
      <c r="F434" s="25"/>
      <c r="G434" s="42"/>
      <c r="H434" s="1" t="s">
        <v>1585</v>
      </c>
      <c r="I434" s="25"/>
      <c r="K434" s="25"/>
      <c r="N434" s="42"/>
    </row>
    <row r="435">
      <c r="A435" s="25"/>
      <c r="B435" s="25"/>
      <c r="D435" s="42"/>
      <c r="E435" s="25"/>
      <c r="F435" s="25"/>
      <c r="G435" s="42"/>
      <c r="H435" s="1" t="s">
        <v>1586</v>
      </c>
      <c r="I435" s="25"/>
      <c r="K435" s="25"/>
      <c r="N435" s="42"/>
    </row>
    <row r="436">
      <c r="A436" s="25"/>
      <c r="B436" s="25"/>
      <c r="D436" s="42"/>
      <c r="E436" s="25"/>
      <c r="F436" s="25"/>
      <c r="G436" s="42"/>
      <c r="I436" s="25"/>
      <c r="K436" s="25"/>
      <c r="N436" s="42"/>
    </row>
    <row r="437">
      <c r="A437" s="25"/>
      <c r="B437" s="25"/>
      <c r="D437" s="42"/>
      <c r="E437" s="25"/>
      <c r="F437" s="25"/>
      <c r="G437" s="42"/>
      <c r="H437" s="1" t="s">
        <v>1587</v>
      </c>
      <c r="I437" s="25"/>
      <c r="K437" s="25"/>
      <c r="N437" s="42"/>
    </row>
    <row r="438">
      <c r="A438" s="25"/>
      <c r="B438" s="25"/>
      <c r="D438" s="42"/>
      <c r="E438" s="25"/>
      <c r="F438" s="25"/>
      <c r="G438" s="42"/>
      <c r="H438" s="1" t="s">
        <v>1588</v>
      </c>
      <c r="I438" s="25"/>
      <c r="K438" s="25"/>
      <c r="N438" s="42"/>
    </row>
    <row r="439">
      <c r="A439" s="25"/>
      <c r="B439" s="25"/>
      <c r="D439" s="42"/>
      <c r="E439" s="25"/>
      <c r="F439" s="25"/>
      <c r="G439" s="42"/>
      <c r="H439" s="1" t="s">
        <v>223</v>
      </c>
      <c r="I439" s="25"/>
      <c r="K439" s="25"/>
      <c r="N439" s="42"/>
    </row>
    <row r="440">
      <c r="A440" s="15"/>
      <c r="B440" s="15"/>
      <c r="C440" s="15"/>
      <c r="D440" s="83"/>
      <c r="E440" s="15"/>
      <c r="F440" s="15"/>
      <c r="G440" s="83"/>
      <c r="H440" s="12" t="s">
        <v>204</v>
      </c>
      <c r="I440" s="15"/>
      <c r="J440" s="15"/>
      <c r="K440" s="15"/>
      <c r="L440" s="15"/>
      <c r="M440" s="15"/>
      <c r="N440" s="83"/>
      <c r="O440" s="15"/>
      <c r="P440" s="15"/>
      <c r="Q440" s="15"/>
      <c r="R440" s="15"/>
      <c r="S440" s="15"/>
      <c r="T440" s="15"/>
      <c r="U440" s="15"/>
      <c r="V440" s="15"/>
      <c r="W440" s="15"/>
      <c r="X440" s="15"/>
      <c r="Y440" s="15"/>
      <c r="Z440" s="15"/>
      <c r="AA440" s="15"/>
      <c r="AB440" s="15"/>
      <c r="AC440" s="15"/>
      <c r="AD440" s="15"/>
      <c r="AE440" s="15"/>
    </row>
    <row r="441">
      <c r="A441" s="1" t="s">
        <v>81</v>
      </c>
      <c r="B441" s="1" t="s">
        <v>94</v>
      </c>
      <c r="C441" s="1" t="s">
        <v>1607</v>
      </c>
      <c r="D441" s="2" t="s">
        <v>1607</v>
      </c>
      <c r="E441" s="1" t="s">
        <v>33</v>
      </c>
      <c r="F441" s="1" t="s">
        <v>33</v>
      </c>
      <c r="G441" s="42"/>
      <c r="H441" s="1" t="s">
        <v>563</v>
      </c>
      <c r="I441" s="25"/>
      <c r="K441" s="25"/>
      <c r="N441" s="42"/>
    </row>
    <row r="442">
      <c r="A442" s="25"/>
      <c r="B442" s="25"/>
      <c r="D442" s="42"/>
      <c r="E442" s="25"/>
      <c r="F442" s="25"/>
      <c r="G442" s="42"/>
      <c r="I442" s="25"/>
      <c r="K442" s="25"/>
      <c r="N442" s="42"/>
    </row>
    <row r="443">
      <c r="A443" s="25"/>
      <c r="B443" s="25"/>
      <c r="D443" s="42"/>
      <c r="E443" s="25"/>
      <c r="F443" s="25"/>
      <c r="G443" s="42"/>
      <c r="H443" s="1" t="s">
        <v>1665</v>
      </c>
      <c r="I443" s="25"/>
      <c r="K443" s="25"/>
      <c r="N443" s="42"/>
    </row>
    <row r="444">
      <c r="A444" s="25"/>
      <c r="B444" s="25"/>
      <c r="D444" s="42"/>
      <c r="E444" s="25"/>
      <c r="F444" s="25"/>
      <c r="G444" s="42"/>
      <c r="H444" s="1" t="s">
        <v>1666</v>
      </c>
      <c r="I444" s="25"/>
      <c r="K444" s="1" t="s">
        <v>229</v>
      </c>
      <c r="M444" s="1" t="s">
        <v>230</v>
      </c>
      <c r="N444" s="2" t="s">
        <v>691</v>
      </c>
    </row>
    <row r="445">
      <c r="A445" s="25"/>
      <c r="B445" s="25"/>
      <c r="D445" s="42"/>
      <c r="E445" s="25"/>
      <c r="F445" s="25"/>
      <c r="G445" s="42"/>
      <c r="H445" s="1" t="s">
        <v>1667</v>
      </c>
      <c r="I445" s="25"/>
      <c r="K445" s="1" t="s">
        <v>190</v>
      </c>
      <c r="M445" s="1" t="s">
        <v>1668</v>
      </c>
      <c r="N445" s="2" t="s">
        <v>1669</v>
      </c>
    </row>
    <row r="446">
      <c r="A446" s="25"/>
      <c r="B446" s="25"/>
      <c r="D446" s="42"/>
      <c r="E446" s="25"/>
      <c r="F446" s="25"/>
      <c r="G446" s="42"/>
      <c r="H446" s="1" t="s">
        <v>1590</v>
      </c>
      <c r="I446" s="25"/>
      <c r="K446" s="25"/>
      <c r="N446" s="42"/>
      <c r="O44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46" s="25" t="str">
        <f>IFERROR(__xludf.DUMMYFUNCTION("""COMPUTED_VALUE"""),"C-syntax")</f>
        <v>C-syntax</v>
      </c>
      <c r="Q446" s="25" t="str">
        <f>IFERROR(__xludf.DUMMYFUNCTION("""COMPUTED_VALUE"""),"C-hallucinating")</f>
        <v>C-hallucinating</v>
      </c>
      <c r="R446" s="25" t="str">
        <f>IFERROR(__xludf.DUMMYFUNCTION("""COMPUTED_VALUE"""),"C-total")</f>
        <v>C-total</v>
      </c>
      <c r="S446" s="25" t="str">
        <f>IFERROR(__xludf.DUMMYFUNCTION("""COMPUTED_VALUE"""),"V-pre/post")</f>
        <v>V-pre/post</v>
      </c>
      <c r="T446" s="25" t="str">
        <f>IFERROR(__xludf.DUMMYFUNCTION("""COMPUTED_VALUE"""),"V-pred-def")</f>
        <v>V-pred-def</v>
      </c>
      <c r="U446" s="25" t="str">
        <f>IFERROR(__xludf.DUMMYFUNCTION("""COMPUTED_VALUE"""),"V-pred-use")</f>
        <v>V-pred-use</v>
      </c>
      <c r="V446" s="25" t="str">
        <f>IFERROR(__xludf.DUMMYFUNCTION("""COMPUTED_VALUE"""),"V-lemma-def")</f>
        <v>V-lemma-def</v>
      </c>
      <c r="W446" s="25" t="str">
        <f>IFERROR(__xludf.DUMMYFUNCTION("""COMPUTED_VALUE"""),"V-lemma-use")</f>
        <v>V-lemma-use</v>
      </c>
      <c r="X446" s="25" t="str">
        <f>IFERROR(__xludf.DUMMYFUNCTION("""COMPUTED_VALUE"""),"V-LI")</f>
        <v>V-LI</v>
      </c>
      <c r="Y446" s="25" t="str">
        <f>IFERROR(__xludf.DUMMYFUNCTION("""COMPUTED_VALUE"""),"V-others")</f>
        <v>V-others</v>
      </c>
      <c r="Z446" s="25" t="str">
        <f>IFERROR(__xludf.DUMMYFUNCTION("""COMPUTED_VALUE"""),"V-total")</f>
        <v>V-total</v>
      </c>
    </row>
    <row r="447">
      <c r="A447" s="25"/>
      <c r="B447" s="25"/>
      <c r="D447" s="42"/>
      <c r="E447" s="25"/>
      <c r="F447" s="25"/>
      <c r="G447" s="42"/>
      <c r="I447" s="25"/>
      <c r="K447" s="25"/>
      <c r="N447" s="42"/>
      <c r="O447" s="25">
        <f>IFERROR(__xludf.DUMMYFUNCTION("""COMPUTED_VALUE"""),0.0)</f>
        <v>0</v>
      </c>
      <c r="P447" s="25">
        <f>IFERROR(__xludf.DUMMYFUNCTION("""COMPUTED_VALUE"""),1.0)</f>
        <v>1</v>
      </c>
      <c r="Q447" s="25">
        <f>IFERROR(__xludf.DUMMYFUNCTION("""COMPUTED_VALUE"""),1.0)</f>
        <v>1</v>
      </c>
      <c r="R447" s="25">
        <f>IFERROR(__xludf.DUMMYFUNCTION("""COMPUTED_VALUE"""),0.0)</f>
        <v>0</v>
      </c>
      <c r="S447" s="25">
        <f>IFERROR(__xludf.DUMMYFUNCTION("""COMPUTED_VALUE"""),1.0)</f>
        <v>1</v>
      </c>
      <c r="T447" s="25">
        <f>IFERROR(__xludf.DUMMYFUNCTION("""COMPUTED_VALUE"""),0.0)</f>
        <v>0</v>
      </c>
      <c r="U447" s="25">
        <f>IFERROR(__xludf.DUMMYFUNCTION("""COMPUTED_VALUE"""),0.0)</f>
        <v>0</v>
      </c>
      <c r="V447" s="25">
        <f>IFERROR(__xludf.DUMMYFUNCTION("""COMPUTED_VALUE"""),0.0)</f>
        <v>0</v>
      </c>
      <c r="W447" s="25">
        <f>IFERROR(__xludf.DUMMYFUNCTION("""COMPUTED_VALUE"""),0.0)</f>
        <v>0</v>
      </c>
      <c r="X447" s="25">
        <f>IFERROR(__xludf.DUMMYFUNCTION("""COMPUTED_VALUE"""),0.0)</f>
        <v>0</v>
      </c>
      <c r="Y447" s="25">
        <f>IFERROR(__xludf.DUMMYFUNCTION("""COMPUTED_VALUE"""),0.0)</f>
        <v>0</v>
      </c>
      <c r="Z447" s="25">
        <f>IFERROR(__xludf.DUMMYFUNCTION("""COMPUTED_VALUE"""),0.0)</f>
        <v>0</v>
      </c>
    </row>
    <row r="448">
      <c r="A448" s="25"/>
      <c r="B448" s="25"/>
      <c r="D448" s="42"/>
      <c r="E448" s="25"/>
      <c r="F448" s="25"/>
      <c r="G448" s="42"/>
      <c r="H448" s="1" t="s">
        <v>1670</v>
      </c>
      <c r="I448" s="25"/>
      <c r="K448" s="25"/>
      <c r="N448" s="42"/>
    </row>
    <row r="449">
      <c r="A449" s="25"/>
      <c r="B449" s="25"/>
      <c r="D449" s="42"/>
      <c r="E449" s="25"/>
      <c r="F449" s="25"/>
      <c r="G449" s="42"/>
      <c r="H449" s="1" t="s">
        <v>1671</v>
      </c>
      <c r="I449" s="1" t="s">
        <v>126</v>
      </c>
      <c r="J449" s="1" t="s">
        <v>1672</v>
      </c>
      <c r="K449" s="25"/>
      <c r="N449" s="42"/>
    </row>
    <row r="450">
      <c r="A450" s="25"/>
      <c r="B450" s="25"/>
      <c r="D450" s="42"/>
      <c r="E450" s="25"/>
      <c r="F450" s="25"/>
      <c r="G450" s="42"/>
      <c r="H450" s="1" t="s">
        <v>1673</v>
      </c>
      <c r="I450" s="25"/>
      <c r="K450" s="25"/>
      <c r="N450" s="42"/>
    </row>
    <row r="451">
      <c r="A451" s="25"/>
      <c r="B451" s="25"/>
      <c r="D451" s="42"/>
      <c r="E451" s="25"/>
      <c r="F451" s="25"/>
      <c r="G451" s="42"/>
      <c r="I451" s="25"/>
      <c r="K451" s="25"/>
      <c r="N451" s="42"/>
    </row>
    <row r="452">
      <c r="A452" s="25"/>
      <c r="B452" s="25"/>
      <c r="D452" s="42"/>
      <c r="E452" s="25"/>
      <c r="F452" s="25"/>
      <c r="G452" s="42"/>
      <c r="H452" s="1" t="s">
        <v>1674</v>
      </c>
      <c r="I452" s="25"/>
      <c r="K452" s="25"/>
      <c r="N452" s="42"/>
    </row>
    <row r="453">
      <c r="A453" s="25"/>
      <c r="B453" s="25"/>
      <c r="D453" s="42"/>
      <c r="E453" s="25"/>
      <c r="F453" s="25"/>
      <c r="G453" s="42"/>
      <c r="H453" s="1" t="s">
        <v>1535</v>
      </c>
      <c r="I453" s="25"/>
      <c r="K453" s="25"/>
      <c r="N453" s="42"/>
    </row>
    <row r="454">
      <c r="A454" s="25"/>
      <c r="B454" s="25"/>
      <c r="D454" s="42"/>
      <c r="E454" s="25"/>
      <c r="F454" s="25"/>
      <c r="G454" s="42"/>
      <c r="H454" s="1" t="s">
        <v>206</v>
      </c>
      <c r="I454" s="25"/>
      <c r="K454" s="25"/>
      <c r="N454" s="42"/>
    </row>
    <row r="455">
      <c r="A455" s="25"/>
      <c r="B455" s="25"/>
      <c r="D455" s="42"/>
      <c r="E455" s="25"/>
      <c r="F455" s="25"/>
      <c r="G455" s="42"/>
      <c r="H455" s="1" t="s">
        <v>1675</v>
      </c>
      <c r="I455" s="25"/>
      <c r="K455" s="25"/>
      <c r="N455" s="42"/>
    </row>
    <row r="456">
      <c r="A456" s="25"/>
      <c r="B456" s="25"/>
      <c r="D456" s="42"/>
      <c r="E456" s="25"/>
      <c r="F456" s="25"/>
      <c r="G456" s="42"/>
      <c r="H456" s="1" t="s">
        <v>198</v>
      </c>
      <c r="I456" s="25"/>
      <c r="K456" s="25"/>
      <c r="N456" s="42"/>
    </row>
    <row r="457">
      <c r="A457" s="25"/>
      <c r="B457" s="25"/>
      <c r="D457" s="42"/>
      <c r="E457" s="25"/>
      <c r="F457" s="25"/>
      <c r="G457" s="42"/>
      <c r="H457" s="1" t="s">
        <v>1538</v>
      </c>
      <c r="I457" s="25"/>
      <c r="K457" s="25"/>
      <c r="N457" s="42"/>
    </row>
    <row r="458">
      <c r="A458" s="25"/>
      <c r="B458" s="25"/>
      <c r="D458" s="42"/>
      <c r="E458" s="25"/>
      <c r="F458" s="25"/>
      <c r="G458" s="42"/>
      <c r="H458" s="1" t="s">
        <v>1539</v>
      </c>
      <c r="I458" s="25"/>
      <c r="K458" s="25"/>
      <c r="N458" s="42"/>
    </row>
    <row r="459">
      <c r="A459" s="25"/>
      <c r="B459" s="25"/>
      <c r="D459" s="42"/>
      <c r="E459" s="25"/>
      <c r="F459" s="25"/>
      <c r="G459" s="42"/>
      <c r="H459" s="1" t="s">
        <v>481</v>
      </c>
      <c r="I459" s="25"/>
      <c r="K459" s="25"/>
      <c r="N459" s="42"/>
    </row>
    <row r="460">
      <c r="A460" s="25"/>
      <c r="B460" s="25"/>
      <c r="D460" s="42"/>
      <c r="E460" s="25"/>
      <c r="F460" s="25"/>
      <c r="G460" s="42"/>
      <c r="H460" s="1" t="s">
        <v>204</v>
      </c>
      <c r="I460" s="25"/>
      <c r="K460" s="25"/>
      <c r="N460" s="42"/>
    </row>
    <row r="461">
      <c r="A461" s="25"/>
      <c r="B461" s="25"/>
      <c r="D461" s="42"/>
      <c r="E461" s="25"/>
      <c r="F461" s="25"/>
      <c r="G461" s="42"/>
      <c r="H461" s="1" t="s">
        <v>1540</v>
      </c>
      <c r="I461" s="25"/>
      <c r="K461" s="25"/>
      <c r="N461" s="42"/>
    </row>
    <row r="462">
      <c r="A462" s="25"/>
      <c r="B462" s="25"/>
      <c r="D462" s="42"/>
      <c r="E462" s="25"/>
      <c r="F462" s="25"/>
      <c r="G462" s="42"/>
      <c r="H462" s="1" t="s">
        <v>1654</v>
      </c>
      <c r="I462" s="25"/>
      <c r="K462" s="25"/>
      <c r="N462" s="42"/>
    </row>
    <row r="463">
      <c r="A463" s="25"/>
      <c r="B463" s="25"/>
      <c r="D463" s="42"/>
      <c r="E463" s="25"/>
      <c r="F463" s="25"/>
      <c r="G463" s="42"/>
      <c r="H463" s="1" t="s">
        <v>1676</v>
      </c>
      <c r="I463" s="25"/>
      <c r="K463" s="25"/>
      <c r="N463" s="42"/>
    </row>
    <row r="464">
      <c r="A464" s="25"/>
      <c r="B464" s="25"/>
      <c r="D464" s="42"/>
      <c r="E464" s="25"/>
      <c r="F464" s="25"/>
      <c r="G464" s="42"/>
      <c r="H464" s="1" t="s">
        <v>1541</v>
      </c>
      <c r="I464" s="25"/>
      <c r="K464" s="25"/>
      <c r="N464" s="42"/>
    </row>
    <row r="465">
      <c r="A465" s="25"/>
      <c r="B465" s="25"/>
      <c r="D465" s="42"/>
      <c r="E465" s="25"/>
      <c r="F465" s="25"/>
      <c r="G465" s="42"/>
      <c r="H465" s="1" t="s">
        <v>204</v>
      </c>
      <c r="I465" s="25"/>
      <c r="K465" s="25"/>
      <c r="N465" s="42"/>
    </row>
    <row r="466">
      <c r="A466" s="25"/>
      <c r="B466" s="25"/>
      <c r="D466" s="42"/>
      <c r="E466" s="25"/>
      <c r="F466" s="25"/>
      <c r="G466" s="42"/>
      <c r="I466" s="25"/>
      <c r="K466" s="25"/>
      <c r="N466" s="42"/>
    </row>
    <row r="467">
      <c r="A467" s="25"/>
      <c r="B467" s="25"/>
      <c r="D467" s="42"/>
      <c r="E467" s="25"/>
      <c r="F467" s="25"/>
      <c r="G467" s="42"/>
      <c r="H467" s="1" t="s">
        <v>1677</v>
      </c>
      <c r="I467" s="25"/>
      <c r="K467" s="25"/>
      <c r="N467" s="42"/>
    </row>
    <row r="468">
      <c r="A468" s="25"/>
      <c r="B468" s="25"/>
      <c r="D468" s="42"/>
      <c r="E468" s="25"/>
      <c r="F468" s="25"/>
      <c r="G468" s="42"/>
      <c r="H468" s="1" t="s">
        <v>1544</v>
      </c>
      <c r="I468" s="25"/>
      <c r="K468" s="25"/>
      <c r="N468" s="42"/>
    </row>
    <row r="469">
      <c r="A469" s="25"/>
      <c r="B469" s="25"/>
      <c r="D469" s="42"/>
      <c r="E469" s="25"/>
      <c r="F469" s="25"/>
      <c r="G469" s="42"/>
      <c r="H469" s="1" t="s">
        <v>1678</v>
      </c>
      <c r="I469" s="25"/>
      <c r="K469" s="25"/>
      <c r="N469" s="42"/>
    </row>
    <row r="470">
      <c r="A470" s="25"/>
      <c r="B470" s="25"/>
      <c r="D470" s="42"/>
      <c r="E470" s="25"/>
      <c r="F470" s="25"/>
      <c r="G470" s="42"/>
      <c r="H470" s="1" t="s">
        <v>1679</v>
      </c>
      <c r="I470" s="25"/>
      <c r="K470" s="25"/>
      <c r="N470" s="42"/>
    </row>
    <row r="471">
      <c r="A471" s="25"/>
      <c r="B471" s="25"/>
      <c r="D471" s="42"/>
      <c r="E471" s="25"/>
      <c r="F471" s="25"/>
      <c r="G471" s="42"/>
      <c r="H471" s="1" t="s">
        <v>198</v>
      </c>
      <c r="I471" s="25"/>
      <c r="K471" s="25"/>
      <c r="N471" s="42"/>
    </row>
    <row r="472">
      <c r="A472" s="25"/>
      <c r="B472" s="25"/>
      <c r="D472" s="42"/>
      <c r="E472" s="25"/>
      <c r="F472" s="25"/>
      <c r="G472" s="42"/>
      <c r="H472" s="1" t="s">
        <v>1655</v>
      </c>
      <c r="I472" s="25"/>
      <c r="K472" s="25"/>
      <c r="N472" s="42"/>
    </row>
    <row r="473">
      <c r="A473" s="25"/>
      <c r="B473" s="25"/>
      <c r="D473" s="42"/>
      <c r="E473" s="25"/>
      <c r="F473" s="25"/>
      <c r="G473" s="42"/>
      <c r="H473" s="1" t="s">
        <v>1547</v>
      </c>
      <c r="I473" s="25"/>
      <c r="K473" s="25"/>
      <c r="N473" s="42"/>
    </row>
    <row r="474">
      <c r="A474" s="25"/>
      <c r="B474" s="25"/>
      <c r="D474" s="42"/>
      <c r="E474" s="25"/>
      <c r="F474" s="25"/>
      <c r="G474" s="42"/>
      <c r="H474" s="1" t="s">
        <v>1550</v>
      </c>
      <c r="I474" s="25"/>
      <c r="K474" s="1" t="s">
        <v>282</v>
      </c>
      <c r="L474" s="1" t="s">
        <v>940</v>
      </c>
      <c r="M474" s="1" t="s">
        <v>1680</v>
      </c>
      <c r="N474" s="2" t="s">
        <v>1681</v>
      </c>
    </row>
    <row r="475">
      <c r="A475" s="25"/>
      <c r="B475" s="25"/>
      <c r="D475" s="42"/>
      <c r="E475" s="25"/>
      <c r="F475" s="25"/>
      <c r="G475" s="42"/>
      <c r="H475" s="1" t="s">
        <v>1682</v>
      </c>
      <c r="I475" s="25"/>
      <c r="K475" s="25"/>
      <c r="N475" s="42"/>
    </row>
    <row r="476">
      <c r="A476" s="25"/>
      <c r="B476" s="25"/>
      <c r="D476" s="42"/>
      <c r="E476" s="25"/>
      <c r="F476" s="25"/>
      <c r="G476" s="42"/>
      <c r="H476" s="1" t="s">
        <v>204</v>
      </c>
      <c r="I476" s="25"/>
      <c r="K476" s="25"/>
      <c r="N476" s="42"/>
    </row>
    <row r="477">
      <c r="A477" s="25"/>
      <c r="B477" s="25"/>
      <c r="D477" s="42"/>
      <c r="E477" s="25"/>
      <c r="F477" s="25"/>
      <c r="G477" s="42"/>
      <c r="I477" s="25"/>
      <c r="K477" s="25"/>
      <c r="N477" s="42"/>
    </row>
    <row r="478">
      <c r="A478" s="25"/>
      <c r="B478" s="25"/>
      <c r="D478" s="42"/>
      <c r="E478" s="25"/>
      <c r="F478" s="25"/>
      <c r="G478" s="42"/>
      <c r="H478" s="1" t="s">
        <v>1683</v>
      </c>
      <c r="I478" s="25"/>
      <c r="K478" s="25"/>
      <c r="N478" s="42"/>
    </row>
    <row r="479">
      <c r="A479" s="25"/>
      <c r="B479" s="25"/>
      <c r="D479" s="42"/>
      <c r="E479" s="25"/>
      <c r="F479" s="25"/>
      <c r="G479" s="42"/>
      <c r="H479" s="1" t="s">
        <v>1553</v>
      </c>
      <c r="I479" s="25"/>
      <c r="K479" s="25"/>
      <c r="N479" s="42"/>
    </row>
    <row r="480">
      <c r="A480" s="25"/>
      <c r="B480" s="25"/>
      <c r="D480" s="42"/>
      <c r="E480" s="25"/>
      <c r="F480" s="25"/>
      <c r="G480" s="42"/>
      <c r="H480" s="1" t="s">
        <v>1678</v>
      </c>
      <c r="I480" s="25"/>
      <c r="K480" s="25"/>
      <c r="N480" s="42"/>
    </row>
    <row r="481">
      <c r="A481" s="25"/>
      <c r="B481" s="25"/>
      <c r="D481" s="42"/>
      <c r="E481" s="25"/>
      <c r="F481" s="25"/>
      <c r="G481" s="42"/>
      <c r="H481" s="1" t="s">
        <v>207</v>
      </c>
      <c r="I481" s="25"/>
      <c r="K481" s="25"/>
      <c r="N481" s="42"/>
    </row>
    <row r="482">
      <c r="A482" s="25"/>
      <c r="B482" s="25"/>
      <c r="D482" s="42"/>
      <c r="E482" s="25"/>
      <c r="F482" s="25"/>
      <c r="G482" s="42"/>
      <c r="H482" s="1" t="s">
        <v>198</v>
      </c>
      <c r="I482" s="25"/>
      <c r="K482" s="25"/>
      <c r="N482" s="42"/>
    </row>
    <row r="483">
      <c r="A483" s="25"/>
      <c r="B483" s="25"/>
      <c r="D483" s="42"/>
      <c r="E483" s="25"/>
      <c r="F483" s="25"/>
      <c r="G483" s="42"/>
      <c r="H483" s="1" t="s">
        <v>1655</v>
      </c>
      <c r="I483" s="25"/>
      <c r="K483" s="25"/>
      <c r="N483" s="42"/>
    </row>
    <row r="484">
      <c r="A484" s="25"/>
      <c r="B484" s="25"/>
      <c r="D484" s="42"/>
      <c r="E484" s="25"/>
      <c r="F484" s="25"/>
      <c r="G484" s="42"/>
      <c r="H484" s="1" t="s">
        <v>1684</v>
      </c>
      <c r="I484" s="25"/>
      <c r="K484" s="25"/>
      <c r="N484" s="42"/>
    </row>
    <row r="485">
      <c r="A485" s="25"/>
      <c r="B485" s="25"/>
      <c r="D485" s="42"/>
      <c r="E485" s="25"/>
      <c r="F485" s="25"/>
      <c r="G485" s="42"/>
      <c r="H485" s="1" t="s">
        <v>1556</v>
      </c>
      <c r="I485" s="25"/>
      <c r="K485" s="25"/>
      <c r="N485" s="42"/>
    </row>
    <row r="486">
      <c r="A486" s="25"/>
      <c r="B486" s="25"/>
      <c r="D486" s="42"/>
      <c r="E486" s="25"/>
      <c r="F486" s="25"/>
      <c r="G486" s="42"/>
      <c r="H486" s="1" t="s">
        <v>204</v>
      </c>
      <c r="I486" s="25"/>
      <c r="K486" s="25"/>
      <c r="N486" s="42"/>
    </row>
    <row r="487">
      <c r="A487" s="25"/>
      <c r="B487" s="25"/>
      <c r="D487" s="42"/>
      <c r="E487" s="25"/>
      <c r="F487" s="25"/>
      <c r="G487" s="42"/>
      <c r="I487" s="25"/>
      <c r="K487" s="25"/>
      <c r="N487" s="42"/>
    </row>
    <row r="488">
      <c r="A488" s="25"/>
      <c r="B488" s="25"/>
      <c r="D488" s="42"/>
      <c r="E488" s="25"/>
      <c r="F488" s="25"/>
      <c r="G488" s="42"/>
      <c r="H488" s="1" t="s">
        <v>1685</v>
      </c>
      <c r="I488" s="25"/>
      <c r="K488" s="25"/>
      <c r="N488" s="42"/>
    </row>
    <row r="489">
      <c r="A489" s="25"/>
      <c r="B489" s="25"/>
      <c r="D489" s="42"/>
      <c r="E489" s="25"/>
      <c r="F489" s="25"/>
      <c r="G489" s="42"/>
      <c r="H489" s="1" t="s">
        <v>1559</v>
      </c>
      <c r="I489" s="25"/>
      <c r="K489" s="25"/>
      <c r="N489" s="42"/>
    </row>
    <row r="490">
      <c r="A490" s="25"/>
      <c r="B490" s="25"/>
      <c r="D490" s="42"/>
      <c r="E490" s="25"/>
      <c r="F490" s="25"/>
      <c r="G490" s="42"/>
      <c r="H490" s="1" t="s">
        <v>1686</v>
      </c>
      <c r="I490" s="25"/>
      <c r="K490" s="25"/>
      <c r="N490" s="42"/>
    </row>
    <row r="491">
      <c r="A491" s="25"/>
      <c r="B491" s="25"/>
      <c r="D491" s="42"/>
      <c r="E491" s="25"/>
      <c r="F491" s="25"/>
      <c r="G491" s="42"/>
      <c r="H491" s="1" t="s">
        <v>1687</v>
      </c>
      <c r="I491" s="25"/>
      <c r="K491" s="25"/>
      <c r="N491" s="42"/>
    </row>
    <row r="492">
      <c r="A492" s="25"/>
      <c r="B492" s="25"/>
      <c r="D492" s="42"/>
      <c r="E492" s="25"/>
      <c r="F492" s="25"/>
      <c r="G492" s="42"/>
      <c r="H492" s="1" t="s">
        <v>198</v>
      </c>
      <c r="I492" s="25"/>
      <c r="K492" s="25"/>
      <c r="N492" s="42"/>
    </row>
    <row r="493">
      <c r="A493" s="25"/>
      <c r="B493" s="25"/>
      <c r="D493" s="42"/>
      <c r="E493" s="25"/>
      <c r="F493" s="25"/>
      <c r="G493" s="42"/>
      <c r="H493" s="1" t="s">
        <v>1658</v>
      </c>
      <c r="I493" s="25"/>
      <c r="K493" s="25"/>
      <c r="N493" s="42"/>
    </row>
    <row r="494">
      <c r="A494" s="25"/>
      <c r="B494" s="25"/>
      <c r="D494" s="42"/>
      <c r="E494" s="25"/>
      <c r="F494" s="25"/>
      <c r="G494" s="42"/>
      <c r="H494" s="1" t="s">
        <v>1659</v>
      </c>
      <c r="I494" s="25"/>
      <c r="K494" s="25"/>
      <c r="N494" s="42"/>
    </row>
    <row r="495">
      <c r="A495" s="25"/>
      <c r="B495" s="25"/>
      <c r="D495" s="42"/>
      <c r="E495" s="25"/>
      <c r="F495" s="25"/>
      <c r="G495" s="42"/>
      <c r="H495" s="1" t="s">
        <v>1562</v>
      </c>
      <c r="I495" s="25"/>
      <c r="K495" s="25"/>
      <c r="N495" s="42"/>
    </row>
    <row r="496">
      <c r="A496" s="25"/>
      <c r="B496" s="25"/>
      <c r="D496" s="42"/>
      <c r="E496" s="25"/>
      <c r="F496" s="25"/>
      <c r="G496" s="42"/>
      <c r="H496" s="1" t="s">
        <v>1565</v>
      </c>
      <c r="I496" s="25"/>
      <c r="K496" s="25"/>
      <c r="N496" s="42"/>
    </row>
    <row r="497">
      <c r="A497" s="25"/>
      <c r="B497" s="25"/>
      <c r="D497" s="42"/>
      <c r="E497" s="25"/>
      <c r="F497" s="25"/>
      <c r="G497" s="42"/>
      <c r="H497" s="1" t="s">
        <v>1568</v>
      </c>
      <c r="I497" s="25"/>
      <c r="K497" s="25"/>
      <c r="N497" s="42"/>
    </row>
    <row r="498">
      <c r="A498" s="25"/>
      <c r="B498" s="25"/>
      <c r="D498" s="42"/>
      <c r="E498" s="25"/>
      <c r="F498" s="25"/>
      <c r="G498" s="42"/>
      <c r="H498" s="1" t="s">
        <v>1569</v>
      </c>
      <c r="I498" s="25"/>
      <c r="K498" s="25"/>
      <c r="N498" s="42"/>
    </row>
    <row r="499">
      <c r="A499" s="25"/>
      <c r="B499" s="25"/>
      <c r="D499" s="42"/>
      <c r="E499" s="25"/>
      <c r="F499" s="25"/>
      <c r="G499" s="42"/>
      <c r="H499" s="1" t="s">
        <v>1660</v>
      </c>
      <c r="I499" s="25"/>
      <c r="K499" s="25"/>
      <c r="N499" s="42"/>
    </row>
    <row r="500">
      <c r="A500" s="25"/>
      <c r="B500" s="25"/>
      <c r="D500" s="42"/>
      <c r="E500" s="25"/>
      <c r="F500" s="25"/>
      <c r="G500" s="42"/>
      <c r="H500" s="1" t="s">
        <v>1661</v>
      </c>
      <c r="I500" s="25"/>
      <c r="K500" s="25"/>
      <c r="N500" s="42"/>
    </row>
    <row r="501">
      <c r="A501" s="25"/>
      <c r="B501" s="25"/>
      <c r="D501" s="42"/>
      <c r="E501" s="25"/>
      <c r="F501" s="25"/>
      <c r="G501" s="42"/>
      <c r="H501" s="1" t="s">
        <v>204</v>
      </c>
      <c r="I501" s="25"/>
      <c r="K501" s="25"/>
      <c r="N501" s="42"/>
    </row>
    <row r="502">
      <c r="A502" s="25"/>
      <c r="B502" s="25"/>
      <c r="D502" s="42"/>
      <c r="E502" s="25"/>
      <c r="F502" s="25"/>
      <c r="G502" s="42"/>
      <c r="I502" s="25"/>
      <c r="K502" s="25"/>
      <c r="N502" s="42"/>
    </row>
    <row r="503">
      <c r="A503" s="25"/>
      <c r="B503" s="25"/>
      <c r="D503" s="42"/>
      <c r="E503" s="25"/>
      <c r="F503" s="25"/>
      <c r="G503" s="42"/>
      <c r="H503" s="1" t="s">
        <v>1688</v>
      </c>
      <c r="I503" s="25"/>
      <c r="K503" s="25"/>
      <c r="N503" s="42"/>
    </row>
    <row r="504">
      <c r="A504" s="25"/>
      <c r="B504" s="25"/>
      <c r="D504" s="42"/>
      <c r="E504" s="25"/>
      <c r="F504" s="25"/>
      <c r="G504" s="42"/>
      <c r="H504" s="1" t="s">
        <v>1574</v>
      </c>
      <c r="I504" s="25"/>
      <c r="K504" s="25"/>
      <c r="N504" s="42"/>
    </row>
    <row r="505">
      <c r="A505" s="25"/>
      <c r="B505" s="25"/>
      <c r="D505" s="42"/>
      <c r="E505" s="25"/>
      <c r="F505" s="25"/>
      <c r="G505" s="42"/>
      <c r="H505" s="1" t="s">
        <v>1678</v>
      </c>
      <c r="I505" s="25"/>
      <c r="K505" s="25"/>
      <c r="N505" s="42"/>
    </row>
    <row r="506">
      <c r="A506" s="25"/>
      <c r="B506" s="25"/>
      <c r="D506" s="42"/>
      <c r="E506" s="25"/>
      <c r="F506" s="25"/>
      <c r="G506" s="42"/>
      <c r="H506" s="1" t="s">
        <v>1689</v>
      </c>
      <c r="I506" s="25"/>
      <c r="K506" s="25"/>
      <c r="N506" s="42"/>
    </row>
    <row r="507">
      <c r="A507" s="25"/>
      <c r="B507" s="25"/>
      <c r="D507" s="42"/>
      <c r="E507" s="25"/>
      <c r="F507" s="25"/>
      <c r="G507" s="42"/>
      <c r="H507" s="1" t="s">
        <v>198</v>
      </c>
      <c r="I507" s="25"/>
      <c r="K507" s="25"/>
      <c r="N507" s="42"/>
    </row>
    <row r="508">
      <c r="A508" s="25"/>
      <c r="B508" s="25"/>
      <c r="D508" s="42"/>
      <c r="E508" s="25"/>
      <c r="F508" s="25"/>
      <c r="G508" s="42"/>
      <c r="H508" s="1" t="s">
        <v>1655</v>
      </c>
      <c r="I508" s="25"/>
      <c r="K508" s="25"/>
      <c r="N508" s="42"/>
    </row>
    <row r="509">
      <c r="A509" s="25"/>
      <c r="B509" s="25"/>
      <c r="D509" s="42"/>
      <c r="E509" s="25"/>
      <c r="F509" s="25"/>
      <c r="G509" s="42"/>
      <c r="H509" s="1" t="s">
        <v>1547</v>
      </c>
      <c r="I509" s="25"/>
      <c r="K509" s="25"/>
      <c r="N509" s="42"/>
    </row>
    <row r="510">
      <c r="A510" s="25"/>
      <c r="B510" s="25"/>
      <c r="D510" s="42"/>
      <c r="E510" s="25"/>
      <c r="F510" s="25"/>
      <c r="G510" s="42"/>
      <c r="H510" s="1" t="s">
        <v>1654</v>
      </c>
      <c r="I510" s="25"/>
      <c r="K510" s="25"/>
      <c r="N510" s="42"/>
    </row>
    <row r="511">
      <c r="A511" s="25"/>
      <c r="B511" s="25"/>
      <c r="D511" s="42"/>
      <c r="E511" s="25"/>
      <c r="F511" s="25"/>
      <c r="G511" s="42"/>
      <c r="H511" s="1" t="s">
        <v>1579</v>
      </c>
      <c r="I511" s="25"/>
      <c r="K511" s="25"/>
      <c r="N511" s="42"/>
    </row>
    <row r="512">
      <c r="A512" s="25"/>
      <c r="B512" s="25"/>
      <c r="D512" s="42"/>
      <c r="E512" s="25"/>
      <c r="F512" s="25"/>
      <c r="G512" s="42"/>
      <c r="H512" s="1" t="s">
        <v>204</v>
      </c>
      <c r="I512" s="25"/>
      <c r="K512" s="25"/>
      <c r="N512" s="42"/>
    </row>
    <row r="513">
      <c r="A513" s="25"/>
      <c r="B513" s="25"/>
      <c r="D513" s="42"/>
      <c r="E513" s="25"/>
      <c r="F513" s="25"/>
      <c r="G513" s="42"/>
      <c r="I513" s="25"/>
      <c r="K513" s="25"/>
      <c r="N513" s="42"/>
    </row>
    <row r="514">
      <c r="A514" s="25"/>
      <c r="B514" s="25"/>
      <c r="D514" s="42"/>
      <c r="E514" s="25"/>
      <c r="F514" s="25"/>
      <c r="G514" s="42"/>
      <c r="H514" s="1" t="s">
        <v>1690</v>
      </c>
      <c r="I514" s="25"/>
      <c r="K514" s="25"/>
      <c r="N514" s="42"/>
    </row>
    <row r="515">
      <c r="A515" s="25"/>
      <c r="B515" s="25"/>
      <c r="D515" s="42"/>
      <c r="E515" s="25"/>
      <c r="F515" s="25"/>
      <c r="G515" s="42"/>
      <c r="H515" s="1" t="s">
        <v>281</v>
      </c>
      <c r="I515" s="25"/>
      <c r="K515" s="25"/>
      <c r="N515" s="42"/>
    </row>
    <row r="516">
      <c r="A516" s="25"/>
      <c r="B516" s="25"/>
      <c r="D516" s="42"/>
      <c r="E516" s="25"/>
      <c r="F516" s="25"/>
      <c r="G516" s="42"/>
      <c r="H516" s="1" t="s">
        <v>1691</v>
      </c>
      <c r="I516" s="25"/>
      <c r="K516" s="25"/>
      <c r="N516" s="42"/>
    </row>
    <row r="517">
      <c r="A517" s="25"/>
      <c r="B517" s="25"/>
      <c r="D517" s="42"/>
      <c r="E517" s="25"/>
      <c r="F517" s="25"/>
      <c r="G517" s="42"/>
      <c r="H517" s="1" t="s">
        <v>206</v>
      </c>
      <c r="I517" s="25"/>
      <c r="K517" s="25"/>
      <c r="N517" s="42"/>
    </row>
    <row r="518">
      <c r="A518" s="25"/>
      <c r="B518" s="25"/>
      <c r="D518" s="42"/>
      <c r="E518" s="25"/>
      <c r="F518" s="25"/>
      <c r="G518" s="42"/>
      <c r="H518" s="1" t="s">
        <v>207</v>
      </c>
      <c r="I518" s="25"/>
      <c r="K518" s="25"/>
      <c r="N518" s="42"/>
    </row>
    <row r="519">
      <c r="A519" s="25"/>
      <c r="B519" s="25"/>
      <c r="D519" s="42"/>
      <c r="E519" s="25"/>
      <c r="F519" s="25"/>
      <c r="G519" s="42"/>
      <c r="H519" s="1" t="s">
        <v>198</v>
      </c>
      <c r="I519" s="25"/>
      <c r="K519" s="25"/>
      <c r="N519" s="42"/>
    </row>
    <row r="520">
      <c r="A520" s="25"/>
      <c r="B520" s="25"/>
      <c r="D520" s="42"/>
      <c r="E520" s="25"/>
      <c r="F520" s="25"/>
      <c r="G520" s="42"/>
      <c r="H520" s="1" t="s">
        <v>1582</v>
      </c>
      <c r="I520" s="25"/>
      <c r="K520" s="25"/>
      <c r="N520" s="42"/>
    </row>
    <row r="521">
      <c r="A521" s="25"/>
      <c r="B521" s="25"/>
      <c r="D521" s="42"/>
      <c r="E521" s="25"/>
      <c r="F521" s="25"/>
      <c r="G521" s="42"/>
      <c r="H521" s="1" t="s">
        <v>1583</v>
      </c>
      <c r="I521" s="25"/>
      <c r="K521" s="25"/>
      <c r="N521" s="42"/>
    </row>
    <row r="522">
      <c r="A522" s="25"/>
      <c r="B522" s="25"/>
      <c r="D522" s="42"/>
      <c r="E522" s="25"/>
      <c r="F522" s="25"/>
      <c r="G522" s="42"/>
      <c r="I522" s="25"/>
      <c r="K522" s="25"/>
      <c r="N522" s="42"/>
    </row>
    <row r="523">
      <c r="A523" s="25"/>
      <c r="B523" s="25"/>
      <c r="D523" s="42"/>
      <c r="E523" s="25"/>
      <c r="F523" s="25"/>
      <c r="G523" s="42"/>
      <c r="H523" s="1" t="s">
        <v>1584</v>
      </c>
      <c r="I523" s="25"/>
      <c r="K523" s="25"/>
      <c r="N523" s="42"/>
    </row>
    <row r="524">
      <c r="A524" s="25"/>
      <c r="B524" s="25"/>
      <c r="D524" s="42"/>
      <c r="E524" s="25"/>
      <c r="F524" s="25"/>
      <c r="G524" s="42"/>
      <c r="H524" s="1" t="s">
        <v>1585</v>
      </c>
      <c r="I524" s="25"/>
      <c r="K524" s="25"/>
      <c r="N524" s="42"/>
    </row>
    <row r="525">
      <c r="A525" s="25"/>
      <c r="B525" s="25"/>
      <c r="D525" s="42"/>
      <c r="E525" s="25"/>
      <c r="F525" s="25"/>
      <c r="G525" s="42"/>
      <c r="H525" s="1" t="s">
        <v>1586</v>
      </c>
      <c r="I525" s="25"/>
      <c r="K525" s="25"/>
      <c r="N525" s="42"/>
    </row>
    <row r="526">
      <c r="A526" s="25"/>
      <c r="B526" s="25"/>
      <c r="D526" s="42"/>
      <c r="E526" s="25"/>
      <c r="F526" s="25"/>
      <c r="G526" s="42"/>
      <c r="I526" s="25"/>
      <c r="K526" s="25"/>
      <c r="N526" s="42"/>
    </row>
    <row r="527">
      <c r="A527" s="25"/>
      <c r="B527" s="25"/>
      <c r="D527" s="42"/>
      <c r="E527" s="25"/>
      <c r="F527" s="25"/>
      <c r="G527" s="42"/>
      <c r="H527" s="1" t="s">
        <v>1587</v>
      </c>
      <c r="I527" s="25"/>
      <c r="K527" s="25"/>
      <c r="N527" s="42"/>
    </row>
    <row r="528">
      <c r="A528" s="25"/>
      <c r="B528" s="25"/>
      <c r="D528" s="42"/>
      <c r="E528" s="25"/>
      <c r="F528" s="25"/>
      <c r="G528" s="42"/>
      <c r="H528" s="1" t="s">
        <v>1588</v>
      </c>
      <c r="I528" s="25"/>
      <c r="K528" s="25"/>
      <c r="N528" s="42"/>
    </row>
    <row r="529">
      <c r="A529" s="25"/>
      <c r="B529" s="25"/>
      <c r="D529" s="42"/>
      <c r="E529" s="25"/>
      <c r="F529" s="25"/>
      <c r="G529" s="42"/>
      <c r="H529" s="1" t="s">
        <v>223</v>
      </c>
      <c r="I529" s="25"/>
      <c r="K529" s="25"/>
      <c r="N529" s="42"/>
    </row>
    <row r="530">
      <c r="A530" s="15"/>
      <c r="B530" s="15"/>
      <c r="C530" s="15"/>
      <c r="D530" s="83"/>
      <c r="E530" s="15"/>
      <c r="F530" s="15"/>
      <c r="G530" s="83"/>
      <c r="H530" s="12" t="s">
        <v>204</v>
      </c>
      <c r="I530" s="15"/>
      <c r="J530" s="15"/>
      <c r="K530" s="15"/>
      <c r="L530" s="15"/>
      <c r="M530" s="15"/>
      <c r="N530" s="83"/>
      <c r="O530" s="15"/>
      <c r="P530" s="15"/>
      <c r="Q530" s="15"/>
      <c r="R530" s="15"/>
      <c r="S530" s="15"/>
      <c r="T530" s="15"/>
      <c r="U530" s="15"/>
      <c r="V530" s="15"/>
      <c r="W530" s="15"/>
      <c r="X530" s="15"/>
      <c r="Y530" s="15"/>
      <c r="Z530" s="15"/>
      <c r="AA530" s="15"/>
      <c r="AB530" s="15"/>
      <c r="AC530" s="15"/>
      <c r="AD530" s="15"/>
      <c r="AE530" s="15"/>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E3:F999">
      <formula1>"preserved,strengthened,weakened,changed"</formula1>
    </dataValidation>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49.25"/>
    <col customWidth="1" min="9" max="9" width="11.88"/>
    <col customWidth="1" min="10" max="10" width="9.25"/>
    <col customWidth="1" min="11" max="11" width="36.75"/>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1" t="s">
        <v>31</v>
      </c>
      <c r="B3" s="21" t="s">
        <v>30</v>
      </c>
      <c r="C3" s="21" t="s">
        <v>1692</v>
      </c>
      <c r="D3" s="80" t="s">
        <v>1692</v>
      </c>
      <c r="E3" s="1" t="s">
        <v>33</v>
      </c>
      <c r="F3" s="1" t="s">
        <v>16</v>
      </c>
      <c r="G3" s="90" t="s">
        <v>1693</v>
      </c>
      <c r="H3" s="1" t="s">
        <v>563</v>
      </c>
      <c r="I3" s="25"/>
      <c r="K3" s="25"/>
      <c r="N3" s="42"/>
    </row>
    <row r="4">
      <c r="A4" s="25"/>
      <c r="B4" s="76"/>
      <c r="D4" s="42"/>
      <c r="E4" s="25"/>
      <c r="F4" s="25"/>
      <c r="G4" s="42"/>
      <c r="H4" s="1" t="s">
        <v>1694</v>
      </c>
      <c r="I4" s="25"/>
      <c r="K4" s="25"/>
      <c r="N4" s="42"/>
      <c r="O4"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4" s="25" t="str">
        <f>IFERROR(__xludf.DUMMYFUNCTION("""COMPUTED_VALUE"""),"count ")</f>
        <v>count </v>
      </c>
    </row>
    <row r="5">
      <c r="A5" s="25"/>
      <c r="B5" s="76"/>
      <c r="D5" s="42"/>
      <c r="E5" s="25"/>
      <c r="F5" s="25"/>
      <c r="G5" s="42"/>
      <c r="H5" s="1" t="s">
        <v>1695</v>
      </c>
      <c r="I5" s="25"/>
      <c r="K5" s="25"/>
      <c r="N5" s="42"/>
      <c r="O5" s="25" t="str">
        <f>IFERROR(__xludf.DUMMYFUNCTION("""COMPUTED_VALUE"""),"V-pred-use")</f>
        <v>V-pred-use</v>
      </c>
      <c r="P5" s="25">
        <f>IFERROR(__xludf.DUMMYFUNCTION("""COMPUTED_VALUE"""),6.0)</f>
        <v>6</v>
      </c>
    </row>
    <row r="6">
      <c r="A6" s="25"/>
      <c r="B6" s="76"/>
      <c r="D6" s="42"/>
      <c r="E6" s="25"/>
      <c r="F6" s="25"/>
      <c r="G6" s="42"/>
      <c r="H6" s="1" t="s">
        <v>235</v>
      </c>
      <c r="I6" s="25"/>
      <c r="K6" s="25"/>
      <c r="N6" s="42"/>
      <c r="O6" s="25" t="str">
        <f>IFERROR(__xludf.DUMMYFUNCTION("""COMPUTED_VALUE"""),"V-lemma-use")</f>
        <v>V-lemma-use</v>
      </c>
      <c r="P6" s="25">
        <f>IFERROR(__xludf.DUMMYFUNCTION("""COMPUTED_VALUE"""),3.0)</f>
        <v>3</v>
      </c>
    </row>
    <row r="7">
      <c r="A7" s="25"/>
      <c r="B7" s="76"/>
      <c r="D7" s="42"/>
      <c r="E7" s="25"/>
      <c r="F7" s="25"/>
      <c r="G7" s="42"/>
      <c r="H7" s="1" t="s">
        <v>1054</v>
      </c>
      <c r="I7" s="25"/>
      <c r="K7" s="25"/>
      <c r="N7" s="42"/>
      <c r="O7" s="25" t="str">
        <f>IFERROR(__xludf.DUMMYFUNCTION("""COMPUTED_VALUE"""),"V-LI")</f>
        <v>V-LI</v>
      </c>
      <c r="P7" s="25">
        <f>IFERROR(__xludf.DUMMYFUNCTION("""COMPUTED_VALUE"""),1.0)</f>
        <v>1</v>
      </c>
    </row>
    <row r="8">
      <c r="A8" s="25"/>
      <c r="B8" s="76"/>
      <c r="D8" s="42"/>
      <c r="E8" s="25"/>
      <c r="F8" s="25"/>
      <c r="G8" s="42"/>
      <c r="I8" s="25"/>
      <c r="K8" s="25"/>
      <c r="N8" s="42"/>
      <c r="O8" s="25" t="str">
        <f>IFERROR(__xludf.DUMMYFUNCTION("""COMPUTED_VALUE"""),"V-lemma-def")</f>
        <v>V-lemma-def</v>
      </c>
      <c r="P8" s="25">
        <f>IFERROR(__xludf.DUMMYFUNCTION("""COMPUTED_VALUE"""),1.0)</f>
        <v>1</v>
      </c>
    </row>
    <row r="9">
      <c r="A9" s="25"/>
      <c r="B9" s="76"/>
      <c r="D9" s="42"/>
      <c r="E9" s="25"/>
      <c r="F9" s="25"/>
      <c r="G9" s="42"/>
      <c r="H9" s="1" t="s">
        <v>251</v>
      </c>
      <c r="I9" s="25"/>
      <c r="K9" s="25"/>
      <c r="N9" s="42"/>
      <c r="O9" s="25" t="str">
        <f>IFERROR(__xludf.DUMMYFUNCTION("""COMPUTED_VALUE"""),"V-others")</f>
        <v>V-others</v>
      </c>
      <c r="P9" s="25">
        <f>IFERROR(__xludf.DUMMYFUNCTION("""COMPUTED_VALUE"""),1.0)</f>
        <v>1</v>
      </c>
    </row>
    <row r="10">
      <c r="A10" s="25"/>
      <c r="B10" s="76"/>
      <c r="D10" s="42"/>
      <c r="E10" s="25"/>
      <c r="F10" s="25"/>
      <c r="G10" s="42"/>
      <c r="H10" s="1" t="s">
        <v>1696</v>
      </c>
      <c r="I10" s="25"/>
      <c r="K10" s="25"/>
      <c r="N10" s="42"/>
      <c r="O10" s="25" t="str">
        <f>IFERROR(__xludf.DUMMYFUNCTION("""COMPUTED_VALUE"""),"V-pre/post")</f>
        <v>V-pre/post</v>
      </c>
      <c r="P10" s="25">
        <f>IFERROR(__xludf.DUMMYFUNCTION("""COMPUTED_VALUE"""),1.0)</f>
        <v>1</v>
      </c>
    </row>
    <row r="11">
      <c r="A11" s="25"/>
      <c r="B11" s="76"/>
      <c r="D11" s="42"/>
      <c r="E11" s="25"/>
      <c r="F11" s="25"/>
      <c r="G11" s="42"/>
      <c r="H11" s="1" t="s">
        <v>1697</v>
      </c>
      <c r="I11" s="25"/>
      <c r="K11" s="25"/>
      <c r="N11" s="42"/>
    </row>
    <row r="12">
      <c r="A12" s="25"/>
      <c r="B12" s="76"/>
      <c r="D12" s="42"/>
      <c r="E12" s="25"/>
      <c r="F12" s="25"/>
      <c r="G12" s="42"/>
      <c r="H12" s="1" t="s">
        <v>1698</v>
      </c>
      <c r="I12" s="25"/>
      <c r="K12" s="25"/>
      <c r="N12" s="42"/>
    </row>
    <row r="13">
      <c r="A13" s="25"/>
      <c r="B13" s="76"/>
      <c r="D13" s="42"/>
      <c r="E13" s="25"/>
      <c r="F13" s="25"/>
      <c r="G13" s="42"/>
      <c r="H13" s="1" t="s">
        <v>1699</v>
      </c>
      <c r="I13" s="25"/>
      <c r="K13" s="25"/>
      <c r="N13" s="42"/>
      <c r="O1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3" s="25" t="str">
        <f>IFERROR(__xludf.DUMMYFUNCTION("""COMPUTED_VALUE"""),"C-syntax")</f>
        <v>C-syntax</v>
      </c>
      <c r="Q13" s="25" t="str">
        <f>IFERROR(__xludf.DUMMYFUNCTION("""COMPUTED_VALUE"""),"C-hallucinating")</f>
        <v>C-hallucinating</v>
      </c>
      <c r="R13" s="25" t="str">
        <f>IFERROR(__xludf.DUMMYFUNCTION("""COMPUTED_VALUE"""),"C-total")</f>
        <v>C-total</v>
      </c>
      <c r="S13" s="25" t="str">
        <f>IFERROR(__xludf.DUMMYFUNCTION("""COMPUTED_VALUE"""),"V-pre/post")</f>
        <v>V-pre/post</v>
      </c>
      <c r="T13" s="25" t="str">
        <f>IFERROR(__xludf.DUMMYFUNCTION("""COMPUTED_VALUE"""),"V-pred-def")</f>
        <v>V-pred-def</v>
      </c>
      <c r="U13" s="25" t="str">
        <f>IFERROR(__xludf.DUMMYFUNCTION("""COMPUTED_VALUE"""),"V-pred-use")</f>
        <v>V-pred-use</v>
      </c>
      <c r="V13" s="25" t="str">
        <f>IFERROR(__xludf.DUMMYFUNCTION("""COMPUTED_VALUE"""),"V-lemma-def")</f>
        <v>V-lemma-def</v>
      </c>
      <c r="W13" s="25" t="str">
        <f>IFERROR(__xludf.DUMMYFUNCTION("""COMPUTED_VALUE"""),"V-lemma-use")</f>
        <v>V-lemma-use</v>
      </c>
      <c r="X13" s="25" t="str">
        <f>IFERROR(__xludf.DUMMYFUNCTION("""COMPUTED_VALUE"""),"V-LI")</f>
        <v>V-LI</v>
      </c>
      <c r="Y13" s="25" t="str">
        <f>IFERROR(__xludf.DUMMYFUNCTION("""COMPUTED_VALUE"""),"V-others")</f>
        <v>V-others</v>
      </c>
      <c r="Z13" s="25" t="str">
        <f>IFERROR(__xludf.DUMMYFUNCTION("""COMPUTED_VALUE"""),"V-total")</f>
        <v>V-total</v>
      </c>
    </row>
    <row r="14">
      <c r="A14" s="25"/>
      <c r="B14" s="76"/>
      <c r="D14" s="42"/>
      <c r="E14" s="25"/>
      <c r="F14" s="25"/>
      <c r="G14" s="42"/>
      <c r="H14" s="1" t="s">
        <v>1700</v>
      </c>
      <c r="I14" s="25"/>
      <c r="K14" s="25"/>
      <c r="N14" s="42"/>
      <c r="O14" s="25">
        <f>IFERROR(__xludf.DUMMYFUNCTION("""COMPUTED_VALUE"""),0.0)</f>
        <v>0</v>
      </c>
      <c r="P14" s="25">
        <f>IFERROR(__xludf.DUMMYFUNCTION("""COMPUTED_VALUE"""),0.0)</f>
        <v>0</v>
      </c>
      <c r="Q14" s="25">
        <f>IFERROR(__xludf.DUMMYFUNCTION("""COMPUTED_VALUE"""),0.0)</f>
        <v>0</v>
      </c>
      <c r="R14" s="25">
        <f>IFERROR(__xludf.DUMMYFUNCTION("""COMPUTED_VALUE"""),0.0)</f>
        <v>0</v>
      </c>
      <c r="S14" s="25">
        <f>IFERROR(__xludf.DUMMYFUNCTION("""COMPUTED_VALUE"""),1.0)</f>
        <v>1</v>
      </c>
      <c r="T14" s="25">
        <f>IFERROR(__xludf.DUMMYFUNCTION("""COMPUTED_VALUE"""),0.0)</f>
        <v>0</v>
      </c>
      <c r="U14" s="25">
        <f>IFERROR(__xludf.DUMMYFUNCTION("""COMPUTED_VALUE"""),6.0)</f>
        <v>6</v>
      </c>
      <c r="V14" s="25">
        <f>IFERROR(__xludf.DUMMYFUNCTION("""COMPUTED_VALUE"""),1.0)</f>
        <v>1</v>
      </c>
      <c r="W14" s="25">
        <f>IFERROR(__xludf.DUMMYFUNCTION("""COMPUTED_VALUE"""),3.0)</f>
        <v>3</v>
      </c>
      <c r="X14" s="25">
        <f>IFERROR(__xludf.DUMMYFUNCTION("""COMPUTED_VALUE"""),1.0)</f>
        <v>1</v>
      </c>
      <c r="Y14" s="25">
        <f>IFERROR(__xludf.DUMMYFUNCTION("""COMPUTED_VALUE"""),1.0)</f>
        <v>1</v>
      </c>
      <c r="Z14" s="25">
        <f>IFERROR(__xludf.DUMMYFUNCTION("""COMPUTED_VALUE"""),0.0)</f>
        <v>0</v>
      </c>
    </row>
    <row r="15">
      <c r="A15" s="25"/>
      <c r="B15" s="76"/>
      <c r="D15" s="42"/>
      <c r="E15" s="25"/>
      <c r="F15" s="25"/>
      <c r="G15" s="42"/>
      <c r="H15" s="1" t="s">
        <v>1701</v>
      </c>
      <c r="I15" s="25"/>
      <c r="K15" s="25"/>
      <c r="N15" s="42"/>
    </row>
    <row r="16">
      <c r="A16" s="25"/>
      <c r="B16" s="76"/>
      <c r="D16" s="42"/>
      <c r="E16" s="25"/>
      <c r="F16" s="25"/>
      <c r="G16" s="42"/>
      <c r="H16" s="1" t="s">
        <v>1702</v>
      </c>
      <c r="I16" s="25"/>
      <c r="K16" s="25"/>
      <c r="N16" s="42"/>
    </row>
    <row r="17">
      <c r="A17" s="25"/>
      <c r="B17" s="76"/>
      <c r="D17" s="42"/>
      <c r="E17" s="25"/>
      <c r="F17" s="25"/>
      <c r="G17" s="42"/>
      <c r="H17" s="1" t="s">
        <v>204</v>
      </c>
      <c r="I17" s="25"/>
      <c r="K17" s="25"/>
      <c r="N17" s="42"/>
    </row>
    <row r="18">
      <c r="A18" s="25"/>
      <c r="B18" s="25"/>
      <c r="D18" s="42"/>
      <c r="E18" s="25"/>
      <c r="F18" s="25"/>
      <c r="G18" s="42"/>
      <c r="H18" s="1" t="s">
        <v>204</v>
      </c>
      <c r="I18" s="25"/>
      <c r="K18" s="25"/>
      <c r="N18" s="42"/>
    </row>
    <row r="19">
      <c r="A19" s="25"/>
      <c r="B19" s="25"/>
      <c r="D19" s="42"/>
      <c r="E19" s="25"/>
      <c r="F19" s="25"/>
      <c r="G19" s="42"/>
      <c r="H19" s="1" t="s">
        <v>269</v>
      </c>
      <c r="I19" s="25"/>
      <c r="K19" s="25"/>
      <c r="N19" s="42"/>
    </row>
    <row r="20">
      <c r="A20" s="25"/>
      <c r="B20" s="25"/>
      <c r="D20" s="42"/>
      <c r="E20" s="25"/>
      <c r="F20" s="25"/>
      <c r="G20" s="42"/>
      <c r="I20" s="25"/>
      <c r="K20" s="25"/>
      <c r="N20" s="42"/>
    </row>
    <row r="21">
      <c r="A21" s="25"/>
      <c r="B21" s="25"/>
      <c r="D21" s="42"/>
      <c r="E21" s="25"/>
      <c r="F21" s="25"/>
      <c r="G21" s="42"/>
      <c r="H21" s="1" t="s">
        <v>1703</v>
      </c>
      <c r="I21" s="25"/>
      <c r="K21" s="25"/>
      <c r="N21" s="42"/>
    </row>
    <row r="22">
      <c r="A22" s="25"/>
      <c r="B22" s="25"/>
      <c r="D22" s="42"/>
      <c r="E22" s="25"/>
      <c r="F22" s="25"/>
      <c r="G22" s="42"/>
      <c r="H22" s="1" t="s">
        <v>1704</v>
      </c>
      <c r="I22" s="25"/>
      <c r="K22" s="25"/>
      <c r="N22" s="42"/>
    </row>
    <row r="23">
      <c r="A23" s="25"/>
      <c r="B23" s="25"/>
      <c r="D23" s="42"/>
      <c r="E23" s="25"/>
      <c r="F23" s="25"/>
      <c r="G23" s="42"/>
      <c r="H23" s="1" t="s">
        <v>1705</v>
      </c>
      <c r="I23" s="25"/>
      <c r="K23" s="25"/>
      <c r="N23" s="42"/>
    </row>
    <row r="24">
      <c r="A24" s="25"/>
      <c r="B24" s="25"/>
      <c r="D24" s="42"/>
      <c r="E24" s="25"/>
      <c r="F24" s="25"/>
      <c r="G24" s="42"/>
      <c r="H24" s="1" t="s">
        <v>198</v>
      </c>
      <c r="I24" s="25"/>
      <c r="K24" s="25"/>
      <c r="N24" s="42"/>
    </row>
    <row r="25">
      <c r="A25" s="25"/>
      <c r="B25" s="25"/>
      <c r="D25" s="42"/>
      <c r="E25" s="25"/>
      <c r="F25" s="25"/>
      <c r="G25" s="42"/>
      <c r="H25" s="1" t="s">
        <v>1706</v>
      </c>
      <c r="I25" s="25"/>
      <c r="K25" s="25"/>
      <c r="N25" s="42"/>
    </row>
    <row r="26">
      <c r="A26" s="25"/>
      <c r="B26" s="25"/>
      <c r="D26" s="42"/>
      <c r="E26" s="25"/>
      <c r="F26" s="25"/>
      <c r="G26" s="42"/>
      <c r="H26" s="1" t="s">
        <v>1707</v>
      </c>
      <c r="I26" s="25"/>
      <c r="K26" s="25"/>
      <c r="N26" s="42"/>
    </row>
    <row r="27">
      <c r="A27" s="25"/>
      <c r="B27" s="25"/>
      <c r="D27" s="42"/>
      <c r="E27" s="25"/>
      <c r="F27" s="25"/>
      <c r="G27" s="42"/>
      <c r="H27" s="1" t="s">
        <v>1708</v>
      </c>
      <c r="I27" s="25"/>
      <c r="K27" s="25"/>
      <c r="N27" s="42"/>
    </row>
    <row r="28">
      <c r="A28" s="25"/>
      <c r="B28" s="25"/>
      <c r="D28" s="42"/>
      <c r="E28" s="25"/>
      <c r="F28" s="25"/>
      <c r="G28" s="42"/>
      <c r="H28" s="1" t="s">
        <v>1709</v>
      </c>
      <c r="I28" s="25"/>
      <c r="K28" s="84" t="s">
        <v>278</v>
      </c>
      <c r="L28" s="1" t="s">
        <v>1710</v>
      </c>
      <c r="M28" s="1" t="s">
        <v>1711</v>
      </c>
      <c r="N28" s="30" t="s">
        <v>1712</v>
      </c>
    </row>
    <row r="29">
      <c r="A29" s="25"/>
      <c r="B29" s="25"/>
      <c r="D29" s="42"/>
      <c r="E29" s="25"/>
      <c r="F29" s="25"/>
      <c r="G29" s="42"/>
      <c r="H29" s="1" t="s">
        <v>1713</v>
      </c>
      <c r="I29" s="25"/>
      <c r="K29" s="84" t="s">
        <v>278</v>
      </c>
      <c r="N29" s="42"/>
    </row>
    <row r="30">
      <c r="A30" s="25"/>
      <c r="B30" s="25"/>
      <c r="D30" s="42"/>
      <c r="E30" s="25"/>
      <c r="F30" s="25"/>
      <c r="G30" s="42"/>
      <c r="H30" s="1" t="s">
        <v>335</v>
      </c>
      <c r="I30" s="25"/>
      <c r="K30" s="84" t="s">
        <v>278</v>
      </c>
      <c r="N30" s="42"/>
    </row>
    <row r="31">
      <c r="A31" s="25"/>
      <c r="B31" s="25"/>
      <c r="D31" s="42"/>
      <c r="E31" s="25"/>
      <c r="F31" s="25"/>
      <c r="G31" s="42"/>
      <c r="H31" s="1" t="s">
        <v>1714</v>
      </c>
      <c r="I31" s="25"/>
      <c r="K31" s="25"/>
      <c r="N31" s="42"/>
    </row>
    <row r="32">
      <c r="A32" s="25"/>
      <c r="B32" s="25"/>
      <c r="D32" s="42"/>
      <c r="E32" s="25"/>
      <c r="F32" s="25"/>
      <c r="G32" s="42"/>
      <c r="H32" s="1" t="s">
        <v>1715</v>
      </c>
      <c r="I32" s="25"/>
      <c r="K32" s="25"/>
      <c r="N32" s="42"/>
    </row>
    <row r="33">
      <c r="A33" s="25"/>
      <c r="B33" s="25"/>
      <c r="D33" s="42"/>
      <c r="E33" s="25"/>
      <c r="F33" s="25"/>
      <c r="G33" s="42"/>
      <c r="H33" s="1" t="s">
        <v>1716</v>
      </c>
      <c r="I33" s="25"/>
      <c r="K33" s="84" t="s">
        <v>200</v>
      </c>
      <c r="L33" s="1" t="s">
        <v>201</v>
      </c>
      <c r="M33" s="1" t="s">
        <v>1717</v>
      </c>
      <c r="N33" s="2" t="s">
        <v>1718</v>
      </c>
    </row>
    <row r="34">
      <c r="A34" s="25"/>
      <c r="B34" s="25"/>
      <c r="D34" s="42"/>
      <c r="E34" s="25"/>
      <c r="F34" s="25"/>
      <c r="G34" s="42"/>
      <c r="H34" s="1" t="s">
        <v>1719</v>
      </c>
      <c r="I34" s="25"/>
      <c r="K34" s="25"/>
      <c r="N34" s="42"/>
    </row>
    <row r="35">
      <c r="A35" s="25"/>
      <c r="B35" s="25"/>
      <c r="D35" s="42"/>
      <c r="E35" s="25"/>
      <c r="F35" s="25"/>
      <c r="G35" s="42"/>
      <c r="H35" s="1" t="s">
        <v>1709</v>
      </c>
      <c r="I35" s="25"/>
      <c r="K35" s="25"/>
      <c r="N35" s="42"/>
    </row>
    <row r="36">
      <c r="A36" s="25"/>
      <c r="B36" s="25"/>
      <c r="D36" s="42"/>
      <c r="E36" s="25"/>
      <c r="F36" s="25"/>
      <c r="G36" s="42"/>
      <c r="H36" s="1" t="s">
        <v>1720</v>
      </c>
      <c r="I36" s="25"/>
      <c r="K36" s="84" t="s">
        <v>282</v>
      </c>
      <c r="L36" s="1" t="s">
        <v>940</v>
      </c>
      <c r="M36" s="1" t="s">
        <v>1721</v>
      </c>
      <c r="N36" s="2" t="s">
        <v>1722</v>
      </c>
    </row>
    <row r="37">
      <c r="A37" s="25"/>
      <c r="B37" s="25"/>
      <c r="D37" s="42"/>
      <c r="E37" s="25"/>
      <c r="F37" s="25"/>
      <c r="G37" s="42"/>
      <c r="H37" s="1" t="s">
        <v>335</v>
      </c>
      <c r="I37" s="25"/>
      <c r="K37" s="25"/>
      <c r="N37" s="42"/>
    </row>
    <row r="38">
      <c r="A38" s="25"/>
      <c r="B38" s="25"/>
      <c r="D38" s="42"/>
      <c r="E38" s="25"/>
      <c r="F38" s="25"/>
      <c r="G38" s="42"/>
      <c r="H38" s="1" t="s">
        <v>1723</v>
      </c>
      <c r="I38" s="25"/>
      <c r="K38" s="25"/>
      <c r="N38" s="42"/>
    </row>
    <row r="39">
      <c r="A39" s="25"/>
      <c r="B39" s="25"/>
      <c r="D39" s="42"/>
      <c r="E39" s="25"/>
      <c r="F39" s="25"/>
      <c r="G39" s="42"/>
      <c r="H39" s="1" t="s">
        <v>1724</v>
      </c>
      <c r="I39" s="25"/>
      <c r="K39" s="25"/>
      <c r="N39" s="42"/>
    </row>
    <row r="40">
      <c r="A40" s="25"/>
      <c r="B40" s="25"/>
      <c r="D40" s="42"/>
      <c r="E40" s="25"/>
      <c r="F40" s="25"/>
      <c r="G40" s="42"/>
      <c r="H40" s="1" t="s">
        <v>1709</v>
      </c>
      <c r="I40" s="25"/>
      <c r="K40" s="25"/>
      <c r="N40" s="42"/>
    </row>
    <row r="41">
      <c r="A41" s="25"/>
      <c r="B41" s="25"/>
      <c r="D41" s="42"/>
      <c r="E41" s="25"/>
      <c r="F41" s="25"/>
      <c r="G41" s="42"/>
      <c r="H41" s="1" t="s">
        <v>511</v>
      </c>
      <c r="I41" s="25"/>
      <c r="K41" s="25"/>
      <c r="N41" s="42"/>
    </row>
    <row r="42">
      <c r="A42" s="25"/>
      <c r="B42" s="25"/>
      <c r="D42" s="42"/>
      <c r="E42" s="25"/>
      <c r="F42" s="25"/>
      <c r="G42" s="42"/>
      <c r="H42" s="1" t="s">
        <v>204</v>
      </c>
      <c r="I42" s="25"/>
      <c r="K42" s="25"/>
      <c r="N42" s="42"/>
    </row>
    <row r="43">
      <c r="A43" s="25"/>
      <c r="B43" s="25"/>
      <c r="D43" s="42"/>
      <c r="E43" s="25"/>
      <c r="F43" s="25"/>
      <c r="G43" s="42"/>
      <c r="H43" s="1" t="s">
        <v>204</v>
      </c>
      <c r="I43" s="25"/>
      <c r="K43" s="25"/>
      <c r="N43" s="42"/>
    </row>
    <row r="44">
      <c r="A44" s="25"/>
      <c r="B44" s="25"/>
      <c r="D44" s="42"/>
      <c r="E44" s="25"/>
      <c r="F44" s="25"/>
      <c r="G44" s="42"/>
      <c r="H44" s="1" t="s">
        <v>204</v>
      </c>
      <c r="I44" s="25"/>
      <c r="K44" s="25"/>
      <c r="N44" s="42"/>
    </row>
    <row r="45">
      <c r="A45" s="25"/>
      <c r="B45" s="25"/>
      <c r="D45" s="42"/>
      <c r="E45" s="25"/>
      <c r="F45" s="25"/>
      <c r="G45" s="42"/>
      <c r="I45" s="25"/>
      <c r="K45" s="25"/>
      <c r="N45" s="42"/>
    </row>
    <row r="46">
      <c r="A46" s="25"/>
      <c r="B46" s="25"/>
      <c r="D46" s="42"/>
      <c r="E46" s="25"/>
      <c r="F46" s="25"/>
      <c r="G46" s="42"/>
      <c r="H46" s="1" t="s">
        <v>1725</v>
      </c>
      <c r="I46" s="25"/>
      <c r="K46" s="25"/>
      <c r="N46" s="42"/>
    </row>
    <row r="47">
      <c r="A47" s="25"/>
      <c r="B47" s="25"/>
      <c r="D47" s="42"/>
      <c r="E47" s="25"/>
      <c r="F47" s="25"/>
      <c r="G47" s="42"/>
      <c r="H47" s="1" t="s">
        <v>206</v>
      </c>
      <c r="I47" s="25"/>
      <c r="K47" s="25"/>
      <c r="N47" s="42"/>
    </row>
    <row r="48">
      <c r="A48" s="25"/>
      <c r="B48" s="25"/>
      <c r="D48" s="42"/>
      <c r="E48" s="25"/>
      <c r="F48" s="25"/>
      <c r="G48" s="42"/>
      <c r="H48" s="1" t="s">
        <v>207</v>
      </c>
      <c r="I48" s="25"/>
      <c r="K48" s="25"/>
      <c r="N48" s="42"/>
    </row>
    <row r="49">
      <c r="A49" s="25"/>
      <c r="B49" s="25"/>
      <c r="D49" s="42"/>
      <c r="E49" s="25"/>
      <c r="F49" s="25"/>
      <c r="G49" s="42"/>
      <c r="H49" s="1" t="s">
        <v>198</v>
      </c>
      <c r="I49" s="25"/>
      <c r="K49" s="25"/>
      <c r="N49" s="42"/>
    </row>
    <row r="50">
      <c r="A50" s="25"/>
      <c r="B50" s="25"/>
      <c r="D50" s="42"/>
      <c r="E50" s="25"/>
      <c r="F50" s="25"/>
      <c r="G50" s="42"/>
      <c r="H50" s="1" t="s">
        <v>1726</v>
      </c>
      <c r="I50" s="25"/>
      <c r="K50" s="25"/>
      <c r="N50" s="42"/>
    </row>
    <row r="51">
      <c r="A51" s="25"/>
      <c r="B51" s="25"/>
      <c r="D51" s="42"/>
      <c r="E51" s="25"/>
      <c r="F51" s="25"/>
      <c r="G51" s="42"/>
      <c r="H51" s="1" t="s">
        <v>1727</v>
      </c>
      <c r="I51" s="25"/>
      <c r="K51" s="84" t="s">
        <v>278</v>
      </c>
      <c r="L51" s="1" t="s">
        <v>1728</v>
      </c>
      <c r="M51" s="1" t="s">
        <v>1729</v>
      </c>
      <c r="N51" s="2" t="s">
        <v>1730</v>
      </c>
    </row>
    <row r="52">
      <c r="A52" s="25"/>
      <c r="B52" s="25"/>
      <c r="D52" s="42"/>
      <c r="E52" s="25"/>
      <c r="F52" s="25"/>
      <c r="G52" s="42"/>
      <c r="H52" s="1" t="s">
        <v>1731</v>
      </c>
      <c r="I52" s="25"/>
      <c r="K52" s="84" t="s">
        <v>278</v>
      </c>
      <c r="N52" s="42"/>
    </row>
    <row r="53">
      <c r="A53" s="25"/>
      <c r="B53" s="25"/>
      <c r="D53" s="42"/>
      <c r="E53" s="25"/>
      <c r="F53" s="25"/>
      <c r="G53" s="42"/>
      <c r="H53" s="1" t="s">
        <v>1732</v>
      </c>
      <c r="I53" s="25"/>
      <c r="K53" s="1" t="s">
        <v>449</v>
      </c>
      <c r="L53" s="97" t="s">
        <v>1733</v>
      </c>
      <c r="M53" s="1" t="s">
        <v>1734</v>
      </c>
      <c r="N53" s="2" t="s">
        <v>1735</v>
      </c>
    </row>
    <row r="54">
      <c r="A54" s="25"/>
      <c r="B54" s="25"/>
      <c r="D54" s="42"/>
      <c r="E54" s="25"/>
      <c r="F54" s="25"/>
      <c r="G54" s="42"/>
      <c r="H54" s="1" t="s">
        <v>1736</v>
      </c>
      <c r="I54" s="25"/>
      <c r="K54" s="25"/>
      <c r="N54" s="42"/>
    </row>
    <row r="55">
      <c r="A55" s="25"/>
      <c r="B55" s="25"/>
      <c r="D55" s="42"/>
      <c r="E55" s="25"/>
      <c r="F55" s="25"/>
      <c r="G55" s="42"/>
      <c r="H55" s="1" t="s">
        <v>204</v>
      </c>
      <c r="I55" s="25"/>
      <c r="K55" s="25"/>
      <c r="N55" s="42"/>
    </row>
    <row r="56">
      <c r="A56" s="25"/>
      <c r="B56" s="25"/>
      <c r="D56" s="42"/>
      <c r="E56" s="25"/>
      <c r="F56" s="25"/>
      <c r="G56" s="42"/>
      <c r="I56" s="25"/>
      <c r="K56" s="25"/>
      <c r="N56" s="42"/>
    </row>
    <row r="57">
      <c r="A57" s="25"/>
      <c r="B57" s="25"/>
      <c r="D57" s="42"/>
      <c r="E57" s="25"/>
      <c r="F57" s="25"/>
      <c r="G57" s="42"/>
      <c r="H57" s="1" t="s">
        <v>1737</v>
      </c>
      <c r="I57" s="25"/>
      <c r="K57" s="25"/>
      <c r="N57" s="42"/>
    </row>
    <row r="58">
      <c r="A58" s="25"/>
      <c r="B58" s="25"/>
      <c r="D58" s="42"/>
      <c r="E58" s="25"/>
      <c r="F58" s="25"/>
      <c r="G58" s="42"/>
      <c r="H58" s="1" t="s">
        <v>1738</v>
      </c>
      <c r="I58" s="25"/>
      <c r="K58" s="25"/>
      <c r="N58" s="42"/>
    </row>
    <row r="59">
      <c r="A59" s="25"/>
      <c r="B59" s="25"/>
      <c r="D59" s="42"/>
      <c r="E59" s="25"/>
      <c r="F59" s="25"/>
      <c r="G59" s="42"/>
      <c r="H59" s="1" t="s">
        <v>207</v>
      </c>
      <c r="I59" s="25"/>
      <c r="K59" s="25"/>
      <c r="N59" s="42"/>
    </row>
    <row r="60">
      <c r="A60" s="25"/>
      <c r="B60" s="25"/>
      <c r="D60" s="42"/>
      <c r="E60" s="25"/>
      <c r="F60" s="25"/>
      <c r="G60" s="42"/>
      <c r="H60" s="1" t="s">
        <v>198</v>
      </c>
      <c r="I60" s="25"/>
      <c r="K60" s="25"/>
      <c r="N60" s="42"/>
    </row>
    <row r="61">
      <c r="A61" s="25"/>
      <c r="B61" s="25"/>
      <c r="D61" s="42"/>
      <c r="E61" s="25"/>
      <c r="F61" s="25"/>
      <c r="G61" s="42"/>
      <c r="H61" s="1" t="s">
        <v>1739</v>
      </c>
      <c r="I61" s="25"/>
      <c r="K61" s="25"/>
      <c r="N61" s="42"/>
    </row>
    <row r="62">
      <c r="A62" s="25"/>
      <c r="B62" s="25"/>
      <c r="D62" s="42"/>
      <c r="E62" s="25"/>
      <c r="F62" s="25"/>
      <c r="G62" s="42"/>
      <c r="H62" s="1" t="s">
        <v>1740</v>
      </c>
      <c r="I62" s="25"/>
      <c r="K62" s="25"/>
      <c r="N62" s="42"/>
    </row>
    <row r="63">
      <c r="A63" s="25"/>
      <c r="B63" s="25"/>
      <c r="D63" s="42"/>
      <c r="E63" s="25"/>
      <c r="F63" s="25"/>
      <c r="G63" s="42"/>
      <c r="H63" s="1" t="s">
        <v>1741</v>
      </c>
      <c r="I63" s="25"/>
      <c r="K63" s="84" t="s">
        <v>278</v>
      </c>
      <c r="L63" s="1" t="s">
        <v>279</v>
      </c>
      <c r="M63" s="1" t="s">
        <v>1742</v>
      </c>
      <c r="N63" s="2" t="s">
        <v>1743</v>
      </c>
    </row>
    <row r="64">
      <c r="A64" s="25"/>
      <c r="B64" s="25"/>
      <c r="D64" s="42"/>
      <c r="E64" s="25"/>
      <c r="F64" s="25"/>
      <c r="G64" s="42"/>
      <c r="H64" s="1" t="s">
        <v>1744</v>
      </c>
      <c r="I64" s="25"/>
      <c r="K64" s="25"/>
      <c r="N64" s="42"/>
    </row>
    <row r="65">
      <c r="A65" s="25"/>
      <c r="B65" s="25"/>
      <c r="D65" s="42"/>
      <c r="E65" s="25"/>
      <c r="F65" s="25"/>
      <c r="G65" s="42"/>
      <c r="H65" s="1" t="s">
        <v>1745</v>
      </c>
      <c r="I65" s="25"/>
      <c r="K65" s="25"/>
      <c r="N65" s="42"/>
    </row>
    <row r="66">
      <c r="A66" s="25"/>
      <c r="B66" s="25"/>
      <c r="D66" s="42"/>
      <c r="E66" s="25"/>
      <c r="F66" s="25"/>
      <c r="G66" s="42"/>
      <c r="H66" s="1" t="s">
        <v>1746</v>
      </c>
      <c r="I66" s="25"/>
      <c r="K66" s="25"/>
      <c r="N66" s="42"/>
    </row>
    <row r="67">
      <c r="A67" s="25"/>
      <c r="B67" s="25"/>
      <c r="D67" s="42"/>
      <c r="E67" s="25"/>
      <c r="F67" s="25"/>
      <c r="G67" s="42"/>
      <c r="H67" s="1" t="s">
        <v>1747</v>
      </c>
      <c r="I67" s="25"/>
      <c r="K67" s="25"/>
      <c r="N67" s="42"/>
    </row>
    <row r="68">
      <c r="A68" s="25"/>
      <c r="B68" s="25"/>
      <c r="D68" s="42"/>
      <c r="E68" s="25"/>
      <c r="F68" s="25"/>
      <c r="G68" s="42"/>
      <c r="H68" s="1" t="s">
        <v>198</v>
      </c>
      <c r="I68" s="25"/>
      <c r="K68" s="84" t="s">
        <v>1748</v>
      </c>
      <c r="L68" s="1" t="s">
        <v>1749</v>
      </c>
      <c r="M68" s="1" t="s">
        <v>1750</v>
      </c>
      <c r="N68" s="2" t="s">
        <v>1751</v>
      </c>
    </row>
    <row r="69">
      <c r="A69" s="25"/>
      <c r="B69" s="25"/>
      <c r="D69" s="42"/>
      <c r="E69" s="25"/>
      <c r="F69" s="25"/>
      <c r="G69" s="42"/>
      <c r="H69" s="1" t="s">
        <v>1752</v>
      </c>
      <c r="I69" s="25"/>
      <c r="K69" s="1" t="s">
        <v>1444</v>
      </c>
      <c r="L69" s="1" t="s">
        <v>201</v>
      </c>
      <c r="M69" s="1" t="s">
        <v>1753</v>
      </c>
      <c r="N69" s="2" t="s">
        <v>1754</v>
      </c>
    </row>
    <row r="70">
      <c r="A70" s="25"/>
      <c r="B70" s="25"/>
      <c r="D70" s="42"/>
      <c r="E70" s="25"/>
      <c r="F70" s="25"/>
      <c r="G70" s="42"/>
      <c r="H70" s="1" t="s">
        <v>1755</v>
      </c>
      <c r="I70" s="25"/>
      <c r="K70" s="1" t="s">
        <v>200</v>
      </c>
      <c r="N70" s="42"/>
    </row>
    <row r="71">
      <c r="A71" s="25"/>
      <c r="B71" s="25"/>
      <c r="D71" s="42"/>
      <c r="E71" s="25"/>
      <c r="F71" s="25"/>
      <c r="G71" s="42"/>
      <c r="H71" s="1" t="s">
        <v>1756</v>
      </c>
      <c r="I71" s="25"/>
      <c r="K71" s="25"/>
      <c r="N71" s="42"/>
    </row>
    <row r="72">
      <c r="A72" s="25"/>
      <c r="B72" s="25"/>
      <c r="D72" s="42"/>
      <c r="E72" s="25"/>
      <c r="F72" s="25"/>
      <c r="G72" s="42"/>
      <c r="H72" s="1" t="s">
        <v>204</v>
      </c>
      <c r="I72" s="25"/>
      <c r="K72" s="25"/>
      <c r="N72" s="42"/>
    </row>
    <row r="73">
      <c r="A73" s="25"/>
      <c r="B73" s="25"/>
      <c r="D73" s="42"/>
      <c r="E73" s="25"/>
      <c r="F73" s="25"/>
      <c r="G73" s="42"/>
      <c r="H73" s="1" t="s">
        <v>1757</v>
      </c>
      <c r="I73" s="25"/>
      <c r="K73" s="25"/>
      <c r="N73" s="42"/>
    </row>
    <row r="74">
      <c r="A74" s="25"/>
      <c r="B74" s="25"/>
      <c r="D74" s="42"/>
      <c r="E74" s="25"/>
      <c r="F74" s="25"/>
      <c r="G74" s="42"/>
      <c r="H74" s="1" t="s">
        <v>1746</v>
      </c>
      <c r="I74" s="25"/>
      <c r="K74" s="25"/>
      <c r="N74" s="42"/>
    </row>
    <row r="75">
      <c r="A75" s="25"/>
      <c r="B75" s="25"/>
      <c r="D75" s="42"/>
      <c r="E75" s="25"/>
      <c r="F75" s="25"/>
      <c r="G75" s="42"/>
      <c r="H75" s="1" t="s">
        <v>204</v>
      </c>
      <c r="I75" s="25"/>
      <c r="K75" s="25"/>
      <c r="N75" s="42"/>
    </row>
    <row r="76">
      <c r="A76" s="25"/>
      <c r="B76" s="25"/>
      <c r="D76" s="42"/>
      <c r="E76" s="25"/>
      <c r="F76" s="25"/>
      <c r="G76" s="42"/>
      <c r="H76" s="1" t="s">
        <v>1758</v>
      </c>
      <c r="I76" s="25"/>
      <c r="K76" s="25"/>
      <c r="N76" s="42"/>
    </row>
    <row r="77">
      <c r="A77" s="25"/>
      <c r="B77" s="25"/>
      <c r="D77" s="42"/>
      <c r="E77" s="25"/>
      <c r="F77" s="25"/>
      <c r="G77" s="42"/>
      <c r="H77" s="1" t="s">
        <v>1759</v>
      </c>
      <c r="I77" s="25"/>
      <c r="K77" s="84" t="s">
        <v>200</v>
      </c>
      <c r="L77" s="1" t="s">
        <v>1760</v>
      </c>
      <c r="M77" s="1" t="s">
        <v>1761</v>
      </c>
      <c r="N77" s="2" t="s">
        <v>1762</v>
      </c>
    </row>
    <row r="78">
      <c r="A78" s="25"/>
      <c r="B78" s="25"/>
      <c r="D78" s="42"/>
      <c r="E78" s="25"/>
      <c r="F78" s="25"/>
      <c r="G78" s="42"/>
      <c r="H78" s="1" t="s">
        <v>1763</v>
      </c>
      <c r="I78" s="25"/>
      <c r="K78" s="25"/>
      <c r="N78" s="42"/>
    </row>
    <row r="79">
      <c r="A79" s="25"/>
      <c r="B79" s="25"/>
      <c r="D79" s="42"/>
      <c r="E79" s="25"/>
      <c r="F79" s="25"/>
      <c r="G79" s="42"/>
      <c r="H79" s="1" t="s">
        <v>223</v>
      </c>
      <c r="I79" s="25"/>
      <c r="K79" s="25"/>
      <c r="N79" s="42"/>
    </row>
    <row r="80">
      <c r="A80" s="15"/>
      <c r="B80" s="25"/>
      <c r="C80" s="15"/>
      <c r="D80" s="83"/>
      <c r="E80" s="15"/>
      <c r="F80" s="15"/>
      <c r="G80" s="83"/>
      <c r="H80" s="12" t="s">
        <v>204</v>
      </c>
      <c r="I80" s="15"/>
      <c r="J80" s="15"/>
      <c r="K80" s="15"/>
      <c r="L80" s="15"/>
      <c r="M80" s="15"/>
      <c r="N80" s="83"/>
      <c r="O80" s="15"/>
      <c r="P80" s="15"/>
      <c r="Q80" s="15"/>
      <c r="R80" s="15"/>
      <c r="S80" s="15"/>
      <c r="T80" s="15"/>
      <c r="U80" s="15"/>
      <c r="V80" s="15"/>
      <c r="W80" s="15"/>
      <c r="X80" s="15"/>
      <c r="Y80" s="15"/>
      <c r="Z80" s="15"/>
      <c r="AA80" s="15"/>
      <c r="AB80" s="15"/>
      <c r="AC80" s="15"/>
      <c r="AD80" s="15"/>
      <c r="AE80" s="15"/>
    </row>
    <row r="81">
      <c r="A81" s="1" t="s">
        <v>74</v>
      </c>
      <c r="B81" s="73" t="s">
        <v>30</v>
      </c>
      <c r="C81" s="1" t="s">
        <v>1764</v>
      </c>
      <c r="D81" s="2" t="s">
        <v>1764</v>
      </c>
      <c r="E81" s="1" t="s">
        <v>33</v>
      </c>
      <c r="F81" s="1" t="s">
        <v>33</v>
      </c>
      <c r="G81" s="42"/>
      <c r="H81" s="1" t="s">
        <v>563</v>
      </c>
      <c r="I81" s="25"/>
      <c r="K81" s="25"/>
      <c r="N81" s="42"/>
    </row>
    <row r="82">
      <c r="A82" s="25"/>
      <c r="B82" s="25"/>
      <c r="D82" s="42"/>
      <c r="E82" s="25"/>
      <c r="F82" s="25"/>
      <c r="G82" s="42"/>
      <c r="H82" s="1" t="s">
        <v>1694</v>
      </c>
      <c r="I82" s="25"/>
      <c r="K82" s="25"/>
      <c r="N82" s="42"/>
    </row>
    <row r="83">
      <c r="A83" s="25"/>
      <c r="B83" s="25"/>
      <c r="D83" s="42"/>
      <c r="E83" s="25"/>
      <c r="F83" s="25"/>
      <c r="G83" s="42"/>
      <c r="H83" s="1" t="s">
        <v>1695</v>
      </c>
      <c r="I83" s="25"/>
      <c r="K83" s="25"/>
      <c r="N83" s="42"/>
      <c r="O83"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83" s="25" t="str">
        <f>IFERROR(__xludf.DUMMYFUNCTION("""COMPUTED_VALUE"""),"count ")</f>
        <v>count </v>
      </c>
    </row>
    <row r="84">
      <c r="A84" s="25"/>
      <c r="B84" s="25"/>
      <c r="D84" s="42"/>
      <c r="E84" s="25"/>
      <c r="F84" s="25"/>
      <c r="G84" s="42"/>
      <c r="H84" s="1" t="s">
        <v>235</v>
      </c>
      <c r="I84" s="25"/>
      <c r="K84" s="25"/>
      <c r="N84" s="42"/>
      <c r="O84" s="25" t="str">
        <f>IFERROR(__xludf.DUMMYFUNCTION("""COMPUTED_VALUE"""),"V-lemma-use")</f>
        <v>V-lemma-use</v>
      </c>
      <c r="P84" s="25">
        <f>IFERROR(__xludf.DUMMYFUNCTION("""COMPUTED_VALUE"""),3.0)</f>
        <v>3</v>
      </c>
    </row>
    <row r="85">
      <c r="A85" s="25"/>
      <c r="B85" s="25"/>
      <c r="D85" s="42"/>
      <c r="E85" s="25"/>
      <c r="F85" s="25"/>
      <c r="G85" s="42"/>
      <c r="H85" s="1" t="s">
        <v>1054</v>
      </c>
      <c r="I85" s="25"/>
      <c r="K85" s="25"/>
      <c r="N85" s="42"/>
      <c r="O85" s="25" t="str">
        <f>IFERROR(__xludf.DUMMYFUNCTION("""COMPUTED_VALUE"""),"V-pred-use")</f>
        <v>V-pred-use</v>
      </c>
      <c r="P85" s="25">
        <f>IFERROR(__xludf.DUMMYFUNCTION("""COMPUTED_VALUE"""),2.0)</f>
        <v>2</v>
      </c>
    </row>
    <row r="86">
      <c r="A86" s="25"/>
      <c r="B86" s="25"/>
      <c r="D86" s="42"/>
      <c r="E86" s="25"/>
      <c r="F86" s="25"/>
      <c r="G86" s="42"/>
      <c r="I86" s="25"/>
      <c r="K86" s="25"/>
      <c r="N86" s="42"/>
      <c r="O86" s="25" t="str">
        <f>IFERROR(__xludf.DUMMYFUNCTION("""COMPUTED_VALUE"""),"C-hallucinating")</f>
        <v>C-hallucinating</v>
      </c>
      <c r="P86" s="25">
        <f>IFERROR(__xludf.DUMMYFUNCTION("""COMPUTED_VALUE"""),1.0)</f>
        <v>1</v>
      </c>
    </row>
    <row r="87">
      <c r="A87" s="25"/>
      <c r="B87" s="25"/>
      <c r="D87" s="42"/>
      <c r="E87" s="25"/>
      <c r="F87" s="25"/>
      <c r="G87" s="42"/>
      <c r="H87" s="1" t="s">
        <v>251</v>
      </c>
      <c r="I87" s="25"/>
      <c r="K87" s="25"/>
      <c r="N87" s="42"/>
      <c r="O87" s="25" t="str">
        <f>IFERROR(__xludf.DUMMYFUNCTION("""COMPUTED_VALUE"""),"V-LI")</f>
        <v>V-LI</v>
      </c>
      <c r="P87" s="25">
        <f>IFERROR(__xludf.DUMMYFUNCTION("""COMPUTED_VALUE"""),1.0)</f>
        <v>1</v>
      </c>
    </row>
    <row r="88">
      <c r="A88" s="25"/>
      <c r="B88" s="25"/>
      <c r="D88" s="42"/>
      <c r="E88" s="25"/>
      <c r="F88" s="25"/>
      <c r="G88" s="42"/>
      <c r="H88" s="1" t="s">
        <v>1765</v>
      </c>
      <c r="I88" s="25"/>
      <c r="K88" s="84" t="s">
        <v>190</v>
      </c>
      <c r="M88" s="1" t="s">
        <v>1766</v>
      </c>
      <c r="N88" s="2" t="s">
        <v>1767</v>
      </c>
      <c r="O88" s="25" t="str">
        <f>IFERROR(__xludf.DUMMYFUNCTION("""COMPUTED_VALUE"""),"V-lemma-def")</f>
        <v>V-lemma-def</v>
      </c>
      <c r="P88" s="25">
        <f>IFERROR(__xludf.DUMMYFUNCTION("""COMPUTED_VALUE"""),1.0)</f>
        <v>1</v>
      </c>
    </row>
    <row r="89">
      <c r="A89" s="25"/>
      <c r="B89" s="25"/>
      <c r="D89" s="42"/>
      <c r="E89" s="25"/>
      <c r="F89" s="25"/>
      <c r="G89" s="42"/>
      <c r="I89" s="25"/>
      <c r="K89" s="25"/>
      <c r="N89" s="42"/>
      <c r="O89" s="25" t="str">
        <f>IFERROR(__xludf.DUMMYFUNCTION("""COMPUTED_VALUE"""),"V-pre/post")</f>
        <v>V-pre/post</v>
      </c>
      <c r="P89" s="25">
        <f>IFERROR(__xludf.DUMMYFUNCTION("""COMPUTED_VALUE"""),1.0)</f>
        <v>1</v>
      </c>
    </row>
    <row r="90">
      <c r="A90" s="25"/>
      <c r="B90" s="25"/>
      <c r="D90" s="42"/>
      <c r="E90" s="25"/>
      <c r="F90" s="25"/>
      <c r="G90" s="42"/>
      <c r="H90" s="1" t="s">
        <v>1696</v>
      </c>
      <c r="I90" s="25"/>
      <c r="K90" s="25"/>
      <c r="N90" s="42"/>
    </row>
    <row r="91">
      <c r="A91" s="25"/>
      <c r="B91" s="25"/>
      <c r="D91" s="42"/>
      <c r="E91" s="25"/>
      <c r="F91" s="25"/>
      <c r="G91" s="42"/>
      <c r="H91" s="1" t="s">
        <v>1697</v>
      </c>
      <c r="I91" s="25"/>
      <c r="K91" s="25"/>
      <c r="N91" s="42"/>
    </row>
    <row r="92">
      <c r="A92" s="25"/>
      <c r="B92" s="25"/>
      <c r="D92" s="42"/>
      <c r="E92" s="25"/>
      <c r="F92" s="25"/>
      <c r="G92" s="42"/>
      <c r="H92" s="1" t="s">
        <v>1698</v>
      </c>
      <c r="I92" s="25"/>
      <c r="K92" s="25"/>
      <c r="N92" s="42"/>
      <c r="O9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92" s="25" t="str">
        <f>IFERROR(__xludf.DUMMYFUNCTION("""COMPUTED_VALUE"""),"C-syntax")</f>
        <v>C-syntax</v>
      </c>
      <c r="Q92" s="25" t="str">
        <f>IFERROR(__xludf.DUMMYFUNCTION("""COMPUTED_VALUE"""),"C-hallucinating")</f>
        <v>C-hallucinating</v>
      </c>
      <c r="R92" s="25" t="str">
        <f>IFERROR(__xludf.DUMMYFUNCTION("""COMPUTED_VALUE"""),"C-total")</f>
        <v>C-total</v>
      </c>
      <c r="S92" s="25" t="str">
        <f>IFERROR(__xludf.DUMMYFUNCTION("""COMPUTED_VALUE"""),"V-pre/post")</f>
        <v>V-pre/post</v>
      </c>
      <c r="T92" s="25" t="str">
        <f>IFERROR(__xludf.DUMMYFUNCTION("""COMPUTED_VALUE"""),"V-pred-def")</f>
        <v>V-pred-def</v>
      </c>
      <c r="U92" s="25" t="str">
        <f>IFERROR(__xludf.DUMMYFUNCTION("""COMPUTED_VALUE"""),"V-pred-use")</f>
        <v>V-pred-use</v>
      </c>
      <c r="V92" s="25" t="str">
        <f>IFERROR(__xludf.DUMMYFUNCTION("""COMPUTED_VALUE"""),"V-lemma-def")</f>
        <v>V-lemma-def</v>
      </c>
      <c r="W92" s="25" t="str">
        <f>IFERROR(__xludf.DUMMYFUNCTION("""COMPUTED_VALUE"""),"V-lemma-use")</f>
        <v>V-lemma-use</v>
      </c>
      <c r="X92" s="25" t="str">
        <f>IFERROR(__xludf.DUMMYFUNCTION("""COMPUTED_VALUE"""),"V-LI")</f>
        <v>V-LI</v>
      </c>
      <c r="Y92" s="25" t="str">
        <f>IFERROR(__xludf.DUMMYFUNCTION("""COMPUTED_VALUE"""),"V-others")</f>
        <v>V-others</v>
      </c>
      <c r="Z92" s="25" t="str">
        <f>IFERROR(__xludf.DUMMYFUNCTION("""COMPUTED_VALUE"""),"V-total")</f>
        <v>V-total</v>
      </c>
    </row>
    <row r="93">
      <c r="A93" s="25"/>
      <c r="B93" s="25"/>
      <c r="D93" s="42"/>
      <c r="E93" s="25"/>
      <c r="F93" s="25"/>
      <c r="G93" s="42"/>
      <c r="H93" s="1" t="s">
        <v>1768</v>
      </c>
      <c r="I93" s="25"/>
      <c r="K93" s="25"/>
      <c r="N93" s="42"/>
      <c r="O93" s="25">
        <f>IFERROR(__xludf.DUMMYFUNCTION("""COMPUTED_VALUE"""),0.0)</f>
        <v>0</v>
      </c>
      <c r="P93" s="25">
        <f>IFERROR(__xludf.DUMMYFUNCTION("""COMPUTED_VALUE"""),0.0)</f>
        <v>0</v>
      </c>
      <c r="Q93" s="25">
        <f>IFERROR(__xludf.DUMMYFUNCTION("""COMPUTED_VALUE"""),1.0)</f>
        <v>1</v>
      </c>
      <c r="R93" s="25">
        <f>IFERROR(__xludf.DUMMYFUNCTION("""COMPUTED_VALUE"""),0.0)</f>
        <v>0</v>
      </c>
      <c r="S93" s="25">
        <f>IFERROR(__xludf.DUMMYFUNCTION("""COMPUTED_VALUE"""),1.0)</f>
        <v>1</v>
      </c>
      <c r="T93" s="25">
        <f>IFERROR(__xludf.DUMMYFUNCTION("""COMPUTED_VALUE"""),0.0)</f>
        <v>0</v>
      </c>
      <c r="U93" s="25">
        <f>IFERROR(__xludf.DUMMYFUNCTION("""COMPUTED_VALUE"""),2.0)</f>
        <v>2</v>
      </c>
      <c r="V93" s="25">
        <f>IFERROR(__xludf.DUMMYFUNCTION("""COMPUTED_VALUE"""),1.0)</f>
        <v>1</v>
      </c>
      <c r="W93" s="25">
        <f>IFERROR(__xludf.DUMMYFUNCTION("""COMPUTED_VALUE"""),3.0)</f>
        <v>3</v>
      </c>
      <c r="X93" s="25">
        <f>IFERROR(__xludf.DUMMYFUNCTION("""COMPUTED_VALUE"""),1.0)</f>
        <v>1</v>
      </c>
      <c r="Y93" s="25">
        <f>IFERROR(__xludf.DUMMYFUNCTION("""COMPUTED_VALUE"""),0.0)</f>
        <v>0</v>
      </c>
      <c r="Z93" s="25">
        <f>IFERROR(__xludf.DUMMYFUNCTION("""COMPUTED_VALUE"""),0.0)</f>
        <v>0</v>
      </c>
    </row>
    <row r="94">
      <c r="A94" s="25"/>
      <c r="B94" s="25"/>
      <c r="D94" s="42"/>
      <c r="E94" s="25"/>
      <c r="F94" s="25"/>
      <c r="G94" s="42"/>
      <c r="H94" s="1" t="s">
        <v>204</v>
      </c>
      <c r="I94" s="25"/>
      <c r="K94" s="25"/>
      <c r="N94" s="42"/>
    </row>
    <row r="95">
      <c r="A95" s="25"/>
      <c r="B95" s="25"/>
      <c r="D95" s="42"/>
      <c r="E95" s="25"/>
      <c r="F95" s="25"/>
      <c r="G95" s="42"/>
      <c r="H95" s="1" t="s">
        <v>204</v>
      </c>
      <c r="I95" s="25"/>
      <c r="K95" s="25"/>
      <c r="N95" s="42"/>
    </row>
    <row r="96">
      <c r="A96" s="25"/>
      <c r="B96" s="25"/>
      <c r="D96" s="42"/>
      <c r="E96" s="25"/>
      <c r="F96" s="25"/>
      <c r="G96" s="42"/>
      <c r="I96" s="25"/>
      <c r="K96" s="25"/>
      <c r="N96" s="42"/>
    </row>
    <row r="97">
      <c r="A97" s="25"/>
      <c r="B97" s="25"/>
      <c r="D97" s="42"/>
      <c r="E97" s="25"/>
      <c r="F97" s="25"/>
      <c r="G97" s="42"/>
      <c r="H97" s="1" t="s">
        <v>1769</v>
      </c>
      <c r="I97" s="25"/>
      <c r="K97" s="25"/>
      <c r="N97" s="42"/>
    </row>
    <row r="98">
      <c r="A98" s="25"/>
      <c r="B98" s="25"/>
      <c r="D98" s="42"/>
      <c r="E98" s="25"/>
      <c r="F98" s="25"/>
      <c r="G98" s="42"/>
      <c r="H98" s="1" t="s">
        <v>1770</v>
      </c>
      <c r="I98" s="25"/>
      <c r="K98" s="25"/>
      <c r="N98" s="42"/>
    </row>
    <row r="99">
      <c r="A99" s="25"/>
      <c r="B99" s="25"/>
      <c r="D99" s="42"/>
      <c r="E99" s="25"/>
      <c r="F99" s="25"/>
      <c r="G99" s="42"/>
      <c r="H99" s="1" t="s">
        <v>1771</v>
      </c>
      <c r="I99" s="25"/>
      <c r="K99" s="25"/>
      <c r="N99" s="42"/>
    </row>
    <row r="100">
      <c r="A100" s="25"/>
      <c r="B100" s="25"/>
      <c r="D100" s="42"/>
      <c r="E100" s="25"/>
      <c r="F100" s="25"/>
      <c r="G100" s="42"/>
      <c r="H100" s="1" t="s">
        <v>1772</v>
      </c>
      <c r="I100" s="25"/>
      <c r="K100" s="25"/>
      <c r="N100" s="42"/>
    </row>
    <row r="101">
      <c r="A101" s="25"/>
      <c r="B101" s="25"/>
      <c r="D101" s="42"/>
      <c r="E101" s="25"/>
      <c r="F101" s="25"/>
      <c r="G101" s="42"/>
      <c r="H101" s="1" t="s">
        <v>204</v>
      </c>
      <c r="I101" s="25"/>
      <c r="K101" s="25"/>
      <c r="N101" s="42"/>
    </row>
    <row r="102">
      <c r="A102" s="25"/>
      <c r="B102" s="25"/>
      <c r="D102" s="42"/>
      <c r="E102" s="25"/>
      <c r="F102" s="25"/>
      <c r="G102" s="42"/>
      <c r="H102" s="1" t="s">
        <v>204</v>
      </c>
      <c r="I102" s="25"/>
      <c r="K102" s="25"/>
      <c r="N102" s="42"/>
    </row>
    <row r="103">
      <c r="A103" s="25"/>
      <c r="B103" s="25"/>
      <c r="D103" s="42"/>
      <c r="E103" s="25"/>
      <c r="F103" s="25"/>
      <c r="G103" s="42"/>
      <c r="I103" s="25"/>
      <c r="K103" s="25"/>
      <c r="N103" s="42"/>
    </row>
    <row r="104">
      <c r="A104" s="25"/>
      <c r="B104" s="25"/>
      <c r="D104" s="42"/>
      <c r="E104" s="25"/>
      <c r="F104" s="25"/>
      <c r="G104" s="42"/>
      <c r="H104" s="1" t="s">
        <v>269</v>
      </c>
      <c r="I104" s="25"/>
      <c r="K104" s="25"/>
      <c r="N104" s="42"/>
    </row>
    <row r="105">
      <c r="A105" s="25"/>
      <c r="B105" s="25"/>
      <c r="D105" s="42"/>
      <c r="E105" s="25"/>
      <c r="F105" s="25"/>
      <c r="G105" s="42"/>
      <c r="I105" s="25"/>
      <c r="K105" s="25"/>
      <c r="N105" s="42"/>
    </row>
    <row r="106">
      <c r="A106" s="25"/>
      <c r="B106" s="25"/>
      <c r="D106" s="42"/>
      <c r="E106" s="25"/>
      <c r="F106" s="25"/>
      <c r="G106" s="42"/>
      <c r="H106" s="1" t="s">
        <v>1703</v>
      </c>
      <c r="I106" s="25"/>
      <c r="K106" s="25"/>
      <c r="N106" s="42"/>
    </row>
    <row r="107">
      <c r="A107" s="25"/>
      <c r="B107" s="25"/>
      <c r="D107" s="42"/>
      <c r="E107" s="25"/>
      <c r="F107" s="25"/>
      <c r="G107" s="42"/>
      <c r="H107" s="1" t="s">
        <v>1704</v>
      </c>
      <c r="I107" s="25"/>
      <c r="K107" s="25"/>
      <c r="N107" s="42"/>
    </row>
    <row r="108">
      <c r="A108" s="25"/>
      <c r="B108" s="25"/>
      <c r="D108" s="42"/>
      <c r="E108" s="25"/>
      <c r="F108" s="25"/>
      <c r="G108" s="42"/>
      <c r="H108" s="1" t="s">
        <v>1705</v>
      </c>
      <c r="I108" s="25"/>
      <c r="K108" s="25"/>
      <c r="N108" s="42"/>
    </row>
    <row r="109">
      <c r="A109" s="25"/>
      <c r="B109" s="25"/>
      <c r="D109" s="42"/>
      <c r="E109" s="25"/>
      <c r="F109" s="25"/>
      <c r="G109" s="42"/>
      <c r="H109" s="1" t="s">
        <v>198</v>
      </c>
      <c r="I109" s="25"/>
      <c r="K109" s="25"/>
      <c r="N109" s="42"/>
    </row>
    <row r="110">
      <c r="A110" s="25"/>
      <c r="B110" s="25"/>
      <c r="D110" s="42"/>
      <c r="E110" s="25"/>
      <c r="F110" s="25"/>
      <c r="G110" s="42"/>
      <c r="H110" s="1" t="s">
        <v>1773</v>
      </c>
      <c r="I110" s="25"/>
      <c r="K110" s="25"/>
      <c r="N110" s="42"/>
    </row>
    <row r="111">
      <c r="A111" s="25"/>
      <c r="B111" s="25"/>
      <c r="D111" s="42"/>
      <c r="E111" s="25"/>
      <c r="F111" s="25"/>
      <c r="G111" s="42"/>
      <c r="H111" s="1" t="s">
        <v>1774</v>
      </c>
      <c r="I111" s="25"/>
      <c r="K111" s="25"/>
      <c r="N111" s="42"/>
    </row>
    <row r="112">
      <c r="A112" s="25"/>
      <c r="B112" s="25"/>
      <c r="D112" s="42"/>
      <c r="E112" s="25"/>
      <c r="F112" s="25"/>
      <c r="G112" s="42"/>
      <c r="H112" s="1" t="s">
        <v>1713</v>
      </c>
      <c r="I112" s="25"/>
      <c r="K112" s="25"/>
      <c r="N112" s="42"/>
    </row>
    <row r="113">
      <c r="A113" s="25"/>
      <c r="B113" s="25"/>
      <c r="D113" s="42"/>
      <c r="E113" s="25"/>
      <c r="F113" s="25"/>
      <c r="G113" s="42"/>
      <c r="H113" s="1" t="s">
        <v>335</v>
      </c>
      <c r="I113" s="25"/>
      <c r="K113" s="25"/>
      <c r="N113" s="42"/>
    </row>
    <row r="114">
      <c r="A114" s="25"/>
      <c r="B114" s="25"/>
      <c r="D114" s="42"/>
      <c r="E114" s="25"/>
      <c r="F114" s="25"/>
      <c r="G114" s="42"/>
      <c r="H114" s="1" t="s">
        <v>1775</v>
      </c>
      <c r="I114" s="25"/>
      <c r="K114" s="25"/>
      <c r="N114" s="42"/>
    </row>
    <row r="115">
      <c r="A115" s="25"/>
      <c r="B115" s="25"/>
      <c r="D115" s="42"/>
      <c r="E115" s="25"/>
      <c r="F115" s="25"/>
      <c r="G115" s="42"/>
      <c r="H115" s="1" t="s">
        <v>1776</v>
      </c>
      <c r="I115" s="25"/>
      <c r="K115" s="84" t="s">
        <v>200</v>
      </c>
      <c r="L115" s="1" t="s">
        <v>201</v>
      </c>
      <c r="M115" s="1" t="s">
        <v>1777</v>
      </c>
      <c r="N115" s="2" t="s">
        <v>1778</v>
      </c>
    </row>
    <row r="116">
      <c r="A116" s="25"/>
      <c r="B116" s="25"/>
      <c r="D116" s="42"/>
      <c r="E116" s="25"/>
      <c r="F116" s="25"/>
      <c r="G116" s="42"/>
      <c r="H116" s="1" t="s">
        <v>1779</v>
      </c>
      <c r="I116" s="25"/>
      <c r="K116" s="84" t="s">
        <v>282</v>
      </c>
      <c r="L116" s="1" t="s">
        <v>940</v>
      </c>
      <c r="M116" s="1" t="s">
        <v>1780</v>
      </c>
      <c r="N116" s="2" t="s">
        <v>1781</v>
      </c>
    </row>
    <row r="117">
      <c r="A117" s="25"/>
      <c r="B117" s="25"/>
      <c r="D117" s="42"/>
      <c r="E117" s="25"/>
      <c r="F117" s="25"/>
      <c r="G117" s="42"/>
      <c r="H117" s="1" t="s">
        <v>335</v>
      </c>
      <c r="I117" s="25"/>
      <c r="K117" s="25"/>
      <c r="N117" s="42"/>
    </row>
    <row r="118">
      <c r="A118" s="25"/>
      <c r="B118" s="25"/>
      <c r="D118" s="42"/>
      <c r="E118" s="25"/>
      <c r="F118" s="25"/>
      <c r="G118" s="42"/>
      <c r="H118" s="1" t="s">
        <v>1782</v>
      </c>
      <c r="I118" s="25"/>
      <c r="K118" s="25"/>
      <c r="N118" s="42"/>
    </row>
    <row r="119">
      <c r="A119" s="25"/>
      <c r="B119" s="25"/>
      <c r="D119" s="42"/>
      <c r="E119" s="25"/>
      <c r="F119" s="25"/>
      <c r="G119" s="42"/>
      <c r="H119" s="1" t="s">
        <v>511</v>
      </c>
      <c r="I119" s="25"/>
      <c r="K119" s="25"/>
      <c r="N119" s="42"/>
    </row>
    <row r="120">
      <c r="A120" s="25"/>
      <c r="B120" s="25"/>
      <c r="D120" s="42"/>
      <c r="E120" s="25"/>
      <c r="F120" s="25"/>
      <c r="G120" s="42"/>
      <c r="H120" s="1" t="s">
        <v>204</v>
      </c>
      <c r="I120" s="25"/>
      <c r="K120" s="25"/>
      <c r="N120" s="42"/>
    </row>
    <row r="121">
      <c r="A121" s="25"/>
      <c r="B121" s="25"/>
      <c r="D121" s="42"/>
      <c r="E121" s="25"/>
      <c r="F121" s="25"/>
      <c r="G121" s="42"/>
      <c r="H121" s="1" t="s">
        <v>204</v>
      </c>
      <c r="I121" s="25"/>
      <c r="K121" s="25"/>
      <c r="N121" s="42"/>
    </row>
    <row r="122">
      <c r="A122" s="25"/>
      <c r="B122" s="25"/>
      <c r="D122" s="42"/>
      <c r="E122" s="25"/>
      <c r="F122" s="25"/>
      <c r="G122" s="42"/>
      <c r="H122" s="1" t="s">
        <v>204</v>
      </c>
      <c r="I122" s="25"/>
      <c r="K122" s="25"/>
      <c r="N122" s="42"/>
    </row>
    <row r="123">
      <c r="A123" s="25"/>
      <c r="B123" s="25"/>
      <c r="D123" s="42"/>
      <c r="E123" s="25"/>
      <c r="F123" s="25"/>
      <c r="G123" s="42"/>
      <c r="I123" s="25"/>
      <c r="K123" s="25"/>
      <c r="N123" s="42"/>
    </row>
    <row r="124">
      <c r="A124" s="25"/>
      <c r="B124" s="25"/>
      <c r="D124" s="42"/>
      <c r="E124" s="25"/>
      <c r="F124" s="25"/>
      <c r="G124" s="42"/>
      <c r="H124" s="1" t="s">
        <v>1725</v>
      </c>
      <c r="I124" s="25"/>
      <c r="K124" s="25"/>
      <c r="N124" s="42"/>
    </row>
    <row r="125">
      <c r="A125" s="25"/>
      <c r="B125" s="25"/>
      <c r="D125" s="42"/>
      <c r="E125" s="25"/>
      <c r="F125" s="25"/>
      <c r="G125" s="42"/>
      <c r="H125" s="1" t="s">
        <v>206</v>
      </c>
      <c r="I125" s="25"/>
      <c r="K125" s="25"/>
      <c r="N125" s="42"/>
    </row>
    <row r="126">
      <c r="A126" s="25"/>
      <c r="B126" s="25"/>
      <c r="D126" s="42"/>
      <c r="E126" s="25"/>
      <c r="F126" s="25"/>
      <c r="G126" s="42"/>
      <c r="H126" s="1" t="s">
        <v>207</v>
      </c>
      <c r="I126" s="25"/>
      <c r="K126" s="25"/>
      <c r="N126" s="42"/>
    </row>
    <row r="127">
      <c r="A127" s="25"/>
      <c r="B127" s="25"/>
      <c r="D127" s="42"/>
      <c r="E127" s="25"/>
      <c r="F127" s="25"/>
      <c r="G127" s="42"/>
      <c r="H127" s="1" t="s">
        <v>198</v>
      </c>
      <c r="I127" s="25"/>
      <c r="K127" s="25"/>
      <c r="N127" s="42"/>
    </row>
    <row r="128">
      <c r="A128" s="25"/>
      <c r="B128" s="25"/>
      <c r="D128" s="42"/>
      <c r="E128" s="25"/>
      <c r="F128" s="25"/>
      <c r="G128" s="42"/>
      <c r="H128" s="1" t="s">
        <v>1783</v>
      </c>
      <c r="I128" s="25"/>
      <c r="K128" s="25"/>
      <c r="N128" s="42"/>
    </row>
    <row r="129">
      <c r="A129" s="25"/>
      <c r="B129" s="25"/>
      <c r="D129" s="42"/>
      <c r="E129" s="25"/>
      <c r="F129" s="25"/>
      <c r="G129" s="42"/>
      <c r="H129" s="1" t="s">
        <v>1784</v>
      </c>
      <c r="I129" s="25"/>
      <c r="K129" s="25"/>
      <c r="N129" s="42"/>
    </row>
    <row r="130">
      <c r="A130" s="25"/>
      <c r="B130" s="25"/>
      <c r="D130" s="42"/>
      <c r="E130" s="25"/>
      <c r="F130" s="25"/>
      <c r="G130" s="42"/>
      <c r="H130" s="1" t="s">
        <v>204</v>
      </c>
      <c r="I130" s="25"/>
      <c r="K130" s="25"/>
      <c r="N130" s="42"/>
    </row>
    <row r="131">
      <c r="A131" s="25"/>
      <c r="B131" s="25"/>
      <c r="D131" s="42"/>
      <c r="E131" s="25"/>
      <c r="F131" s="25"/>
      <c r="G131" s="42"/>
      <c r="I131" s="25"/>
      <c r="K131" s="25"/>
      <c r="N131" s="42"/>
    </row>
    <row r="132">
      <c r="A132" s="25"/>
      <c r="B132" s="25"/>
      <c r="D132" s="42"/>
      <c r="E132" s="25"/>
      <c r="F132" s="25"/>
      <c r="G132" s="42"/>
      <c r="H132" s="1" t="s">
        <v>1737</v>
      </c>
      <c r="I132" s="25"/>
      <c r="K132" s="25"/>
      <c r="N132" s="42"/>
    </row>
    <row r="133">
      <c r="A133" s="25"/>
      <c r="B133" s="25"/>
      <c r="D133" s="42"/>
      <c r="E133" s="25"/>
      <c r="F133" s="25"/>
      <c r="G133" s="42"/>
      <c r="H133" s="1" t="s">
        <v>1738</v>
      </c>
      <c r="I133" s="25"/>
      <c r="K133" s="25"/>
      <c r="N133" s="42"/>
    </row>
    <row r="134">
      <c r="A134" s="25"/>
      <c r="B134" s="25"/>
      <c r="D134" s="42"/>
      <c r="E134" s="25"/>
      <c r="F134" s="25"/>
      <c r="G134" s="42"/>
      <c r="H134" s="1" t="s">
        <v>207</v>
      </c>
      <c r="I134" s="25"/>
      <c r="K134" s="25"/>
      <c r="N134" s="42"/>
    </row>
    <row r="135">
      <c r="A135" s="25"/>
      <c r="B135" s="25"/>
      <c r="D135" s="42"/>
      <c r="E135" s="25"/>
      <c r="F135" s="25"/>
      <c r="G135" s="42"/>
      <c r="H135" s="1" t="s">
        <v>198</v>
      </c>
      <c r="I135" s="25"/>
      <c r="K135" s="25"/>
      <c r="N135" s="42"/>
    </row>
    <row r="136">
      <c r="A136" s="25"/>
      <c r="B136" s="25"/>
      <c r="D136" s="42"/>
      <c r="E136" s="25"/>
      <c r="F136" s="25"/>
      <c r="G136" s="42"/>
      <c r="H136" s="1" t="s">
        <v>1739</v>
      </c>
      <c r="I136" s="25"/>
      <c r="K136" s="25"/>
      <c r="N136" s="42"/>
    </row>
    <row r="137">
      <c r="A137" s="25"/>
      <c r="B137" s="25"/>
      <c r="D137" s="42"/>
      <c r="E137" s="25"/>
      <c r="F137" s="25"/>
      <c r="G137" s="42"/>
      <c r="H137" s="1" t="s">
        <v>1740</v>
      </c>
      <c r="I137" s="25"/>
      <c r="K137" s="25"/>
      <c r="N137" s="42"/>
    </row>
    <row r="138">
      <c r="A138" s="25"/>
      <c r="B138" s="25"/>
      <c r="D138" s="42"/>
      <c r="E138" s="25"/>
      <c r="F138" s="25"/>
      <c r="G138" s="42"/>
      <c r="H138" s="1" t="s">
        <v>1741</v>
      </c>
      <c r="I138" s="25"/>
      <c r="K138" s="84" t="s">
        <v>278</v>
      </c>
      <c r="L138" s="1" t="s">
        <v>1418</v>
      </c>
      <c r="M138" s="1" t="s">
        <v>1785</v>
      </c>
      <c r="N138" s="2" t="s">
        <v>1786</v>
      </c>
    </row>
    <row r="139">
      <c r="A139" s="25"/>
      <c r="B139" s="25"/>
      <c r="D139" s="42"/>
      <c r="E139" s="25"/>
      <c r="F139" s="25"/>
      <c r="G139" s="42"/>
      <c r="H139" s="1" t="s">
        <v>1744</v>
      </c>
      <c r="I139" s="25"/>
      <c r="K139" s="84" t="s">
        <v>278</v>
      </c>
      <c r="N139" s="42"/>
    </row>
    <row r="140">
      <c r="A140" s="25"/>
      <c r="B140" s="25"/>
      <c r="D140" s="42"/>
      <c r="E140" s="25"/>
      <c r="F140" s="25"/>
      <c r="G140" s="42"/>
      <c r="H140" s="1" t="s">
        <v>1745</v>
      </c>
      <c r="I140" s="25"/>
      <c r="K140" s="25"/>
      <c r="N140" s="42"/>
    </row>
    <row r="141">
      <c r="A141" s="25"/>
      <c r="B141" s="25"/>
      <c r="D141" s="42"/>
      <c r="E141" s="25"/>
      <c r="F141" s="25"/>
      <c r="G141" s="42"/>
      <c r="H141" s="1" t="s">
        <v>1746</v>
      </c>
      <c r="I141" s="25"/>
      <c r="K141" s="25"/>
      <c r="N141" s="42"/>
    </row>
    <row r="142">
      <c r="A142" s="25"/>
      <c r="B142" s="25"/>
      <c r="D142" s="42"/>
      <c r="E142" s="25"/>
      <c r="F142" s="25"/>
      <c r="G142" s="42"/>
      <c r="H142" s="1" t="s">
        <v>1747</v>
      </c>
      <c r="I142" s="25"/>
      <c r="K142" s="25"/>
      <c r="N142" s="42"/>
    </row>
    <row r="143">
      <c r="A143" s="25"/>
      <c r="B143" s="25"/>
      <c r="D143" s="42"/>
      <c r="E143" s="25"/>
      <c r="F143" s="25"/>
      <c r="G143" s="42"/>
      <c r="H143" s="1" t="s">
        <v>198</v>
      </c>
      <c r="I143" s="25"/>
      <c r="K143" s="84" t="s">
        <v>1748</v>
      </c>
      <c r="L143" s="1" t="s">
        <v>1749</v>
      </c>
      <c r="M143" s="1" t="s">
        <v>1787</v>
      </c>
      <c r="N143" s="2" t="s">
        <v>1751</v>
      </c>
    </row>
    <row r="144">
      <c r="A144" s="25"/>
      <c r="B144" s="25"/>
      <c r="D144" s="42"/>
      <c r="E144" s="25"/>
      <c r="F144" s="25"/>
      <c r="G144" s="42"/>
      <c r="H144" s="1" t="s">
        <v>1752</v>
      </c>
      <c r="I144" s="25"/>
      <c r="K144" s="1" t="s">
        <v>200</v>
      </c>
      <c r="L144" s="1" t="s">
        <v>201</v>
      </c>
      <c r="M144" s="1" t="s">
        <v>1788</v>
      </c>
      <c r="N144" s="2" t="s">
        <v>1754</v>
      </c>
    </row>
    <row r="145">
      <c r="A145" s="25"/>
      <c r="B145" s="25"/>
      <c r="D145" s="42"/>
      <c r="E145" s="25"/>
      <c r="F145" s="25"/>
      <c r="G145" s="42"/>
      <c r="H145" s="1" t="s">
        <v>1755</v>
      </c>
      <c r="I145" s="25"/>
      <c r="K145" s="1" t="s">
        <v>1444</v>
      </c>
      <c r="N145" s="42"/>
    </row>
    <row r="146">
      <c r="A146" s="25"/>
      <c r="B146" s="25"/>
      <c r="D146" s="42"/>
      <c r="E146" s="25"/>
      <c r="F146" s="25"/>
      <c r="G146" s="42"/>
      <c r="H146" s="1" t="s">
        <v>1756</v>
      </c>
      <c r="I146" s="25"/>
      <c r="K146" s="25"/>
      <c r="N146" s="42"/>
    </row>
    <row r="147">
      <c r="A147" s="25"/>
      <c r="B147" s="25"/>
      <c r="D147" s="42"/>
      <c r="E147" s="25"/>
      <c r="F147" s="25"/>
      <c r="G147" s="42"/>
      <c r="H147" s="1" t="s">
        <v>204</v>
      </c>
      <c r="I147" s="25"/>
      <c r="K147" s="25"/>
      <c r="N147" s="42"/>
    </row>
    <row r="148">
      <c r="A148" s="25"/>
      <c r="B148" s="25"/>
      <c r="D148" s="42"/>
      <c r="E148" s="25"/>
      <c r="F148" s="25"/>
      <c r="G148" s="42"/>
      <c r="H148" s="1" t="s">
        <v>1757</v>
      </c>
      <c r="I148" s="25"/>
      <c r="K148" s="25"/>
      <c r="N148" s="42"/>
    </row>
    <row r="149">
      <c r="A149" s="25"/>
      <c r="B149" s="25"/>
      <c r="D149" s="42"/>
      <c r="E149" s="25"/>
      <c r="F149" s="25"/>
      <c r="G149" s="42"/>
      <c r="H149" s="1" t="s">
        <v>1746</v>
      </c>
      <c r="I149" s="25"/>
      <c r="K149" s="25"/>
      <c r="N149" s="42"/>
    </row>
    <row r="150">
      <c r="A150" s="25"/>
      <c r="B150" s="25"/>
      <c r="D150" s="42"/>
      <c r="E150" s="25"/>
      <c r="F150" s="25"/>
      <c r="G150" s="42"/>
      <c r="H150" s="1" t="s">
        <v>204</v>
      </c>
      <c r="I150" s="25"/>
      <c r="K150" s="25"/>
      <c r="N150" s="42"/>
    </row>
    <row r="151">
      <c r="A151" s="25"/>
      <c r="B151" s="25"/>
      <c r="D151" s="42"/>
      <c r="E151" s="25"/>
      <c r="F151" s="25"/>
      <c r="G151" s="42"/>
      <c r="H151" s="1" t="s">
        <v>1758</v>
      </c>
      <c r="I151" s="25"/>
      <c r="K151" s="25"/>
      <c r="N151" s="42"/>
    </row>
    <row r="152">
      <c r="A152" s="25"/>
      <c r="B152" s="25"/>
      <c r="D152" s="42"/>
      <c r="E152" s="25"/>
      <c r="F152" s="25"/>
      <c r="G152" s="42"/>
      <c r="H152" s="1" t="s">
        <v>1759</v>
      </c>
      <c r="I152" s="25"/>
      <c r="K152" s="84" t="s">
        <v>200</v>
      </c>
      <c r="L152" s="1" t="s">
        <v>1760</v>
      </c>
      <c r="M152" s="1" t="s">
        <v>1789</v>
      </c>
      <c r="N152" s="2" t="s">
        <v>1790</v>
      </c>
    </row>
    <row r="153">
      <c r="A153" s="25"/>
      <c r="B153" s="25"/>
      <c r="D153" s="42"/>
      <c r="E153" s="25"/>
      <c r="F153" s="25"/>
      <c r="G153" s="42"/>
      <c r="H153" s="1" t="s">
        <v>1763</v>
      </c>
      <c r="I153" s="25"/>
      <c r="K153" s="25"/>
      <c r="N153" s="42"/>
    </row>
    <row r="154">
      <c r="A154" s="25"/>
      <c r="B154" s="25"/>
      <c r="D154" s="42"/>
      <c r="E154" s="25"/>
      <c r="F154" s="25"/>
      <c r="G154" s="42"/>
      <c r="H154" s="1" t="s">
        <v>223</v>
      </c>
      <c r="I154" s="25"/>
      <c r="K154" s="25"/>
      <c r="N154" s="42"/>
    </row>
    <row r="155">
      <c r="A155" s="15"/>
      <c r="B155" s="25"/>
      <c r="C155" s="15"/>
      <c r="D155" s="83"/>
      <c r="E155" s="15"/>
      <c r="F155" s="15"/>
      <c r="G155" s="83"/>
      <c r="H155" s="12" t="s">
        <v>204</v>
      </c>
      <c r="I155" s="15"/>
      <c r="J155" s="15"/>
      <c r="K155" s="15"/>
      <c r="L155" s="15"/>
      <c r="M155" s="15"/>
      <c r="N155" s="83"/>
      <c r="O155" s="15"/>
      <c r="P155" s="15"/>
      <c r="Q155" s="15"/>
      <c r="R155" s="15"/>
      <c r="S155" s="15"/>
      <c r="T155" s="15"/>
      <c r="U155" s="15"/>
      <c r="V155" s="15"/>
      <c r="W155" s="15"/>
      <c r="X155" s="15"/>
      <c r="Y155" s="15"/>
      <c r="Z155" s="15"/>
      <c r="AA155" s="15"/>
      <c r="AB155" s="15"/>
      <c r="AC155" s="15"/>
      <c r="AD155" s="15"/>
      <c r="AE155" s="15"/>
    </row>
    <row r="156">
      <c r="A156" s="1" t="s">
        <v>81</v>
      </c>
      <c r="B156" s="73" t="s">
        <v>30</v>
      </c>
      <c r="C156" s="30" t="s">
        <v>1791</v>
      </c>
      <c r="D156" s="2" t="s">
        <v>1791</v>
      </c>
      <c r="E156" s="1" t="s">
        <v>33</v>
      </c>
      <c r="F156" s="1" t="s">
        <v>33</v>
      </c>
      <c r="G156" s="42"/>
      <c r="H156" s="1" t="s">
        <v>563</v>
      </c>
      <c r="I156" s="25"/>
      <c r="K156" s="25"/>
      <c r="N156" s="42"/>
    </row>
    <row r="157">
      <c r="A157" s="25"/>
      <c r="B157" s="25"/>
      <c r="D157" s="42"/>
      <c r="E157" s="25"/>
      <c r="F157" s="25"/>
      <c r="G157" s="42"/>
      <c r="H157" s="1" t="s">
        <v>1694</v>
      </c>
      <c r="I157" s="25"/>
      <c r="K157" s="25"/>
      <c r="N157" s="42"/>
    </row>
    <row r="158">
      <c r="A158" s="25"/>
      <c r="B158" s="25"/>
      <c r="D158" s="42"/>
      <c r="E158" s="25"/>
      <c r="F158" s="25"/>
      <c r="G158" s="42"/>
      <c r="H158" s="1" t="s">
        <v>1695</v>
      </c>
      <c r="I158" s="25"/>
      <c r="K158" s="25"/>
      <c r="N158" s="42"/>
      <c r="O158"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58" s="25" t="str">
        <f>IFERROR(__xludf.DUMMYFUNCTION("""COMPUTED_VALUE"""),"count ")</f>
        <v>count </v>
      </c>
    </row>
    <row r="159">
      <c r="A159" s="25"/>
      <c r="B159" s="25"/>
      <c r="D159" s="42"/>
      <c r="E159" s="25"/>
      <c r="F159" s="25"/>
      <c r="G159" s="42"/>
      <c r="H159" s="1" t="s">
        <v>235</v>
      </c>
      <c r="I159" s="25"/>
      <c r="K159" s="25"/>
      <c r="N159" s="42"/>
      <c r="O159" s="25" t="str">
        <f>IFERROR(__xludf.DUMMYFUNCTION("""COMPUTED_VALUE"""),"V-lemma-use")</f>
        <v>V-lemma-use</v>
      </c>
      <c r="P159" s="25">
        <f>IFERROR(__xludf.DUMMYFUNCTION("""COMPUTED_VALUE"""),3.0)</f>
        <v>3</v>
      </c>
    </row>
    <row r="160">
      <c r="A160" s="25"/>
      <c r="B160" s="25"/>
      <c r="D160" s="42"/>
      <c r="E160" s="25"/>
      <c r="F160" s="25"/>
      <c r="G160" s="42"/>
      <c r="H160" s="1" t="s">
        <v>1054</v>
      </c>
      <c r="I160" s="25"/>
      <c r="K160" s="25"/>
      <c r="N160" s="42"/>
      <c r="O160" s="25" t="str">
        <f>IFERROR(__xludf.DUMMYFUNCTION("""COMPUTED_VALUE"""),"V-pre/post")</f>
        <v>V-pre/post</v>
      </c>
      <c r="P160" s="25">
        <f>IFERROR(__xludf.DUMMYFUNCTION("""COMPUTED_VALUE"""),3.0)</f>
        <v>3</v>
      </c>
    </row>
    <row r="161">
      <c r="A161" s="25"/>
      <c r="B161" s="25"/>
      <c r="D161" s="42"/>
      <c r="E161" s="25"/>
      <c r="F161" s="25"/>
      <c r="G161" s="42"/>
      <c r="H161" s="1" t="s">
        <v>916</v>
      </c>
      <c r="I161" s="25"/>
      <c r="K161" s="84" t="s">
        <v>190</v>
      </c>
      <c r="L161" s="1" t="s">
        <v>1792</v>
      </c>
      <c r="M161" s="1" t="s">
        <v>1793</v>
      </c>
      <c r="N161" s="2" t="s">
        <v>838</v>
      </c>
      <c r="O161" s="25" t="str">
        <f>IFERROR(__xludf.DUMMYFUNCTION("""COMPUTED_VALUE"""),"V-pred-use")</f>
        <v>V-pred-use</v>
      </c>
      <c r="P161" s="25">
        <f>IFERROR(__xludf.DUMMYFUNCTION("""COMPUTED_VALUE"""),3.0)</f>
        <v>3</v>
      </c>
    </row>
    <row r="162">
      <c r="A162" s="25"/>
      <c r="B162" s="25"/>
      <c r="D162" s="42"/>
      <c r="E162" s="25"/>
      <c r="F162" s="25"/>
      <c r="G162" s="42"/>
      <c r="I162" s="25"/>
      <c r="K162" s="25"/>
      <c r="N162" s="42"/>
      <c r="O162" s="25" t="str">
        <f>IFERROR(__xludf.DUMMYFUNCTION("""COMPUTED_VALUE"""),"C-hallucinating")</f>
        <v>C-hallucinating</v>
      </c>
      <c r="P162" s="25">
        <f>IFERROR(__xludf.DUMMYFUNCTION("""COMPUTED_VALUE"""),2.0)</f>
        <v>2</v>
      </c>
    </row>
    <row r="163">
      <c r="A163" s="25"/>
      <c r="B163" s="25"/>
      <c r="D163" s="42"/>
      <c r="E163" s="25"/>
      <c r="F163" s="25"/>
      <c r="G163" s="42"/>
      <c r="H163" s="1" t="s">
        <v>251</v>
      </c>
      <c r="I163" s="25"/>
      <c r="K163" s="25"/>
      <c r="N163" s="42"/>
      <c r="O163" s="25" t="str">
        <f>IFERROR(__xludf.DUMMYFUNCTION("""COMPUTED_VALUE"""),"C-spec_oop")</f>
        <v>C-spec_oop</v>
      </c>
      <c r="P163" s="25">
        <f>IFERROR(__xludf.DUMMYFUNCTION("""COMPUTED_VALUE"""),1.0)</f>
        <v>1</v>
      </c>
    </row>
    <row r="164">
      <c r="A164" s="25"/>
      <c r="B164" s="25"/>
      <c r="D164" s="42"/>
      <c r="E164" s="25"/>
      <c r="F164" s="25"/>
      <c r="G164" s="42"/>
      <c r="H164" s="1" t="s">
        <v>1794</v>
      </c>
      <c r="I164" s="25"/>
      <c r="K164" s="84" t="s">
        <v>190</v>
      </c>
      <c r="L164" s="1" t="s">
        <v>1795</v>
      </c>
      <c r="M164" s="1" t="s">
        <v>1796</v>
      </c>
      <c r="N164" s="2" t="s">
        <v>622</v>
      </c>
      <c r="O164" s="25" t="str">
        <f>IFERROR(__xludf.DUMMYFUNCTION("""COMPUTED_VALUE"""),"V-LI")</f>
        <v>V-LI</v>
      </c>
      <c r="P164" s="25">
        <f>IFERROR(__xludf.DUMMYFUNCTION("""COMPUTED_VALUE"""),1.0)</f>
        <v>1</v>
      </c>
    </row>
    <row r="165">
      <c r="A165" s="25"/>
      <c r="B165" s="25"/>
      <c r="D165" s="42"/>
      <c r="E165" s="25"/>
      <c r="F165" s="25"/>
      <c r="G165" s="42"/>
      <c r="H165" s="1" t="s">
        <v>1797</v>
      </c>
      <c r="I165" s="25"/>
      <c r="K165" s="25"/>
      <c r="N165" s="42"/>
      <c r="O165" s="25" t="str">
        <f>IFERROR(__xludf.DUMMYFUNCTION("""COMPUTED_VALUE"""),"V-lemma-def")</f>
        <v>V-lemma-def</v>
      </c>
      <c r="P165" s="25">
        <f>IFERROR(__xludf.DUMMYFUNCTION("""COMPUTED_VALUE"""),1.0)</f>
        <v>1</v>
      </c>
    </row>
    <row r="166">
      <c r="A166" s="25"/>
      <c r="B166" s="25"/>
      <c r="D166" s="42"/>
      <c r="E166" s="25"/>
      <c r="F166" s="25"/>
      <c r="G166" s="42"/>
      <c r="I166" s="25"/>
      <c r="K166" s="25"/>
      <c r="N166" s="42"/>
      <c r="O166" s="25" t="str">
        <f>IFERROR(__xludf.DUMMYFUNCTION("""COMPUTED_VALUE"""),"V-others")</f>
        <v>V-others</v>
      </c>
      <c r="P166" s="25">
        <f>IFERROR(__xludf.DUMMYFUNCTION("""COMPUTED_VALUE"""),1.0)</f>
        <v>1</v>
      </c>
    </row>
    <row r="167">
      <c r="A167" s="25"/>
      <c r="B167" s="25"/>
      <c r="D167" s="42"/>
      <c r="E167" s="25"/>
      <c r="F167" s="25"/>
      <c r="G167" s="42"/>
      <c r="H167" s="1" t="s">
        <v>1798</v>
      </c>
      <c r="I167" s="25"/>
      <c r="K167" s="84" t="s">
        <v>276</v>
      </c>
      <c r="M167" s="1" t="s">
        <v>325</v>
      </c>
      <c r="N167" s="86" t="s">
        <v>1799</v>
      </c>
      <c r="O167" s="25" t="str">
        <f>IFERROR(__xludf.DUMMYFUNCTION("""COMPUTED_VALUE"""),"V-pred-def")</f>
        <v>V-pred-def</v>
      </c>
      <c r="P167" s="25">
        <f>IFERROR(__xludf.DUMMYFUNCTION("""COMPUTED_VALUE"""),1.0)</f>
        <v>1</v>
      </c>
    </row>
    <row r="168">
      <c r="A168" s="25"/>
      <c r="B168" s="25"/>
      <c r="D168" s="42"/>
      <c r="E168" s="25"/>
      <c r="F168" s="25"/>
      <c r="G168" s="42"/>
      <c r="H168" s="1" t="s">
        <v>1697</v>
      </c>
      <c r="I168" s="25"/>
      <c r="K168" s="25"/>
      <c r="N168" s="42"/>
    </row>
    <row r="169">
      <c r="A169" s="25"/>
      <c r="B169" s="25"/>
      <c r="D169" s="42"/>
      <c r="E169" s="25"/>
      <c r="F169" s="25"/>
      <c r="G169" s="42"/>
      <c r="H169" s="1" t="s">
        <v>1771</v>
      </c>
      <c r="I169" s="25"/>
      <c r="K169" s="25"/>
      <c r="N169" s="42"/>
    </row>
    <row r="170">
      <c r="A170" s="25"/>
      <c r="B170" s="25"/>
      <c r="D170" s="42"/>
      <c r="E170" s="25"/>
      <c r="F170" s="25"/>
      <c r="G170" s="42"/>
      <c r="H170" s="1" t="s">
        <v>1800</v>
      </c>
      <c r="I170" s="25"/>
      <c r="K170" s="25"/>
      <c r="N170" s="42"/>
      <c r="O170"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70" s="25" t="str">
        <f>IFERROR(__xludf.DUMMYFUNCTION("""COMPUTED_VALUE"""),"C-syntax")</f>
        <v>C-syntax</v>
      </c>
      <c r="Q170" s="25" t="str">
        <f>IFERROR(__xludf.DUMMYFUNCTION("""COMPUTED_VALUE"""),"C-hallucinating")</f>
        <v>C-hallucinating</v>
      </c>
      <c r="R170" s="25" t="str">
        <f>IFERROR(__xludf.DUMMYFUNCTION("""COMPUTED_VALUE"""),"C-total")</f>
        <v>C-total</v>
      </c>
      <c r="S170" s="25" t="str">
        <f>IFERROR(__xludf.DUMMYFUNCTION("""COMPUTED_VALUE"""),"V-pre/post")</f>
        <v>V-pre/post</v>
      </c>
      <c r="T170" s="25" t="str">
        <f>IFERROR(__xludf.DUMMYFUNCTION("""COMPUTED_VALUE"""),"V-pred-def")</f>
        <v>V-pred-def</v>
      </c>
      <c r="U170" s="25" t="str">
        <f>IFERROR(__xludf.DUMMYFUNCTION("""COMPUTED_VALUE"""),"V-pred-use")</f>
        <v>V-pred-use</v>
      </c>
      <c r="V170" s="25" t="str">
        <f>IFERROR(__xludf.DUMMYFUNCTION("""COMPUTED_VALUE"""),"V-lemma-def")</f>
        <v>V-lemma-def</v>
      </c>
      <c r="W170" s="25" t="str">
        <f>IFERROR(__xludf.DUMMYFUNCTION("""COMPUTED_VALUE"""),"V-lemma-use")</f>
        <v>V-lemma-use</v>
      </c>
      <c r="X170" s="25" t="str">
        <f>IFERROR(__xludf.DUMMYFUNCTION("""COMPUTED_VALUE"""),"V-LI")</f>
        <v>V-LI</v>
      </c>
      <c r="Y170" s="25" t="str">
        <f>IFERROR(__xludf.DUMMYFUNCTION("""COMPUTED_VALUE"""),"V-others")</f>
        <v>V-others</v>
      </c>
      <c r="Z170" s="25" t="str">
        <f>IFERROR(__xludf.DUMMYFUNCTION("""COMPUTED_VALUE"""),"V-total")</f>
        <v>V-total</v>
      </c>
    </row>
    <row r="171">
      <c r="A171" s="25"/>
      <c r="B171" s="25"/>
      <c r="D171" s="42"/>
      <c r="E171" s="25"/>
      <c r="F171" s="25"/>
      <c r="G171" s="42"/>
      <c r="H171" s="1" t="s">
        <v>204</v>
      </c>
      <c r="I171" s="25"/>
      <c r="K171" s="25"/>
      <c r="N171" s="42"/>
      <c r="O171" s="25">
        <f>IFERROR(__xludf.DUMMYFUNCTION("""COMPUTED_VALUE"""),1.0)</f>
        <v>1</v>
      </c>
      <c r="P171" s="25">
        <f>IFERROR(__xludf.DUMMYFUNCTION("""COMPUTED_VALUE"""),0.0)</f>
        <v>0</v>
      </c>
      <c r="Q171" s="25">
        <f>IFERROR(__xludf.DUMMYFUNCTION("""COMPUTED_VALUE"""),2.0)</f>
        <v>2</v>
      </c>
      <c r="R171" s="25">
        <f>IFERROR(__xludf.DUMMYFUNCTION("""COMPUTED_VALUE"""),0.0)</f>
        <v>0</v>
      </c>
      <c r="S171" s="25">
        <f>IFERROR(__xludf.DUMMYFUNCTION("""COMPUTED_VALUE"""),3.0)</f>
        <v>3</v>
      </c>
      <c r="T171" s="25">
        <f>IFERROR(__xludf.DUMMYFUNCTION("""COMPUTED_VALUE"""),1.0)</f>
        <v>1</v>
      </c>
      <c r="U171" s="25">
        <f>IFERROR(__xludf.DUMMYFUNCTION("""COMPUTED_VALUE"""),3.0)</f>
        <v>3</v>
      </c>
      <c r="V171" s="25">
        <f>IFERROR(__xludf.DUMMYFUNCTION("""COMPUTED_VALUE"""),1.0)</f>
        <v>1</v>
      </c>
      <c r="W171" s="25">
        <f>IFERROR(__xludf.DUMMYFUNCTION("""COMPUTED_VALUE"""),3.0)</f>
        <v>3</v>
      </c>
      <c r="X171" s="25">
        <f>IFERROR(__xludf.DUMMYFUNCTION("""COMPUTED_VALUE"""),1.0)</f>
        <v>1</v>
      </c>
      <c r="Y171" s="25">
        <f>IFERROR(__xludf.DUMMYFUNCTION("""COMPUTED_VALUE"""),1.0)</f>
        <v>1</v>
      </c>
      <c r="Z171" s="25">
        <f>IFERROR(__xludf.DUMMYFUNCTION("""COMPUTED_VALUE"""),0.0)</f>
        <v>0</v>
      </c>
    </row>
    <row r="172">
      <c r="A172" s="25"/>
      <c r="B172" s="25"/>
      <c r="D172" s="42"/>
      <c r="E172" s="25"/>
      <c r="F172" s="25"/>
      <c r="G172" s="42"/>
      <c r="H172" s="1" t="s">
        <v>204</v>
      </c>
      <c r="I172" s="25"/>
      <c r="K172" s="25"/>
      <c r="N172" s="42"/>
    </row>
    <row r="173">
      <c r="A173" s="25"/>
      <c r="B173" s="25"/>
      <c r="D173" s="42"/>
      <c r="E173" s="25"/>
      <c r="F173" s="25"/>
      <c r="G173" s="42"/>
      <c r="I173" s="25"/>
      <c r="K173" s="25"/>
      <c r="N173" s="42"/>
    </row>
    <row r="174">
      <c r="A174" s="25"/>
      <c r="B174" s="25"/>
      <c r="D174" s="42"/>
      <c r="E174" s="25"/>
      <c r="F174" s="25"/>
      <c r="G174" s="42"/>
      <c r="H174" s="1" t="s">
        <v>1801</v>
      </c>
      <c r="I174" s="25"/>
      <c r="K174" s="25"/>
      <c r="N174" s="42"/>
    </row>
    <row r="175">
      <c r="A175" s="25"/>
      <c r="B175" s="25"/>
      <c r="D175" s="42"/>
      <c r="E175" s="25"/>
      <c r="F175" s="25"/>
      <c r="G175" s="42"/>
      <c r="H175" s="1" t="s">
        <v>1802</v>
      </c>
      <c r="I175" s="25"/>
      <c r="K175" s="25"/>
      <c r="N175" s="42"/>
    </row>
    <row r="176">
      <c r="A176" s="25"/>
      <c r="B176" s="25"/>
      <c r="D176" s="42"/>
      <c r="E176" s="25"/>
      <c r="F176" s="25"/>
      <c r="G176" s="42"/>
      <c r="H176" s="1" t="s">
        <v>204</v>
      </c>
      <c r="I176" s="25"/>
      <c r="K176" s="25"/>
      <c r="N176" s="42"/>
    </row>
    <row r="177">
      <c r="A177" s="25"/>
      <c r="B177" s="25"/>
      <c r="D177" s="42"/>
      <c r="E177" s="25"/>
      <c r="F177" s="25"/>
      <c r="G177" s="42"/>
      <c r="I177" s="25"/>
      <c r="K177" s="25"/>
      <c r="N177" s="42"/>
    </row>
    <row r="178">
      <c r="A178" s="25"/>
      <c r="B178" s="25"/>
      <c r="D178" s="42"/>
      <c r="E178" s="25"/>
      <c r="F178" s="25"/>
      <c r="G178" s="42"/>
      <c r="H178" s="1" t="s">
        <v>269</v>
      </c>
      <c r="I178" s="25"/>
      <c r="K178" s="25"/>
      <c r="N178" s="42"/>
    </row>
    <row r="179">
      <c r="A179" s="25"/>
      <c r="B179" s="25"/>
      <c r="D179" s="42"/>
      <c r="E179" s="25"/>
      <c r="F179" s="25"/>
      <c r="G179" s="42"/>
      <c r="I179" s="25"/>
      <c r="K179" s="25"/>
      <c r="N179" s="42"/>
    </row>
    <row r="180">
      <c r="A180" s="25"/>
      <c r="B180" s="25"/>
      <c r="D180" s="42"/>
      <c r="E180" s="25"/>
      <c r="F180" s="25"/>
      <c r="G180" s="42"/>
      <c r="H180" s="1" t="s">
        <v>309</v>
      </c>
      <c r="I180" s="25"/>
      <c r="K180" s="25"/>
      <c r="N180" s="42"/>
    </row>
    <row r="181">
      <c r="A181" s="25"/>
      <c r="B181" s="25"/>
      <c r="D181" s="42"/>
      <c r="E181" s="25"/>
      <c r="F181" s="25"/>
      <c r="G181" s="42"/>
      <c r="H181" s="1" t="s">
        <v>310</v>
      </c>
      <c r="I181" s="25"/>
      <c r="K181" s="25"/>
      <c r="N181" s="42"/>
    </row>
    <row r="182">
      <c r="A182" s="25"/>
      <c r="B182" s="25"/>
      <c r="D182" s="42"/>
      <c r="E182" s="25"/>
      <c r="F182" s="25"/>
      <c r="G182" s="42"/>
      <c r="H182" s="1" t="s">
        <v>1803</v>
      </c>
      <c r="I182" s="25"/>
      <c r="K182" s="25"/>
      <c r="N182" s="42"/>
    </row>
    <row r="183">
      <c r="A183" s="25"/>
      <c r="B183" s="25"/>
      <c r="D183" s="42"/>
      <c r="E183" s="25"/>
      <c r="F183" s="25"/>
      <c r="G183" s="42"/>
      <c r="H183" s="1" t="s">
        <v>436</v>
      </c>
      <c r="I183" s="25"/>
      <c r="K183" s="25"/>
      <c r="N183" s="42"/>
    </row>
    <row r="184">
      <c r="A184" s="25"/>
      <c r="B184" s="25"/>
      <c r="D184" s="42"/>
      <c r="E184" s="25"/>
      <c r="F184" s="25"/>
      <c r="G184" s="42"/>
      <c r="H184" s="1" t="s">
        <v>1804</v>
      </c>
      <c r="I184" s="25"/>
      <c r="K184" s="25"/>
      <c r="N184" s="42"/>
    </row>
    <row r="185">
      <c r="A185" s="25"/>
      <c r="B185" s="25"/>
      <c r="D185" s="42"/>
      <c r="E185" s="25"/>
      <c r="F185" s="25"/>
      <c r="G185" s="42"/>
      <c r="H185" s="1" t="s">
        <v>1805</v>
      </c>
      <c r="I185" s="25"/>
      <c r="K185" s="25"/>
      <c r="N185" s="42"/>
    </row>
    <row r="186">
      <c r="A186" s="25"/>
      <c r="B186" s="25"/>
      <c r="D186" s="42"/>
      <c r="E186" s="25"/>
      <c r="F186" s="25"/>
      <c r="G186" s="42"/>
      <c r="H186" s="1" t="s">
        <v>318</v>
      </c>
      <c r="I186" s="25"/>
      <c r="K186" s="25"/>
      <c r="N186" s="42"/>
    </row>
    <row r="187">
      <c r="A187" s="25"/>
      <c r="B187" s="25"/>
      <c r="D187" s="42"/>
      <c r="E187" s="25"/>
      <c r="F187" s="25"/>
      <c r="G187" s="42"/>
      <c r="H187" s="1" t="s">
        <v>1806</v>
      </c>
      <c r="I187" s="25"/>
      <c r="K187" s="84" t="s">
        <v>270</v>
      </c>
      <c r="M187" s="1" t="s">
        <v>632</v>
      </c>
      <c r="N187" s="2" t="s">
        <v>1807</v>
      </c>
    </row>
    <row r="188">
      <c r="A188" s="25"/>
      <c r="B188" s="25"/>
      <c r="D188" s="42"/>
      <c r="E188" s="25"/>
      <c r="F188" s="25"/>
      <c r="G188" s="42"/>
      <c r="H188" s="1" t="s">
        <v>1808</v>
      </c>
      <c r="I188" s="25"/>
      <c r="K188" s="84" t="s">
        <v>282</v>
      </c>
      <c r="L188" s="1" t="s">
        <v>1809</v>
      </c>
      <c r="M188" s="1" t="s">
        <v>1810</v>
      </c>
      <c r="N188" s="2" t="s">
        <v>1811</v>
      </c>
    </row>
    <row r="189">
      <c r="A189" s="25"/>
      <c r="B189" s="25"/>
      <c r="D189" s="42"/>
      <c r="E189" s="25"/>
      <c r="F189" s="25"/>
      <c r="G189" s="42"/>
      <c r="H189" s="1" t="s">
        <v>1703</v>
      </c>
      <c r="I189" s="25"/>
      <c r="K189" s="25"/>
      <c r="N189" s="42"/>
    </row>
    <row r="190">
      <c r="A190" s="25"/>
      <c r="B190" s="25"/>
      <c r="D190" s="42"/>
      <c r="E190" s="25"/>
      <c r="F190" s="25"/>
      <c r="G190" s="42"/>
      <c r="H190" s="1" t="s">
        <v>198</v>
      </c>
      <c r="I190" s="25"/>
      <c r="K190" s="25"/>
      <c r="N190" s="42"/>
    </row>
    <row r="191">
      <c r="A191" s="25"/>
      <c r="B191" s="25"/>
      <c r="D191" s="42"/>
      <c r="E191" s="25"/>
      <c r="F191" s="25"/>
      <c r="G191" s="42"/>
      <c r="H191" s="1" t="s">
        <v>1773</v>
      </c>
      <c r="I191" s="25"/>
      <c r="K191" s="25"/>
      <c r="N191" s="42"/>
    </row>
    <row r="192">
      <c r="A192" s="25"/>
      <c r="B192" s="25"/>
      <c r="D192" s="42"/>
      <c r="E192" s="25"/>
      <c r="F192" s="25"/>
      <c r="G192" s="42"/>
      <c r="H192" s="1" t="s">
        <v>1774</v>
      </c>
      <c r="I192" s="25"/>
      <c r="K192" s="25"/>
      <c r="N192" s="42"/>
    </row>
    <row r="193">
      <c r="A193" s="25"/>
      <c r="B193" s="25"/>
      <c r="D193" s="42"/>
      <c r="E193" s="25"/>
      <c r="F193" s="25"/>
      <c r="G193" s="42"/>
      <c r="H193" s="1" t="s">
        <v>1713</v>
      </c>
      <c r="I193" s="25"/>
      <c r="K193" s="25"/>
      <c r="N193" s="42"/>
    </row>
    <row r="194">
      <c r="A194" s="25"/>
      <c r="B194" s="25"/>
      <c r="D194" s="42"/>
      <c r="E194" s="25"/>
      <c r="F194" s="25"/>
      <c r="G194" s="42"/>
      <c r="H194" s="1" t="s">
        <v>335</v>
      </c>
      <c r="I194" s="25"/>
      <c r="K194" s="25"/>
      <c r="N194" s="42"/>
    </row>
    <row r="195">
      <c r="A195" s="25"/>
      <c r="B195" s="25"/>
      <c r="D195" s="42"/>
      <c r="E195" s="25"/>
      <c r="F195" s="25"/>
      <c r="G195" s="42"/>
      <c r="H195" s="1" t="s">
        <v>1775</v>
      </c>
      <c r="I195" s="25"/>
      <c r="K195" s="25"/>
      <c r="N195" s="42"/>
    </row>
    <row r="196">
      <c r="A196" s="25"/>
      <c r="B196" s="25"/>
      <c r="D196" s="42"/>
      <c r="E196" s="25"/>
      <c r="F196" s="25"/>
      <c r="G196" s="42"/>
      <c r="H196" s="1" t="s">
        <v>1776</v>
      </c>
      <c r="I196" s="25"/>
      <c r="K196" s="84" t="s">
        <v>200</v>
      </c>
      <c r="L196" s="1" t="s">
        <v>201</v>
      </c>
      <c r="M196" s="1" t="s">
        <v>1812</v>
      </c>
      <c r="N196" s="2" t="s">
        <v>1718</v>
      </c>
    </row>
    <row r="197">
      <c r="A197" s="25"/>
      <c r="B197" s="25"/>
      <c r="D197" s="42"/>
      <c r="E197" s="25"/>
      <c r="F197" s="25"/>
      <c r="G197" s="42"/>
      <c r="H197" s="1" t="s">
        <v>1779</v>
      </c>
      <c r="I197" s="25"/>
      <c r="K197" s="84" t="s">
        <v>282</v>
      </c>
      <c r="L197" s="1" t="s">
        <v>940</v>
      </c>
      <c r="M197" s="1" t="s">
        <v>1813</v>
      </c>
      <c r="N197" s="2" t="s">
        <v>1814</v>
      </c>
    </row>
    <row r="198">
      <c r="A198" s="25"/>
      <c r="B198" s="25"/>
      <c r="D198" s="42"/>
      <c r="E198" s="25"/>
      <c r="F198" s="25"/>
      <c r="G198" s="42"/>
      <c r="H198" s="1" t="s">
        <v>335</v>
      </c>
      <c r="I198" s="25"/>
      <c r="K198" s="25"/>
      <c r="N198" s="42"/>
    </row>
    <row r="199">
      <c r="A199" s="25"/>
      <c r="B199" s="25"/>
      <c r="D199" s="42"/>
      <c r="E199" s="25"/>
      <c r="F199" s="25"/>
      <c r="G199" s="42"/>
      <c r="H199" s="1" t="s">
        <v>1782</v>
      </c>
      <c r="I199" s="25"/>
      <c r="K199" s="25"/>
      <c r="N199" s="42"/>
    </row>
    <row r="200">
      <c r="A200" s="25"/>
      <c r="B200" s="25"/>
      <c r="D200" s="42"/>
      <c r="E200" s="25"/>
      <c r="F200" s="25"/>
      <c r="G200" s="42"/>
      <c r="H200" s="1" t="s">
        <v>511</v>
      </c>
      <c r="I200" s="25"/>
      <c r="K200" s="25"/>
      <c r="N200" s="42"/>
    </row>
    <row r="201">
      <c r="A201" s="25"/>
      <c r="B201" s="25"/>
      <c r="D201" s="42"/>
      <c r="E201" s="25"/>
      <c r="F201" s="25"/>
      <c r="G201" s="42"/>
      <c r="H201" s="1" t="s">
        <v>204</v>
      </c>
      <c r="I201" s="25"/>
      <c r="K201" s="25"/>
      <c r="N201" s="42"/>
    </row>
    <row r="202">
      <c r="A202" s="25"/>
      <c r="B202" s="25"/>
      <c r="D202" s="42"/>
      <c r="E202" s="25"/>
      <c r="F202" s="25"/>
      <c r="G202" s="42"/>
      <c r="H202" s="1" t="s">
        <v>204</v>
      </c>
      <c r="I202" s="25"/>
      <c r="K202" s="25"/>
      <c r="N202" s="42"/>
    </row>
    <row r="203">
      <c r="A203" s="25"/>
      <c r="B203" s="25"/>
      <c r="D203" s="42"/>
      <c r="E203" s="25"/>
      <c r="F203" s="25"/>
      <c r="G203" s="42"/>
      <c r="H203" s="1" t="s">
        <v>204</v>
      </c>
      <c r="I203" s="25"/>
      <c r="K203" s="25"/>
      <c r="N203" s="42"/>
    </row>
    <row r="204">
      <c r="A204" s="25"/>
      <c r="B204" s="25"/>
      <c r="D204" s="42"/>
      <c r="E204" s="25"/>
      <c r="F204" s="25"/>
      <c r="G204" s="42"/>
      <c r="I204" s="25"/>
      <c r="K204" s="25"/>
      <c r="N204" s="42"/>
    </row>
    <row r="205">
      <c r="A205" s="25"/>
      <c r="B205" s="25"/>
      <c r="D205" s="42"/>
      <c r="E205" s="25"/>
      <c r="F205" s="25"/>
      <c r="G205" s="42"/>
      <c r="H205" s="1" t="s">
        <v>309</v>
      </c>
      <c r="I205" s="25"/>
      <c r="K205" s="25"/>
      <c r="N205" s="42"/>
    </row>
    <row r="206">
      <c r="A206" s="25"/>
      <c r="B206" s="25"/>
      <c r="D206" s="42"/>
      <c r="E206" s="25"/>
      <c r="F206" s="25"/>
      <c r="G206" s="42"/>
      <c r="H206" s="1" t="s">
        <v>310</v>
      </c>
      <c r="I206" s="25"/>
      <c r="K206" s="25"/>
      <c r="N206" s="42"/>
    </row>
    <row r="207">
      <c r="A207" s="25"/>
      <c r="B207" s="25"/>
      <c r="D207" s="42"/>
      <c r="E207" s="25"/>
      <c r="F207" s="25"/>
      <c r="G207" s="42"/>
      <c r="H207" s="1" t="s">
        <v>1815</v>
      </c>
      <c r="I207" s="25"/>
      <c r="K207" s="25"/>
      <c r="N207" s="42"/>
    </row>
    <row r="208">
      <c r="A208" s="25"/>
      <c r="B208" s="25"/>
      <c r="D208" s="42"/>
      <c r="E208" s="25"/>
      <c r="F208" s="25"/>
      <c r="G208" s="42"/>
      <c r="H208" s="1" t="s">
        <v>318</v>
      </c>
      <c r="I208" s="25"/>
      <c r="K208" s="25"/>
      <c r="N208" s="42"/>
    </row>
    <row r="209">
      <c r="A209" s="25"/>
      <c r="B209" s="25"/>
      <c r="D209" s="42"/>
      <c r="E209" s="25"/>
      <c r="F209" s="25"/>
      <c r="G209" s="42"/>
      <c r="H209" s="1" t="s">
        <v>1725</v>
      </c>
      <c r="I209" s="25"/>
      <c r="K209" s="25"/>
      <c r="N209" s="42"/>
    </row>
    <row r="210">
      <c r="A210" s="25"/>
      <c r="B210" s="25"/>
      <c r="D210" s="42"/>
      <c r="E210" s="25"/>
      <c r="F210" s="25"/>
      <c r="G210" s="42"/>
      <c r="H210" s="1" t="s">
        <v>206</v>
      </c>
      <c r="I210" s="25"/>
      <c r="K210" s="25"/>
      <c r="N210" s="42"/>
    </row>
    <row r="211">
      <c r="A211" s="25"/>
      <c r="B211" s="25"/>
      <c r="D211" s="42"/>
      <c r="E211" s="25"/>
      <c r="F211" s="25"/>
      <c r="G211" s="42"/>
      <c r="H211" s="1" t="s">
        <v>207</v>
      </c>
      <c r="I211" s="25"/>
      <c r="K211" s="25"/>
      <c r="N211" s="42"/>
    </row>
    <row r="212">
      <c r="A212" s="25"/>
      <c r="B212" s="25"/>
      <c r="D212" s="42"/>
      <c r="E212" s="25"/>
      <c r="F212" s="25"/>
      <c r="G212" s="42"/>
      <c r="H212" s="1" t="s">
        <v>198</v>
      </c>
      <c r="I212" s="25"/>
      <c r="K212" s="25"/>
      <c r="N212" s="42"/>
    </row>
    <row r="213">
      <c r="A213" s="25"/>
      <c r="B213" s="25"/>
      <c r="D213" s="42"/>
      <c r="E213" s="25"/>
      <c r="F213" s="25"/>
      <c r="G213" s="42"/>
      <c r="H213" s="1" t="s">
        <v>1783</v>
      </c>
      <c r="I213" s="25"/>
      <c r="K213" s="25"/>
      <c r="N213" s="42"/>
    </row>
    <row r="214">
      <c r="A214" s="25"/>
      <c r="B214" s="25"/>
      <c r="D214" s="42"/>
      <c r="E214" s="25"/>
      <c r="F214" s="25"/>
      <c r="G214" s="42"/>
      <c r="H214" s="1" t="s">
        <v>1816</v>
      </c>
      <c r="I214" s="25"/>
      <c r="K214" s="25"/>
      <c r="N214" s="42"/>
    </row>
    <row r="215">
      <c r="A215" s="25"/>
      <c r="B215" s="25"/>
      <c r="D215" s="42"/>
      <c r="E215" s="25"/>
      <c r="F215" s="25"/>
      <c r="G215" s="42"/>
      <c r="H215" s="1" t="s">
        <v>1784</v>
      </c>
      <c r="I215" s="25"/>
      <c r="K215" s="25"/>
      <c r="N215" s="42"/>
    </row>
    <row r="216">
      <c r="A216" s="25"/>
      <c r="B216" s="25"/>
      <c r="D216" s="42"/>
      <c r="E216" s="25"/>
      <c r="F216" s="25"/>
      <c r="G216" s="42"/>
      <c r="H216" s="1" t="s">
        <v>204</v>
      </c>
      <c r="I216" s="25"/>
      <c r="K216" s="25"/>
      <c r="N216" s="42"/>
    </row>
    <row r="217">
      <c r="A217" s="25"/>
      <c r="B217" s="25"/>
      <c r="D217" s="42"/>
      <c r="E217" s="25"/>
      <c r="F217" s="25"/>
      <c r="G217" s="42"/>
      <c r="I217" s="25"/>
      <c r="K217" s="25"/>
      <c r="N217" s="42"/>
    </row>
    <row r="218">
      <c r="A218" s="25"/>
      <c r="B218" s="25"/>
      <c r="D218" s="42"/>
      <c r="E218" s="25"/>
      <c r="F218" s="25"/>
      <c r="G218" s="42"/>
      <c r="H218" s="1" t="s">
        <v>309</v>
      </c>
      <c r="I218" s="25"/>
      <c r="K218" s="25"/>
      <c r="N218" s="42"/>
    </row>
    <row r="219">
      <c r="A219" s="25"/>
      <c r="B219" s="25"/>
      <c r="D219" s="42"/>
      <c r="E219" s="25"/>
      <c r="F219" s="25"/>
      <c r="G219" s="42"/>
      <c r="H219" s="1" t="s">
        <v>310</v>
      </c>
      <c r="I219" s="25"/>
      <c r="K219" s="25"/>
      <c r="N219" s="42"/>
    </row>
    <row r="220">
      <c r="A220" s="25"/>
      <c r="B220" s="25"/>
      <c r="D220" s="42"/>
      <c r="E220" s="25"/>
      <c r="F220" s="25"/>
      <c r="G220" s="42"/>
      <c r="H220" s="1" t="s">
        <v>1817</v>
      </c>
      <c r="I220" s="25"/>
      <c r="K220" s="25"/>
      <c r="N220" s="42"/>
    </row>
    <row r="221">
      <c r="A221" s="25"/>
      <c r="B221" s="25"/>
      <c r="D221" s="42"/>
      <c r="E221" s="25"/>
      <c r="F221" s="25"/>
      <c r="G221" s="42"/>
      <c r="H221" s="1" t="s">
        <v>1818</v>
      </c>
      <c r="I221" s="25"/>
      <c r="K221" s="25"/>
      <c r="N221" s="42"/>
    </row>
    <row r="222">
      <c r="A222" s="25"/>
      <c r="B222" s="25"/>
      <c r="D222" s="42"/>
      <c r="E222" s="25"/>
      <c r="F222" s="25"/>
      <c r="G222" s="42"/>
      <c r="H222" s="1" t="s">
        <v>436</v>
      </c>
      <c r="I222" s="25"/>
      <c r="K222" s="25"/>
      <c r="N222" s="42"/>
    </row>
    <row r="223">
      <c r="A223" s="25"/>
      <c r="B223" s="25"/>
      <c r="D223" s="42"/>
      <c r="E223" s="25"/>
      <c r="F223" s="25"/>
      <c r="G223" s="42"/>
      <c r="H223" s="1" t="s">
        <v>1819</v>
      </c>
      <c r="I223" s="25"/>
      <c r="K223" s="25"/>
      <c r="N223" s="42"/>
    </row>
    <row r="224">
      <c r="A224" s="25"/>
      <c r="B224" s="25"/>
      <c r="D224" s="42"/>
      <c r="E224" s="25"/>
      <c r="F224" s="25"/>
      <c r="G224" s="42"/>
      <c r="H224" s="1" t="s">
        <v>1820</v>
      </c>
      <c r="I224" s="25"/>
      <c r="K224" s="25"/>
      <c r="N224" s="42"/>
    </row>
    <row r="225">
      <c r="A225" s="25"/>
      <c r="B225" s="25"/>
      <c r="D225" s="42"/>
      <c r="E225" s="25"/>
      <c r="F225" s="25"/>
      <c r="G225" s="42"/>
      <c r="H225" s="1" t="s">
        <v>318</v>
      </c>
      <c r="I225" s="25"/>
      <c r="K225" s="25"/>
      <c r="N225" s="42"/>
    </row>
    <row r="226">
      <c r="A226" s="25"/>
      <c r="B226" s="25"/>
      <c r="D226" s="42"/>
      <c r="E226" s="25"/>
      <c r="F226" s="25"/>
      <c r="G226" s="42"/>
      <c r="H226" s="1" t="s">
        <v>1821</v>
      </c>
      <c r="I226" s="25"/>
      <c r="K226" s="25"/>
      <c r="N226" s="42"/>
    </row>
    <row r="227">
      <c r="A227" s="25"/>
      <c r="B227" s="25"/>
      <c r="D227" s="42"/>
      <c r="E227" s="25"/>
      <c r="F227" s="25"/>
      <c r="G227" s="42"/>
      <c r="H227" s="1" t="s">
        <v>206</v>
      </c>
      <c r="I227" s="25"/>
      <c r="K227" s="25"/>
      <c r="N227" s="42"/>
    </row>
    <row r="228">
      <c r="A228" s="25"/>
      <c r="B228" s="25"/>
      <c r="D228" s="42"/>
      <c r="E228" s="25"/>
      <c r="F228" s="25"/>
      <c r="G228" s="42"/>
      <c r="H228" s="1" t="s">
        <v>207</v>
      </c>
      <c r="I228" s="25"/>
      <c r="K228" s="25"/>
      <c r="N228" s="42"/>
    </row>
    <row r="229">
      <c r="A229" s="25"/>
      <c r="B229" s="25"/>
      <c r="D229" s="42"/>
      <c r="E229" s="25"/>
      <c r="F229" s="25"/>
      <c r="G229" s="42"/>
      <c r="H229" s="1" t="s">
        <v>198</v>
      </c>
      <c r="I229" s="25"/>
      <c r="K229" s="25"/>
      <c r="N229" s="42"/>
    </row>
    <row r="230">
      <c r="A230" s="25"/>
      <c r="B230" s="25"/>
      <c r="D230" s="42"/>
      <c r="E230" s="25"/>
      <c r="F230" s="25"/>
      <c r="G230" s="42"/>
      <c r="H230" s="1" t="s">
        <v>1739</v>
      </c>
      <c r="I230" s="25"/>
      <c r="K230" s="25"/>
      <c r="N230" s="42"/>
    </row>
    <row r="231">
      <c r="A231" s="25"/>
      <c r="B231" s="25"/>
      <c r="D231" s="42"/>
      <c r="E231" s="25"/>
      <c r="F231" s="25"/>
      <c r="G231" s="42"/>
      <c r="H231" s="1" t="s">
        <v>1740</v>
      </c>
      <c r="I231" s="25"/>
      <c r="K231" s="25"/>
      <c r="N231" s="42"/>
    </row>
    <row r="232">
      <c r="A232" s="25"/>
      <c r="B232" s="25"/>
      <c r="D232" s="42"/>
      <c r="E232" s="25"/>
      <c r="F232" s="25"/>
      <c r="G232" s="42"/>
      <c r="H232" s="1" t="s">
        <v>1741</v>
      </c>
      <c r="I232" s="25"/>
      <c r="K232" s="1" t="s">
        <v>282</v>
      </c>
      <c r="L232" s="1" t="s">
        <v>1822</v>
      </c>
      <c r="M232" s="1" t="s">
        <v>1823</v>
      </c>
      <c r="N232" s="2" t="s">
        <v>1824</v>
      </c>
    </row>
    <row r="233">
      <c r="A233" s="25"/>
      <c r="B233" s="25"/>
      <c r="D233" s="42"/>
      <c r="E233" s="25"/>
      <c r="F233" s="25"/>
      <c r="G233" s="42"/>
      <c r="H233" s="1" t="s">
        <v>1744</v>
      </c>
      <c r="I233" s="25"/>
      <c r="K233" s="84" t="s">
        <v>278</v>
      </c>
      <c r="N233" s="42"/>
    </row>
    <row r="234">
      <c r="A234" s="25"/>
      <c r="B234" s="25"/>
      <c r="D234" s="42"/>
      <c r="E234" s="25"/>
      <c r="F234" s="25"/>
      <c r="G234" s="42"/>
      <c r="H234" s="1" t="s">
        <v>1745</v>
      </c>
      <c r="I234" s="25"/>
      <c r="K234" s="1" t="s">
        <v>278</v>
      </c>
      <c r="N234" s="42"/>
    </row>
    <row r="235">
      <c r="A235" s="25"/>
      <c r="B235" s="25"/>
      <c r="D235" s="42"/>
      <c r="E235" s="25"/>
      <c r="F235" s="25"/>
      <c r="G235" s="42"/>
      <c r="H235" s="1" t="s">
        <v>1746</v>
      </c>
      <c r="I235" s="25"/>
      <c r="K235" s="25"/>
      <c r="N235" s="42"/>
    </row>
    <row r="236">
      <c r="A236" s="25"/>
      <c r="B236" s="25"/>
      <c r="D236" s="42"/>
      <c r="E236" s="25"/>
      <c r="F236" s="25"/>
      <c r="G236" s="42"/>
      <c r="H236" s="1" t="s">
        <v>1747</v>
      </c>
      <c r="I236" s="25"/>
      <c r="K236" s="25"/>
      <c r="N236" s="42"/>
    </row>
    <row r="237">
      <c r="A237" s="25"/>
      <c r="B237" s="25"/>
      <c r="D237" s="42"/>
      <c r="E237" s="25"/>
      <c r="F237" s="25"/>
      <c r="G237" s="42"/>
      <c r="H237" s="1" t="s">
        <v>198</v>
      </c>
      <c r="I237" s="25"/>
      <c r="K237" s="84" t="s">
        <v>1748</v>
      </c>
      <c r="L237" s="1" t="s">
        <v>1749</v>
      </c>
      <c r="M237" s="1" t="s">
        <v>1825</v>
      </c>
      <c r="N237" s="2" t="s">
        <v>1826</v>
      </c>
    </row>
    <row r="238">
      <c r="A238" s="25"/>
      <c r="B238" s="25"/>
      <c r="D238" s="42"/>
      <c r="E238" s="25"/>
      <c r="F238" s="25"/>
      <c r="G238" s="42"/>
      <c r="H238" s="1" t="s">
        <v>1752</v>
      </c>
      <c r="I238" s="25"/>
      <c r="K238" s="1" t="s">
        <v>1444</v>
      </c>
      <c r="L238" s="1" t="s">
        <v>1827</v>
      </c>
      <c r="M238" s="1" t="s">
        <v>1828</v>
      </c>
      <c r="N238" s="2" t="s">
        <v>1829</v>
      </c>
    </row>
    <row r="239">
      <c r="A239" s="25"/>
      <c r="B239" s="25"/>
      <c r="D239" s="42"/>
      <c r="E239" s="25"/>
      <c r="F239" s="25"/>
      <c r="G239" s="42"/>
      <c r="H239" s="1" t="s">
        <v>1757</v>
      </c>
      <c r="I239" s="25"/>
      <c r="K239" s="1" t="s">
        <v>200</v>
      </c>
    </row>
    <row r="240">
      <c r="A240" s="25"/>
      <c r="B240" s="25"/>
      <c r="D240" s="42"/>
      <c r="E240" s="25"/>
      <c r="F240" s="25"/>
      <c r="G240" s="42"/>
      <c r="H240" s="1" t="s">
        <v>1746</v>
      </c>
      <c r="I240" s="25"/>
      <c r="K240" s="1" t="s">
        <v>278</v>
      </c>
      <c r="N240" s="42"/>
    </row>
    <row r="241">
      <c r="A241" s="25"/>
      <c r="B241" s="25"/>
      <c r="D241" s="42"/>
      <c r="E241" s="25"/>
      <c r="F241" s="25"/>
      <c r="G241" s="42"/>
      <c r="H241" s="1" t="s">
        <v>204</v>
      </c>
      <c r="I241" s="25"/>
      <c r="K241" s="1" t="s">
        <v>449</v>
      </c>
      <c r="L241" s="97" t="s">
        <v>47</v>
      </c>
      <c r="N241" s="2" t="s">
        <v>1830</v>
      </c>
    </row>
    <row r="242">
      <c r="A242" s="25"/>
      <c r="B242" s="25"/>
      <c r="D242" s="42"/>
      <c r="E242" s="25"/>
      <c r="F242" s="25"/>
      <c r="G242" s="42"/>
      <c r="H242" s="1" t="s">
        <v>1758</v>
      </c>
      <c r="I242" s="25"/>
      <c r="K242" s="25"/>
      <c r="N242" s="42"/>
    </row>
    <row r="243">
      <c r="A243" s="25"/>
      <c r="B243" s="25"/>
      <c r="D243" s="42"/>
      <c r="E243" s="25"/>
      <c r="F243" s="25"/>
      <c r="G243" s="42"/>
      <c r="H243" s="1" t="s">
        <v>1759</v>
      </c>
      <c r="I243" s="25"/>
      <c r="K243" s="84" t="s">
        <v>200</v>
      </c>
      <c r="L243" s="1" t="s">
        <v>1760</v>
      </c>
      <c r="M243" s="1" t="s">
        <v>1831</v>
      </c>
      <c r="N243" s="2" t="s">
        <v>1762</v>
      </c>
    </row>
    <row r="244">
      <c r="A244" s="25"/>
      <c r="B244" s="25"/>
      <c r="D244" s="42"/>
      <c r="E244" s="25"/>
      <c r="F244" s="25"/>
      <c r="G244" s="42"/>
      <c r="H244" s="1" t="s">
        <v>1763</v>
      </c>
      <c r="I244" s="25"/>
      <c r="K244" s="25"/>
      <c r="N244" s="42"/>
    </row>
    <row r="245">
      <c r="A245" s="25"/>
      <c r="B245" s="25"/>
      <c r="D245" s="42"/>
      <c r="E245" s="25"/>
      <c r="F245" s="25"/>
      <c r="G245" s="42"/>
      <c r="H245" s="1" t="s">
        <v>223</v>
      </c>
      <c r="I245" s="25"/>
      <c r="K245" s="25"/>
      <c r="N245" s="42"/>
    </row>
    <row r="246">
      <c r="A246" s="15"/>
      <c r="B246" s="25"/>
      <c r="C246" s="15"/>
      <c r="D246" s="83"/>
      <c r="E246" s="15"/>
      <c r="F246" s="15"/>
      <c r="G246" s="83"/>
      <c r="H246" s="12" t="s">
        <v>204</v>
      </c>
      <c r="I246" s="15"/>
      <c r="J246" s="15"/>
      <c r="K246" s="15"/>
      <c r="L246" s="15"/>
      <c r="M246" s="15"/>
      <c r="N246" s="83"/>
      <c r="O246" s="15"/>
      <c r="P246" s="15"/>
      <c r="Q246" s="15"/>
      <c r="R246" s="15"/>
      <c r="S246" s="15"/>
      <c r="T246" s="15"/>
      <c r="U246" s="15"/>
      <c r="V246" s="15"/>
      <c r="W246" s="15"/>
      <c r="X246" s="15"/>
      <c r="Y246" s="15"/>
      <c r="Z246" s="15"/>
      <c r="AA246" s="15"/>
      <c r="AB246" s="15"/>
      <c r="AC246" s="15"/>
      <c r="AD246" s="15"/>
      <c r="AE246" s="15"/>
    </row>
    <row r="247">
      <c r="A247" s="1" t="s">
        <v>31</v>
      </c>
      <c r="B247" s="73" t="s">
        <v>94</v>
      </c>
      <c r="C247" s="1" t="s">
        <v>1692</v>
      </c>
      <c r="D247" s="2" t="s">
        <v>1692</v>
      </c>
      <c r="E247" s="1" t="s">
        <v>33</v>
      </c>
      <c r="F247" s="1" t="s">
        <v>33</v>
      </c>
      <c r="G247" s="42"/>
      <c r="H247" s="1" t="s">
        <v>563</v>
      </c>
      <c r="I247" s="25"/>
      <c r="K247" s="25"/>
      <c r="N247" s="42"/>
    </row>
    <row r="248">
      <c r="A248" s="25"/>
      <c r="B248" s="25"/>
      <c r="D248" s="42"/>
      <c r="E248" s="25"/>
      <c r="F248" s="25"/>
      <c r="G248" s="42"/>
      <c r="H248" s="1" t="s">
        <v>1694</v>
      </c>
      <c r="I248" s="25"/>
      <c r="K248" s="25"/>
      <c r="N248" s="42"/>
    </row>
    <row r="249">
      <c r="A249" s="25"/>
      <c r="B249" s="25"/>
      <c r="D249" s="42"/>
      <c r="E249" s="25"/>
      <c r="F249" s="25"/>
      <c r="G249" s="42"/>
      <c r="H249" s="1" t="s">
        <v>1695</v>
      </c>
      <c r="I249" s="25"/>
      <c r="K249" s="25"/>
      <c r="N249" s="42"/>
      <c r="O249"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49" s="25" t="str">
        <f>IFERROR(__xludf.DUMMYFUNCTION("""COMPUTED_VALUE"""),"count ")</f>
        <v>count </v>
      </c>
    </row>
    <row r="250">
      <c r="A250" s="25"/>
      <c r="B250" s="25"/>
      <c r="D250" s="42"/>
      <c r="E250" s="25"/>
      <c r="F250" s="25"/>
      <c r="G250" s="42"/>
      <c r="H250" s="1" t="s">
        <v>235</v>
      </c>
      <c r="I250" s="25"/>
      <c r="K250" s="25"/>
      <c r="N250" s="42"/>
      <c r="O250" s="25" t="str">
        <f>IFERROR(__xludf.DUMMYFUNCTION("""COMPUTED_VALUE"""),"V-lemma-use")</f>
        <v>V-lemma-use</v>
      </c>
      <c r="P250" s="25">
        <f>IFERROR(__xludf.DUMMYFUNCTION("""COMPUTED_VALUE"""),3.0)</f>
        <v>3</v>
      </c>
    </row>
    <row r="251">
      <c r="A251" s="25"/>
      <c r="B251" s="25"/>
      <c r="D251" s="42"/>
      <c r="E251" s="25"/>
      <c r="F251" s="25"/>
      <c r="G251" s="42"/>
      <c r="H251" s="1" t="s">
        <v>1054</v>
      </c>
      <c r="I251" s="25"/>
      <c r="K251" s="25"/>
      <c r="N251" s="42"/>
      <c r="O251" s="25" t="str">
        <f>IFERROR(__xludf.DUMMYFUNCTION("""COMPUTED_VALUE"""),"V-pred-use")</f>
        <v>V-pred-use</v>
      </c>
      <c r="P251" s="25">
        <f>IFERROR(__xludf.DUMMYFUNCTION("""COMPUTED_VALUE"""),3.0)</f>
        <v>3</v>
      </c>
    </row>
    <row r="252">
      <c r="A252" s="25"/>
      <c r="B252" s="25"/>
      <c r="D252" s="42"/>
      <c r="E252" s="25"/>
      <c r="F252" s="25"/>
      <c r="G252" s="42"/>
      <c r="I252" s="25"/>
      <c r="K252" s="25"/>
      <c r="N252" s="42"/>
      <c r="O252" s="25" t="str">
        <f>IFERROR(__xludf.DUMMYFUNCTION("""COMPUTED_VALUE"""),"V-LI")</f>
        <v>V-LI</v>
      </c>
      <c r="P252" s="25">
        <f>IFERROR(__xludf.DUMMYFUNCTION("""COMPUTED_VALUE"""),2.0)</f>
        <v>2</v>
      </c>
    </row>
    <row r="253">
      <c r="A253" s="25"/>
      <c r="B253" s="25"/>
      <c r="D253" s="42"/>
      <c r="E253" s="25"/>
      <c r="F253" s="25"/>
      <c r="G253" s="42"/>
      <c r="H253" s="1" t="s">
        <v>1832</v>
      </c>
      <c r="I253" s="25"/>
      <c r="K253" s="25"/>
      <c r="N253" s="42"/>
      <c r="O253" s="25" t="str">
        <f>IFERROR(__xludf.DUMMYFUNCTION("""COMPUTED_VALUE"""),"C-hallucinating")</f>
        <v>C-hallucinating</v>
      </c>
      <c r="P253" s="25">
        <f>IFERROR(__xludf.DUMMYFUNCTION("""COMPUTED_VALUE"""),1.0)</f>
        <v>1</v>
      </c>
    </row>
    <row r="254">
      <c r="A254" s="25"/>
      <c r="B254" s="25"/>
      <c r="D254" s="42"/>
      <c r="E254" s="25"/>
      <c r="F254" s="25"/>
      <c r="G254" s="42"/>
      <c r="H254" s="1" t="s">
        <v>251</v>
      </c>
      <c r="I254" s="25"/>
      <c r="K254" s="25"/>
      <c r="N254" s="42"/>
      <c r="O254" s="25" t="str">
        <f>IFERROR(__xludf.DUMMYFUNCTION("""COMPUTED_VALUE"""),"V-lemma-def")</f>
        <v>V-lemma-def</v>
      </c>
      <c r="P254" s="25">
        <f>IFERROR(__xludf.DUMMYFUNCTION("""COMPUTED_VALUE"""),1.0)</f>
        <v>1</v>
      </c>
    </row>
    <row r="255">
      <c r="A255" s="25"/>
      <c r="B255" s="25"/>
      <c r="D255" s="42"/>
      <c r="E255" s="25"/>
      <c r="F255" s="25"/>
      <c r="G255" s="42"/>
      <c r="H255" s="1" t="s">
        <v>1833</v>
      </c>
      <c r="I255" s="25"/>
      <c r="K255" s="84" t="s">
        <v>190</v>
      </c>
      <c r="L255" s="1" t="s">
        <v>1834</v>
      </c>
      <c r="M255" s="1" t="s">
        <v>805</v>
      </c>
      <c r="N255" s="2" t="s">
        <v>838</v>
      </c>
      <c r="O255" s="25" t="str">
        <f>IFERROR(__xludf.DUMMYFUNCTION("""COMPUTED_VALUE"""),"V-pre/post")</f>
        <v>V-pre/post</v>
      </c>
      <c r="P255" s="25">
        <f>IFERROR(__xludf.DUMMYFUNCTION("""COMPUTED_VALUE"""),1.0)</f>
        <v>1</v>
      </c>
    </row>
    <row r="256">
      <c r="A256" s="25"/>
      <c r="B256" s="25"/>
      <c r="D256" s="42"/>
      <c r="E256" s="25"/>
      <c r="F256" s="25"/>
      <c r="G256" s="42"/>
      <c r="H256" s="1" t="s">
        <v>1835</v>
      </c>
      <c r="I256" s="25"/>
      <c r="K256" s="25"/>
      <c r="N256" s="42"/>
    </row>
    <row r="257">
      <c r="A257" s="25"/>
      <c r="B257" s="25"/>
      <c r="D257" s="42"/>
      <c r="E257" s="25"/>
      <c r="F257" s="25"/>
      <c r="G257" s="42"/>
      <c r="H257" s="1" t="s">
        <v>269</v>
      </c>
      <c r="I257" s="25"/>
      <c r="K257" s="25"/>
      <c r="N257" s="42"/>
    </row>
    <row r="258">
      <c r="A258" s="25"/>
      <c r="B258" s="25"/>
      <c r="D258" s="42"/>
      <c r="E258" s="25"/>
      <c r="F258" s="25"/>
      <c r="G258" s="42"/>
      <c r="I258" s="25"/>
      <c r="K258" s="25"/>
      <c r="N258" s="42"/>
      <c r="O25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58" s="25" t="str">
        <f>IFERROR(__xludf.DUMMYFUNCTION("""COMPUTED_VALUE"""),"C-syntax")</f>
        <v>C-syntax</v>
      </c>
      <c r="Q258" s="25" t="str">
        <f>IFERROR(__xludf.DUMMYFUNCTION("""COMPUTED_VALUE"""),"C-hallucinating")</f>
        <v>C-hallucinating</v>
      </c>
      <c r="R258" s="25" t="str">
        <f>IFERROR(__xludf.DUMMYFUNCTION("""COMPUTED_VALUE"""),"C-total")</f>
        <v>C-total</v>
      </c>
      <c r="S258" s="25" t="str">
        <f>IFERROR(__xludf.DUMMYFUNCTION("""COMPUTED_VALUE"""),"V-pre/post")</f>
        <v>V-pre/post</v>
      </c>
      <c r="T258" s="25" t="str">
        <f>IFERROR(__xludf.DUMMYFUNCTION("""COMPUTED_VALUE"""),"V-pred-def")</f>
        <v>V-pred-def</v>
      </c>
      <c r="U258" s="25" t="str">
        <f>IFERROR(__xludf.DUMMYFUNCTION("""COMPUTED_VALUE"""),"V-pred-use")</f>
        <v>V-pred-use</v>
      </c>
      <c r="V258" s="25" t="str">
        <f>IFERROR(__xludf.DUMMYFUNCTION("""COMPUTED_VALUE"""),"V-lemma-def")</f>
        <v>V-lemma-def</v>
      </c>
      <c r="W258" s="25" t="str">
        <f>IFERROR(__xludf.DUMMYFUNCTION("""COMPUTED_VALUE"""),"V-lemma-use")</f>
        <v>V-lemma-use</v>
      </c>
      <c r="X258" s="25" t="str">
        <f>IFERROR(__xludf.DUMMYFUNCTION("""COMPUTED_VALUE"""),"V-LI")</f>
        <v>V-LI</v>
      </c>
      <c r="Y258" s="25" t="str">
        <f>IFERROR(__xludf.DUMMYFUNCTION("""COMPUTED_VALUE"""),"V-others")</f>
        <v>V-others</v>
      </c>
      <c r="Z258" s="25" t="str">
        <f>IFERROR(__xludf.DUMMYFUNCTION("""COMPUTED_VALUE"""),"V-total")</f>
        <v>V-total</v>
      </c>
    </row>
    <row r="259">
      <c r="A259" s="25"/>
      <c r="B259" s="25"/>
      <c r="D259" s="42"/>
      <c r="E259" s="25"/>
      <c r="F259" s="25"/>
      <c r="G259" s="42"/>
      <c r="H259" s="1" t="s">
        <v>1836</v>
      </c>
      <c r="I259" s="25"/>
      <c r="K259" s="25"/>
      <c r="N259" s="42"/>
      <c r="O259" s="25">
        <f>IFERROR(__xludf.DUMMYFUNCTION("""COMPUTED_VALUE"""),0.0)</f>
        <v>0</v>
      </c>
      <c r="P259" s="25">
        <f>IFERROR(__xludf.DUMMYFUNCTION("""COMPUTED_VALUE"""),0.0)</f>
        <v>0</v>
      </c>
      <c r="Q259" s="25">
        <f>IFERROR(__xludf.DUMMYFUNCTION("""COMPUTED_VALUE"""),1.0)</f>
        <v>1</v>
      </c>
      <c r="R259" s="25">
        <f>IFERROR(__xludf.DUMMYFUNCTION("""COMPUTED_VALUE"""),0.0)</f>
        <v>0</v>
      </c>
      <c r="S259" s="25">
        <f>IFERROR(__xludf.DUMMYFUNCTION("""COMPUTED_VALUE"""),1.0)</f>
        <v>1</v>
      </c>
      <c r="T259" s="25">
        <f>IFERROR(__xludf.DUMMYFUNCTION("""COMPUTED_VALUE"""),0.0)</f>
        <v>0</v>
      </c>
      <c r="U259" s="25">
        <f>IFERROR(__xludf.DUMMYFUNCTION("""COMPUTED_VALUE"""),3.0)</f>
        <v>3</v>
      </c>
      <c r="V259" s="25">
        <f>IFERROR(__xludf.DUMMYFUNCTION("""COMPUTED_VALUE"""),1.0)</f>
        <v>1</v>
      </c>
      <c r="W259" s="25">
        <f>IFERROR(__xludf.DUMMYFUNCTION("""COMPUTED_VALUE"""),3.0)</f>
        <v>3</v>
      </c>
      <c r="X259" s="25">
        <f>IFERROR(__xludf.DUMMYFUNCTION("""COMPUTED_VALUE"""),2.0)</f>
        <v>2</v>
      </c>
      <c r="Y259" s="25">
        <f>IFERROR(__xludf.DUMMYFUNCTION("""COMPUTED_VALUE"""),0.0)</f>
        <v>0</v>
      </c>
      <c r="Z259" s="25">
        <f>IFERROR(__xludf.DUMMYFUNCTION("""COMPUTED_VALUE"""),0.0)</f>
        <v>0</v>
      </c>
    </row>
    <row r="260">
      <c r="A260" s="25"/>
      <c r="B260" s="25"/>
      <c r="D260" s="42"/>
      <c r="E260" s="25"/>
      <c r="F260" s="25"/>
      <c r="G260" s="42"/>
      <c r="H260" s="1" t="s">
        <v>251</v>
      </c>
      <c r="I260" s="25"/>
      <c r="K260" s="25"/>
      <c r="N260" s="42"/>
    </row>
    <row r="261">
      <c r="A261" s="25"/>
      <c r="B261" s="25"/>
      <c r="D261" s="42"/>
      <c r="E261" s="25"/>
      <c r="F261" s="25"/>
      <c r="G261" s="42"/>
      <c r="H261" s="1" t="s">
        <v>1696</v>
      </c>
      <c r="I261" s="25"/>
      <c r="K261" s="25"/>
      <c r="N261" s="42"/>
    </row>
    <row r="262">
      <c r="A262" s="25"/>
      <c r="B262" s="25"/>
      <c r="D262" s="42"/>
      <c r="E262" s="25"/>
      <c r="F262" s="25"/>
      <c r="G262" s="42"/>
      <c r="H262" s="1" t="s">
        <v>1697</v>
      </c>
      <c r="I262" s="25"/>
      <c r="K262" s="25"/>
      <c r="N262" s="42"/>
    </row>
    <row r="263">
      <c r="A263" s="25"/>
      <c r="B263" s="25"/>
      <c r="D263" s="42"/>
      <c r="E263" s="25"/>
      <c r="F263" s="25"/>
      <c r="G263" s="42"/>
      <c r="H263" s="1" t="s">
        <v>1698</v>
      </c>
      <c r="I263" s="25"/>
      <c r="K263" s="25"/>
      <c r="N263" s="42"/>
    </row>
    <row r="264">
      <c r="A264" s="25"/>
      <c r="B264" s="25"/>
      <c r="D264" s="42"/>
      <c r="E264" s="25"/>
      <c r="F264" s="25"/>
      <c r="G264" s="42"/>
      <c r="H264" s="1" t="s">
        <v>1768</v>
      </c>
      <c r="I264" s="25"/>
      <c r="K264" s="25"/>
      <c r="N264" s="42"/>
    </row>
    <row r="265">
      <c r="A265" s="25"/>
      <c r="B265" s="25"/>
      <c r="D265" s="42"/>
      <c r="E265" s="25"/>
      <c r="F265" s="25"/>
      <c r="G265" s="42"/>
      <c r="H265" s="1" t="s">
        <v>204</v>
      </c>
      <c r="I265" s="25"/>
      <c r="K265" s="25"/>
      <c r="N265" s="42"/>
    </row>
    <row r="266">
      <c r="A266" s="25"/>
      <c r="B266" s="25"/>
      <c r="D266" s="42"/>
      <c r="E266" s="25"/>
      <c r="F266" s="25"/>
      <c r="G266" s="42"/>
      <c r="H266" s="1" t="s">
        <v>204</v>
      </c>
      <c r="I266" s="25"/>
      <c r="K266" s="25"/>
      <c r="N266" s="42"/>
    </row>
    <row r="267">
      <c r="A267" s="25"/>
      <c r="B267" s="25"/>
      <c r="D267" s="42"/>
      <c r="E267" s="25"/>
      <c r="F267" s="25"/>
      <c r="G267" s="42"/>
      <c r="H267" s="1" t="s">
        <v>269</v>
      </c>
      <c r="I267" s="25"/>
      <c r="K267" s="25"/>
      <c r="N267" s="42"/>
    </row>
    <row r="268">
      <c r="A268" s="25"/>
      <c r="B268" s="25"/>
      <c r="D268" s="42"/>
      <c r="E268" s="25"/>
      <c r="F268" s="25"/>
      <c r="G268" s="42"/>
      <c r="I268" s="25"/>
      <c r="K268" s="25"/>
      <c r="N268" s="42"/>
    </row>
    <row r="269">
      <c r="A269" s="25"/>
      <c r="B269" s="25"/>
      <c r="D269" s="42"/>
      <c r="E269" s="25"/>
      <c r="F269" s="25"/>
      <c r="G269" s="42"/>
      <c r="H269" s="1" t="s">
        <v>1837</v>
      </c>
      <c r="I269" s="25"/>
      <c r="K269" s="25"/>
      <c r="N269" s="42"/>
    </row>
    <row r="270">
      <c r="A270" s="25"/>
      <c r="B270" s="25"/>
      <c r="D270" s="42"/>
      <c r="E270" s="25"/>
      <c r="F270" s="25"/>
      <c r="G270" s="42"/>
      <c r="H270" s="1" t="s">
        <v>1703</v>
      </c>
      <c r="I270" s="25"/>
      <c r="K270" s="25"/>
      <c r="N270" s="42"/>
    </row>
    <row r="271">
      <c r="A271" s="25"/>
      <c r="B271" s="25"/>
      <c r="D271" s="42"/>
      <c r="E271" s="25"/>
      <c r="F271" s="25"/>
      <c r="G271" s="42"/>
      <c r="H271" s="1" t="s">
        <v>1704</v>
      </c>
      <c r="I271" s="25"/>
      <c r="K271" s="25"/>
      <c r="N271" s="42"/>
    </row>
    <row r="272">
      <c r="A272" s="25"/>
      <c r="B272" s="25"/>
      <c r="D272" s="42"/>
      <c r="E272" s="25"/>
      <c r="F272" s="25"/>
      <c r="G272" s="42"/>
      <c r="H272" s="1" t="s">
        <v>1705</v>
      </c>
      <c r="I272" s="25"/>
      <c r="K272" s="25"/>
      <c r="N272" s="42"/>
    </row>
    <row r="273">
      <c r="A273" s="25"/>
      <c r="B273" s="25"/>
      <c r="D273" s="42"/>
      <c r="E273" s="25"/>
      <c r="F273" s="25"/>
      <c r="G273" s="42"/>
      <c r="H273" s="1" t="s">
        <v>198</v>
      </c>
      <c r="I273" s="25"/>
      <c r="K273" s="25"/>
      <c r="N273" s="42"/>
    </row>
    <row r="274">
      <c r="A274" s="25"/>
      <c r="B274" s="25"/>
      <c r="D274" s="42"/>
      <c r="E274" s="25"/>
      <c r="F274" s="25"/>
      <c r="G274" s="42"/>
      <c r="H274" s="1" t="s">
        <v>1707</v>
      </c>
      <c r="I274" s="25"/>
      <c r="K274" s="25"/>
      <c r="N274" s="42"/>
    </row>
    <row r="275">
      <c r="A275" s="25"/>
      <c r="B275" s="25"/>
      <c r="D275" s="42"/>
      <c r="E275" s="25"/>
      <c r="F275" s="25"/>
      <c r="G275" s="42"/>
      <c r="H275" s="1" t="s">
        <v>1774</v>
      </c>
      <c r="I275" s="25"/>
      <c r="K275" s="25"/>
      <c r="N275" s="42"/>
    </row>
    <row r="276">
      <c r="A276" s="25"/>
      <c r="B276" s="25"/>
      <c r="D276" s="42"/>
      <c r="E276" s="25"/>
      <c r="F276" s="25"/>
      <c r="G276" s="42"/>
      <c r="H276" s="1" t="s">
        <v>1713</v>
      </c>
      <c r="I276" s="25"/>
      <c r="K276" s="25"/>
      <c r="N276" s="42"/>
    </row>
    <row r="277">
      <c r="A277" s="25"/>
      <c r="B277" s="25"/>
      <c r="D277" s="42"/>
      <c r="E277" s="25"/>
      <c r="F277" s="25"/>
      <c r="G277" s="42"/>
      <c r="H277" s="1" t="s">
        <v>335</v>
      </c>
      <c r="I277" s="25"/>
      <c r="K277" s="25"/>
      <c r="N277" s="42"/>
    </row>
    <row r="278">
      <c r="A278" s="25"/>
      <c r="B278" s="25"/>
      <c r="D278" s="42"/>
      <c r="E278" s="25"/>
      <c r="F278" s="25"/>
      <c r="G278" s="42"/>
      <c r="H278" s="1" t="s">
        <v>1775</v>
      </c>
      <c r="I278" s="25"/>
      <c r="K278" s="25"/>
      <c r="N278" s="42"/>
    </row>
    <row r="279">
      <c r="A279" s="25"/>
      <c r="B279" s="25"/>
      <c r="D279" s="42"/>
      <c r="E279" s="25"/>
      <c r="F279" s="25"/>
      <c r="G279" s="42"/>
      <c r="H279" s="1" t="s">
        <v>1776</v>
      </c>
      <c r="I279" s="25"/>
      <c r="K279" s="84" t="s">
        <v>200</v>
      </c>
      <c r="L279" s="1" t="s">
        <v>201</v>
      </c>
      <c r="M279" s="1" t="s">
        <v>1717</v>
      </c>
      <c r="N279" s="2" t="s">
        <v>1838</v>
      </c>
    </row>
    <row r="280">
      <c r="A280" s="25"/>
      <c r="B280" s="25"/>
      <c r="D280" s="42"/>
      <c r="E280" s="25"/>
      <c r="F280" s="25"/>
      <c r="G280" s="42"/>
      <c r="H280" s="1" t="s">
        <v>1720</v>
      </c>
      <c r="I280" s="25"/>
      <c r="K280" s="84" t="s">
        <v>282</v>
      </c>
      <c r="L280" s="1" t="s">
        <v>841</v>
      </c>
      <c r="M280" s="1" t="s">
        <v>1839</v>
      </c>
      <c r="N280" s="2" t="s">
        <v>1840</v>
      </c>
    </row>
    <row r="281">
      <c r="A281" s="25"/>
      <c r="B281" s="25"/>
      <c r="D281" s="42"/>
      <c r="E281" s="25"/>
      <c r="F281" s="25"/>
      <c r="G281" s="42"/>
      <c r="H281" s="1" t="s">
        <v>335</v>
      </c>
      <c r="I281" s="25"/>
      <c r="K281" s="25"/>
      <c r="N281" s="42"/>
    </row>
    <row r="282">
      <c r="A282" s="25"/>
      <c r="B282" s="25"/>
      <c r="D282" s="42"/>
      <c r="E282" s="25"/>
      <c r="F282" s="25"/>
      <c r="G282" s="42"/>
      <c r="H282" s="1" t="s">
        <v>1782</v>
      </c>
      <c r="I282" s="25"/>
      <c r="K282" s="25"/>
      <c r="N282" s="42"/>
    </row>
    <row r="283">
      <c r="A283" s="25"/>
      <c r="B283" s="25"/>
      <c r="D283" s="42"/>
      <c r="E283" s="25"/>
      <c r="F283" s="25"/>
      <c r="G283" s="42"/>
      <c r="H283" s="1" t="s">
        <v>511</v>
      </c>
      <c r="I283" s="25"/>
      <c r="K283" s="25"/>
      <c r="N283" s="42"/>
    </row>
    <row r="284">
      <c r="A284" s="25"/>
      <c r="B284" s="25"/>
      <c r="D284" s="42"/>
      <c r="E284" s="25"/>
      <c r="F284" s="25"/>
      <c r="G284" s="42"/>
      <c r="H284" s="1" t="s">
        <v>204</v>
      </c>
      <c r="I284" s="25"/>
      <c r="K284" s="25"/>
      <c r="N284" s="42"/>
    </row>
    <row r="285">
      <c r="A285" s="25"/>
      <c r="B285" s="25"/>
      <c r="D285" s="42"/>
      <c r="E285" s="25"/>
      <c r="F285" s="25"/>
      <c r="G285" s="42"/>
      <c r="H285" s="1" t="s">
        <v>204</v>
      </c>
      <c r="I285" s="25"/>
      <c r="K285" s="25"/>
      <c r="N285" s="42"/>
    </row>
    <row r="286">
      <c r="A286" s="25"/>
      <c r="B286" s="25"/>
      <c r="D286" s="42"/>
      <c r="E286" s="25"/>
      <c r="F286" s="25"/>
      <c r="G286" s="42"/>
      <c r="H286" s="1" t="s">
        <v>204</v>
      </c>
      <c r="I286" s="25"/>
      <c r="K286" s="25"/>
      <c r="N286" s="42"/>
    </row>
    <row r="287">
      <c r="A287" s="25"/>
      <c r="B287" s="25"/>
      <c r="D287" s="42"/>
      <c r="E287" s="25"/>
      <c r="F287" s="25"/>
      <c r="G287" s="42"/>
      <c r="I287" s="25"/>
      <c r="K287" s="25"/>
      <c r="N287" s="42"/>
    </row>
    <row r="288">
      <c r="A288" s="25"/>
      <c r="B288" s="25"/>
      <c r="D288" s="42"/>
      <c r="E288" s="25"/>
      <c r="F288" s="25"/>
      <c r="G288" s="42"/>
      <c r="H288" s="1" t="s">
        <v>1841</v>
      </c>
      <c r="I288" s="25"/>
      <c r="K288" s="25"/>
      <c r="N288" s="42"/>
    </row>
    <row r="289">
      <c r="A289" s="25"/>
      <c r="B289" s="25"/>
      <c r="D289" s="42"/>
      <c r="E289" s="25"/>
      <c r="F289" s="25"/>
      <c r="G289" s="42"/>
      <c r="H289" s="1" t="s">
        <v>1725</v>
      </c>
      <c r="I289" s="25"/>
      <c r="K289" s="25"/>
      <c r="N289" s="42"/>
    </row>
    <row r="290">
      <c r="A290" s="25"/>
      <c r="B290" s="25"/>
      <c r="D290" s="42"/>
      <c r="E290" s="25"/>
      <c r="F290" s="25"/>
      <c r="G290" s="42"/>
      <c r="H290" s="1" t="s">
        <v>206</v>
      </c>
      <c r="I290" s="25"/>
      <c r="K290" s="25"/>
      <c r="N290" s="42"/>
    </row>
    <row r="291">
      <c r="A291" s="25"/>
      <c r="B291" s="25"/>
      <c r="D291" s="42"/>
      <c r="E291" s="25"/>
      <c r="F291" s="25"/>
      <c r="G291" s="42"/>
      <c r="H291" s="1" t="s">
        <v>207</v>
      </c>
      <c r="I291" s="25"/>
      <c r="K291" s="25"/>
      <c r="N291" s="42"/>
    </row>
    <row r="292">
      <c r="A292" s="25"/>
      <c r="B292" s="25"/>
      <c r="D292" s="42"/>
      <c r="E292" s="25"/>
      <c r="F292" s="25"/>
      <c r="G292" s="42"/>
      <c r="H292" s="1" t="s">
        <v>198</v>
      </c>
      <c r="I292" s="25"/>
      <c r="K292" s="25"/>
      <c r="N292" s="42"/>
    </row>
    <row r="293">
      <c r="A293" s="25"/>
      <c r="B293" s="25"/>
      <c r="D293" s="42"/>
      <c r="E293" s="25"/>
      <c r="F293" s="25"/>
      <c r="G293" s="42"/>
      <c r="H293" s="1" t="s">
        <v>1783</v>
      </c>
      <c r="I293" s="25"/>
      <c r="K293" s="25"/>
      <c r="N293" s="42"/>
    </row>
    <row r="294">
      <c r="A294" s="25"/>
      <c r="B294" s="25"/>
      <c r="D294" s="42"/>
      <c r="E294" s="25"/>
      <c r="F294" s="25"/>
      <c r="G294" s="42"/>
      <c r="H294" s="1" t="s">
        <v>1784</v>
      </c>
      <c r="I294" s="25"/>
      <c r="K294" s="25"/>
      <c r="N294" s="42"/>
    </row>
    <row r="295">
      <c r="A295" s="25"/>
      <c r="B295" s="25"/>
      <c r="D295" s="42"/>
      <c r="E295" s="25"/>
      <c r="F295" s="25"/>
      <c r="G295" s="42"/>
      <c r="H295" s="1" t="s">
        <v>204</v>
      </c>
      <c r="I295" s="25"/>
      <c r="K295" s="25"/>
      <c r="N295" s="42"/>
    </row>
    <row r="296">
      <c r="A296" s="25"/>
      <c r="B296" s="25"/>
      <c r="D296" s="42"/>
      <c r="E296" s="25"/>
      <c r="F296" s="25"/>
      <c r="G296" s="42"/>
      <c r="I296" s="25"/>
      <c r="K296" s="25"/>
      <c r="N296" s="42"/>
    </row>
    <row r="297">
      <c r="A297" s="25"/>
      <c r="B297" s="25"/>
      <c r="D297" s="42"/>
      <c r="E297" s="25"/>
      <c r="F297" s="25"/>
      <c r="G297" s="42"/>
      <c r="H297" s="1" t="s">
        <v>1842</v>
      </c>
      <c r="I297" s="25"/>
      <c r="K297" s="25"/>
      <c r="N297" s="42"/>
    </row>
    <row r="298">
      <c r="A298" s="25"/>
      <c r="B298" s="25"/>
      <c r="D298" s="42"/>
      <c r="E298" s="25"/>
      <c r="F298" s="25"/>
      <c r="G298" s="42"/>
      <c r="H298" s="1" t="s">
        <v>1737</v>
      </c>
      <c r="I298" s="25"/>
      <c r="K298" s="25"/>
      <c r="N298" s="42"/>
    </row>
    <row r="299">
      <c r="A299" s="25"/>
      <c r="B299" s="25"/>
      <c r="D299" s="42"/>
      <c r="E299" s="25"/>
      <c r="F299" s="25"/>
      <c r="G299" s="42"/>
      <c r="H299" s="1" t="s">
        <v>1738</v>
      </c>
      <c r="I299" s="25"/>
      <c r="K299" s="25"/>
      <c r="N299" s="42"/>
    </row>
    <row r="300">
      <c r="A300" s="25"/>
      <c r="B300" s="25"/>
      <c r="D300" s="42"/>
      <c r="E300" s="25"/>
      <c r="F300" s="25"/>
      <c r="G300" s="42"/>
      <c r="H300" s="1" t="s">
        <v>207</v>
      </c>
      <c r="I300" s="25"/>
      <c r="K300" s="25"/>
      <c r="N300" s="42"/>
    </row>
    <row r="301">
      <c r="A301" s="25"/>
      <c r="B301" s="25"/>
      <c r="D301" s="42"/>
      <c r="E301" s="25"/>
      <c r="F301" s="25"/>
      <c r="G301" s="42"/>
      <c r="H301" s="1" t="s">
        <v>198</v>
      </c>
      <c r="I301" s="25"/>
      <c r="K301" s="25"/>
      <c r="N301" s="42"/>
    </row>
    <row r="302">
      <c r="A302" s="25"/>
      <c r="B302" s="25"/>
      <c r="D302" s="42"/>
      <c r="E302" s="25"/>
      <c r="F302" s="25"/>
      <c r="G302" s="42"/>
      <c r="H302" s="1" t="s">
        <v>1843</v>
      </c>
      <c r="I302" s="25"/>
      <c r="K302" s="25"/>
      <c r="N302" s="42"/>
    </row>
    <row r="303">
      <c r="A303" s="25"/>
      <c r="B303" s="25"/>
      <c r="D303" s="42"/>
      <c r="E303" s="25"/>
      <c r="F303" s="25"/>
      <c r="G303" s="42"/>
      <c r="H303" s="1" t="s">
        <v>1844</v>
      </c>
      <c r="I303" s="25"/>
      <c r="K303" s="25"/>
      <c r="N303" s="42"/>
    </row>
    <row r="304">
      <c r="A304" s="25"/>
      <c r="B304" s="25"/>
      <c r="D304" s="42"/>
      <c r="E304" s="25"/>
      <c r="F304" s="25"/>
      <c r="G304" s="42"/>
      <c r="H304" s="1" t="s">
        <v>1845</v>
      </c>
      <c r="I304" s="25"/>
      <c r="K304" s="25"/>
      <c r="N304" s="42"/>
    </row>
    <row r="305">
      <c r="A305" s="25"/>
      <c r="B305" s="25"/>
      <c r="D305" s="42"/>
      <c r="E305" s="25"/>
      <c r="F305" s="25"/>
      <c r="G305" s="42"/>
      <c r="H305" s="1" t="s">
        <v>1846</v>
      </c>
      <c r="I305" s="25"/>
      <c r="K305" s="25"/>
      <c r="N305" s="42"/>
    </row>
    <row r="306">
      <c r="A306" s="25"/>
      <c r="B306" s="25"/>
      <c r="D306" s="42"/>
      <c r="E306" s="25"/>
      <c r="F306" s="25"/>
      <c r="G306" s="42"/>
      <c r="H306" s="1" t="s">
        <v>1847</v>
      </c>
      <c r="I306" s="25"/>
      <c r="K306" s="25"/>
      <c r="N306" s="42"/>
    </row>
    <row r="307">
      <c r="A307" s="25"/>
      <c r="B307" s="25"/>
      <c r="D307" s="42"/>
      <c r="E307" s="25"/>
      <c r="F307" s="25"/>
      <c r="G307" s="42"/>
      <c r="I307" s="25"/>
      <c r="K307" s="25"/>
      <c r="N307" s="42"/>
    </row>
    <row r="308">
      <c r="A308" s="25"/>
      <c r="B308" s="25"/>
      <c r="D308" s="42"/>
      <c r="E308" s="25"/>
      <c r="F308" s="25"/>
      <c r="G308" s="42"/>
      <c r="H308" s="1" t="s">
        <v>1848</v>
      </c>
      <c r="I308" s="25"/>
      <c r="K308" s="25"/>
      <c r="N308" s="42"/>
    </row>
    <row r="309">
      <c r="A309" s="25"/>
      <c r="B309" s="25"/>
      <c r="D309" s="42"/>
      <c r="E309" s="25"/>
      <c r="F309" s="25"/>
      <c r="G309" s="42"/>
      <c r="H309" s="1" t="s">
        <v>1849</v>
      </c>
      <c r="I309" s="25"/>
      <c r="K309" s="25"/>
      <c r="N309" s="42"/>
    </row>
    <row r="310">
      <c r="A310" s="25"/>
      <c r="B310" s="25"/>
      <c r="D310" s="42"/>
      <c r="E310" s="25"/>
      <c r="F310" s="25"/>
      <c r="G310" s="42"/>
      <c r="H310" s="1" t="s">
        <v>1850</v>
      </c>
      <c r="I310" s="25"/>
      <c r="K310" s="25"/>
      <c r="N310" s="42"/>
    </row>
    <row r="311">
      <c r="A311" s="25"/>
      <c r="B311" s="25"/>
      <c r="D311" s="42"/>
      <c r="E311" s="25"/>
      <c r="F311" s="25"/>
      <c r="G311" s="42"/>
      <c r="H311" s="1" t="s">
        <v>204</v>
      </c>
      <c r="I311" s="25"/>
      <c r="K311" s="25"/>
      <c r="N311" s="42"/>
    </row>
    <row r="312">
      <c r="A312" s="25"/>
      <c r="B312" s="25"/>
      <c r="D312" s="42"/>
      <c r="E312" s="25"/>
      <c r="F312" s="25"/>
      <c r="G312" s="42"/>
      <c r="I312" s="25"/>
      <c r="K312" s="25"/>
      <c r="N312" s="42"/>
    </row>
    <row r="313">
      <c r="A313" s="25"/>
      <c r="B313" s="25"/>
      <c r="D313" s="42"/>
      <c r="E313" s="25"/>
      <c r="F313" s="25"/>
      <c r="G313" s="42"/>
      <c r="H313" s="1" t="s">
        <v>1741</v>
      </c>
      <c r="I313" s="25"/>
      <c r="K313" s="84" t="s">
        <v>278</v>
      </c>
      <c r="L313" s="1" t="s">
        <v>279</v>
      </c>
      <c r="M313" s="1" t="s">
        <v>1851</v>
      </c>
      <c r="N313" s="2" t="s">
        <v>1852</v>
      </c>
    </row>
    <row r="314">
      <c r="A314" s="25"/>
      <c r="B314" s="25"/>
      <c r="D314" s="42"/>
      <c r="E314" s="25"/>
      <c r="F314" s="25"/>
      <c r="G314" s="42"/>
      <c r="H314" s="1" t="s">
        <v>1744</v>
      </c>
      <c r="I314" s="25"/>
      <c r="K314" s="84" t="s">
        <v>278</v>
      </c>
      <c r="N314" s="42"/>
    </row>
    <row r="315">
      <c r="A315" s="25"/>
      <c r="B315" s="25"/>
      <c r="D315" s="42"/>
      <c r="E315" s="25"/>
      <c r="F315" s="25"/>
      <c r="G315" s="42"/>
      <c r="H315" s="1" t="s">
        <v>1745</v>
      </c>
      <c r="I315" s="25"/>
      <c r="K315" s="25"/>
      <c r="N315" s="42"/>
    </row>
    <row r="316">
      <c r="A316" s="25"/>
      <c r="B316" s="25"/>
      <c r="D316" s="42"/>
      <c r="E316" s="25"/>
      <c r="F316" s="25"/>
      <c r="G316" s="42"/>
      <c r="I316" s="25"/>
      <c r="K316" s="25"/>
      <c r="N316" s="42"/>
    </row>
    <row r="317">
      <c r="A317" s="25"/>
      <c r="B317" s="25"/>
      <c r="D317" s="42"/>
      <c r="E317" s="25"/>
      <c r="F317" s="25"/>
      <c r="G317" s="42"/>
      <c r="H317" s="1" t="s">
        <v>1746</v>
      </c>
      <c r="I317" s="25"/>
      <c r="K317" s="25"/>
      <c r="N317" s="42"/>
    </row>
    <row r="318">
      <c r="A318" s="25"/>
      <c r="B318" s="25"/>
      <c r="D318" s="42"/>
      <c r="E318" s="25"/>
      <c r="F318" s="25"/>
      <c r="G318" s="42"/>
      <c r="H318" s="1" t="s">
        <v>1747</v>
      </c>
      <c r="I318" s="25"/>
      <c r="K318" s="25"/>
      <c r="N318" s="42"/>
    </row>
    <row r="319">
      <c r="A319" s="25"/>
      <c r="B319" s="25"/>
      <c r="D319" s="42"/>
      <c r="E319" s="25"/>
      <c r="F319" s="25"/>
      <c r="G319" s="42"/>
      <c r="H319" s="1" t="s">
        <v>1853</v>
      </c>
      <c r="I319" s="25"/>
      <c r="K319" s="84" t="s">
        <v>1748</v>
      </c>
      <c r="L319" s="1" t="s">
        <v>1854</v>
      </c>
      <c r="M319" s="1" t="s">
        <v>1855</v>
      </c>
      <c r="N319" s="2" t="s">
        <v>1856</v>
      </c>
    </row>
    <row r="320">
      <c r="A320" s="25"/>
      <c r="B320" s="25"/>
      <c r="D320" s="42"/>
      <c r="E320" s="25"/>
      <c r="F320" s="25"/>
      <c r="G320" s="42"/>
      <c r="H320" s="1" t="s">
        <v>198</v>
      </c>
      <c r="I320" s="25"/>
      <c r="K320" s="25"/>
      <c r="N320" s="42"/>
    </row>
    <row r="321">
      <c r="A321" s="25"/>
      <c r="B321" s="25"/>
      <c r="D321" s="42"/>
      <c r="E321" s="25"/>
      <c r="F321" s="25"/>
      <c r="G321" s="42"/>
      <c r="H321" s="1" t="s">
        <v>1752</v>
      </c>
      <c r="I321" s="25"/>
      <c r="K321" s="1" t="s">
        <v>1444</v>
      </c>
      <c r="L321" s="1" t="s">
        <v>1857</v>
      </c>
      <c r="M321" s="1" t="s">
        <v>1858</v>
      </c>
      <c r="N321" s="2" t="s">
        <v>1859</v>
      </c>
    </row>
    <row r="322">
      <c r="A322" s="25"/>
      <c r="B322" s="25"/>
      <c r="D322" s="42"/>
      <c r="E322" s="25"/>
      <c r="F322" s="25"/>
      <c r="G322" s="42"/>
      <c r="H322" s="1" t="s">
        <v>1755</v>
      </c>
      <c r="I322" s="25"/>
      <c r="K322" s="1" t="s">
        <v>200</v>
      </c>
      <c r="N322" s="42"/>
    </row>
    <row r="323">
      <c r="A323" s="25"/>
      <c r="B323" s="25"/>
      <c r="D323" s="42"/>
      <c r="E323" s="25"/>
      <c r="F323" s="25"/>
      <c r="G323" s="42"/>
      <c r="H323" s="1" t="s">
        <v>1756</v>
      </c>
      <c r="I323" s="25"/>
      <c r="K323" s="1" t="s">
        <v>278</v>
      </c>
      <c r="N323" s="42"/>
    </row>
    <row r="324">
      <c r="A324" s="25"/>
      <c r="B324" s="25"/>
      <c r="D324" s="42"/>
      <c r="E324" s="25"/>
      <c r="F324" s="25"/>
      <c r="G324" s="42"/>
      <c r="H324" s="1" t="s">
        <v>204</v>
      </c>
      <c r="I324" s="25"/>
      <c r="K324" s="25"/>
      <c r="N324" s="42"/>
    </row>
    <row r="325">
      <c r="A325" s="25"/>
      <c r="B325" s="25"/>
      <c r="D325" s="42"/>
      <c r="E325" s="25"/>
      <c r="F325" s="25"/>
      <c r="G325" s="42"/>
      <c r="H325" s="1" t="s">
        <v>1757</v>
      </c>
      <c r="I325" s="25"/>
      <c r="K325" s="25"/>
      <c r="N325" s="42"/>
    </row>
    <row r="326">
      <c r="A326" s="25"/>
      <c r="B326" s="25"/>
      <c r="D326" s="42"/>
      <c r="E326" s="25"/>
      <c r="F326" s="25"/>
      <c r="G326" s="42"/>
      <c r="H326" s="1" t="s">
        <v>1746</v>
      </c>
      <c r="I326" s="25"/>
      <c r="K326" s="84" t="s">
        <v>1748</v>
      </c>
      <c r="M326" s="1" t="s">
        <v>1860</v>
      </c>
      <c r="N326" s="2" t="s">
        <v>1861</v>
      </c>
    </row>
    <row r="327">
      <c r="A327" s="25"/>
      <c r="B327" s="25"/>
      <c r="D327" s="42"/>
      <c r="E327" s="25"/>
      <c r="F327" s="25"/>
      <c r="G327" s="42"/>
      <c r="H327" s="1" t="s">
        <v>204</v>
      </c>
      <c r="I327" s="25"/>
      <c r="K327" s="25"/>
      <c r="N327" s="42"/>
    </row>
    <row r="328">
      <c r="A328" s="25"/>
      <c r="B328" s="25"/>
      <c r="D328" s="42"/>
      <c r="E328" s="25"/>
      <c r="F328" s="25"/>
      <c r="G328" s="42"/>
      <c r="I328" s="25"/>
      <c r="K328" s="25"/>
      <c r="N328" s="42"/>
    </row>
    <row r="329">
      <c r="A329" s="25"/>
      <c r="B329" s="25"/>
      <c r="D329" s="42"/>
      <c r="E329" s="25"/>
      <c r="F329" s="25"/>
      <c r="G329" s="42"/>
      <c r="H329" s="1" t="s">
        <v>1758</v>
      </c>
      <c r="I329" s="25"/>
      <c r="K329" s="25"/>
      <c r="N329" s="42"/>
    </row>
    <row r="330">
      <c r="A330" s="25"/>
      <c r="B330" s="25"/>
      <c r="D330" s="42"/>
      <c r="E330" s="25"/>
      <c r="F330" s="25"/>
      <c r="G330" s="42"/>
      <c r="H330" s="1" t="s">
        <v>1759</v>
      </c>
      <c r="I330" s="25"/>
      <c r="K330" s="84" t="s">
        <v>200</v>
      </c>
      <c r="L330" s="1" t="s">
        <v>1760</v>
      </c>
      <c r="M330" s="1" t="s">
        <v>1862</v>
      </c>
      <c r="N330" s="2" t="s">
        <v>1863</v>
      </c>
    </row>
    <row r="331">
      <c r="A331" s="25"/>
      <c r="B331" s="25"/>
      <c r="D331" s="42"/>
      <c r="E331" s="25"/>
      <c r="F331" s="25"/>
      <c r="G331" s="42"/>
      <c r="H331" s="1" t="s">
        <v>1763</v>
      </c>
      <c r="I331" s="25"/>
      <c r="K331" s="25"/>
      <c r="N331" s="42"/>
    </row>
    <row r="332">
      <c r="A332" s="25"/>
      <c r="B332" s="25"/>
      <c r="D332" s="42"/>
      <c r="E332" s="25"/>
      <c r="F332" s="25"/>
      <c r="G332" s="42"/>
      <c r="H332" s="1" t="s">
        <v>223</v>
      </c>
      <c r="I332" s="25"/>
      <c r="K332" s="25"/>
      <c r="N332" s="42"/>
    </row>
    <row r="333">
      <c r="A333" s="15"/>
      <c r="B333" s="15"/>
      <c r="C333" s="15"/>
      <c r="D333" s="83"/>
      <c r="E333" s="15"/>
      <c r="F333" s="15"/>
      <c r="G333" s="83"/>
      <c r="H333" s="12" t="s">
        <v>204</v>
      </c>
      <c r="I333" s="15"/>
      <c r="J333" s="15"/>
      <c r="K333" s="15"/>
      <c r="L333" s="15"/>
      <c r="M333" s="15"/>
      <c r="N333" s="83"/>
      <c r="O333" s="15"/>
      <c r="P333" s="15"/>
      <c r="Q333" s="15"/>
      <c r="R333" s="15"/>
      <c r="S333" s="15"/>
      <c r="T333" s="15"/>
      <c r="U333" s="15"/>
      <c r="V333" s="15"/>
      <c r="W333" s="15"/>
      <c r="X333" s="15"/>
      <c r="Y333" s="15"/>
      <c r="Z333" s="15"/>
      <c r="AA333" s="15"/>
      <c r="AB333" s="15"/>
      <c r="AC333" s="15"/>
      <c r="AD333" s="15"/>
      <c r="AE333" s="15"/>
    </row>
    <row r="334">
      <c r="A334" s="1" t="s">
        <v>74</v>
      </c>
      <c r="B334" s="1" t="s">
        <v>94</v>
      </c>
      <c r="C334" s="1" t="s">
        <v>1764</v>
      </c>
      <c r="D334" s="2" t="s">
        <v>1764</v>
      </c>
      <c r="E334" s="1" t="s">
        <v>33</v>
      </c>
      <c r="F334" s="1" t="s">
        <v>33</v>
      </c>
      <c r="G334" s="42"/>
      <c r="H334" s="1" t="s">
        <v>563</v>
      </c>
      <c r="I334" s="25"/>
      <c r="K334" s="25"/>
      <c r="N334" s="42"/>
    </row>
    <row r="335">
      <c r="A335" s="25"/>
      <c r="B335" s="25"/>
      <c r="D335" s="42"/>
      <c r="E335" s="25"/>
      <c r="F335" s="25"/>
      <c r="G335" s="42"/>
      <c r="H335" s="1" t="s">
        <v>1694</v>
      </c>
      <c r="I335" s="25"/>
      <c r="K335" s="25"/>
      <c r="N335" s="42"/>
    </row>
    <row r="336">
      <c r="A336" s="25"/>
      <c r="B336" s="25"/>
      <c r="D336" s="42"/>
      <c r="E336" s="25"/>
      <c r="F336" s="25"/>
      <c r="G336" s="42"/>
      <c r="H336" s="1" t="s">
        <v>1695</v>
      </c>
      <c r="I336" s="25"/>
      <c r="K336" s="25"/>
      <c r="N336" s="42"/>
      <c r="O336"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336" s="25" t="str">
        <f>IFERROR(__xludf.DUMMYFUNCTION("""COMPUTED_VALUE"""),"count ")</f>
        <v>count </v>
      </c>
    </row>
    <row r="337">
      <c r="A337" s="25"/>
      <c r="B337" s="25"/>
      <c r="D337" s="42"/>
      <c r="E337" s="25"/>
      <c r="F337" s="25"/>
      <c r="G337" s="42"/>
      <c r="H337" s="1" t="s">
        <v>235</v>
      </c>
      <c r="I337" s="25"/>
      <c r="K337" s="25"/>
      <c r="N337" s="42"/>
      <c r="O337" s="25" t="str">
        <f>IFERROR(__xludf.DUMMYFUNCTION("""COMPUTED_VALUE"""),"V-pred-use")</f>
        <v>V-pred-use</v>
      </c>
      <c r="P337" s="25">
        <f>IFERROR(__xludf.DUMMYFUNCTION("""COMPUTED_VALUE"""),6.0)</f>
        <v>6</v>
      </c>
    </row>
    <row r="338">
      <c r="A338" s="25"/>
      <c r="B338" s="25"/>
      <c r="D338" s="42"/>
      <c r="E338" s="25"/>
      <c r="F338" s="25"/>
      <c r="G338" s="42"/>
      <c r="H338" s="1" t="s">
        <v>1054</v>
      </c>
      <c r="I338" s="25"/>
      <c r="K338" s="25"/>
      <c r="N338" s="42"/>
      <c r="O338" s="25" t="str">
        <f>IFERROR(__xludf.DUMMYFUNCTION("""COMPUTED_VALUE"""),"V-LI")</f>
        <v>V-LI</v>
      </c>
      <c r="P338" s="25">
        <f>IFERROR(__xludf.DUMMYFUNCTION("""COMPUTED_VALUE"""),3.0)</f>
        <v>3</v>
      </c>
    </row>
    <row r="339">
      <c r="A339" s="25"/>
      <c r="B339" s="25"/>
      <c r="D339" s="42"/>
      <c r="E339" s="25"/>
      <c r="F339" s="25"/>
      <c r="G339" s="42"/>
      <c r="I339" s="25"/>
      <c r="K339" s="25"/>
      <c r="N339" s="42"/>
      <c r="O339" s="25" t="str">
        <f>IFERROR(__xludf.DUMMYFUNCTION("""COMPUTED_VALUE"""),"V-lemma-use")</f>
        <v>V-lemma-use</v>
      </c>
      <c r="P339" s="25">
        <f>IFERROR(__xludf.DUMMYFUNCTION("""COMPUTED_VALUE"""),3.0)</f>
        <v>3</v>
      </c>
    </row>
    <row r="340">
      <c r="A340" s="25"/>
      <c r="B340" s="25"/>
      <c r="D340" s="42"/>
      <c r="E340" s="25"/>
      <c r="F340" s="25"/>
      <c r="G340" s="42"/>
      <c r="H340" s="1" t="s">
        <v>251</v>
      </c>
      <c r="I340" s="25"/>
      <c r="K340" s="25"/>
      <c r="N340" s="42"/>
      <c r="O340" s="25" t="str">
        <f>IFERROR(__xludf.DUMMYFUNCTION("""COMPUTED_VALUE"""),"C-hallucinating")</f>
        <v>C-hallucinating</v>
      </c>
      <c r="P340" s="25">
        <f>IFERROR(__xludf.DUMMYFUNCTION("""COMPUTED_VALUE"""),1.0)</f>
        <v>1</v>
      </c>
    </row>
    <row r="341">
      <c r="A341" s="25"/>
      <c r="B341" s="25"/>
      <c r="D341" s="42"/>
      <c r="E341" s="25"/>
      <c r="F341" s="25"/>
      <c r="G341" s="42"/>
      <c r="H341" s="1" t="s">
        <v>1696</v>
      </c>
      <c r="I341" s="25"/>
      <c r="K341" s="25"/>
      <c r="N341" s="42"/>
      <c r="O341" s="25" t="str">
        <f>IFERROR(__xludf.DUMMYFUNCTION("""COMPUTED_VALUE"""),"C-syntax")</f>
        <v>C-syntax</v>
      </c>
      <c r="P341" s="25">
        <f>IFERROR(__xludf.DUMMYFUNCTION("""COMPUTED_VALUE"""),1.0)</f>
        <v>1</v>
      </c>
    </row>
    <row r="342">
      <c r="A342" s="25"/>
      <c r="B342" s="25"/>
      <c r="D342" s="42"/>
      <c r="E342" s="25"/>
      <c r="F342" s="25"/>
      <c r="G342" s="42"/>
      <c r="H342" s="1" t="s">
        <v>1697</v>
      </c>
      <c r="I342" s="25"/>
      <c r="K342" s="25"/>
      <c r="N342" s="42"/>
      <c r="O342" s="25" t="str">
        <f>IFERROR(__xludf.DUMMYFUNCTION("""COMPUTED_VALUE"""),"V-lemma-def")</f>
        <v>V-lemma-def</v>
      </c>
      <c r="P342" s="25">
        <f>IFERROR(__xludf.DUMMYFUNCTION("""COMPUTED_VALUE"""),1.0)</f>
        <v>1</v>
      </c>
    </row>
    <row r="343">
      <c r="A343" s="25"/>
      <c r="B343" s="25"/>
      <c r="D343" s="42"/>
      <c r="E343" s="25"/>
      <c r="F343" s="25"/>
      <c r="G343" s="42"/>
      <c r="H343" s="1" t="s">
        <v>1698</v>
      </c>
      <c r="I343" s="25"/>
      <c r="K343" s="25"/>
      <c r="N343" s="42"/>
      <c r="O343" s="25" t="str">
        <f>IFERROR(__xludf.DUMMYFUNCTION("""COMPUTED_VALUE"""),"V-others")</f>
        <v>V-others</v>
      </c>
      <c r="P343" s="25">
        <f>IFERROR(__xludf.DUMMYFUNCTION("""COMPUTED_VALUE"""),1.0)</f>
        <v>1</v>
      </c>
    </row>
    <row r="344">
      <c r="A344" s="25"/>
      <c r="B344" s="25"/>
      <c r="D344" s="42"/>
      <c r="E344" s="25"/>
      <c r="F344" s="25"/>
      <c r="G344" s="42"/>
      <c r="H344" s="1" t="s">
        <v>1768</v>
      </c>
      <c r="I344" s="25"/>
      <c r="K344" s="25"/>
      <c r="N344" s="42"/>
      <c r="O344" s="25" t="str">
        <f>IFERROR(__xludf.DUMMYFUNCTION("""COMPUTED_VALUE"""),"V-pre/post")</f>
        <v>V-pre/post</v>
      </c>
      <c r="P344" s="25">
        <f>IFERROR(__xludf.DUMMYFUNCTION("""COMPUTED_VALUE"""),1.0)</f>
        <v>1</v>
      </c>
    </row>
    <row r="345">
      <c r="A345" s="25"/>
      <c r="B345" s="25"/>
      <c r="D345" s="42"/>
      <c r="E345" s="25"/>
      <c r="F345" s="25"/>
      <c r="G345" s="42"/>
      <c r="H345" s="1" t="s">
        <v>204</v>
      </c>
      <c r="I345" s="25"/>
      <c r="K345" s="25"/>
      <c r="N345" s="42"/>
    </row>
    <row r="346">
      <c r="A346" s="25"/>
      <c r="B346" s="25"/>
      <c r="D346" s="42"/>
      <c r="E346" s="25"/>
      <c r="F346" s="25"/>
      <c r="G346" s="42"/>
      <c r="H346" s="1" t="s">
        <v>204</v>
      </c>
      <c r="I346" s="25"/>
      <c r="K346" s="25"/>
      <c r="N346" s="42"/>
    </row>
    <row r="347">
      <c r="A347" s="25"/>
      <c r="B347" s="25"/>
      <c r="D347" s="42"/>
      <c r="E347" s="25"/>
      <c r="F347" s="25"/>
      <c r="G347" s="42"/>
      <c r="I347" s="25"/>
      <c r="K347" s="25"/>
      <c r="N347" s="42"/>
      <c r="O34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47" s="25" t="str">
        <f>IFERROR(__xludf.DUMMYFUNCTION("""COMPUTED_VALUE"""),"C-syntax")</f>
        <v>C-syntax</v>
      </c>
      <c r="Q347" s="25" t="str">
        <f>IFERROR(__xludf.DUMMYFUNCTION("""COMPUTED_VALUE"""),"C-hallucinating")</f>
        <v>C-hallucinating</v>
      </c>
      <c r="R347" s="25" t="str">
        <f>IFERROR(__xludf.DUMMYFUNCTION("""COMPUTED_VALUE"""),"C-total")</f>
        <v>C-total</v>
      </c>
      <c r="S347" s="25" t="str">
        <f>IFERROR(__xludf.DUMMYFUNCTION("""COMPUTED_VALUE"""),"V-pre/post")</f>
        <v>V-pre/post</v>
      </c>
      <c r="T347" s="25" t="str">
        <f>IFERROR(__xludf.DUMMYFUNCTION("""COMPUTED_VALUE"""),"V-pred-def")</f>
        <v>V-pred-def</v>
      </c>
      <c r="U347" s="25" t="str">
        <f>IFERROR(__xludf.DUMMYFUNCTION("""COMPUTED_VALUE"""),"V-pred-use")</f>
        <v>V-pred-use</v>
      </c>
      <c r="V347" s="25" t="str">
        <f>IFERROR(__xludf.DUMMYFUNCTION("""COMPUTED_VALUE"""),"V-lemma-def")</f>
        <v>V-lemma-def</v>
      </c>
      <c r="W347" s="25" t="str">
        <f>IFERROR(__xludf.DUMMYFUNCTION("""COMPUTED_VALUE"""),"V-lemma-use")</f>
        <v>V-lemma-use</v>
      </c>
      <c r="X347" s="25" t="str">
        <f>IFERROR(__xludf.DUMMYFUNCTION("""COMPUTED_VALUE"""),"V-LI")</f>
        <v>V-LI</v>
      </c>
      <c r="Y347" s="25" t="str">
        <f>IFERROR(__xludf.DUMMYFUNCTION("""COMPUTED_VALUE"""),"V-others")</f>
        <v>V-others</v>
      </c>
      <c r="Z347" s="25" t="str">
        <f>IFERROR(__xludf.DUMMYFUNCTION("""COMPUTED_VALUE"""),"V-total")</f>
        <v>V-total</v>
      </c>
    </row>
    <row r="348">
      <c r="A348" s="25"/>
      <c r="B348" s="25"/>
      <c r="D348" s="42"/>
      <c r="E348" s="25"/>
      <c r="F348" s="25"/>
      <c r="G348" s="42"/>
      <c r="H348" s="1" t="s">
        <v>1864</v>
      </c>
      <c r="I348" s="1" t="s">
        <v>126</v>
      </c>
      <c r="J348" s="1" t="s">
        <v>1865</v>
      </c>
      <c r="K348" s="25"/>
      <c r="N348" s="42"/>
      <c r="O348" s="25">
        <f>IFERROR(__xludf.DUMMYFUNCTION("""COMPUTED_VALUE"""),0.0)</f>
        <v>0</v>
      </c>
      <c r="P348" s="25">
        <f>IFERROR(__xludf.DUMMYFUNCTION("""COMPUTED_VALUE"""),1.0)</f>
        <v>1</v>
      </c>
      <c r="Q348" s="25">
        <f>IFERROR(__xludf.DUMMYFUNCTION("""COMPUTED_VALUE"""),1.0)</f>
        <v>1</v>
      </c>
      <c r="R348" s="25">
        <f>IFERROR(__xludf.DUMMYFUNCTION("""COMPUTED_VALUE"""),0.0)</f>
        <v>0</v>
      </c>
      <c r="S348" s="25">
        <f>IFERROR(__xludf.DUMMYFUNCTION("""COMPUTED_VALUE"""),1.0)</f>
        <v>1</v>
      </c>
      <c r="T348" s="25">
        <f>IFERROR(__xludf.DUMMYFUNCTION("""COMPUTED_VALUE"""),0.0)</f>
        <v>0</v>
      </c>
      <c r="U348" s="25">
        <f>IFERROR(__xludf.DUMMYFUNCTION("""COMPUTED_VALUE"""),6.0)</f>
        <v>6</v>
      </c>
      <c r="V348" s="25">
        <f>IFERROR(__xludf.DUMMYFUNCTION("""COMPUTED_VALUE"""),1.0)</f>
        <v>1</v>
      </c>
      <c r="W348" s="25">
        <f>IFERROR(__xludf.DUMMYFUNCTION("""COMPUTED_VALUE"""),3.0)</f>
        <v>3</v>
      </c>
      <c r="X348" s="25">
        <f>IFERROR(__xludf.DUMMYFUNCTION("""COMPUTED_VALUE"""),3.0)</f>
        <v>3</v>
      </c>
      <c r="Y348" s="25">
        <f>IFERROR(__xludf.DUMMYFUNCTION("""COMPUTED_VALUE"""),1.0)</f>
        <v>1</v>
      </c>
      <c r="Z348" s="25">
        <f>IFERROR(__xludf.DUMMYFUNCTION("""COMPUTED_VALUE"""),0.0)</f>
        <v>0</v>
      </c>
    </row>
    <row r="349">
      <c r="A349" s="25"/>
      <c r="B349" s="25"/>
      <c r="D349" s="42"/>
      <c r="E349" s="25"/>
      <c r="F349" s="25"/>
      <c r="G349" s="42"/>
      <c r="H349" s="1" t="s">
        <v>1866</v>
      </c>
      <c r="I349" s="25"/>
      <c r="K349" s="84" t="s">
        <v>229</v>
      </c>
      <c r="M349" s="1" t="s">
        <v>1867</v>
      </c>
      <c r="N349" s="2" t="s">
        <v>1868</v>
      </c>
    </row>
    <row r="350">
      <c r="A350" s="25"/>
      <c r="B350" s="25"/>
      <c r="D350" s="42"/>
      <c r="E350" s="25"/>
      <c r="F350" s="25"/>
      <c r="G350" s="42"/>
      <c r="I350" s="25"/>
      <c r="K350" s="25"/>
      <c r="N350" s="42"/>
    </row>
    <row r="351">
      <c r="A351" s="25"/>
      <c r="B351" s="25"/>
      <c r="D351" s="42"/>
      <c r="E351" s="25"/>
      <c r="F351" s="25"/>
      <c r="G351" s="42"/>
      <c r="H351" s="1" t="s">
        <v>1869</v>
      </c>
      <c r="I351" s="25"/>
      <c r="K351" s="25"/>
      <c r="N351" s="42"/>
    </row>
    <row r="352">
      <c r="A352" s="25"/>
      <c r="B352" s="25"/>
      <c r="D352" s="42"/>
      <c r="E352" s="25"/>
      <c r="F352" s="25"/>
      <c r="G352" s="42"/>
      <c r="H352" s="1" t="s">
        <v>1870</v>
      </c>
      <c r="I352" s="25"/>
      <c r="K352" s="25"/>
      <c r="N352" s="42"/>
    </row>
    <row r="353">
      <c r="A353" s="25"/>
      <c r="B353" s="25"/>
      <c r="D353" s="42"/>
      <c r="E353" s="25"/>
      <c r="F353" s="25"/>
      <c r="G353" s="42"/>
      <c r="H353" s="1" t="s">
        <v>1871</v>
      </c>
      <c r="I353" s="25"/>
      <c r="K353" s="25"/>
      <c r="N353" s="42"/>
    </row>
    <row r="354">
      <c r="A354" s="25"/>
      <c r="B354" s="25"/>
      <c r="D354" s="42"/>
      <c r="E354" s="25"/>
      <c r="F354" s="25"/>
      <c r="G354" s="42"/>
      <c r="H354" s="1" t="s">
        <v>198</v>
      </c>
      <c r="I354" s="25"/>
      <c r="K354" s="25"/>
      <c r="N354" s="42"/>
    </row>
    <row r="355">
      <c r="A355" s="25"/>
      <c r="B355" s="25"/>
      <c r="D355" s="42"/>
      <c r="E355" s="25"/>
      <c r="F355" s="25"/>
      <c r="G355" s="42"/>
      <c r="H355" s="1" t="s">
        <v>204</v>
      </c>
      <c r="I355" s="25"/>
      <c r="K355" s="25"/>
      <c r="N355" s="42"/>
    </row>
    <row r="356">
      <c r="A356" s="25"/>
      <c r="B356" s="25"/>
      <c r="D356" s="42"/>
      <c r="E356" s="25"/>
      <c r="F356" s="25"/>
      <c r="G356" s="42"/>
      <c r="I356" s="25"/>
      <c r="K356" s="25"/>
      <c r="N356" s="42"/>
    </row>
    <row r="357">
      <c r="A357" s="25"/>
      <c r="B357" s="25"/>
      <c r="D357" s="42"/>
      <c r="E357" s="25"/>
      <c r="F357" s="25"/>
      <c r="G357" s="42"/>
      <c r="H357" s="1" t="s">
        <v>269</v>
      </c>
      <c r="I357" s="25"/>
      <c r="K357" s="25"/>
      <c r="N357" s="42"/>
    </row>
    <row r="358">
      <c r="A358" s="25"/>
      <c r="B358" s="25"/>
      <c r="D358" s="42"/>
      <c r="E358" s="25"/>
      <c r="F358" s="25"/>
      <c r="G358" s="42"/>
      <c r="I358" s="25"/>
      <c r="K358" s="25"/>
      <c r="N358" s="42"/>
    </row>
    <row r="359">
      <c r="A359" s="25"/>
      <c r="B359" s="25"/>
      <c r="D359" s="42"/>
      <c r="E359" s="25"/>
      <c r="F359" s="25"/>
      <c r="G359" s="42"/>
      <c r="H359" s="1" t="s">
        <v>1703</v>
      </c>
      <c r="I359" s="25"/>
      <c r="K359" s="25"/>
      <c r="N359" s="42"/>
    </row>
    <row r="360">
      <c r="A360" s="25"/>
      <c r="B360" s="25"/>
      <c r="D360" s="42"/>
      <c r="E360" s="25"/>
      <c r="F360" s="25"/>
      <c r="G360" s="42"/>
      <c r="H360" s="1" t="s">
        <v>1872</v>
      </c>
      <c r="I360" s="25"/>
      <c r="K360" s="25"/>
      <c r="N360" s="42"/>
    </row>
    <row r="361">
      <c r="A361" s="25"/>
      <c r="B361" s="25"/>
      <c r="D361" s="42"/>
      <c r="E361" s="25"/>
      <c r="F361" s="25"/>
      <c r="G361" s="42"/>
      <c r="H361" s="1" t="s">
        <v>1873</v>
      </c>
      <c r="I361" s="25"/>
      <c r="K361" s="84" t="s">
        <v>190</v>
      </c>
      <c r="M361" s="1" t="s">
        <v>1874</v>
      </c>
      <c r="N361" s="2" t="s">
        <v>1875</v>
      </c>
    </row>
    <row r="362">
      <c r="A362" s="25"/>
      <c r="B362" s="25"/>
      <c r="D362" s="42"/>
      <c r="E362" s="25"/>
      <c r="F362" s="25"/>
      <c r="G362" s="42"/>
      <c r="H362" s="1" t="s">
        <v>198</v>
      </c>
      <c r="I362" s="25"/>
      <c r="K362" s="25"/>
      <c r="N362" s="42"/>
    </row>
    <row r="363">
      <c r="A363" s="25"/>
      <c r="B363" s="25"/>
      <c r="D363" s="42"/>
      <c r="E363" s="25"/>
      <c r="F363" s="25"/>
      <c r="G363" s="42"/>
      <c r="H363" s="1" t="s">
        <v>1876</v>
      </c>
      <c r="I363" s="25"/>
      <c r="K363" s="25"/>
      <c r="N363" s="42"/>
    </row>
    <row r="364">
      <c r="A364" s="25"/>
      <c r="B364" s="25"/>
      <c r="D364" s="42"/>
      <c r="E364" s="25"/>
      <c r="F364" s="25"/>
      <c r="G364" s="42"/>
      <c r="H364" s="1" t="s">
        <v>1707</v>
      </c>
      <c r="I364" s="25"/>
      <c r="K364" s="25"/>
      <c r="N364" s="42"/>
    </row>
    <row r="365">
      <c r="A365" s="25"/>
      <c r="B365" s="25"/>
      <c r="D365" s="42"/>
      <c r="E365" s="25"/>
      <c r="F365" s="25"/>
      <c r="G365" s="42"/>
      <c r="H365" s="1" t="s">
        <v>1708</v>
      </c>
      <c r="I365" s="25"/>
      <c r="K365" s="25"/>
      <c r="N365" s="42"/>
    </row>
    <row r="366">
      <c r="A366" s="25"/>
      <c r="B366" s="25"/>
      <c r="D366" s="42"/>
      <c r="E366" s="25"/>
      <c r="F366" s="25"/>
      <c r="G366" s="42"/>
      <c r="H366" s="1" t="s">
        <v>1877</v>
      </c>
      <c r="I366" s="25"/>
      <c r="K366" s="25"/>
      <c r="N366" s="42"/>
    </row>
    <row r="367">
      <c r="A367" s="25"/>
      <c r="B367" s="25"/>
      <c r="D367" s="42"/>
      <c r="E367" s="25"/>
      <c r="F367" s="25"/>
      <c r="G367" s="42"/>
      <c r="H367" s="1" t="s">
        <v>1713</v>
      </c>
      <c r="I367" s="25"/>
      <c r="K367" s="25"/>
      <c r="N367" s="42"/>
    </row>
    <row r="368">
      <c r="A368" s="25"/>
      <c r="B368" s="25"/>
      <c r="D368" s="42"/>
      <c r="E368" s="25"/>
      <c r="F368" s="25"/>
      <c r="G368" s="42"/>
      <c r="H368" s="1" t="s">
        <v>335</v>
      </c>
      <c r="I368" s="25"/>
      <c r="K368" s="25"/>
      <c r="N368" s="42"/>
    </row>
    <row r="369">
      <c r="A369" s="25"/>
      <c r="B369" s="25"/>
      <c r="D369" s="42"/>
      <c r="E369" s="25"/>
      <c r="F369" s="25"/>
      <c r="G369" s="42"/>
      <c r="H369" s="1" t="s">
        <v>1715</v>
      </c>
      <c r="I369" s="25"/>
      <c r="K369" s="25"/>
      <c r="N369" s="42"/>
    </row>
    <row r="370">
      <c r="A370" s="25"/>
      <c r="B370" s="25"/>
      <c r="D370" s="42"/>
      <c r="E370" s="25"/>
      <c r="F370" s="25"/>
      <c r="G370" s="42"/>
      <c r="H370" s="1" t="s">
        <v>1776</v>
      </c>
      <c r="I370" s="25"/>
      <c r="K370" s="84" t="s">
        <v>200</v>
      </c>
      <c r="L370" s="1" t="s">
        <v>201</v>
      </c>
      <c r="M370" s="1" t="s">
        <v>1878</v>
      </c>
      <c r="N370" s="2" t="s">
        <v>1838</v>
      </c>
    </row>
    <row r="371">
      <c r="A371" s="25"/>
      <c r="B371" s="25"/>
      <c r="D371" s="42"/>
      <c r="E371" s="25"/>
      <c r="F371" s="25"/>
      <c r="G371" s="42"/>
      <c r="H371" s="1" t="s">
        <v>1720</v>
      </c>
      <c r="I371" s="25"/>
      <c r="K371" s="25"/>
      <c r="M371" s="1"/>
      <c r="N371" s="2"/>
    </row>
    <row r="372">
      <c r="A372" s="25"/>
      <c r="B372" s="25"/>
      <c r="D372" s="42"/>
      <c r="E372" s="25"/>
      <c r="F372" s="25"/>
      <c r="G372" s="42"/>
      <c r="H372" s="1" t="s">
        <v>335</v>
      </c>
      <c r="I372" s="25"/>
      <c r="K372" s="84" t="s">
        <v>282</v>
      </c>
      <c r="L372" s="1" t="s">
        <v>841</v>
      </c>
      <c r="M372" s="1" t="s">
        <v>1879</v>
      </c>
      <c r="N372" s="2" t="s">
        <v>1840</v>
      </c>
    </row>
    <row r="373">
      <c r="A373" s="25"/>
      <c r="B373" s="25"/>
      <c r="D373" s="42"/>
      <c r="E373" s="25"/>
      <c r="F373" s="25"/>
      <c r="G373" s="42"/>
      <c r="H373" s="1" t="s">
        <v>1782</v>
      </c>
      <c r="I373" s="25"/>
      <c r="K373" s="25"/>
      <c r="N373" s="42"/>
    </row>
    <row r="374">
      <c r="A374" s="25"/>
      <c r="B374" s="25"/>
      <c r="D374" s="42"/>
      <c r="E374" s="25"/>
      <c r="F374" s="25"/>
      <c r="G374" s="42"/>
      <c r="H374" s="1" t="s">
        <v>511</v>
      </c>
      <c r="I374" s="25"/>
      <c r="K374" s="25"/>
      <c r="N374" s="42"/>
    </row>
    <row r="375">
      <c r="A375" s="25"/>
      <c r="B375" s="25"/>
      <c r="D375" s="42"/>
      <c r="E375" s="25"/>
      <c r="F375" s="25"/>
      <c r="G375" s="42"/>
      <c r="H375" s="1" t="s">
        <v>204</v>
      </c>
      <c r="I375" s="25"/>
      <c r="K375" s="25"/>
      <c r="N375" s="42"/>
    </row>
    <row r="376">
      <c r="A376" s="25"/>
      <c r="B376" s="25"/>
      <c r="D376" s="42"/>
      <c r="E376" s="25"/>
      <c r="F376" s="25"/>
      <c r="G376" s="42"/>
      <c r="H376" s="1" t="s">
        <v>204</v>
      </c>
      <c r="I376" s="25"/>
      <c r="K376" s="25"/>
      <c r="N376" s="42"/>
    </row>
    <row r="377">
      <c r="A377" s="25"/>
      <c r="B377" s="25"/>
      <c r="D377" s="42"/>
      <c r="E377" s="25"/>
      <c r="F377" s="25"/>
      <c r="G377" s="42"/>
      <c r="H377" s="1" t="s">
        <v>1877</v>
      </c>
      <c r="I377" s="25"/>
      <c r="K377" s="25"/>
      <c r="N377" s="42"/>
    </row>
    <row r="378">
      <c r="A378" s="25"/>
      <c r="B378" s="25"/>
      <c r="D378" s="42"/>
      <c r="E378" s="25"/>
      <c r="F378" s="25"/>
      <c r="G378" s="42"/>
      <c r="H378" s="1" t="s">
        <v>204</v>
      </c>
      <c r="I378" s="25"/>
      <c r="K378" s="84" t="s">
        <v>278</v>
      </c>
      <c r="L378" s="1" t="s">
        <v>1418</v>
      </c>
      <c r="M378" s="1" t="s">
        <v>712</v>
      </c>
      <c r="N378" s="2" t="s">
        <v>1880</v>
      </c>
    </row>
    <row r="379">
      <c r="A379" s="25"/>
      <c r="B379" s="25"/>
      <c r="D379" s="42"/>
      <c r="E379" s="25"/>
      <c r="F379" s="25"/>
      <c r="G379" s="42"/>
      <c r="I379" s="25"/>
      <c r="K379" s="84" t="s">
        <v>278</v>
      </c>
      <c r="N379" s="42"/>
    </row>
    <row r="380">
      <c r="A380" s="25"/>
      <c r="B380" s="25"/>
      <c r="D380" s="42"/>
      <c r="E380" s="25"/>
      <c r="F380" s="25"/>
      <c r="G380" s="42"/>
      <c r="H380" s="1" t="s">
        <v>1725</v>
      </c>
      <c r="I380" s="25"/>
      <c r="K380" s="25"/>
      <c r="N380" s="42"/>
    </row>
    <row r="381">
      <c r="A381" s="25"/>
      <c r="B381" s="25"/>
      <c r="D381" s="42"/>
      <c r="E381" s="25"/>
      <c r="F381" s="25"/>
      <c r="G381" s="42"/>
      <c r="H381" s="1" t="s">
        <v>206</v>
      </c>
      <c r="I381" s="25"/>
      <c r="K381" s="25"/>
      <c r="N381" s="42"/>
    </row>
    <row r="382">
      <c r="A382" s="25"/>
      <c r="B382" s="25"/>
      <c r="D382" s="42"/>
      <c r="E382" s="25"/>
      <c r="F382" s="25"/>
      <c r="G382" s="42"/>
      <c r="H382" s="1" t="s">
        <v>207</v>
      </c>
      <c r="I382" s="25"/>
      <c r="K382" s="25"/>
      <c r="N382" s="42"/>
    </row>
    <row r="383">
      <c r="A383" s="25"/>
      <c r="B383" s="25"/>
      <c r="D383" s="42"/>
      <c r="E383" s="25"/>
      <c r="F383" s="25"/>
      <c r="G383" s="42"/>
      <c r="H383" s="1" t="s">
        <v>198</v>
      </c>
      <c r="I383" s="25"/>
      <c r="K383" s="25"/>
      <c r="N383" s="42"/>
    </row>
    <row r="384">
      <c r="A384" s="25"/>
      <c r="B384" s="25"/>
      <c r="D384" s="42"/>
      <c r="E384" s="25"/>
      <c r="F384" s="25"/>
      <c r="G384" s="42"/>
      <c r="H384" s="1" t="s">
        <v>1783</v>
      </c>
      <c r="I384" s="25"/>
      <c r="K384" s="1" t="s">
        <v>449</v>
      </c>
      <c r="M384" s="1" t="s">
        <v>1881</v>
      </c>
      <c r="N384" s="2" t="s">
        <v>1882</v>
      </c>
    </row>
    <row r="385">
      <c r="A385" s="25"/>
      <c r="B385" s="25"/>
      <c r="D385" s="42"/>
      <c r="E385" s="25"/>
      <c r="F385" s="25"/>
      <c r="G385" s="42"/>
      <c r="H385" s="1" t="s">
        <v>1784</v>
      </c>
      <c r="I385" s="25"/>
      <c r="K385" s="25"/>
      <c r="N385" s="42"/>
    </row>
    <row r="386">
      <c r="A386" s="25"/>
      <c r="B386" s="25"/>
      <c r="D386" s="42"/>
      <c r="E386" s="25"/>
      <c r="F386" s="25"/>
      <c r="G386" s="42"/>
      <c r="H386" s="1" t="s">
        <v>204</v>
      </c>
      <c r="I386" s="25"/>
      <c r="K386" s="84" t="s">
        <v>278</v>
      </c>
      <c r="L386" s="1" t="s">
        <v>279</v>
      </c>
      <c r="M386" s="1" t="s">
        <v>371</v>
      </c>
      <c r="N386" s="2" t="s">
        <v>1883</v>
      </c>
    </row>
    <row r="387">
      <c r="A387" s="25"/>
      <c r="B387" s="25"/>
      <c r="D387" s="42"/>
      <c r="E387" s="25"/>
      <c r="F387" s="25"/>
      <c r="G387" s="42"/>
      <c r="I387" s="25"/>
      <c r="K387" s="25"/>
      <c r="N387" s="42"/>
    </row>
    <row r="388">
      <c r="A388" s="25"/>
      <c r="B388" s="25"/>
      <c r="D388" s="42"/>
      <c r="E388" s="25"/>
      <c r="F388" s="25"/>
      <c r="G388" s="42"/>
      <c r="H388" s="1" t="s">
        <v>1737</v>
      </c>
      <c r="I388" s="25"/>
      <c r="K388" s="25"/>
      <c r="N388" s="42"/>
    </row>
    <row r="389">
      <c r="A389" s="25"/>
      <c r="B389" s="25"/>
      <c r="D389" s="42"/>
      <c r="E389" s="25"/>
      <c r="F389" s="25"/>
      <c r="G389" s="42"/>
      <c r="H389" s="1" t="s">
        <v>1738</v>
      </c>
      <c r="I389" s="25"/>
      <c r="K389" s="25"/>
      <c r="N389" s="42"/>
    </row>
    <row r="390">
      <c r="A390" s="25"/>
      <c r="B390" s="25"/>
      <c r="D390" s="42"/>
      <c r="E390" s="25"/>
      <c r="F390" s="25"/>
      <c r="G390" s="42"/>
      <c r="H390" s="1" t="s">
        <v>207</v>
      </c>
      <c r="I390" s="25"/>
      <c r="K390" s="25"/>
      <c r="N390" s="42"/>
    </row>
    <row r="391">
      <c r="A391" s="25"/>
      <c r="B391" s="25"/>
      <c r="D391" s="42"/>
      <c r="E391" s="25"/>
      <c r="F391" s="25"/>
      <c r="G391" s="42"/>
      <c r="H391" s="1" t="s">
        <v>198</v>
      </c>
      <c r="I391" s="25"/>
      <c r="K391" s="25"/>
      <c r="N391" s="42"/>
    </row>
    <row r="392">
      <c r="A392" s="25"/>
      <c r="B392" s="25"/>
      <c r="D392" s="42"/>
      <c r="E392" s="25"/>
      <c r="F392" s="25"/>
      <c r="G392" s="42"/>
      <c r="H392" s="1" t="s">
        <v>1843</v>
      </c>
      <c r="I392" s="25"/>
      <c r="K392" s="25"/>
      <c r="N392" s="42"/>
    </row>
    <row r="393">
      <c r="A393" s="25"/>
      <c r="B393" s="25"/>
      <c r="D393" s="42"/>
      <c r="E393" s="25"/>
      <c r="F393" s="25"/>
      <c r="G393" s="42"/>
      <c r="H393" s="1" t="s">
        <v>1844</v>
      </c>
      <c r="I393" s="25"/>
      <c r="K393" s="25"/>
      <c r="N393" s="42"/>
    </row>
    <row r="394">
      <c r="A394" s="25"/>
      <c r="B394" s="25"/>
      <c r="D394" s="42"/>
      <c r="E394" s="25"/>
      <c r="F394" s="25"/>
      <c r="G394" s="42"/>
      <c r="H394" s="1" t="s">
        <v>1845</v>
      </c>
      <c r="I394" s="25"/>
      <c r="K394" s="25"/>
      <c r="N394" s="42"/>
    </row>
    <row r="395">
      <c r="A395" s="25"/>
      <c r="B395" s="25"/>
      <c r="D395" s="42"/>
      <c r="E395" s="25"/>
      <c r="F395" s="25"/>
      <c r="G395" s="42"/>
      <c r="H395" s="1" t="s">
        <v>1846</v>
      </c>
      <c r="I395" s="25"/>
      <c r="K395" s="25"/>
      <c r="N395" s="42"/>
    </row>
    <row r="396">
      <c r="A396" s="25"/>
      <c r="B396" s="25"/>
      <c r="D396" s="42"/>
      <c r="E396" s="25"/>
      <c r="F396" s="25"/>
      <c r="G396" s="42"/>
      <c r="H396" s="1" t="s">
        <v>1847</v>
      </c>
      <c r="I396" s="25"/>
      <c r="K396" s="25"/>
      <c r="N396" s="42"/>
    </row>
    <row r="397">
      <c r="A397" s="25"/>
      <c r="B397" s="25"/>
      <c r="D397" s="42"/>
      <c r="E397" s="25"/>
      <c r="F397" s="25"/>
      <c r="G397" s="42"/>
      <c r="I397" s="25"/>
      <c r="K397" s="25"/>
      <c r="N397" s="42"/>
    </row>
    <row r="398">
      <c r="A398" s="25"/>
      <c r="B398" s="25"/>
      <c r="D398" s="42"/>
      <c r="E398" s="25"/>
      <c r="F398" s="25"/>
      <c r="G398" s="42"/>
      <c r="H398" s="1" t="s">
        <v>1884</v>
      </c>
      <c r="I398" s="25"/>
      <c r="K398" s="25"/>
      <c r="N398" s="42"/>
    </row>
    <row r="399">
      <c r="A399" s="25"/>
      <c r="B399" s="25"/>
      <c r="D399" s="42"/>
      <c r="E399" s="25"/>
      <c r="F399" s="25"/>
      <c r="G399" s="42"/>
      <c r="H399" s="1" t="s">
        <v>1849</v>
      </c>
      <c r="I399" s="25"/>
      <c r="K399" s="25"/>
      <c r="N399" s="42"/>
    </row>
    <row r="400">
      <c r="A400" s="25"/>
      <c r="B400" s="25"/>
      <c r="D400" s="42"/>
      <c r="E400" s="25"/>
      <c r="F400" s="25"/>
      <c r="G400" s="42"/>
      <c r="H400" s="1" t="s">
        <v>1850</v>
      </c>
      <c r="I400" s="25"/>
      <c r="K400" s="25"/>
      <c r="N400" s="42"/>
    </row>
    <row r="401">
      <c r="A401" s="25"/>
      <c r="B401" s="25"/>
      <c r="D401" s="42"/>
      <c r="E401" s="25"/>
      <c r="F401" s="25"/>
      <c r="G401" s="42"/>
      <c r="H401" s="1" t="s">
        <v>204</v>
      </c>
      <c r="I401" s="25"/>
      <c r="K401" s="25"/>
      <c r="N401" s="42"/>
    </row>
    <row r="402">
      <c r="A402" s="25"/>
      <c r="B402" s="25"/>
      <c r="D402" s="42"/>
      <c r="E402" s="25"/>
      <c r="F402" s="25"/>
      <c r="G402" s="42"/>
      <c r="I402" s="25"/>
      <c r="K402" s="25"/>
      <c r="N402" s="42"/>
    </row>
    <row r="403">
      <c r="A403" s="25"/>
      <c r="B403" s="25"/>
      <c r="D403" s="42"/>
      <c r="E403" s="25"/>
      <c r="F403" s="25"/>
      <c r="G403" s="42"/>
      <c r="H403" s="1" t="s">
        <v>1741</v>
      </c>
      <c r="I403" s="25"/>
      <c r="K403" s="84" t="s">
        <v>278</v>
      </c>
      <c r="L403" s="1" t="s">
        <v>1418</v>
      </c>
      <c r="M403" s="1" t="s">
        <v>1885</v>
      </c>
      <c r="N403" s="2" t="s">
        <v>1886</v>
      </c>
    </row>
    <row r="404">
      <c r="A404" s="25"/>
      <c r="B404" s="25"/>
      <c r="D404" s="42"/>
      <c r="E404" s="25"/>
      <c r="F404" s="25"/>
      <c r="G404" s="42"/>
      <c r="H404" s="1" t="s">
        <v>1744</v>
      </c>
      <c r="I404" s="25"/>
      <c r="K404" s="84" t="s">
        <v>278</v>
      </c>
      <c r="N404" s="42"/>
    </row>
    <row r="405">
      <c r="A405" s="25"/>
      <c r="B405" s="25"/>
      <c r="D405" s="42"/>
      <c r="E405" s="25"/>
      <c r="F405" s="25"/>
      <c r="G405" s="42"/>
      <c r="H405" s="1" t="s">
        <v>1887</v>
      </c>
      <c r="I405" s="25"/>
      <c r="K405" s="25"/>
      <c r="N405" s="42"/>
    </row>
    <row r="406">
      <c r="A406" s="25"/>
      <c r="B406" s="25"/>
      <c r="D406" s="42"/>
      <c r="E406" s="25"/>
      <c r="F406" s="25"/>
      <c r="G406" s="42"/>
      <c r="H406" s="1" t="s">
        <v>481</v>
      </c>
      <c r="I406" s="25"/>
      <c r="K406" s="25"/>
      <c r="N406" s="42"/>
    </row>
    <row r="407">
      <c r="A407" s="25"/>
      <c r="B407" s="25"/>
      <c r="D407" s="42"/>
      <c r="E407" s="25"/>
      <c r="F407" s="25"/>
      <c r="G407" s="42"/>
      <c r="H407" s="1" t="s">
        <v>204</v>
      </c>
      <c r="I407" s="25"/>
      <c r="K407" s="25"/>
      <c r="N407" s="42"/>
    </row>
    <row r="408">
      <c r="A408" s="25"/>
      <c r="B408" s="25"/>
      <c r="D408" s="42"/>
      <c r="E408" s="25"/>
      <c r="F408" s="25"/>
      <c r="G408" s="42"/>
      <c r="I408" s="25"/>
      <c r="K408" s="25"/>
      <c r="N408" s="42"/>
    </row>
    <row r="409">
      <c r="A409" s="25"/>
      <c r="B409" s="25"/>
      <c r="D409" s="42"/>
      <c r="E409" s="25"/>
      <c r="F409" s="25"/>
      <c r="G409" s="42"/>
      <c r="H409" s="1" t="s">
        <v>1888</v>
      </c>
      <c r="I409" s="25"/>
      <c r="K409" s="84" t="s">
        <v>278</v>
      </c>
      <c r="L409" s="1" t="s">
        <v>280</v>
      </c>
      <c r="M409" s="1" t="s">
        <v>1889</v>
      </c>
      <c r="N409" s="2" t="s">
        <v>955</v>
      </c>
    </row>
    <row r="410">
      <c r="A410" s="25"/>
      <c r="B410" s="25"/>
      <c r="D410" s="42"/>
      <c r="E410" s="25"/>
      <c r="F410" s="25"/>
      <c r="G410" s="42"/>
      <c r="H410" s="1" t="s">
        <v>1746</v>
      </c>
      <c r="I410" s="25"/>
      <c r="K410" s="25"/>
      <c r="N410" s="42"/>
    </row>
    <row r="411">
      <c r="A411" s="25"/>
      <c r="B411" s="25"/>
      <c r="D411" s="42"/>
      <c r="E411" s="25"/>
      <c r="F411" s="25"/>
      <c r="G411" s="42"/>
      <c r="I411" s="25"/>
      <c r="K411" s="25"/>
      <c r="N411" s="42"/>
    </row>
    <row r="412">
      <c r="A412" s="25"/>
      <c r="B412" s="25"/>
      <c r="D412" s="42"/>
      <c r="E412" s="25"/>
      <c r="F412" s="25"/>
      <c r="G412" s="42"/>
      <c r="H412" s="1" t="s">
        <v>1890</v>
      </c>
      <c r="I412" s="25"/>
      <c r="K412" s="25"/>
      <c r="N412" s="42"/>
    </row>
    <row r="413">
      <c r="A413" s="25"/>
      <c r="B413" s="25"/>
      <c r="D413" s="42"/>
      <c r="E413" s="25"/>
      <c r="F413" s="25"/>
      <c r="G413" s="42"/>
      <c r="H413" s="1" t="s">
        <v>1891</v>
      </c>
      <c r="I413" s="25"/>
      <c r="K413" s="84" t="s">
        <v>1748</v>
      </c>
      <c r="L413" s="1" t="s">
        <v>1854</v>
      </c>
      <c r="M413" s="1" t="s">
        <v>1892</v>
      </c>
      <c r="N413" s="2" t="s">
        <v>1893</v>
      </c>
    </row>
    <row r="414">
      <c r="A414" s="25"/>
      <c r="B414" s="25"/>
      <c r="D414" s="42"/>
      <c r="E414" s="25"/>
      <c r="F414" s="25"/>
      <c r="G414" s="42"/>
      <c r="H414" s="1" t="s">
        <v>1894</v>
      </c>
      <c r="I414" s="25"/>
      <c r="K414" s="1" t="s">
        <v>200</v>
      </c>
      <c r="L414" s="1" t="s">
        <v>201</v>
      </c>
      <c r="M414" s="1" t="s">
        <v>1895</v>
      </c>
      <c r="N414" s="2" t="s">
        <v>1896</v>
      </c>
    </row>
    <row r="415">
      <c r="A415" s="25"/>
      <c r="B415" s="25"/>
      <c r="D415" s="42"/>
      <c r="E415" s="25"/>
      <c r="F415" s="25"/>
      <c r="G415" s="42"/>
      <c r="H415" s="1" t="s">
        <v>1897</v>
      </c>
      <c r="I415" s="25"/>
      <c r="K415" s="1" t="s">
        <v>1444</v>
      </c>
      <c r="N415" s="2"/>
    </row>
    <row r="416">
      <c r="A416" s="25"/>
      <c r="B416" s="25"/>
      <c r="D416" s="42"/>
      <c r="E416" s="25"/>
      <c r="F416" s="25"/>
      <c r="G416" s="42"/>
      <c r="H416" s="1" t="s">
        <v>269</v>
      </c>
      <c r="I416" s="25"/>
      <c r="K416" s="84" t="s">
        <v>1748</v>
      </c>
      <c r="L416" s="1" t="s">
        <v>1854</v>
      </c>
      <c r="M416" s="1" t="s">
        <v>1898</v>
      </c>
      <c r="N416" s="2" t="s">
        <v>1899</v>
      </c>
    </row>
    <row r="417">
      <c r="A417" s="25"/>
      <c r="B417" s="25"/>
      <c r="D417" s="42"/>
      <c r="E417" s="25"/>
      <c r="F417" s="25"/>
      <c r="G417" s="42"/>
      <c r="H417" s="1" t="s">
        <v>198</v>
      </c>
      <c r="I417" s="25"/>
      <c r="K417" s="25"/>
      <c r="N417" s="42"/>
    </row>
    <row r="418">
      <c r="A418" s="25"/>
      <c r="B418" s="25"/>
      <c r="D418" s="42"/>
      <c r="E418" s="25"/>
      <c r="F418" s="25"/>
      <c r="G418" s="42"/>
      <c r="H418" s="1" t="s">
        <v>1752</v>
      </c>
      <c r="I418" s="25"/>
      <c r="K418" s="25"/>
      <c r="N418" s="42"/>
    </row>
    <row r="419">
      <c r="A419" s="25"/>
      <c r="B419" s="25"/>
      <c r="D419" s="42"/>
      <c r="E419" s="25"/>
      <c r="F419" s="25"/>
      <c r="G419" s="42"/>
      <c r="H419" s="1" t="s">
        <v>1755</v>
      </c>
      <c r="I419" s="25"/>
      <c r="K419" s="25"/>
      <c r="N419" s="42"/>
    </row>
    <row r="420">
      <c r="A420" s="25"/>
      <c r="B420" s="25"/>
      <c r="D420" s="42"/>
      <c r="E420" s="25"/>
      <c r="F420" s="25"/>
      <c r="G420" s="42"/>
      <c r="H420" s="1" t="s">
        <v>1756</v>
      </c>
      <c r="I420" s="25"/>
      <c r="K420" s="25"/>
      <c r="N420" s="42"/>
    </row>
    <row r="421">
      <c r="A421" s="25"/>
      <c r="B421" s="25"/>
      <c r="D421" s="42"/>
      <c r="E421" s="25"/>
      <c r="F421" s="25"/>
      <c r="G421" s="42"/>
      <c r="H421" s="1" t="s">
        <v>204</v>
      </c>
      <c r="I421" s="25"/>
      <c r="K421" s="25"/>
      <c r="N421" s="42"/>
    </row>
    <row r="422">
      <c r="A422" s="25"/>
      <c r="B422" s="25"/>
      <c r="D422" s="42"/>
      <c r="E422" s="25"/>
      <c r="F422" s="25"/>
      <c r="G422" s="42"/>
      <c r="H422" s="1" t="s">
        <v>1757</v>
      </c>
      <c r="I422" s="25"/>
      <c r="K422" s="25"/>
      <c r="N422" s="42"/>
    </row>
    <row r="423">
      <c r="A423" s="25"/>
      <c r="B423" s="25"/>
      <c r="D423" s="42"/>
      <c r="E423" s="25"/>
      <c r="F423" s="25"/>
      <c r="G423" s="42"/>
      <c r="H423" s="1" t="s">
        <v>1746</v>
      </c>
      <c r="I423" s="25"/>
      <c r="K423" s="84" t="s">
        <v>1748</v>
      </c>
      <c r="M423" s="1" t="s">
        <v>1900</v>
      </c>
      <c r="N423" s="2" t="s">
        <v>1901</v>
      </c>
    </row>
    <row r="424">
      <c r="A424" s="25"/>
      <c r="B424" s="25"/>
      <c r="D424" s="42"/>
      <c r="E424" s="25"/>
      <c r="F424" s="25"/>
      <c r="G424" s="42"/>
      <c r="H424" s="1" t="s">
        <v>204</v>
      </c>
      <c r="I424" s="25"/>
      <c r="K424" s="25"/>
      <c r="N424" s="42"/>
    </row>
    <row r="425">
      <c r="A425" s="25"/>
      <c r="B425" s="25"/>
      <c r="D425" s="42"/>
      <c r="E425" s="25"/>
      <c r="F425" s="25"/>
      <c r="G425" s="42"/>
      <c r="I425" s="25"/>
      <c r="K425" s="25"/>
      <c r="N425" s="42"/>
    </row>
    <row r="426">
      <c r="A426" s="25"/>
      <c r="B426" s="25"/>
      <c r="D426" s="42"/>
      <c r="E426" s="25"/>
      <c r="F426" s="25"/>
      <c r="G426" s="42"/>
      <c r="H426" s="1" t="s">
        <v>1758</v>
      </c>
      <c r="I426" s="25"/>
      <c r="K426" s="25"/>
      <c r="N426" s="42"/>
    </row>
    <row r="427">
      <c r="A427" s="25"/>
      <c r="B427" s="25"/>
      <c r="D427" s="42"/>
      <c r="E427" s="25"/>
      <c r="F427" s="25"/>
      <c r="G427" s="42"/>
      <c r="H427" s="1" t="s">
        <v>1759</v>
      </c>
      <c r="I427" s="25"/>
      <c r="K427" s="84" t="s">
        <v>200</v>
      </c>
      <c r="L427" s="1" t="s">
        <v>1760</v>
      </c>
      <c r="M427" s="1" t="s">
        <v>1831</v>
      </c>
      <c r="N427" s="2" t="s">
        <v>1902</v>
      </c>
    </row>
    <row r="428">
      <c r="A428" s="25"/>
      <c r="B428" s="25"/>
      <c r="D428" s="42"/>
      <c r="E428" s="25"/>
      <c r="F428" s="25"/>
      <c r="G428" s="42"/>
      <c r="H428" s="1" t="s">
        <v>1763</v>
      </c>
      <c r="I428" s="25"/>
      <c r="K428" s="25"/>
      <c r="N428" s="42"/>
    </row>
    <row r="429">
      <c r="A429" s="25"/>
      <c r="B429" s="25"/>
      <c r="D429" s="42"/>
      <c r="E429" s="25"/>
      <c r="F429" s="25"/>
      <c r="G429" s="42"/>
      <c r="H429" s="1" t="s">
        <v>223</v>
      </c>
      <c r="I429" s="25"/>
      <c r="K429" s="25"/>
      <c r="N429" s="42"/>
    </row>
    <row r="430">
      <c r="A430" s="15"/>
      <c r="B430" s="15"/>
      <c r="C430" s="15"/>
      <c r="D430" s="83"/>
      <c r="E430" s="15"/>
      <c r="F430" s="15"/>
      <c r="G430" s="83"/>
      <c r="H430" s="12" t="s">
        <v>204</v>
      </c>
      <c r="I430" s="15"/>
      <c r="J430" s="15"/>
      <c r="K430" s="15"/>
      <c r="L430" s="15"/>
      <c r="M430" s="15"/>
      <c r="N430" s="83"/>
      <c r="O430" s="15"/>
      <c r="P430" s="15"/>
      <c r="Q430" s="15"/>
      <c r="R430" s="15"/>
      <c r="S430" s="15"/>
      <c r="T430" s="15"/>
      <c r="U430" s="15"/>
      <c r="V430" s="15"/>
      <c r="W430" s="15"/>
      <c r="X430" s="15"/>
      <c r="Y430" s="15"/>
      <c r="Z430" s="15"/>
      <c r="AA430" s="15"/>
      <c r="AB430" s="15"/>
      <c r="AC430" s="15"/>
      <c r="AD430" s="15"/>
      <c r="AE430" s="15"/>
    </row>
    <row r="431">
      <c r="A431" s="1" t="s">
        <v>81</v>
      </c>
      <c r="B431" s="1" t="s">
        <v>94</v>
      </c>
      <c r="C431" s="1" t="s">
        <v>1791</v>
      </c>
      <c r="D431" s="2" t="s">
        <v>1791</v>
      </c>
      <c r="E431" s="1" t="s">
        <v>82</v>
      </c>
      <c r="F431" s="1" t="s">
        <v>33</v>
      </c>
      <c r="G431" s="2" t="s">
        <v>1903</v>
      </c>
      <c r="H431" s="1" t="s">
        <v>563</v>
      </c>
      <c r="I431" s="25"/>
      <c r="K431" s="25"/>
      <c r="N431" s="42"/>
    </row>
    <row r="432">
      <c r="A432" s="25"/>
      <c r="B432" s="25"/>
      <c r="D432" s="42"/>
      <c r="E432" s="25"/>
      <c r="F432" s="25"/>
      <c r="G432" s="42"/>
      <c r="H432" s="1" t="s">
        <v>1694</v>
      </c>
      <c r="I432" s="25"/>
      <c r="K432" s="25"/>
      <c r="N432" s="42"/>
    </row>
    <row r="433">
      <c r="A433" s="25"/>
      <c r="B433" s="25"/>
      <c r="D433" s="42"/>
      <c r="E433" s="25"/>
      <c r="F433" s="25"/>
      <c r="G433" s="42"/>
      <c r="H433" s="1" t="s">
        <v>1695</v>
      </c>
      <c r="I433" s="25"/>
      <c r="K433" s="25"/>
      <c r="N433" s="42"/>
      <c r="O433"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433" s="25" t="str">
        <f>IFERROR(__xludf.DUMMYFUNCTION("""COMPUTED_VALUE"""),"count ")</f>
        <v>count </v>
      </c>
    </row>
    <row r="434">
      <c r="A434" s="25"/>
      <c r="B434" s="25"/>
      <c r="D434" s="42"/>
      <c r="E434" s="25"/>
      <c r="F434" s="25"/>
      <c r="G434" s="42"/>
      <c r="H434" s="1" t="s">
        <v>235</v>
      </c>
      <c r="I434" s="25"/>
      <c r="K434" s="25"/>
      <c r="N434" s="42"/>
      <c r="O434" s="25" t="str">
        <f>IFERROR(__xludf.DUMMYFUNCTION("""COMPUTED_VALUE"""),"C-spec_oop")</f>
        <v>C-spec_oop</v>
      </c>
      <c r="P434" s="25">
        <f>IFERROR(__xludf.DUMMYFUNCTION("""COMPUTED_VALUE"""),4.0)</f>
        <v>4</v>
      </c>
    </row>
    <row r="435">
      <c r="A435" s="25"/>
      <c r="B435" s="25"/>
      <c r="D435" s="42"/>
      <c r="E435" s="25"/>
      <c r="F435" s="25"/>
      <c r="G435" s="42"/>
      <c r="H435" s="1" t="s">
        <v>1054</v>
      </c>
      <c r="I435" s="25"/>
      <c r="K435" s="25"/>
      <c r="N435" s="42"/>
      <c r="O435" s="25" t="str">
        <f>IFERROR(__xludf.DUMMYFUNCTION("""COMPUTED_VALUE"""),"C-hallucinating")</f>
        <v>C-hallucinating</v>
      </c>
      <c r="P435" s="25">
        <f>IFERROR(__xludf.DUMMYFUNCTION("""COMPUTED_VALUE"""),3.0)</f>
        <v>3</v>
      </c>
    </row>
    <row r="436">
      <c r="A436" s="25"/>
      <c r="B436" s="25"/>
      <c r="D436" s="42"/>
      <c r="E436" s="25"/>
      <c r="F436" s="25"/>
      <c r="G436" s="42"/>
      <c r="I436" s="25"/>
      <c r="K436" s="25"/>
      <c r="N436" s="42"/>
      <c r="O436" s="25" t="str">
        <f>IFERROR(__xludf.DUMMYFUNCTION("""COMPUTED_VALUE"""),"V-lemma-use")</f>
        <v>V-lemma-use</v>
      </c>
      <c r="P436" s="25">
        <f>IFERROR(__xludf.DUMMYFUNCTION("""COMPUTED_VALUE"""),3.0)</f>
        <v>3</v>
      </c>
    </row>
    <row r="437">
      <c r="A437" s="25"/>
      <c r="B437" s="25"/>
      <c r="D437" s="42"/>
      <c r="E437" s="25"/>
      <c r="F437" s="25"/>
      <c r="G437" s="42"/>
      <c r="H437" s="1" t="s">
        <v>1904</v>
      </c>
      <c r="I437" s="25"/>
      <c r="K437" s="25"/>
      <c r="N437" s="42"/>
      <c r="O437" s="25" t="str">
        <f>IFERROR(__xludf.DUMMYFUNCTION("""COMPUTED_VALUE"""),"C-syntax")</f>
        <v>C-syntax</v>
      </c>
      <c r="P437" s="25">
        <f>IFERROR(__xludf.DUMMYFUNCTION("""COMPUTED_VALUE"""),2.0)</f>
        <v>2</v>
      </c>
    </row>
    <row r="438">
      <c r="A438" s="25"/>
      <c r="B438" s="25"/>
      <c r="D438" s="42"/>
      <c r="E438" s="25"/>
      <c r="F438" s="25"/>
      <c r="G438" s="42"/>
      <c r="H438" s="1" t="s">
        <v>1905</v>
      </c>
      <c r="I438" s="25"/>
      <c r="K438" s="25"/>
      <c r="N438" s="42"/>
      <c r="O438" s="25" t="str">
        <f>IFERROR(__xludf.DUMMYFUNCTION("""COMPUTED_VALUE"""),"V-LI")</f>
        <v>V-LI</v>
      </c>
      <c r="P438" s="25">
        <f>IFERROR(__xludf.DUMMYFUNCTION("""COMPUTED_VALUE"""),2.0)</f>
        <v>2</v>
      </c>
    </row>
    <row r="439">
      <c r="A439" s="25"/>
      <c r="B439" s="25"/>
      <c r="D439" s="42"/>
      <c r="E439" s="25"/>
      <c r="F439" s="25"/>
      <c r="G439" s="42"/>
      <c r="H439" s="1" t="s">
        <v>1906</v>
      </c>
      <c r="I439" s="25"/>
      <c r="K439" s="25"/>
      <c r="N439" s="42"/>
      <c r="O439" s="25" t="str">
        <f>IFERROR(__xludf.DUMMYFUNCTION("""COMPUTED_VALUE"""),"V-pred-use")</f>
        <v>V-pred-use</v>
      </c>
      <c r="P439" s="25">
        <f>IFERROR(__xludf.DUMMYFUNCTION("""COMPUTED_VALUE"""),2.0)</f>
        <v>2</v>
      </c>
    </row>
    <row r="440">
      <c r="A440" s="25"/>
      <c r="B440" s="25"/>
      <c r="D440" s="42"/>
      <c r="E440" s="25"/>
      <c r="F440" s="25"/>
      <c r="G440" s="42"/>
      <c r="I440" s="25"/>
      <c r="K440" s="25"/>
      <c r="N440" s="42"/>
      <c r="O440" s="25" t="str">
        <f>IFERROR(__xludf.DUMMYFUNCTION("""COMPUTED_VALUE"""),"V-lemma-def")</f>
        <v>V-lemma-def</v>
      </c>
      <c r="P440" s="25">
        <f>IFERROR(__xludf.DUMMYFUNCTION("""COMPUTED_VALUE"""),1.0)</f>
        <v>1</v>
      </c>
    </row>
    <row r="441">
      <c r="A441" s="25"/>
      <c r="B441" s="25"/>
      <c r="D441" s="42"/>
      <c r="E441" s="25"/>
      <c r="F441" s="25"/>
      <c r="G441" s="42"/>
      <c r="H441" s="1" t="s">
        <v>1907</v>
      </c>
      <c r="I441" s="25"/>
      <c r="K441" s="25"/>
      <c r="N441" s="42"/>
      <c r="O441" s="25" t="str">
        <f>IFERROR(__xludf.DUMMYFUNCTION("""COMPUTED_VALUE"""),"V-others")</f>
        <v>V-others</v>
      </c>
      <c r="P441" s="25">
        <f>IFERROR(__xludf.DUMMYFUNCTION("""COMPUTED_VALUE"""),1.0)</f>
        <v>1</v>
      </c>
    </row>
    <row r="442">
      <c r="A442" s="25"/>
      <c r="B442" s="25"/>
      <c r="D442" s="42"/>
      <c r="E442" s="25"/>
      <c r="F442" s="25"/>
      <c r="G442" s="42"/>
      <c r="H442" s="1" t="s">
        <v>310</v>
      </c>
      <c r="I442" s="25"/>
      <c r="K442" s="25"/>
      <c r="N442" s="42"/>
      <c r="O442" s="25" t="str">
        <f>IFERROR(__xludf.DUMMYFUNCTION("""COMPUTED_VALUE"""),"V-pre/post")</f>
        <v>V-pre/post</v>
      </c>
      <c r="P442" s="25">
        <f>IFERROR(__xludf.DUMMYFUNCTION("""COMPUTED_VALUE"""),1.0)</f>
        <v>1</v>
      </c>
    </row>
    <row r="443">
      <c r="A443" s="25"/>
      <c r="B443" s="25"/>
      <c r="D443" s="42"/>
      <c r="E443" s="25"/>
      <c r="F443" s="25"/>
      <c r="G443" s="42"/>
      <c r="H443" s="1" t="s">
        <v>1803</v>
      </c>
      <c r="I443" s="25"/>
      <c r="K443" s="25"/>
      <c r="N443" s="42"/>
    </row>
    <row r="444">
      <c r="A444" s="25"/>
      <c r="B444" s="25"/>
      <c r="D444" s="42"/>
      <c r="E444" s="25"/>
      <c r="F444" s="25"/>
      <c r="G444" s="42"/>
      <c r="H444" s="1" t="s">
        <v>436</v>
      </c>
      <c r="I444" s="25"/>
      <c r="K444" s="25"/>
      <c r="N444" s="42"/>
    </row>
    <row r="445">
      <c r="A445" s="25"/>
      <c r="B445" s="25"/>
      <c r="D445" s="42"/>
      <c r="E445" s="25"/>
      <c r="F445" s="25"/>
      <c r="G445" s="42"/>
      <c r="H445" s="1" t="s">
        <v>1804</v>
      </c>
      <c r="I445" s="25"/>
      <c r="K445" s="25"/>
      <c r="N445" s="42"/>
      <c r="O445"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45" s="25" t="str">
        <f>IFERROR(__xludf.DUMMYFUNCTION("""COMPUTED_VALUE"""),"C-syntax")</f>
        <v>C-syntax</v>
      </c>
      <c r="Q445" s="25" t="str">
        <f>IFERROR(__xludf.DUMMYFUNCTION("""COMPUTED_VALUE"""),"C-hallucinating")</f>
        <v>C-hallucinating</v>
      </c>
      <c r="R445" s="25" t="str">
        <f>IFERROR(__xludf.DUMMYFUNCTION("""COMPUTED_VALUE"""),"C-total")</f>
        <v>C-total</v>
      </c>
      <c r="S445" s="25" t="str">
        <f>IFERROR(__xludf.DUMMYFUNCTION("""COMPUTED_VALUE"""),"V-pre/post")</f>
        <v>V-pre/post</v>
      </c>
      <c r="T445" s="25" t="str">
        <f>IFERROR(__xludf.DUMMYFUNCTION("""COMPUTED_VALUE"""),"V-pred-def")</f>
        <v>V-pred-def</v>
      </c>
      <c r="U445" s="25" t="str">
        <f>IFERROR(__xludf.DUMMYFUNCTION("""COMPUTED_VALUE"""),"V-pred-use")</f>
        <v>V-pred-use</v>
      </c>
      <c r="V445" s="25" t="str">
        <f>IFERROR(__xludf.DUMMYFUNCTION("""COMPUTED_VALUE"""),"V-lemma-def")</f>
        <v>V-lemma-def</v>
      </c>
      <c r="W445" s="25" t="str">
        <f>IFERROR(__xludf.DUMMYFUNCTION("""COMPUTED_VALUE"""),"V-lemma-use")</f>
        <v>V-lemma-use</v>
      </c>
      <c r="X445" s="25" t="str">
        <f>IFERROR(__xludf.DUMMYFUNCTION("""COMPUTED_VALUE"""),"V-LI")</f>
        <v>V-LI</v>
      </c>
      <c r="Y445" s="25" t="str">
        <f>IFERROR(__xludf.DUMMYFUNCTION("""COMPUTED_VALUE"""),"V-others")</f>
        <v>V-others</v>
      </c>
      <c r="Z445" s="25" t="str">
        <f>IFERROR(__xludf.DUMMYFUNCTION("""COMPUTED_VALUE"""),"V-total")</f>
        <v>V-total</v>
      </c>
    </row>
    <row r="446">
      <c r="A446" s="25"/>
      <c r="B446" s="25"/>
      <c r="D446" s="42"/>
      <c r="E446" s="25"/>
      <c r="F446" s="25"/>
      <c r="G446" s="42"/>
      <c r="H446" s="1" t="s">
        <v>1805</v>
      </c>
      <c r="I446" s="25"/>
      <c r="K446" s="25"/>
      <c r="N446" s="42"/>
      <c r="O446" s="25">
        <f>IFERROR(__xludf.DUMMYFUNCTION("""COMPUTED_VALUE"""),4.0)</f>
        <v>4</v>
      </c>
      <c r="P446" s="25">
        <f>IFERROR(__xludf.DUMMYFUNCTION("""COMPUTED_VALUE"""),2.0)</f>
        <v>2</v>
      </c>
      <c r="Q446" s="25">
        <f>IFERROR(__xludf.DUMMYFUNCTION("""COMPUTED_VALUE"""),3.0)</f>
        <v>3</v>
      </c>
      <c r="R446" s="25">
        <f>IFERROR(__xludf.DUMMYFUNCTION("""COMPUTED_VALUE"""),0.0)</f>
        <v>0</v>
      </c>
      <c r="S446" s="25">
        <f>IFERROR(__xludf.DUMMYFUNCTION("""COMPUTED_VALUE"""),1.0)</f>
        <v>1</v>
      </c>
      <c r="T446" s="25">
        <f>IFERROR(__xludf.DUMMYFUNCTION("""COMPUTED_VALUE"""),0.0)</f>
        <v>0</v>
      </c>
      <c r="U446" s="25">
        <f>IFERROR(__xludf.DUMMYFUNCTION("""COMPUTED_VALUE"""),2.0)</f>
        <v>2</v>
      </c>
      <c r="V446" s="25">
        <f>IFERROR(__xludf.DUMMYFUNCTION("""COMPUTED_VALUE"""),1.0)</f>
        <v>1</v>
      </c>
      <c r="W446" s="25">
        <f>IFERROR(__xludf.DUMMYFUNCTION("""COMPUTED_VALUE"""),3.0)</f>
        <v>3</v>
      </c>
      <c r="X446" s="25">
        <f>IFERROR(__xludf.DUMMYFUNCTION("""COMPUTED_VALUE"""),2.0)</f>
        <v>2</v>
      </c>
      <c r="Y446" s="25">
        <f>IFERROR(__xludf.DUMMYFUNCTION("""COMPUTED_VALUE"""),1.0)</f>
        <v>1</v>
      </c>
      <c r="Z446" s="25">
        <f>IFERROR(__xludf.DUMMYFUNCTION("""COMPUTED_VALUE"""),0.0)</f>
        <v>0</v>
      </c>
    </row>
    <row r="447">
      <c r="A447" s="25"/>
      <c r="B447" s="25"/>
      <c r="D447" s="42"/>
      <c r="E447" s="25"/>
      <c r="F447" s="25"/>
      <c r="G447" s="42"/>
      <c r="H447" s="1" t="s">
        <v>1908</v>
      </c>
      <c r="I447" s="25"/>
      <c r="K447" s="25"/>
      <c r="N447" s="42"/>
    </row>
    <row r="448">
      <c r="A448" s="25"/>
      <c r="B448" s="25"/>
      <c r="D448" s="42"/>
      <c r="E448" s="25"/>
      <c r="F448" s="25"/>
      <c r="G448" s="42"/>
      <c r="H448" s="1" t="s">
        <v>318</v>
      </c>
      <c r="I448" s="25"/>
      <c r="K448" s="25"/>
      <c r="N448" s="42"/>
    </row>
    <row r="449">
      <c r="A449" s="25"/>
      <c r="B449" s="25"/>
      <c r="D449" s="42"/>
      <c r="E449" s="25"/>
      <c r="F449" s="25"/>
      <c r="G449" s="42"/>
      <c r="H449" s="1" t="s">
        <v>251</v>
      </c>
      <c r="I449" s="25"/>
      <c r="K449" s="25"/>
      <c r="N449" s="42"/>
    </row>
    <row r="450">
      <c r="A450" s="25"/>
      <c r="B450" s="25"/>
      <c r="D450" s="42"/>
      <c r="E450" s="25"/>
      <c r="F450" s="25"/>
      <c r="G450" s="42"/>
      <c r="H450" s="1" t="s">
        <v>1909</v>
      </c>
      <c r="I450" s="25"/>
      <c r="K450" s="1" t="s">
        <v>270</v>
      </c>
      <c r="L450" s="1" t="s">
        <v>1910</v>
      </c>
      <c r="M450" s="1" t="s">
        <v>230</v>
      </c>
      <c r="N450" s="2" t="s">
        <v>1911</v>
      </c>
    </row>
    <row r="451">
      <c r="A451" s="25"/>
      <c r="B451" s="25"/>
      <c r="D451" s="42"/>
      <c r="E451" s="25"/>
      <c r="F451" s="25"/>
      <c r="G451" s="42"/>
      <c r="H451" s="1" t="s">
        <v>1912</v>
      </c>
      <c r="I451" s="25"/>
      <c r="K451" s="1" t="s">
        <v>190</v>
      </c>
      <c r="N451" s="42"/>
    </row>
    <row r="452">
      <c r="A452" s="25"/>
      <c r="B452" s="25"/>
      <c r="D452" s="42"/>
      <c r="E452" s="25"/>
      <c r="F452" s="25"/>
      <c r="G452" s="42"/>
      <c r="H452" s="1" t="s">
        <v>1913</v>
      </c>
      <c r="I452" s="25"/>
      <c r="K452" s="1" t="s">
        <v>282</v>
      </c>
      <c r="L452" s="1" t="s">
        <v>1334</v>
      </c>
      <c r="N452" s="42"/>
    </row>
    <row r="453">
      <c r="A453" s="25"/>
      <c r="B453" s="25"/>
      <c r="D453" s="42"/>
      <c r="E453" s="25"/>
      <c r="F453" s="25"/>
      <c r="G453" s="42"/>
      <c r="H453" s="1" t="s">
        <v>1914</v>
      </c>
      <c r="I453" s="25"/>
      <c r="K453" s="25"/>
      <c r="N453" s="42"/>
    </row>
    <row r="454">
      <c r="A454" s="25"/>
      <c r="B454" s="25"/>
      <c r="D454" s="42"/>
      <c r="E454" s="25"/>
      <c r="F454" s="25"/>
      <c r="G454" s="42"/>
      <c r="H454" s="1" t="s">
        <v>269</v>
      </c>
      <c r="I454" s="25"/>
      <c r="K454" s="25"/>
      <c r="N454" s="42"/>
    </row>
    <row r="455">
      <c r="A455" s="25"/>
      <c r="B455" s="25"/>
      <c r="D455" s="42"/>
      <c r="E455" s="25"/>
      <c r="F455" s="25"/>
      <c r="G455" s="42"/>
      <c r="H455" s="1" t="s">
        <v>1703</v>
      </c>
      <c r="I455" s="25"/>
      <c r="K455" s="25"/>
      <c r="N455" s="42"/>
    </row>
    <row r="456">
      <c r="A456" s="25"/>
      <c r="B456" s="25"/>
      <c r="D456" s="42"/>
      <c r="E456" s="25"/>
      <c r="F456" s="25"/>
      <c r="G456" s="42"/>
      <c r="H456" s="1" t="s">
        <v>198</v>
      </c>
      <c r="I456" s="25"/>
      <c r="K456" s="25"/>
      <c r="N456" s="42"/>
    </row>
    <row r="457">
      <c r="A457" s="25"/>
      <c r="B457" s="25"/>
      <c r="D457" s="42"/>
      <c r="E457" s="25"/>
      <c r="F457" s="25"/>
      <c r="G457" s="42"/>
      <c r="H457" s="1" t="s">
        <v>251</v>
      </c>
      <c r="I457" s="25"/>
      <c r="K457" s="25"/>
      <c r="N457" s="42"/>
    </row>
    <row r="458">
      <c r="A458" s="25"/>
      <c r="B458" s="25"/>
      <c r="D458" s="42"/>
      <c r="E458" s="25"/>
      <c r="F458" s="25"/>
      <c r="G458" s="42"/>
      <c r="H458" s="1" t="s">
        <v>1915</v>
      </c>
      <c r="I458" s="25"/>
      <c r="K458" s="84" t="s">
        <v>229</v>
      </c>
      <c r="M458" s="1" t="s">
        <v>325</v>
      </c>
      <c r="N458" s="2" t="s">
        <v>838</v>
      </c>
    </row>
    <row r="459">
      <c r="A459" s="25"/>
      <c r="B459" s="25"/>
      <c r="D459" s="42"/>
      <c r="E459" s="25"/>
      <c r="F459" s="25"/>
      <c r="G459" s="42"/>
      <c r="H459" s="1" t="s">
        <v>1916</v>
      </c>
      <c r="I459" s="25"/>
      <c r="K459" s="25"/>
      <c r="N459" s="42"/>
    </row>
    <row r="460">
      <c r="A460" s="25"/>
      <c r="B460" s="25"/>
      <c r="D460" s="42"/>
      <c r="E460" s="25"/>
      <c r="F460" s="25"/>
      <c r="G460" s="42"/>
      <c r="H460" s="1" t="s">
        <v>204</v>
      </c>
      <c r="I460" s="25"/>
      <c r="K460" s="25"/>
      <c r="N460" s="42"/>
    </row>
    <row r="461">
      <c r="A461" s="25"/>
      <c r="B461" s="25"/>
      <c r="D461" s="42"/>
      <c r="E461" s="25"/>
      <c r="F461" s="25"/>
      <c r="G461" s="42"/>
      <c r="H461" s="1" t="s">
        <v>269</v>
      </c>
      <c r="I461" s="25"/>
      <c r="K461" s="25"/>
      <c r="N461" s="42"/>
    </row>
    <row r="462">
      <c r="A462" s="25"/>
      <c r="B462" s="25"/>
      <c r="D462" s="42"/>
      <c r="E462" s="25"/>
      <c r="F462" s="25"/>
      <c r="G462" s="42"/>
      <c r="H462" s="1" t="s">
        <v>1707</v>
      </c>
      <c r="I462" s="25"/>
      <c r="K462" s="25"/>
      <c r="N462" s="42"/>
    </row>
    <row r="463">
      <c r="A463" s="25"/>
      <c r="B463" s="25"/>
      <c r="D463" s="42"/>
      <c r="E463" s="25"/>
      <c r="F463" s="25"/>
      <c r="G463" s="42"/>
      <c r="H463" s="1" t="s">
        <v>1708</v>
      </c>
      <c r="I463" s="25"/>
      <c r="K463" s="25"/>
      <c r="N463" s="42"/>
    </row>
    <row r="464">
      <c r="A464" s="25"/>
      <c r="B464" s="25"/>
      <c r="D464" s="42"/>
      <c r="E464" s="25"/>
      <c r="F464" s="25"/>
      <c r="G464" s="42"/>
      <c r="H464" s="1" t="s">
        <v>1713</v>
      </c>
      <c r="I464" s="25"/>
      <c r="K464" s="25"/>
      <c r="N464" s="42"/>
    </row>
    <row r="465">
      <c r="A465" s="25"/>
      <c r="B465" s="25"/>
      <c r="D465" s="42"/>
      <c r="E465" s="25"/>
      <c r="F465" s="25"/>
      <c r="G465" s="42"/>
      <c r="H465" s="1" t="s">
        <v>335</v>
      </c>
      <c r="I465" s="25"/>
      <c r="K465" s="25"/>
      <c r="N465" s="42"/>
    </row>
    <row r="466">
      <c r="A466" s="25"/>
      <c r="B466" s="25"/>
      <c r="D466" s="42"/>
      <c r="E466" s="25"/>
      <c r="F466" s="25"/>
      <c r="G466" s="42"/>
      <c r="H466" s="1" t="s">
        <v>1715</v>
      </c>
      <c r="I466" s="25"/>
      <c r="K466" s="25"/>
      <c r="N466" s="42"/>
    </row>
    <row r="467">
      <c r="A467" s="25"/>
      <c r="B467" s="25"/>
      <c r="D467" s="42"/>
      <c r="E467" s="25"/>
      <c r="F467" s="25"/>
      <c r="G467" s="42"/>
      <c r="H467" s="1" t="s">
        <v>1776</v>
      </c>
      <c r="I467" s="25"/>
      <c r="K467" s="84" t="s">
        <v>200</v>
      </c>
      <c r="L467" s="1" t="s">
        <v>201</v>
      </c>
      <c r="M467" s="1" t="s">
        <v>1917</v>
      </c>
      <c r="N467" s="2" t="s">
        <v>1918</v>
      </c>
    </row>
    <row r="468">
      <c r="A468" s="25"/>
      <c r="B468" s="25"/>
      <c r="D468" s="42"/>
      <c r="E468" s="25"/>
      <c r="F468" s="25"/>
      <c r="G468" s="42"/>
      <c r="H468" s="1" t="s">
        <v>1720</v>
      </c>
      <c r="I468" s="25"/>
      <c r="K468" s="25"/>
      <c r="N468" s="42"/>
    </row>
    <row r="469">
      <c r="A469" s="25"/>
      <c r="B469" s="25"/>
      <c r="D469" s="42"/>
      <c r="E469" s="25"/>
      <c r="F469" s="25"/>
      <c r="G469" s="42"/>
      <c r="H469" s="1" t="s">
        <v>335</v>
      </c>
      <c r="I469" s="25"/>
      <c r="K469" s="25"/>
      <c r="N469" s="42"/>
    </row>
    <row r="470">
      <c r="A470" s="25"/>
      <c r="B470" s="25"/>
      <c r="D470" s="42"/>
      <c r="E470" s="25"/>
      <c r="F470" s="25"/>
      <c r="G470" s="42"/>
      <c r="H470" s="1" t="s">
        <v>1782</v>
      </c>
      <c r="I470" s="25"/>
      <c r="K470" s="25"/>
      <c r="N470" s="42"/>
    </row>
    <row r="471">
      <c r="A471" s="25"/>
      <c r="B471" s="25"/>
      <c r="D471" s="42"/>
      <c r="E471" s="25"/>
      <c r="F471" s="25"/>
      <c r="G471" s="42"/>
      <c r="H471" s="1" t="s">
        <v>511</v>
      </c>
      <c r="I471" s="25"/>
      <c r="K471" s="25"/>
      <c r="N471" s="42"/>
    </row>
    <row r="472">
      <c r="A472" s="25"/>
      <c r="B472" s="25"/>
      <c r="D472" s="42"/>
      <c r="E472" s="25"/>
      <c r="F472" s="25"/>
      <c r="G472" s="42"/>
      <c r="H472" s="1" t="s">
        <v>204</v>
      </c>
      <c r="I472" s="25"/>
      <c r="K472" s="25"/>
      <c r="N472" s="42"/>
    </row>
    <row r="473">
      <c r="A473" s="25"/>
      <c r="B473" s="25"/>
      <c r="D473" s="42"/>
      <c r="E473" s="25"/>
      <c r="F473" s="25"/>
      <c r="G473" s="42"/>
      <c r="H473" s="1" t="s">
        <v>204</v>
      </c>
      <c r="I473" s="25"/>
      <c r="K473" s="25"/>
      <c r="N473" s="42"/>
    </row>
    <row r="474">
      <c r="A474" s="25"/>
      <c r="B474" s="25"/>
      <c r="D474" s="42"/>
      <c r="E474" s="25"/>
      <c r="F474" s="25"/>
      <c r="G474" s="42"/>
      <c r="H474" s="1" t="s">
        <v>204</v>
      </c>
      <c r="I474" s="25"/>
      <c r="K474" s="25"/>
      <c r="N474" s="42"/>
    </row>
    <row r="475">
      <c r="A475" s="25"/>
      <c r="B475" s="25"/>
      <c r="D475" s="42"/>
      <c r="E475" s="25"/>
      <c r="F475" s="25"/>
      <c r="G475" s="42"/>
      <c r="I475" s="25"/>
      <c r="K475" s="25"/>
      <c r="N475" s="42"/>
    </row>
    <row r="476">
      <c r="A476" s="25"/>
      <c r="B476" s="25"/>
      <c r="D476" s="42"/>
      <c r="E476" s="25"/>
      <c r="F476" s="25"/>
      <c r="G476" s="42"/>
      <c r="H476" s="1" t="s">
        <v>1907</v>
      </c>
      <c r="I476" s="25"/>
      <c r="K476" s="25"/>
      <c r="N476" s="42"/>
    </row>
    <row r="477">
      <c r="A477" s="25"/>
      <c r="B477" s="25"/>
      <c r="D477" s="42"/>
      <c r="E477" s="25"/>
      <c r="F477" s="25"/>
      <c r="G477" s="42"/>
      <c r="H477" s="1" t="s">
        <v>310</v>
      </c>
      <c r="I477" s="25"/>
      <c r="K477" s="25"/>
      <c r="N477" s="42"/>
    </row>
    <row r="478">
      <c r="A478" s="25"/>
      <c r="B478" s="25"/>
      <c r="D478" s="42"/>
      <c r="E478" s="25"/>
      <c r="F478" s="25"/>
      <c r="G478" s="42"/>
      <c r="H478" s="1" t="s">
        <v>1815</v>
      </c>
      <c r="I478" s="25"/>
      <c r="K478" s="25"/>
      <c r="N478" s="42"/>
    </row>
    <row r="479">
      <c r="A479" s="25"/>
      <c r="B479" s="25"/>
      <c r="D479" s="42"/>
      <c r="E479" s="25"/>
      <c r="F479" s="25"/>
      <c r="G479" s="42"/>
      <c r="H479" s="1" t="s">
        <v>318</v>
      </c>
      <c r="I479" s="25"/>
      <c r="K479" s="25"/>
      <c r="N479" s="42"/>
    </row>
    <row r="480">
      <c r="A480" s="25"/>
      <c r="B480" s="25"/>
      <c r="D480" s="42"/>
      <c r="E480" s="25"/>
      <c r="F480" s="25"/>
      <c r="G480" s="42"/>
      <c r="H480" s="1" t="s">
        <v>251</v>
      </c>
      <c r="I480" s="25"/>
      <c r="K480" s="25"/>
      <c r="N480" s="42"/>
    </row>
    <row r="481">
      <c r="A481" s="25"/>
      <c r="B481" s="25"/>
      <c r="D481" s="42"/>
      <c r="E481" s="25"/>
      <c r="F481" s="25"/>
      <c r="G481" s="42"/>
      <c r="H481" s="1" t="s">
        <v>654</v>
      </c>
      <c r="I481" s="25"/>
      <c r="K481" s="84" t="s">
        <v>270</v>
      </c>
      <c r="M481" s="1" t="s">
        <v>632</v>
      </c>
      <c r="N481" s="42"/>
    </row>
    <row r="482">
      <c r="A482" s="25"/>
      <c r="B482" s="25"/>
      <c r="D482" s="42"/>
      <c r="E482" s="25"/>
      <c r="F482" s="25"/>
      <c r="G482" s="42"/>
      <c r="H482" s="1" t="s">
        <v>269</v>
      </c>
      <c r="I482" s="25"/>
      <c r="K482" s="25"/>
      <c r="N482" s="42"/>
    </row>
    <row r="483">
      <c r="A483" s="25"/>
      <c r="B483" s="25"/>
      <c r="D483" s="42"/>
      <c r="E483" s="25"/>
      <c r="F483" s="25"/>
      <c r="G483" s="42"/>
      <c r="H483" s="1" t="s">
        <v>1725</v>
      </c>
      <c r="I483" s="25"/>
      <c r="K483" s="25"/>
      <c r="N483" s="42"/>
    </row>
    <row r="484">
      <c r="A484" s="25"/>
      <c r="B484" s="25"/>
      <c r="D484" s="42"/>
      <c r="E484" s="25"/>
      <c r="F484" s="25"/>
      <c r="G484" s="42"/>
      <c r="H484" s="1" t="s">
        <v>198</v>
      </c>
      <c r="I484" s="25"/>
      <c r="K484" s="25"/>
      <c r="N484" s="42"/>
    </row>
    <row r="485">
      <c r="A485" s="25"/>
      <c r="B485" s="25"/>
      <c r="D485" s="42"/>
      <c r="E485" s="25"/>
      <c r="F485" s="25"/>
      <c r="G485" s="42"/>
      <c r="H485" s="1" t="s">
        <v>1783</v>
      </c>
      <c r="I485" s="25"/>
      <c r="K485" s="25"/>
      <c r="N485" s="42"/>
    </row>
    <row r="486">
      <c r="A486" s="25"/>
      <c r="B486" s="25"/>
      <c r="D486" s="42"/>
      <c r="E486" s="25"/>
      <c r="F486" s="25"/>
      <c r="G486" s="42"/>
      <c r="H486" s="1" t="s">
        <v>1784</v>
      </c>
      <c r="I486" s="25"/>
      <c r="K486" s="25"/>
      <c r="N486" s="42"/>
    </row>
    <row r="487">
      <c r="A487" s="25"/>
      <c r="B487" s="25"/>
      <c r="D487" s="42"/>
      <c r="E487" s="25"/>
      <c r="F487" s="25"/>
      <c r="G487" s="42"/>
      <c r="H487" s="1" t="s">
        <v>204</v>
      </c>
      <c r="I487" s="25"/>
      <c r="K487" s="25"/>
      <c r="N487" s="42"/>
    </row>
    <row r="488">
      <c r="A488" s="25"/>
      <c r="B488" s="25"/>
      <c r="D488" s="42"/>
      <c r="E488" s="25"/>
      <c r="F488" s="25"/>
      <c r="G488" s="42"/>
      <c r="I488" s="25"/>
      <c r="K488" s="25"/>
      <c r="N488" s="42"/>
    </row>
    <row r="489">
      <c r="A489" s="25"/>
      <c r="B489" s="25"/>
      <c r="D489" s="42"/>
      <c r="E489" s="25"/>
      <c r="F489" s="25"/>
      <c r="G489" s="42"/>
      <c r="H489" s="1" t="s">
        <v>1907</v>
      </c>
      <c r="I489" s="25"/>
      <c r="K489" s="25"/>
      <c r="N489" s="42"/>
    </row>
    <row r="490">
      <c r="A490" s="25"/>
      <c r="B490" s="25"/>
      <c r="D490" s="42"/>
      <c r="E490" s="25"/>
      <c r="F490" s="25"/>
      <c r="G490" s="42"/>
      <c r="H490" s="1" t="s">
        <v>310</v>
      </c>
      <c r="I490" s="25"/>
      <c r="K490" s="25"/>
      <c r="N490" s="42"/>
    </row>
    <row r="491">
      <c r="A491" s="25"/>
      <c r="B491" s="25"/>
      <c r="D491" s="42"/>
      <c r="E491" s="25"/>
      <c r="F491" s="25"/>
      <c r="G491" s="42"/>
      <c r="H491" s="1" t="s">
        <v>1817</v>
      </c>
      <c r="I491" s="25"/>
      <c r="K491" s="25"/>
      <c r="N491" s="42"/>
    </row>
    <row r="492">
      <c r="A492" s="25"/>
      <c r="B492" s="25"/>
      <c r="D492" s="42"/>
      <c r="E492" s="25"/>
      <c r="F492" s="25"/>
      <c r="G492" s="42"/>
      <c r="H492" s="1" t="s">
        <v>1818</v>
      </c>
      <c r="I492" s="25"/>
      <c r="K492" s="25"/>
      <c r="N492" s="42"/>
    </row>
    <row r="493">
      <c r="A493" s="25"/>
      <c r="B493" s="25"/>
      <c r="D493" s="42"/>
      <c r="E493" s="25"/>
      <c r="F493" s="25"/>
      <c r="G493" s="42"/>
      <c r="H493" s="1" t="s">
        <v>436</v>
      </c>
      <c r="I493" s="25"/>
      <c r="K493" s="25"/>
      <c r="N493" s="42"/>
    </row>
    <row r="494">
      <c r="A494" s="25"/>
      <c r="B494" s="25"/>
      <c r="D494" s="42"/>
      <c r="E494" s="25"/>
      <c r="F494" s="25"/>
      <c r="G494" s="42"/>
      <c r="H494" s="1" t="s">
        <v>1819</v>
      </c>
      <c r="I494" s="25"/>
      <c r="K494" s="25"/>
      <c r="N494" s="42"/>
    </row>
    <row r="495">
      <c r="A495" s="25"/>
      <c r="B495" s="25"/>
      <c r="D495" s="42"/>
      <c r="E495" s="25"/>
      <c r="F495" s="25"/>
      <c r="G495" s="42"/>
      <c r="H495" s="1" t="s">
        <v>1820</v>
      </c>
      <c r="I495" s="25"/>
      <c r="K495" s="25"/>
      <c r="N495" s="42"/>
    </row>
    <row r="496">
      <c r="A496" s="25"/>
      <c r="B496" s="25"/>
      <c r="D496" s="42"/>
      <c r="E496" s="25"/>
      <c r="F496" s="25"/>
      <c r="G496" s="42"/>
      <c r="H496" s="1" t="s">
        <v>1919</v>
      </c>
      <c r="I496" s="25"/>
      <c r="K496" s="25"/>
      <c r="N496" s="42"/>
    </row>
    <row r="497">
      <c r="A497" s="25"/>
      <c r="B497" s="25"/>
      <c r="D497" s="42"/>
      <c r="E497" s="25"/>
      <c r="F497" s="25"/>
      <c r="G497" s="42"/>
      <c r="H497" s="1" t="s">
        <v>318</v>
      </c>
      <c r="I497" s="25"/>
      <c r="K497" s="25"/>
      <c r="N497" s="42"/>
    </row>
    <row r="498">
      <c r="A498" s="25"/>
      <c r="B498" s="25"/>
      <c r="D498" s="42"/>
      <c r="E498" s="25"/>
      <c r="F498" s="25"/>
      <c r="G498" s="42"/>
      <c r="H498" s="1" t="s">
        <v>251</v>
      </c>
      <c r="I498" s="25"/>
      <c r="K498" s="25"/>
      <c r="N498" s="42"/>
    </row>
    <row r="499">
      <c r="A499" s="25"/>
      <c r="B499" s="25"/>
      <c r="D499" s="42"/>
      <c r="E499" s="25"/>
      <c r="F499" s="25"/>
      <c r="G499" s="42"/>
      <c r="H499" s="1" t="s">
        <v>1920</v>
      </c>
      <c r="I499" s="25"/>
      <c r="K499" s="1" t="s">
        <v>270</v>
      </c>
      <c r="M499" s="1" t="s">
        <v>635</v>
      </c>
      <c r="N499" s="2" t="s">
        <v>1921</v>
      </c>
    </row>
    <row r="500">
      <c r="A500" s="25"/>
      <c r="B500" s="25"/>
      <c r="D500" s="42"/>
      <c r="E500" s="25"/>
      <c r="F500" s="25"/>
      <c r="G500" s="42"/>
      <c r="H500" s="1" t="s">
        <v>1922</v>
      </c>
      <c r="I500" s="25"/>
      <c r="K500" s="1" t="s">
        <v>190</v>
      </c>
      <c r="L500" s="1" t="s">
        <v>152</v>
      </c>
      <c r="N500" s="42"/>
    </row>
    <row r="501">
      <c r="A501" s="25"/>
      <c r="B501" s="25"/>
      <c r="D501" s="42"/>
      <c r="E501" s="25"/>
      <c r="F501" s="25"/>
      <c r="G501" s="42"/>
      <c r="H501" s="1" t="s">
        <v>1923</v>
      </c>
      <c r="I501" s="25"/>
      <c r="K501" s="25"/>
      <c r="N501" s="42"/>
    </row>
    <row r="502">
      <c r="A502" s="25"/>
      <c r="B502" s="25"/>
      <c r="D502" s="42"/>
      <c r="E502" s="25"/>
      <c r="F502" s="25"/>
      <c r="G502" s="42"/>
      <c r="H502" s="1" t="s">
        <v>269</v>
      </c>
      <c r="I502" s="25"/>
      <c r="K502" s="25"/>
      <c r="N502" s="42"/>
    </row>
    <row r="503">
      <c r="A503" s="25"/>
      <c r="B503" s="25"/>
      <c r="D503" s="42"/>
      <c r="E503" s="25"/>
      <c r="F503" s="25"/>
      <c r="G503" s="42"/>
      <c r="H503" s="1" t="s">
        <v>1821</v>
      </c>
      <c r="I503" s="25"/>
      <c r="K503" s="25"/>
      <c r="N503" s="42"/>
    </row>
    <row r="504">
      <c r="A504" s="25"/>
      <c r="B504" s="25"/>
      <c r="D504" s="42"/>
      <c r="E504" s="25"/>
      <c r="F504" s="25"/>
      <c r="G504" s="42"/>
      <c r="H504" s="1" t="s">
        <v>198</v>
      </c>
      <c r="I504" s="25"/>
      <c r="K504" s="25"/>
      <c r="N504" s="42"/>
    </row>
    <row r="505">
      <c r="A505" s="25"/>
      <c r="B505" s="25"/>
      <c r="D505" s="42"/>
      <c r="E505" s="25"/>
      <c r="F505" s="25"/>
      <c r="G505" s="42"/>
      <c r="H505" s="1" t="s">
        <v>1843</v>
      </c>
      <c r="I505" s="25"/>
      <c r="K505" s="25"/>
      <c r="N505" s="42"/>
    </row>
    <row r="506">
      <c r="A506" s="25"/>
      <c r="B506" s="25"/>
      <c r="D506" s="42"/>
      <c r="E506" s="25"/>
      <c r="F506" s="25"/>
      <c r="G506" s="42"/>
      <c r="H506" s="1" t="s">
        <v>1844</v>
      </c>
      <c r="I506" s="25"/>
      <c r="K506" s="25"/>
      <c r="N506" s="42"/>
    </row>
    <row r="507">
      <c r="A507" s="25"/>
      <c r="B507" s="25"/>
      <c r="D507" s="42"/>
      <c r="E507" s="25"/>
      <c r="F507" s="25"/>
      <c r="G507" s="42"/>
      <c r="H507" s="1" t="s">
        <v>1845</v>
      </c>
      <c r="I507" s="25"/>
      <c r="K507" s="25"/>
      <c r="N507" s="42"/>
    </row>
    <row r="508">
      <c r="A508" s="25"/>
      <c r="B508" s="25"/>
      <c r="D508" s="42"/>
      <c r="E508" s="25"/>
      <c r="F508" s="25"/>
      <c r="G508" s="42"/>
      <c r="H508" s="1" t="s">
        <v>1846</v>
      </c>
      <c r="I508" s="25"/>
      <c r="K508" s="25"/>
      <c r="N508" s="42"/>
    </row>
    <row r="509">
      <c r="A509" s="25"/>
      <c r="B509" s="25"/>
      <c r="D509" s="42"/>
      <c r="E509" s="25"/>
      <c r="F509" s="25"/>
      <c r="G509" s="42"/>
      <c r="H509" s="1" t="s">
        <v>1847</v>
      </c>
      <c r="I509" s="25"/>
      <c r="K509" s="25"/>
      <c r="N509" s="42"/>
    </row>
    <row r="510">
      <c r="A510" s="25"/>
      <c r="B510" s="25"/>
      <c r="D510" s="42"/>
      <c r="E510" s="25"/>
      <c r="F510" s="25"/>
      <c r="G510" s="42"/>
      <c r="I510" s="25"/>
      <c r="K510" s="25"/>
      <c r="N510" s="42"/>
    </row>
    <row r="511">
      <c r="A511" s="25"/>
      <c r="B511" s="25"/>
      <c r="D511" s="42"/>
      <c r="E511" s="25"/>
      <c r="F511" s="25"/>
      <c r="G511" s="42"/>
      <c r="H511" s="1" t="s">
        <v>251</v>
      </c>
      <c r="I511" s="25"/>
      <c r="K511" s="25"/>
      <c r="N511" s="42"/>
    </row>
    <row r="512">
      <c r="A512" s="25"/>
      <c r="B512" s="25"/>
      <c r="D512" s="42"/>
      <c r="E512" s="25"/>
      <c r="F512" s="25"/>
      <c r="G512" s="42"/>
      <c r="H512" s="1" t="s">
        <v>1924</v>
      </c>
      <c r="I512" s="25"/>
      <c r="K512" s="84" t="s">
        <v>229</v>
      </c>
      <c r="M512" s="1" t="s">
        <v>643</v>
      </c>
      <c r="N512" s="2" t="s">
        <v>1925</v>
      </c>
    </row>
    <row r="513">
      <c r="A513" s="25"/>
      <c r="B513" s="25"/>
      <c r="D513" s="42"/>
      <c r="E513" s="25"/>
      <c r="F513" s="25"/>
      <c r="G513" s="42"/>
      <c r="H513" s="1" t="s">
        <v>1926</v>
      </c>
      <c r="I513" s="25"/>
      <c r="K513" s="25"/>
      <c r="N513" s="42"/>
    </row>
    <row r="514">
      <c r="A514" s="25"/>
      <c r="B514" s="25"/>
      <c r="D514" s="42"/>
      <c r="E514" s="25"/>
      <c r="F514" s="25"/>
      <c r="G514" s="42"/>
      <c r="H514" s="1" t="s">
        <v>1927</v>
      </c>
      <c r="I514" s="25"/>
      <c r="K514" s="25"/>
      <c r="N514" s="42"/>
    </row>
    <row r="515">
      <c r="A515" s="25"/>
      <c r="B515" s="25"/>
      <c r="D515" s="42"/>
      <c r="E515" s="25"/>
      <c r="F515" s="25"/>
      <c r="G515" s="42"/>
      <c r="H515" s="1" t="s">
        <v>269</v>
      </c>
      <c r="I515" s="25"/>
      <c r="K515" s="25"/>
      <c r="N515" s="42"/>
    </row>
    <row r="516">
      <c r="A516" s="25"/>
      <c r="B516" s="25"/>
      <c r="D516" s="42"/>
      <c r="E516" s="25"/>
      <c r="F516" s="25"/>
      <c r="G516" s="42"/>
      <c r="H516" s="1" t="s">
        <v>1740</v>
      </c>
      <c r="I516" s="25"/>
      <c r="K516" s="25"/>
      <c r="N516" s="42"/>
    </row>
    <row r="517">
      <c r="A517" s="25"/>
      <c r="B517" s="25"/>
      <c r="D517" s="42"/>
      <c r="E517" s="25"/>
      <c r="F517" s="25"/>
      <c r="G517" s="42"/>
      <c r="I517" s="25"/>
      <c r="K517" s="25"/>
      <c r="N517" s="42"/>
    </row>
    <row r="518">
      <c r="A518" s="25"/>
      <c r="B518" s="25"/>
      <c r="D518" s="42"/>
      <c r="E518" s="25"/>
      <c r="F518" s="25"/>
      <c r="G518" s="42"/>
      <c r="H518" s="1" t="s">
        <v>1741</v>
      </c>
      <c r="I518" s="25"/>
      <c r="K518" s="84" t="s">
        <v>278</v>
      </c>
      <c r="L518" s="1" t="s">
        <v>1418</v>
      </c>
      <c r="M518" s="1" t="s">
        <v>1823</v>
      </c>
      <c r="N518" s="2" t="s">
        <v>1928</v>
      </c>
    </row>
    <row r="519">
      <c r="A519" s="25"/>
      <c r="B519" s="25"/>
      <c r="D519" s="42"/>
      <c r="E519" s="25"/>
      <c r="F519" s="25"/>
      <c r="G519" s="42"/>
      <c r="H519" s="1" t="s">
        <v>1744</v>
      </c>
      <c r="I519" s="25"/>
      <c r="K519" s="84" t="s">
        <v>278</v>
      </c>
      <c r="N519" s="42"/>
    </row>
    <row r="520">
      <c r="A520" s="25"/>
      <c r="B520" s="25"/>
      <c r="D520" s="42"/>
      <c r="E520" s="25"/>
      <c r="F520" s="25"/>
      <c r="G520" s="42"/>
      <c r="I520" s="25"/>
      <c r="K520" s="25"/>
      <c r="N520" s="42"/>
    </row>
    <row r="521">
      <c r="A521" s="25"/>
      <c r="B521" s="25"/>
      <c r="D521" s="42"/>
      <c r="E521" s="25"/>
      <c r="F521" s="25"/>
      <c r="G521" s="42"/>
      <c r="H521" s="1" t="s">
        <v>251</v>
      </c>
      <c r="I521" s="25"/>
      <c r="K521" s="25"/>
      <c r="N521" s="42"/>
    </row>
    <row r="522">
      <c r="A522" s="25"/>
      <c r="B522" s="25"/>
      <c r="D522" s="42"/>
      <c r="E522" s="25"/>
      <c r="F522" s="25"/>
      <c r="G522" s="42"/>
      <c r="H522" s="1" t="s">
        <v>1887</v>
      </c>
      <c r="I522" s="25"/>
      <c r="K522" s="25"/>
      <c r="N522" s="42"/>
    </row>
    <row r="523">
      <c r="A523" s="25"/>
      <c r="B523" s="25"/>
      <c r="D523" s="42"/>
      <c r="E523" s="25"/>
      <c r="F523" s="25"/>
      <c r="G523" s="42"/>
      <c r="H523" s="1" t="s">
        <v>1929</v>
      </c>
      <c r="I523" s="25"/>
      <c r="K523" s="25"/>
      <c r="N523" s="42"/>
    </row>
    <row r="524">
      <c r="A524" s="25"/>
      <c r="B524" s="25"/>
      <c r="D524" s="42"/>
      <c r="E524" s="25"/>
      <c r="F524" s="25"/>
      <c r="G524" s="42"/>
      <c r="H524" s="1" t="s">
        <v>204</v>
      </c>
      <c r="I524" s="25"/>
      <c r="K524" s="25"/>
      <c r="N524" s="42"/>
    </row>
    <row r="525">
      <c r="A525" s="25"/>
      <c r="B525" s="25"/>
      <c r="D525" s="42"/>
      <c r="E525" s="25"/>
      <c r="F525" s="25"/>
      <c r="G525" s="42"/>
      <c r="H525" s="1" t="s">
        <v>269</v>
      </c>
      <c r="I525" s="25"/>
      <c r="K525" s="25"/>
      <c r="N525" s="42"/>
    </row>
    <row r="526">
      <c r="A526" s="25"/>
      <c r="B526" s="25"/>
      <c r="D526" s="42"/>
      <c r="E526" s="25"/>
      <c r="F526" s="25"/>
      <c r="G526" s="42"/>
      <c r="H526" s="1" t="s">
        <v>1745</v>
      </c>
      <c r="I526" s="25"/>
      <c r="K526" s="25"/>
      <c r="N526" s="42"/>
    </row>
    <row r="527">
      <c r="A527" s="25"/>
      <c r="B527" s="25"/>
      <c r="D527" s="42"/>
      <c r="E527" s="25"/>
      <c r="F527" s="25"/>
      <c r="G527" s="42"/>
      <c r="I527" s="25"/>
      <c r="K527" s="25"/>
      <c r="N527" s="42"/>
    </row>
    <row r="528">
      <c r="A528" s="25"/>
      <c r="B528" s="25"/>
      <c r="D528" s="42"/>
      <c r="E528" s="25"/>
      <c r="F528" s="25"/>
      <c r="G528" s="42"/>
      <c r="H528" s="1" t="s">
        <v>1746</v>
      </c>
      <c r="I528" s="25"/>
      <c r="K528" s="25"/>
      <c r="N528" s="42"/>
    </row>
    <row r="529">
      <c r="A529" s="25"/>
      <c r="B529" s="25"/>
      <c r="D529" s="42"/>
      <c r="E529" s="25"/>
      <c r="F529" s="25"/>
      <c r="G529" s="42"/>
      <c r="I529" s="25"/>
      <c r="K529" s="25"/>
      <c r="N529" s="42"/>
    </row>
    <row r="530">
      <c r="A530" s="25"/>
      <c r="B530" s="25"/>
      <c r="D530" s="42"/>
      <c r="E530" s="25"/>
      <c r="F530" s="25"/>
      <c r="G530" s="42"/>
      <c r="H530" s="1" t="s">
        <v>1747</v>
      </c>
      <c r="I530" s="25"/>
      <c r="K530" s="25"/>
      <c r="N530" s="42"/>
    </row>
    <row r="531">
      <c r="A531" s="25"/>
      <c r="B531" s="25"/>
      <c r="D531" s="42"/>
      <c r="E531" s="25"/>
      <c r="F531" s="25"/>
      <c r="G531" s="42"/>
      <c r="H531" s="1" t="s">
        <v>198</v>
      </c>
      <c r="I531" s="25"/>
      <c r="K531" s="25"/>
      <c r="N531" s="42"/>
    </row>
    <row r="532">
      <c r="A532" s="25"/>
      <c r="B532" s="25"/>
      <c r="D532" s="42"/>
      <c r="E532" s="25"/>
      <c r="F532" s="25"/>
      <c r="G532" s="42"/>
      <c r="H532" s="1" t="s">
        <v>251</v>
      </c>
      <c r="I532" s="25"/>
      <c r="K532" s="25"/>
      <c r="N532" s="42"/>
    </row>
    <row r="533">
      <c r="A533" s="25"/>
      <c r="B533" s="25"/>
      <c r="D533" s="42"/>
      <c r="E533" s="25"/>
      <c r="F533" s="25"/>
      <c r="G533" s="42"/>
      <c r="H533" s="1" t="s">
        <v>1930</v>
      </c>
      <c r="I533" s="25"/>
      <c r="K533" s="1" t="s">
        <v>270</v>
      </c>
      <c r="M533" s="1" t="s">
        <v>648</v>
      </c>
      <c r="N533" s="2" t="s">
        <v>1931</v>
      </c>
    </row>
    <row r="534">
      <c r="A534" s="25"/>
      <c r="B534" s="25"/>
      <c r="D534" s="42"/>
      <c r="E534" s="25"/>
      <c r="F534" s="25"/>
      <c r="G534" s="42"/>
      <c r="H534" s="1" t="s">
        <v>1932</v>
      </c>
      <c r="I534" s="25"/>
      <c r="K534" s="1" t="s">
        <v>190</v>
      </c>
      <c r="N534" s="42"/>
    </row>
    <row r="535">
      <c r="A535" s="25"/>
      <c r="B535" s="25"/>
      <c r="D535" s="42"/>
      <c r="E535" s="25"/>
      <c r="F535" s="25"/>
      <c r="G535" s="42"/>
      <c r="H535" s="1" t="s">
        <v>1933</v>
      </c>
      <c r="I535" s="25"/>
      <c r="K535" s="25"/>
      <c r="N535" s="42"/>
    </row>
    <row r="536">
      <c r="A536" s="25"/>
      <c r="B536" s="25"/>
      <c r="D536" s="42"/>
      <c r="E536" s="25"/>
      <c r="F536" s="25"/>
      <c r="G536" s="42"/>
      <c r="H536" s="1" t="s">
        <v>269</v>
      </c>
      <c r="I536" s="25"/>
      <c r="K536" s="25"/>
      <c r="N536" s="42"/>
    </row>
    <row r="537">
      <c r="A537" s="25"/>
      <c r="B537" s="25"/>
      <c r="D537" s="42"/>
      <c r="E537" s="25"/>
      <c r="F537" s="25"/>
      <c r="G537" s="42"/>
      <c r="H537" s="1" t="s">
        <v>1752</v>
      </c>
      <c r="I537" s="25"/>
      <c r="K537" s="84" t="s">
        <v>1748</v>
      </c>
      <c r="M537" s="1" t="s">
        <v>1934</v>
      </c>
      <c r="N537" s="2" t="s">
        <v>1935</v>
      </c>
    </row>
    <row r="538">
      <c r="A538" s="25"/>
      <c r="B538" s="25"/>
      <c r="D538" s="42"/>
      <c r="E538" s="25"/>
      <c r="F538" s="25"/>
      <c r="G538" s="42"/>
      <c r="H538" s="1" t="s">
        <v>1757</v>
      </c>
      <c r="I538" s="25"/>
      <c r="K538" s="1" t="s">
        <v>1444</v>
      </c>
      <c r="M538" s="1" t="s">
        <v>1936</v>
      </c>
      <c r="N538" s="2" t="s">
        <v>1896</v>
      </c>
    </row>
    <row r="539">
      <c r="A539" s="25"/>
      <c r="B539" s="25"/>
      <c r="D539" s="42"/>
      <c r="E539" s="25"/>
      <c r="F539" s="25"/>
      <c r="G539" s="42"/>
      <c r="H539" s="1" t="s">
        <v>1746</v>
      </c>
      <c r="I539" s="25"/>
      <c r="K539" s="1" t="s">
        <v>200</v>
      </c>
      <c r="L539" s="1" t="s">
        <v>201</v>
      </c>
    </row>
    <row r="540">
      <c r="A540" s="25"/>
      <c r="B540" s="25"/>
      <c r="D540" s="42"/>
      <c r="E540" s="25"/>
      <c r="F540" s="25"/>
      <c r="G540" s="42"/>
      <c r="H540" s="1" t="s">
        <v>204</v>
      </c>
      <c r="I540" s="25"/>
      <c r="K540" s="1" t="s">
        <v>449</v>
      </c>
      <c r="M540" s="1" t="s">
        <v>1828</v>
      </c>
      <c r="N540" s="2" t="s">
        <v>1937</v>
      </c>
    </row>
    <row r="541">
      <c r="A541" s="25"/>
      <c r="B541" s="25"/>
      <c r="D541" s="42"/>
      <c r="E541" s="25"/>
      <c r="F541" s="25"/>
      <c r="G541" s="42"/>
      <c r="I541" s="25"/>
      <c r="K541" s="84" t="s">
        <v>1748</v>
      </c>
      <c r="M541" s="1" t="s">
        <v>1938</v>
      </c>
      <c r="N541" s="2" t="s">
        <v>1901</v>
      </c>
    </row>
    <row r="542">
      <c r="A542" s="25"/>
      <c r="B542" s="25"/>
      <c r="D542" s="42"/>
      <c r="E542" s="25"/>
      <c r="F542" s="25"/>
      <c r="G542" s="42"/>
      <c r="H542" s="1" t="s">
        <v>1758</v>
      </c>
      <c r="I542" s="25"/>
      <c r="K542" s="25"/>
      <c r="N542" s="42"/>
    </row>
    <row r="543">
      <c r="A543" s="25"/>
      <c r="B543" s="25"/>
      <c r="D543" s="42"/>
      <c r="E543" s="25"/>
      <c r="F543" s="25"/>
      <c r="G543" s="42"/>
      <c r="H543" s="1" t="s">
        <v>1759</v>
      </c>
      <c r="I543" s="25"/>
      <c r="K543" s="84" t="s">
        <v>200</v>
      </c>
      <c r="L543" s="1" t="s">
        <v>1760</v>
      </c>
      <c r="M543" s="1" t="s">
        <v>1831</v>
      </c>
      <c r="N543" s="2" t="s">
        <v>1939</v>
      </c>
    </row>
    <row r="544">
      <c r="A544" s="25"/>
      <c r="B544" s="25"/>
      <c r="D544" s="42"/>
      <c r="E544" s="25"/>
      <c r="F544" s="25"/>
      <c r="G544" s="42"/>
      <c r="H544" s="1" t="s">
        <v>1763</v>
      </c>
      <c r="I544" s="25"/>
      <c r="K544" s="25"/>
      <c r="N544" s="42"/>
    </row>
    <row r="545">
      <c r="A545" s="25"/>
      <c r="B545" s="25"/>
      <c r="D545" s="42"/>
      <c r="E545" s="25"/>
      <c r="F545" s="25"/>
      <c r="G545" s="42"/>
      <c r="I545" s="25"/>
      <c r="K545" s="25"/>
      <c r="N545" s="42"/>
    </row>
    <row r="546">
      <c r="A546" s="25"/>
      <c r="B546" s="25"/>
      <c r="D546" s="42"/>
      <c r="E546" s="25"/>
      <c r="F546" s="25"/>
      <c r="G546" s="42"/>
      <c r="H546" s="1" t="s">
        <v>223</v>
      </c>
      <c r="I546" s="25"/>
      <c r="K546" s="25"/>
      <c r="N546" s="42"/>
    </row>
    <row r="547">
      <c r="A547" s="15"/>
      <c r="B547" s="15"/>
      <c r="C547" s="15"/>
      <c r="D547" s="83"/>
      <c r="E547" s="15"/>
      <c r="F547" s="15"/>
      <c r="G547" s="83"/>
      <c r="H547" s="12" t="s">
        <v>204</v>
      </c>
      <c r="I547" s="15"/>
      <c r="J547" s="15"/>
      <c r="K547" s="15"/>
      <c r="L547" s="15"/>
      <c r="M547" s="15"/>
      <c r="N547" s="83"/>
      <c r="O547" s="15"/>
      <c r="P547" s="15"/>
      <c r="Q547" s="15"/>
      <c r="R547" s="15"/>
      <c r="S547" s="15"/>
      <c r="T547" s="15"/>
      <c r="U547" s="15"/>
      <c r="V547" s="15"/>
      <c r="W547" s="15"/>
      <c r="X547" s="15"/>
      <c r="Y547" s="15"/>
      <c r="Z547" s="15"/>
      <c r="AA547" s="15"/>
      <c r="AB547" s="15"/>
      <c r="AC547" s="15"/>
      <c r="AD547" s="15"/>
      <c r="AE547" s="15"/>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E910" s="25"/>
      <c r="F910" s="25"/>
      <c r="I910" s="25"/>
      <c r="K910" s="25"/>
    </row>
    <row r="911">
      <c r="A911" s="25"/>
      <c r="B911" s="25"/>
      <c r="E911" s="25"/>
      <c r="F911" s="25"/>
      <c r="I911" s="25"/>
      <c r="K911" s="25"/>
    </row>
    <row r="912">
      <c r="A912" s="25"/>
      <c r="B912" s="25"/>
      <c r="E912" s="25"/>
      <c r="F912" s="25"/>
      <c r="I912" s="25"/>
      <c r="K912" s="25"/>
    </row>
    <row r="913">
      <c r="A913" s="25"/>
      <c r="B913" s="25"/>
      <c r="E913" s="25"/>
      <c r="F913" s="25"/>
      <c r="I913" s="25"/>
      <c r="K913" s="25"/>
    </row>
    <row r="914">
      <c r="A914" s="25"/>
      <c r="B914" s="25"/>
      <c r="E914" s="25"/>
      <c r="F914" s="25"/>
      <c r="I914" s="25"/>
      <c r="K914" s="25"/>
    </row>
    <row r="915">
      <c r="A915" s="25"/>
      <c r="B915" s="25"/>
      <c r="E915" s="25"/>
      <c r="F915" s="25"/>
      <c r="I915" s="25"/>
      <c r="K915" s="25"/>
    </row>
    <row r="916">
      <c r="A916" s="25"/>
      <c r="B916" s="25"/>
      <c r="E916" s="25"/>
      <c r="F916" s="25"/>
      <c r="I916" s="25"/>
      <c r="K916" s="25"/>
    </row>
    <row r="917">
      <c r="A917" s="25"/>
      <c r="B917" s="25"/>
      <c r="E917" s="25"/>
      <c r="F917" s="25"/>
      <c r="I917" s="25"/>
      <c r="K917" s="25"/>
    </row>
    <row r="918">
      <c r="A918" s="25"/>
      <c r="B918" s="25"/>
      <c r="E918" s="25"/>
      <c r="F918" s="25"/>
      <c r="I918" s="25"/>
      <c r="K918" s="25"/>
    </row>
    <row r="919">
      <c r="A919" s="25"/>
      <c r="B919" s="25"/>
      <c r="E919" s="25"/>
      <c r="F919" s="25"/>
      <c r="I919" s="25"/>
      <c r="K919" s="25"/>
    </row>
    <row r="920">
      <c r="A920" s="25"/>
      <c r="B920" s="25"/>
      <c r="E920" s="25"/>
      <c r="F920" s="25"/>
      <c r="I920" s="25"/>
      <c r="K920" s="25"/>
    </row>
    <row r="921">
      <c r="A921" s="25"/>
      <c r="B921" s="25"/>
      <c r="E921" s="25"/>
      <c r="F921" s="25"/>
      <c r="I921" s="25"/>
      <c r="K921" s="25"/>
    </row>
    <row r="922">
      <c r="A922" s="25"/>
      <c r="B922" s="25"/>
      <c r="E922" s="25"/>
      <c r="F922" s="25"/>
      <c r="I922" s="25"/>
      <c r="K922" s="25"/>
    </row>
    <row r="923">
      <c r="A923" s="25"/>
      <c r="B923" s="25"/>
      <c r="E923" s="25"/>
      <c r="F923" s="25"/>
      <c r="I923" s="25"/>
      <c r="K923" s="25"/>
    </row>
    <row r="924">
      <c r="A924" s="25"/>
      <c r="B924" s="25"/>
      <c r="E924" s="25"/>
      <c r="F924" s="25"/>
      <c r="I924" s="25"/>
      <c r="K924" s="25"/>
    </row>
    <row r="925">
      <c r="A925" s="25"/>
      <c r="B925" s="25"/>
      <c r="E925" s="25"/>
      <c r="F925" s="25"/>
      <c r="I925" s="25"/>
      <c r="K925" s="25"/>
    </row>
    <row r="926">
      <c r="A926" s="25"/>
      <c r="B926" s="25"/>
      <c r="E926" s="25"/>
      <c r="F926" s="25"/>
      <c r="I926" s="25"/>
      <c r="K926" s="25"/>
    </row>
    <row r="927">
      <c r="A927" s="25"/>
      <c r="B927" s="25"/>
      <c r="E927" s="25"/>
      <c r="F927" s="25"/>
      <c r="I927" s="25"/>
      <c r="K927" s="25"/>
    </row>
    <row r="928">
      <c r="A928" s="25"/>
      <c r="B928" s="25"/>
      <c r="E928" s="25"/>
      <c r="F928" s="25"/>
      <c r="I928" s="25"/>
      <c r="K928" s="25"/>
    </row>
    <row r="929">
      <c r="A929" s="25"/>
      <c r="B929" s="25"/>
      <c r="E929" s="25"/>
      <c r="F929" s="25"/>
      <c r="I929" s="25"/>
      <c r="K929" s="25"/>
    </row>
    <row r="930">
      <c r="A930" s="25"/>
      <c r="B930" s="25"/>
      <c r="E930" s="25"/>
      <c r="F930" s="25"/>
      <c r="I930" s="25"/>
      <c r="K930" s="25"/>
    </row>
    <row r="931">
      <c r="A931" s="25"/>
      <c r="B931" s="25"/>
      <c r="E931" s="25"/>
      <c r="F931" s="25"/>
      <c r="I931" s="25"/>
      <c r="K931" s="25"/>
    </row>
    <row r="932">
      <c r="A932" s="25"/>
      <c r="B932" s="25"/>
      <c r="E932" s="25"/>
      <c r="F932" s="25"/>
      <c r="I932" s="25"/>
      <c r="K932" s="25"/>
    </row>
    <row r="933">
      <c r="A933" s="25"/>
      <c r="B933" s="25"/>
      <c r="E933" s="25"/>
      <c r="F933" s="25"/>
      <c r="I933" s="25"/>
      <c r="K933" s="25"/>
    </row>
    <row r="934">
      <c r="A934" s="25"/>
      <c r="B934" s="25"/>
      <c r="E934" s="25"/>
      <c r="F934" s="25"/>
      <c r="I934" s="25"/>
      <c r="K934" s="25"/>
    </row>
    <row r="935">
      <c r="A935" s="25"/>
      <c r="B935" s="25"/>
      <c r="E935" s="25"/>
      <c r="F935" s="25"/>
      <c r="I935" s="25"/>
      <c r="K935" s="25"/>
    </row>
    <row r="936">
      <c r="A936" s="25"/>
      <c r="B936" s="25"/>
      <c r="E936" s="25"/>
      <c r="F936" s="25"/>
      <c r="I936" s="25"/>
      <c r="K936" s="25"/>
    </row>
    <row r="937">
      <c r="A937" s="25"/>
      <c r="B937" s="25"/>
      <c r="E937" s="25"/>
      <c r="F937" s="25"/>
      <c r="I937" s="25"/>
      <c r="K937" s="25"/>
    </row>
    <row r="938">
      <c r="A938" s="25"/>
      <c r="B938" s="25"/>
      <c r="E938" s="25"/>
      <c r="F938" s="25"/>
      <c r="I938" s="25"/>
      <c r="K938" s="25"/>
    </row>
    <row r="939">
      <c r="A939" s="25"/>
      <c r="B939" s="25"/>
      <c r="E939" s="25"/>
      <c r="F939" s="25"/>
      <c r="I939" s="25"/>
      <c r="K939" s="25"/>
    </row>
    <row r="940">
      <c r="A940" s="25"/>
      <c r="B940" s="25"/>
      <c r="E940" s="25"/>
      <c r="F940" s="25"/>
      <c r="I940" s="25"/>
      <c r="K940" s="25"/>
    </row>
    <row r="941">
      <c r="A941" s="25"/>
      <c r="B941" s="25"/>
      <c r="E941" s="25"/>
      <c r="F941" s="25"/>
      <c r="I941" s="25"/>
      <c r="K941" s="25"/>
    </row>
    <row r="942">
      <c r="A942" s="25"/>
      <c r="B942" s="25"/>
      <c r="E942" s="25"/>
      <c r="F942" s="25"/>
      <c r="I942" s="25"/>
      <c r="K942" s="25"/>
    </row>
    <row r="943">
      <c r="A943" s="25"/>
      <c r="B943" s="25"/>
      <c r="E943" s="25"/>
      <c r="F943" s="25"/>
      <c r="I943" s="25"/>
      <c r="K943" s="25"/>
    </row>
    <row r="944">
      <c r="A944" s="25"/>
      <c r="B944" s="25"/>
      <c r="E944" s="25"/>
      <c r="F944" s="25"/>
      <c r="I944" s="25"/>
      <c r="K944" s="25"/>
    </row>
    <row r="945">
      <c r="A945" s="25"/>
      <c r="B945" s="25"/>
      <c r="E945" s="25"/>
      <c r="F945" s="25"/>
      <c r="I945" s="25"/>
      <c r="K945" s="25"/>
    </row>
    <row r="946">
      <c r="A946" s="25"/>
      <c r="B946" s="25"/>
      <c r="E946" s="25"/>
      <c r="F946" s="25"/>
      <c r="I946" s="25"/>
      <c r="K946" s="25"/>
    </row>
    <row r="947">
      <c r="A947" s="25"/>
      <c r="B947" s="25"/>
      <c r="E947" s="25"/>
      <c r="F947" s="25"/>
      <c r="I947" s="25"/>
      <c r="K947" s="25"/>
    </row>
    <row r="948">
      <c r="A948" s="25"/>
      <c r="B948" s="25"/>
      <c r="E948" s="25"/>
      <c r="F948" s="25"/>
      <c r="I948" s="25"/>
      <c r="K948" s="25"/>
    </row>
    <row r="949">
      <c r="A949" s="25"/>
      <c r="B949" s="25"/>
      <c r="E949" s="25"/>
      <c r="F949" s="25"/>
      <c r="I949" s="25"/>
      <c r="K949" s="25"/>
    </row>
    <row r="950">
      <c r="A950" s="25"/>
      <c r="B950" s="25"/>
      <c r="E950" s="25"/>
      <c r="F950" s="25"/>
      <c r="I950" s="25"/>
      <c r="K950" s="25"/>
    </row>
    <row r="951">
      <c r="A951" s="25"/>
      <c r="B951" s="25"/>
      <c r="E951" s="25"/>
      <c r="F951" s="25"/>
      <c r="I951" s="25"/>
      <c r="K951" s="25"/>
    </row>
    <row r="952">
      <c r="A952" s="25"/>
      <c r="B952" s="25"/>
      <c r="E952" s="25"/>
      <c r="F952" s="25"/>
      <c r="I952" s="25"/>
      <c r="K952" s="25"/>
    </row>
    <row r="953">
      <c r="A953" s="25"/>
      <c r="B953" s="25"/>
      <c r="E953" s="25"/>
      <c r="F953" s="25"/>
      <c r="I953" s="25"/>
      <c r="K953" s="25"/>
    </row>
    <row r="954">
      <c r="A954" s="25"/>
      <c r="B954" s="25"/>
      <c r="E954" s="25"/>
      <c r="F954" s="25"/>
      <c r="I954" s="25"/>
      <c r="K954" s="25"/>
    </row>
    <row r="955">
      <c r="A955" s="25"/>
      <c r="B955" s="25"/>
      <c r="E955" s="25"/>
      <c r="F955" s="25"/>
      <c r="I955" s="25"/>
      <c r="K955" s="25"/>
    </row>
    <row r="956">
      <c r="A956" s="25"/>
      <c r="B956" s="25"/>
      <c r="E956" s="25"/>
      <c r="F956" s="25"/>
      <c r="I956" s="25"/>
      <c r="K956" s="25"/>
    </row>
    <row r="957">
      <c r="A957" s="25"/>
      <c r="B957" s="25"/>
      <c r="E957" s="25"/>
      <c r="F957" s="25"/>
      <c r="I957" s="25"/>
      <c r="K957" s="25"/>
    </row>
    <row r="958">
      <c r="A958" s="25"/>
      <c r="B958" s="25"/>
      <c r="E958" s="25"/>
      <c r="F958" s="25"/>
      <c r="I958" s="25"/>
      <c r="K958" s="25"/>
    </row>
    <row r="959">
      <c r="A959" s="25"/>
      <c r="B959" s="25"/>
      <c r="E959" s="25"/>
      <c r="F959" s="25"/>
      <c r="I959" s="25"/>
      <c r="K959" s="25"/>
    </row>
    <row r="960">
      <c r="A960" s="25"/>
      <c r="B960" s="25"/>
      <c r="E960" s="25"/>
      <c r="F960" s="25"/>
      <c r="I960" s="25"/>
      <c r="K960" s="25"/>
    </row>
    <row r="961">
      <c r="A961" s="25"/>
      <c r="B961" s="25"/>
      <c r="E961" s="25"/>
      <c r="F961" s="25"/>
      <c r="I961" s="25"/>
      <c r="K961" s="25"/>
    </row>
    <row r="962">
      <c r="A962" s="25"/>
      <c r="B962" s="25"/>
      <c r="E962" s="25"/>
      <c r="F962" s="25"/>
      <c r="I962" s="25"/>
      <c r="K962" s="25"/>
    </row>
    <row r="963">
      <c r="A963" s="25"/>
      <c r="B963" s="25"/>
      <c r="E963" s="25"/>
      <c r="F963" s="25"/>
      <c r="I963" s="25"/>
      <c r="K963" s="25"/>
    </row>
    <row r="964">
      <c r="A964" s="25"/>
      <c r="B964" s="25"/>
      <c r="E964" s="25"/>
      <c r="F964" s="25"/>
      <c r="I964" s="25"/>
      <c r="K964" s="25"/>
    </row>
    <row r="965">
      <c r="A965" s="25"/>
      <c r="B965" s="25"/>
      <c r="E965" s="25"/>
      <c r="F965" s="25"/>
      <c r="I965" s="25"/>
      <c r="K965" s="25"/>
    </row>
    <row r="966">
      <c r="A966" s="25"/>
      <c r="B966" s="25"/>
      <c r="E966" s="25"/>
      <c r="F966" s="25"/>
      <c r="I966" s="25"/>
      <c r="K966" s="25"/>
    </row>
    <row r="967">
      <c r="A967" s="25"/>
      <c r="B967" s="25"/>
      <c r="E967" s="25"/>
      <c r="F967" s="25"/>
      <c r="I967" s="25"/>
      <c r="K967" s="25"/>
    </row>
    <row r="968">
      <c r="A968" s="25"/>
      <c r="B968" s="25"/>
      <c r="E968" s="25"/>
      <c r="F968" s="25"/>
      <c r="I968" s="25"/>
      <c r="K968" s="25"/>
    </row>
    <row r="969">
      <c r="A969" s="25"/>
      <c r="B969" s="25"/>
      <c r="E969" s="25"/>
      <c r="F969" s="25"/>
      <c r="I969" s="25"/>
      <c r="K969" s="25"/>
    </row>
    <row r="970">
      <c r="A970" s="25"/>
      <c r="B970" s="25"/>
      <c r="E970" s="25"/>
      <c r="F970" s="25"/>
      <c r="I970" s="25"/>
      <c r="K970" s="25"/>
    </row>
    <row r="971">
      <c r="A971" s="25"/>
      <c r="B971" s="25"/>
      <c r="E971" s="25"/>
      <c r="F971" s="25"/>
      <c r="I971" s="25"/>
      <c r="K971" s="25"/>
    </row>
    <row r="972">
      <c r="A972" s="25"/>
      <c r="B972" s="25"/>
      <c r="E972" s="25"/>
      <c r="F972" s="25"/>
      <c r="I972" s="25"/>
      <c r="K972" s="25"/>
    </row>
    <row r="973">
      <c r="A973" s="25"/>
      <c r="B973" s="25"/>
      <c r="E973" s="25"/>
      <c r="F973" s="25"/>
      <c r="I973" s="25"/>
      <c r="K973" s="25"/>
    </row>
    <row r="974">
      <c r="A974" s="25"/>
      <c r="B974" s="25"/>
      <c r="E974" s="25"/>
      <c r="F974" s="25"/>
      <c r="I974" s="25"/>
      <c r="K974" s="25"/>
    </row>
    <row r="975">
      <c r="A975" s="25"/>
      <c r="B975" s="25"/>
      <c r="E975" s="25"/>
      <c r="F975" s="25"/>
      <c r="I975" s="25"/>
      <c r="K975" s="25"/>
    </row>
    <row r="976">
      <c r="A976" s="25"/>
      <c r="B976" s="25"/>
      <c r="E976" s="25"/>
      <c r="F976" s="25"/>
      <c r="I976" s="25"/>
      <c r="K976" s="25"/>
    </row>
    <row r="977">
      <c r="A977" s="25"/>
      <c r="B977" s="25"/>
      <c r="E977" s="25"/>
      <c r="F977" s="25"/>
      <c r="I977" s="25"/>
      <c r="K977" s="25"/>
    </row>
    <row r="978">
      <c r="A978" s="25"/>
      <c r="B978" s="25"/>
      <c r="E978" s="25"/>
      <c r="F978" s="25"/>
      <c r="I978" s="25"/>
      <c r="K978" s="25"/>
    </row>
    <row r="979">
      <c r="A979" s="25"/>
      <c r="B979" s="25"/>
      <c r="E979" s="25"/>
      <c r="F979" s="25"/>
      <c r="I979" s="25"/>
      <c r="K979" s="25"/>
    </row>
    <row r="980">
      <c r="A980" s="25"/>
      <c r="B980" s="25"/>
      <c r="E980" s="25"/>
      <c r="F980" s="25"/>
      <c r="I980" s="25"/>
      <c r="K980" s="25"/>
    </row>
    <row r="981">
      <c r="A981" s="25"/>
      <c r="B981" s="25"/>
      <c r="E981" s="25"/>
      <c r="F981" s="25"/>
      <c r="I981" s="25"/>
      <c r="K981" s="25"/>
    </row>
    <row r="982">
      <c r="A982" s="25"/>
      <c r="B982" s="25"/>
      <c r="E982" s="25"/>
      <c r="F982" s="25"/>
      <c r="I982" s="25"/>
      <c r="K982" s="25"/>
    </row>
    <row r="983">
      <c r="A983" s="25"/>
      <c r="B983" s="25"/>
      <c r="E983" s="25"/>
      <c r="F983" s="25"/>
      <c r="I983" s="25"/>
      <c r="K983" s="25"/>
    </row>
    <row r="984">
      <c r="A984" s="25"/>
      <c r="B984" s="25"/>
      <c r="E984" s="25"/>
      <c r="F984" s="25"/>
      <c r="I984" s="25"/>
      <c r="K984" s="25"/>
    </row>
    <row r="985">
      <c r="A985" s="25"/>
      <c r="B985" s="25"/>
      <c r="E985" s="25"/>
      <c r="F985" s="25"/>
      <c r="I985" s="25"/>
      <c r="K985" s="25"/>
    </row>
    <row r="986">
      <c r="A986" s="25"/>
      <c r="B986" s="25"/>
      <c r="E986" s="25"/>
      <c r="F986" s="25"/>
      <c r="I986" s="25"/>
      <c r="K986" s="25"/>
    </row>
    <row r="987">
      <c r="A987" s="25"/>
      <c r="B987" s="25"/>
      <c r="E987" s="25"/>
      <c r="F987" s="25"/>
      <c r="I987" s="25"/>
      <c r="K987" s="25"/>
    </row>
    <row r="988">
      <c r="A988" s="25"/>
      <c r="B988" s="25"/>
      <c r="E988" s="25"/>
      <c r="F988" s="25"/>
      <c r="I988" s="25"/>
      <c r="K988" s="25"/>
    </row>
    <row r="989">
      <c r="A989" s="25"/>
      <c r="B989" s="25"/>
      <c r="E989" s="25"/>
      <c r="F989" s="25"/>
      <c r="I989" s="25"/>
      <c r="K989" s="25"/>
    </row>
    <row r="990">
      <c r="A990" s="25"/>
      <c r="B990" s="25"/>
      <c r="E990" s="25"/>
      <c r="F990" s="25"/>
      <c r="I990" s="25"/>
      <c r="K990" s="25"/>
    </row>
    <row r="991">
      <c r="A991" s="25"/>
      <c r="B991" s="25"/>
      <c r="E991" s="25"/>
      <c r="F991" s="25"/>
      <c r="I991" s="25"/>
      <c r="K991" s="25"/>
    </row>
    <row r="992">
      <c r="A992" s="25"/>
      <c r="B992" s="25"/>
      <c r="E992" s="25"/>
      <c r="F992" s="25"/>
      <c r="I992" s="25"/>
      <c r="K992" s="25"/>
    </row>
    <row r="993">
      <c r="A993" s="25"/>
      <c r="B993" s="25"/>
      <c r="E993" s="25"/>
      <c r="F993" s="25"/>
      <c r="I993" s="25"/>
      <c r="K993" s="25"/>
    </row>
    <row r="994">
      <c r="A994" s="25"/>
      <c r="B994" s="25"/>
      <c r="E994" s="25"/>
      <c r="F994" s="25"/>
      <c r="I994" s="25"/>
      <c r="K994" s="25"/>
    </row>
    <row r="995">
      <c r="A995" s="25"/>
      <c r="B995" s="25"/>
      <c r="E995" s="25"/>
      <c r="F995" s="25"/>
      <c r="I995" s="25"/>
      <c r="K995" s="25"/>
    </row>
    <row r="996">
      <c r="A996" s="25"/>
      <c r="B996" s="25"/>
      <c r="E996" s="25"/>
      <c r="F996" s="25"/>
      <c r="I996" s="25"/>
      <c r="K996" s="25"/>
    </row>
    <row r="997">
      <c r="A997" s="25"/>
      <c r="B997" s="25"/>
      <c r="E997" s="25"/>
      <c r="F997" s="25"/>
      <c r="I997" s="25"/>
      <c r="K997" s="25"/>
    </row>
    <row r="998">
      <c r="A998" s="25"/>
      <c r="B998" s="25"/>
      <c r="E998" s="25"/>
      <c r="F998" s="25"/>
      <c r="I998" s="25"/>
      <c r="K998" s="25"/>
    </row>
    <row r="999">
      <c r="A999" s="25"/>
      <c r="B999" s="25"/>
      <c r="E999" s="25"/>
      <c r="F999" s="25"/>
      <c r="I999" s="25"/>
      <c r="K999" s="25"/>
    </row>
  </sheetData>
  <mergeCells count="6">
    <mergeCell ref="A1:A2"/>
    <mergeCell ref="B1:B2"/>
    <mergeCell ref="C1:C2"/>
    <mergeCell ref="D1:D2"/>
    <mergeCell ref="E1:G1"/>
    <mergeCell ref="H1:N1"/>
  </mergeCells>
  <dataValidations>
    <dataValidation type="list" allowBlank="1" showErrorMessage="1" sqref="E3:F999">
      <formula1>"preserved,strengthened,weakened,others"</formula1>
    </dataValidation>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21" t="s">
        <v>1940</v>
      </c>
      <c r="D3" s="80" t="s">
        <v>1940</v>
      </c>
      <c r="E3" s="81" t="s">
        <v>33</v>
      </c>
      <c r="F3" s="21" t="s">
        <v>33</v>
      </c>
      <c r="G3" s="77"/>
      <c r="H3" s="21" t="s">
        <v>1941</v>
      </c>
      <c r="I3" s="76"/>
      <c r="J3" s="76"/>
      <c r="K3" s="76"/>
      <c r="L3" s="21"/>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77"/>
      <c r="H5" s="21" t="s">
        <v>251</v>
      </c>
      <c r="I5" s="76"/>
      <c r="J5" s="76"/>
      <c r="K5" s="76"/>
      <c r="L5" s="76"/>
      <c r="M5" s="76"/>
      <c r="N5" s="77"/>
      <c r="O5" s="76"/>
      <c r="P5" s="76"/>
      <c r="Q5" s="76"/>
      <c r="R5" s="76"/>
    </row>
    <row r="6">
      <c r="A6" s="76"/>
      <c r="B6" s="76"/>
      <c r="C6" s="76"/>
      <c r="D6" s="77"/>
      <c r="E6" s="82"/>
      <c r="F6" s="76"/>
      <c r="G6" s="77"/>
      <c r="H6" s="21" t="s">
        <v>1942</v>
      </c>
      <c r="I6" s="76"/>
      <c r="J6" s="76"/>
      <c r="K6" s="76"/>
      <c r="L6" s="76"/>
      <c r="M6" s="76"/>
      <c r="N6" s="77"/>
      <c r="O6" s="7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6" s="76" t="str">
        <f>IFERROR(__xludf.DUMMYFUNCTION("""COMPUTED_VALUE"""),"count ")</f>
        <v>count </v>
      </c>
      <c r="Q6" s="76"/>
      <c r="R6" s="76"/>
    </row>
    <row r="7">
      <c r="A7" s="76"/>
      <c r="B7" s="76"/>
      <c r="C7" s="76"/>
      <c r="D7" s="77"/>
      <c r="E7" s="82"/>
      <c r="F7" s="76"/>
      <c r="G7" s="77"/>
      <c r="H7" s="21" t="s">
        <v>1943</v>
      </c>
      <c r="I7" s="76"/>
      <c r="J7" s="76"/>
      <c r="K7" s="76"/>
      <c r="L7" s="76"/>
      <c r="M7" s="76"/>
      <c r="N7" s="77"/>
      <c r="O7" s="76" t="str">
        <f>IFERROR(__xludf.DUMMYFUNCTION("""COMPUTED_VALUE"""),"C-hallucinating")</f>
        <v>C-hallucinating</v>
      </c>
      <c r="P7" s="76">
        <f>IFERROR(__xludf.DUMMYFUNCTION("""COMPUTED_VALUE"""),1.0)</f>
        <v>1</v>
      </c>
      <c r="Q7" s="76"/>
      <c r="R7" s="76"/>
    </row>
    <row r="8">
      <c r="A8" s="76"/>
      <c r="B8" s="76"/>
      <c r="C8" s="76"/>
      <c r="D8" s="77"/>
      <c r="E8" s="82"/>
      <c r="F8" s="76"/>
      <c r="G8" s="77"/>
      <c r="H8" s="21" t="s">
        <v>204</v>
      </c>
      <c r="I8" s="76"/>
      <c r="J8" s="76"/>
      <c r="K8" s="76"/>
      <c r="L8" s="76"/>
      <c r="M8" s="76"/>
      <c r="N8" s="77"/>
      <c r="O8" s="76" t="str">
        <f>IFERROR(__xludf.DUMMYFUNCTION("""COMPUTED_VALUE"""),"V-LI")</f>
        <v>V-LI</v>
      </c>
      <c r="P8" s="76">
        <f>IFERROR(__xludf.DUMMYFUNCTION("""COMPUTED_VALUE"""),1.0)</f>
        <v>1</v>
      </c>
      <c r="Q8" s="76"/>
      <c r="R8" s="76"/>
    </row>
    <row r="9">
      <c r="A9" s="76"/>
      <c r="B9" s="76"/>
      <c r="C9" s="76"/>
      <c r="D9" s="77"/>
      <c r="E9" s="82"/>
      <c r="F9" s="76"/>
      <c r="G9" s="77"/>
      <c r="H9" s="76"/>
      <c r="I9" s="76"/>
      <c r="J9" s="76"/>
      <c r="K9" s="76"/>
      <c r="L9" s="76"/>
      <c r="M9" s="76"/>
      <c r="N9" s="77"/>
      <c r="O9" s="76" t="str">
        <f>IFERROR(__xludf.DUMMYFUNCTION("""COMPUTED_VALUE"""),"V-pred-def")</f>
        <v>V-pred-def</v>
      </c>
      <c r="P9" s="76">
        <f>IFERROR(__xludf.DUMMYFUNCTION("""COMPUTED_VALUE"""),1.0)</f>
        <v>1</v>
      </c>
      <c r="Q9" s="76"/>
      <c r="R9" s="76"/>
    </row>
    <row r="10">
      <c r="A10" s="76"/>
      <c r="B10" s="76"/>
      <c r="C10" s="76"/>
      <c r="D10" s="77"/>
      <c r="E10" s="82"/>
      <c r="F10" s="76"/>
      <c r="G10" s="77"/>
      <c r="H10" s="21" t="s">
        <v>1944</v>
      </c>
      <c r="I10" s="76"/>
      <c r="J10" s="76"/>
      <c r="K10" s="76"/>
      <c r="L10" s="76"/>
      <c r="M10" s="76"/>
      <c r="N10" s="77"/>
      <c r="O10" s="76"/>
      <c r="P10" s="76"/>
      <c r="Q10" s="76"/>
      <c r="R10" s="76"/>
    </row>
    <row r="11">
      <c r="A11" s="76"/>
      <c r="B11" s="76"/>
      <c r="C11" s="76"/>
      <c r="D11" s="77"/>
      <c r="E11" s="82"/>
      <c r="F11" s="76"/>
      <c r="G11" s="77"/>
      <c r="H11" s="21" t="s">
        <v>1945</v>
      </c>
      <c r="I11" s="76"/>
      <c r="J11" s="76"/>
      <c r="K11" s="76"/>
      <c r="L11" s="76"/>
      <c r="M11" s="76"/>
      <c r="N11" s="77"/>
      <c r="O11" s="76"/>
      <c r="P11" s="76"/>
      <c r="Q11" s="76"/>
      <c r="R11" s="76"/>
    </row>
    <row r="12">
      <c r="A12" s="76"/>
      <c r="B12" s="76"/>
      <c r="C12" s="76"/>
      <c r="D12" s="77"/>
      <c r="E12" s="82"/>
      <c r="F12" s="76"/>
      <c r="G12" s="77"/>
      <c r="H12" s="21" t="s">
        <v>1946</v>
      </c>
      <c r="I12" s="76"/>
      <c r="J12" s="76"/>
      <c r="K12" s="76"/>
      <c r="L12" s="76"/>
      <c r="M12" s="76"/>
      <c r="N12" s="77"/>
      <c r="O12"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2" s="76" t="str">
        <f>IFERROR(__xludf.DUMMYFUNCTION("""COMPUTED_VALUE"""),"C-syntax")</f>
        <v>C-syntax</v>
      </c>
      <c r="Q12" s="76" t="str">
        <f>IFERROR(__xludf.DUMMYFUNCTION("""COMPUTED_VALUE"""),"C-hallucinating")</f>
        <v>C-hallucinating</v>
      </c>
      <c r="R12" s="76" t="str">
        <f>IFERROR(__xludf.DUMMYFUNCTION("""COMPUTED_VALUE"""),"C-total")</f>
        <v>C-total</v>
      </c>
      <c r="S12" s="25" t="str">
        <f>IFERROR(__xludf.DUMMYFUNCTION("""COMPUTED_VALUE"""),"V-pre/post")</f>
        <v>V-pre/post</v>
      </c>
      <c r="T12" s="25" t="str">
        <f>IFERROR(__xludf.DUMMYFUNCTION("""COMPUTED_VALUE"""),"V-pred-def")</f>
        <v>V-pred-def</v>
      </c>
      <c r="U12" s="25" t="str">
        <f>IFERROR(__xludf.DUMMYFUNCTION("""COMPUTED_VALUE"""),"V-pred-use")</f>
        <v>V-pred-use</v>
      </c>
      <c r="V12" s="25" t="str">
        <f>IFERROR(__xludf.DUMMYFUNCTION("""COMPUTED_VALUE"""),"V-lemma-def")</f>
        <v>V-lemma-def</v>
      </c>
      <c r="W12" s="25" t="str">
        <f>IFERROR(__xludf.DUMMYFUNCTION("""COMPUTED_VALUE"""),"V-lemma-use")</f>
        <v>V-lemma-use</v>
      </c>
      <c r="X12" s="25" t="str">
        <f>IFERROR(__xludf.DUMMYFUNCTION("""COMPUTED_VALUE"""),"V-LI")</f>
        <v>V-LI</v>
      </c>
      <c r="Y12" s="25" t="str">
        <f>IFERROR(__xludf.DUMMYFUNCTION("""COMPUTED_VALUE"""),"V-others")</f>
        <v>V-others</v>
      </c>
      <c r="Z12" s="25" t="str">
        <f>IFERROR(__xludf.DUMMYFUNCTION("""COMPUTED_VALUE"""),"V-total")</f>
        <v>V-total</v>
      </c>
    </row>
    <row r="13">
      <c r="A13" s="76"/>
      <c r="B13" s="76"/>
      <c r="C13" s="76"/>
      <c r="D13" s="77"/>
      <c r="E13" s="82"/>
      <c r="F13" s="76"/>
      <c r="G13" s="77"/>
      <c r="H13" s="21" t="s">
        <v>198</v>
      </c>
      <c r="I13" s="76"/>
      <c r="J13" s="76"/>
      <c r="K13" s="76"/>
      <c r="L13" s="76"/>
      <c r="M13" s="76"/>
      <c r="N13" s="77"/>
      <c r="O13" s="76">
        <f>IFERROR(__xludf.DUMMYFUNCTION("""COMPUTED_VALUE"""),0.0)</f>
        <v>0</v>
      </c>
      <c r="P13" s="76">
        <f>IFERROR(__xludf.DUMMYFUNCTION("""COMPUTED_VALUE"""),0.0)</f>
        <v>0</v>
      </c>
      <c r="Q13" s="76">
        <f>IFERROR(__xludf.DUMMYFUNCTION("""COMPUTED_VALUE"""),1.0)</f>
        <v>1</v>
      </c>
      <c r="R13" s="76">
        <f>IFERROR(__xludf.DUMMYFUNCTION("""COMPUTED_VALUE"""),0.0)</f>
        <v>0</v>
      </c>
      <c r="S13" s="25">
        <f>IFERROR(__xludf.DUMMYFUNCTION("""COMPUTED_VALUE"""),0.0)</f>
        <v>0</v>
      </c>
      <c r="T13" s="25">
        <f>IFERROR(__xludf.DUMMYFUNCTION("""COMPUTED_VALUE"""),1.0)</f>
        <v>1</v>
      </c>
      <c r="U13" s="25">
        <f>IFERROR(__xludf.DUMMYFUNCTION("""COMPUTED_VALUE"""),0.0)</f>
        <v>0</v>
      </c>
      <c r="V13" s="25">
        <f>IFERROR(__xludf.DUMMYFUNCTION("""COMPUTED_VALUE"""),0.0)</f>
        <v>0</v>
      </c>
      <c r="W13" s="25">
        <f>IFERROR(__xludf.DUMMYFUNCTION("""COMPUTED_VALUE"""),0.0)</f>
        <v>0</v>
      </c>
      <c r="X13" s="25">
        <f>IFERROR(__xludf.DUMMYFUNCTION("""COMPUTED_VALUE"""),1.0)</f>
        <v>1</v>
      </c>
      <c r="Y13" s="25">
        <f>IFERROR(__xludf.DUMMYFUNCTION("""COMPUTED_VALUE"""),0.0)</f>
        <v>0</v>
      </c>
      <c r="Z13" s="25">
        <f>IFERROR(__xludf.DUMMYFUNCTION("""COMPUTED_VALUE"""),0.0)</f>
        <v>0</v>
      </c>
    </row>
    <row r="14">
      <c r="A14" s="76"/>
      <c r="B14" s="76"/>
      <c r="C14" s="76"/>
      <c r="D14" s="77"/>
      <c r="E14" s="82"/>
      <c r="F14" s="76"/>
      <c r="G14" s="77"/>
      <c r="H14" s="21" t="s">
        <v>1947</v>
      </c>
      <c r="I14" s="76"/>
      <c r="J14" s="76"/>
      <c r="K14" s="76"/>
      <c r="L14" s="76"/>
      <c r="M14" s="76"/>
      <c r="N14" s="77"/>
      <c r="O14" s="76"/>
      <c r="P14" s="76"/>
      <c r="Q14" s="76"/>
      <c r="R14" s="76"/>
    </row>
    <row r="15">
      <c r="A15" s="76"/>
      <c r="B15" s="76"/>
      <c r="C15" s="76"/>
      <c r="D15" s="77"/>
      <c r="E15" s="82"/>
      <c r="F15" s="76"/>
      <c r="G15" s="77"/>
      <c r="H15" s="21" t="s">
        <v>584</v>
      </c>
      <c r="I15" s="76"/>
      <c r="J15" s="76"/>
      <c r="K15" s="76"/>
      <c r="L15" s="76"/>
      <c r="M15" s="76"/>
      <c r="N15" s="77"/>
      <c r="O15" s="76"/>
      <c r="P15" s="76"/>
      <c r="Q15" s="76"/>
      <c r="R15" s="76"/>
    </row>
    <row r="16">
      <c r="A16" s="76"/>
      <c r="B16" s="76"/>
      <c r="C16" s="76"/>
      <c r="D16" s="77"/>
      <c r="E16" s="82"/>
      <c r="F16" s="76"/>
      <c r="G16" s="77"/>
      <c r="H16" s="21" t="s">
        <v>1948</v>
      </c>
      <c r="I16" s="76"/>
      <c r="J16" s="76"/>
      <c r="K16" s="76"/>
      <c r="L16" s="76"/>
      <c r="M16" s="76"/>
      <c r="N16" s="77"/>
      <c r="O16" s="76"/>
      <c r="P16" s="76"/>
      <c r="Q16" s="76"/>
      <c r="R16" s="76"/>
    </row>
    <row r="17">
      <c r="A17" s="76"/>
      <c r="B17" s="76"/>
      <c r="C17" s="76"/>
      <c r="D17" s="77"/>
      <c r="E17" s="82"/>
      <c r="F17" s="76"/>
      <c r="G17" s="77"/>
      <c r="H17" s="21" t="s">
        <v>1949</v>
      </c>
      <c r="I17" s="76"/>
      <c r="J17" s="76"/>
      <c r="K17" s="91" t="s">
        <v>190</v>
      </c>
      <c r="L17" s="76"/>
      <c r="M17" s="21" t="s">
        <v>1950</v>
      </c>
      <c r="N17" s="80" t="s">
        <v>1951</v>
      </c>
      <c r="O17" s="76"/>
      <c r="P17" s="76"/>
      <c r="Q17" s="76"/>
      <c r="R17" s="76"/>
    </row>
    <row r="18">
      <c r="A18" s="25"/>
      <c r="B18" s="25"/>
      <c r="D18" s="42"/>
      <c r="E18" s="25"/>
      <c r="F18" s="25"/>
      <c r="G18" s="42"/>
      <c r="H18" s="1" t="s">
        <v>204</v>
      </c>
      <c r="I18" s="25"/>
      <c r="K18" s="25"/>
      <c r="N18" s="42"/>
    </row>
    <row r="19">
      <c r="A19" s="25"/>
      <c r="B19" s="25"/>
      <c r="D19" s="42"/>
      <c r="E19" s="25"/>
      <c r="F19" s="25"/>
      <c r="G19" s="42"/>
      <c r="H19" s="1" t="s">
        <v>204</v>
      </c>
      <c r="I19" s="25"/>
      <c r="K19" s="25"/>
      <c r="N19" s="42"/>
    </row>
    <row r="20">
      <c r="A20" s="25"/>
      <c r="B20" s="25"/>
      <c r="D20" s="42"/>
      <c r="E20" s="25"/>
      <c r="F20" s="25"/>
      <c r="G20" s="42"/>
      <c r="H20" s="1" t="s">
        <v>269</v>
      </c>
      <c r="I20" s="25"/>
      <c r="K20" s="25"/>
      <c r="N20" s="42"/>
    </row>
    <row r="21">
      <c r="A21" s="25"/>
      <c r="B21" s="25"/>
      <c r="D21" s="42"/>
      <c r="E21" s="25"/>
      <c r="F21" s="25"/>
      <c r="G21" s="42"/>
      <c r="I21" s="25"/>
      <c r="K21" s="25"/>
      <c r="N21" s="42"/>
    </row>
    <row r="22">
      <c r="A22" s="25"/>
      <c r="B22" s="25"/>
      <c r="D22" s="42"/>
      <c r="E22" s="25"/>
      <c r="F22" s="25"/>
      <c r="G22" s="42"/>
      <c r="H22" s="1" t="s">
        <v>1952</v>
      </c>
      <c r="I22" s="25"/>
      <c r="K22" s="25"/>
      <c r="N22" s="42"/>
    </row>
    <row r="23">
      <c r="A23" s="25"/>
      <c r="B23" s="25"/>
      <c r="D23" s="42"/>
      <c r="E23" s="25"/>
      <c r="F23" s="25"/>
      <c r="G23" s="42"/>
      <c r="H23" s="1" t="s">
        <v>1953</v>
      </c>
      <c r="I23" s="25"/>
      <c r="K23" s="25"/>
      <c r="N23" s="42"/>
    </row>
    <row r="24">
      <c r="A24" s="25"/>
      <c r="B24" s="25"/>
      <c r="D24" s="42"/>
      <c r="E24" s="25"/>
      <c r="F24" s="25"/>
      <c r="G24" s="42"/>
      <c r="H24" s="1" t="s">
        <v>1954</v>
      </c>
      <c r="I24" s="25"/>
      <c r="K24" s="25"/>
      <c r="N24" s="42"/>
    </row>
    <row r="25">
      <c r="A25" s="25"/>
      <c r="B25" s="25"/>
      <c r="D25" s="42"/>
      <c r="E25" s="25"/>
      <c r="F25" s="25"/>
      <c r="G25" s="42"/>
      <c r="H25" s="1" t="s">
        <v>198</v>
      </c>
      <c r="I25" s="25"/>
      <c r="K25" s="25"/>
      <c r="N25" s="42"/>
    </row>
    <row r="26">
      <c r="A26" s="25"/>
      <c r="B26" s="25"/>
      <c r="D26" s="42"/>
      <c r="E26" s="25"/>
      <c r="F26" s="25"/>
      <c r="G26" s="42"/>
      <c r="H26" s="1" t="s">
        <v>1955</v>
      </c>
      <c r="I26" s="25"/>
      <c r="K26" s="25"/>
      <c r="N26" s="42"/>
    </row>
    <row r="27">
      <c r="A27" s="25"/>
      <c r="B27" s="25"/>
      <c r="D27" s="42"/>
      <c r="E27" s="25"/>
      <c r="F27" s="25"/>
      <c r="G27" s="42"/>
      <c r="H27" s="1" t="s">
        <v>1956</v>
      </c>
      <c r="I27" s="25"/>
      <c r="K27" s="25"/>
      <c r="N27" s="42"/>
    </row>
    <row r="28">
      <c r="A28" s="25"/>
      <c r="B28" s="25"/>
      <c r="D28" s="42"/>
      <c r="E28" s="25"/>
      <c r="F28" s="25"/>
      <c r="G28" s="42"/>
      <c r="H28" s="1" t="s">
        <v>1957</v>
      </c>
      <c r="I28" s="25"/>
      <c r="K28" s="84" t="s">
        <v>276</v>
      </c>
      <c r="M28" s="1" t="s">
        <v>1958</v>
      </c>
      <c r="N28" s="2" t="s">
        <v>1959</v>
      </c>
    </row>
    <row r="29">
      <c r="A29" s="25"/>
      <c r="B29" s="25"/>
      <c r="D29" s="42"/>
      <c r="E29" s="25"/>
      <c r="F29" s="25"/>
      <c r="G29" s="42"/>
      <c r="H29" s="1" t="s">
        <v>198</v>
      </c>
      <c r="I29" s="25"/>
      <c r="K29" s="25"/>
      <c r="N29" s="42"/>
    </row>
    <row r="30">
      <c r="A30" s="25"/>
      <c r="B30" s="25"/>
      <c r="D30" s="42"/>
      <c r="E30" s="25"/>
      <c r="F30" s="25"/>
      <c r="G30" s="42"/>
      <c r="H30" s="1" t="s">
        <v>1960</v>
      </c>
      <c r="I30" s="25"/>
      <c r="K30" s="84" t="s">
        <v>1748</v>
      </c>
      <c r="L30" s="1" t="s">
        <v>1961</v>
      </c>
      <c r="M30" s="1" t="s">
        <v>1962</v>
      </c>
      <c r="N30" s="2" t="s">
        <v>1963</v>
      </c>
    </row>
    <row r="31">
      <c r="A31" s="25"/>
      <c r="B31" s="25"/>
      <c r="D31" s="42"/>
      <c r="E31" s="25"/>
      <c r="F31" s="25"/>
      <c r="G31" s="42"/>
      <c r="H31" s="1" t="s">
        <v>1964</v>
      </c>
      <c r="I31" s="25"/>
      <c r="K31" s="25"/>
      <c r="N31" s="42"/>
    </row>
    <row r="32">
      <c r="A32" s="25"/>
      <c r="B32" s="25"/>
      <c r="D32" s="42"/>
      <c r="E32" s="25"/>
      <c r="F32" s="25"/>
      <c r="G32" s="42"/>
      <c r="H32" s="1" t="s">
        <v>1965</v>
      </c>
      <c r="I32" s="25"/>
      <c r="K32" s="25"/>
      <c r="N32" s="42"/>
    </row>
    <row r="33">
      <c r="A33" s="25"/>
      <c r="B33" s="25"/>
      <c r="D33" s="42"/>
      <c r="E33" s="25"/>
      <c r="F33" s="25"/>
      <c r="G33" s="42"/>
      <c r="H33" s="1" t="s">
        <v>204</v>
      </c>
      <c r="I33" s="25"/>
      <c r="K33" s="25"/>
      <c r="N33" s="42"/>
    </row>
    <row r="34">
      <c r="A34" s="25"/>
      <c r="B34" s="25"/>
      <c r="D34" s="42"/>
      <c r="E34" s="25"/>
      <c r="F34" s="25"/>
      <c r="G34" s="42"/>
      <c r="H34" s="1" t="s">
        <v>204</v>
      </c>
      <c r="I34" s="25"/>
      <c r="K34" s="25"/>
      <c r="N34" s="42"/>
    </row>
    <row r="35">
      <c r="A35" s="25"/>
      <c r="B35" s="25"/>
      <c r="D35" s="42"/>
      <c r="E35" s="25"/>
      <c r="F35" s="25"/>
      <c r="G35" s="42"/>
      <c r="I35" s="25"/>
      <c r="K35" s="25"/>
      <c r="N35" s="42"/>
    </row>
    <row r="36">
      <c r="A36" s="25"/>
      <c r="B36" s="25"/>
      <c r="D36" s="42"/>
      <c r="E36" s="25"/>
      <c r="F36" s="25"/>
      <c r="G36" s="42"/>
      <c r="H36" s="1" t="s">
        <v>281</v>
      </c>
      <c r="I36" s="25"/>
      <c r="K36" s="25"/>
      <c r="N36" s="42"/>
    </row>
    <row r="37">
      <c r="A37" s="25"/>
      <c r="B37" s="25"/>
      <c r="D37" s="42"/>
      <c r="E37" s="25"/>
      <c r="F37" s="25"/>
      <c r="G37" s="42"/>
      <c r="H37" s="1" t="s">
        <v>206</v>
      </c>
      <c r="I37" s="25"/>
      <c r="K37" s="25"/>
      <c r="N37" s="42"/>
    </row>
    <row r="38">
      <c r="A38" s="25"/>
      <c r="B38" s="25"/>
      <c r="D38" s="42"/>
      <c r="E38" s="25"/>
      <c r="F38" s="25"/>
      <c r="G38" s="42"/>
      <c r="H38" s="1" t="s">
        <v>207</v>
      </c>
      <c r="I38" s="25"/>
      <c r="K38" s="25"/>
      <c r="N38" s="42"/>
    </row>
    <row r="39">
      <c r="A39" s="25"/>
      <c r="B39" s="25"/>
      <c r="D39" s="42"/>
      <c r="E39" s="25"/>
      <c r="F39" s="25"/>
      <c r="G39" s="42"/>
      <c r="H39" s="1" t="s">
        <v>198</v>
      </c>
      <c r="I39" s="25"/>
      <c r="K39" s="25"/>
      <c r="N39" s="42"/>
    </row>
    <row r="40">
      <c r="A40" s="25"/>
      <c r="B40" s="25"/>
      <c r="D40" s="42"/>
      <c r="E40" s="25"/>
      <c r="F40" s="25"/>
      <c r="G40" s="42"/>
      <c r="H40" s="1" t="s">
        <v>223</v>
      </c>
      <c r="I40" s="25"/>
      <c r="K40" s="25"/>
      <c r="N40" s="42"/>
    </row>
    <row r="41">
      <c r="A41" s="15"/>
      <c r="B41" s="25"/>
      <c r="C41" s="15"/>
      <c r="D41" s="83"/>
      <c r="E41" s="15"/>
      <c r="F41" s="15"/>
      <c r="G41" s="83"/>
      <c r="H41" s="12" t="s">
        <v>204</v>
      </c>
      <c r="I41" s="15"/>
      <c r="J41" s="15"/>
      <c r="K41" s="15"/>
      <c r="L41" s="15"/>
      <c r="M41" s="15"/>
      <c r="N41" s="83"/>
      <c r="O41" s="15"/>
      <c r="P41" s="15"/>
      <c r="Q41" s="15"/>
      <c r="R41" s="15"/>
      <c r="S41" s="15"/>
      <c r="T41" s="15"/>
      <c r="U41" s="15"/>
      <c r="V41" s="15"/>
      <c r="W41" s="15"/>
      <c r="X41" s="15"/>
      <c r="Y41" s="15"/>
      <c r="Z41" s="15"/>
      <c r="AA41" s="15"/>
      <c r="AB41" s="15"/>
      <c r="AC41" s="15"/>
      <c r="AD41" s="15"/>
      <c r="AE41" s="15"/>
    </row>
    <row r="42">
      <c r="A42" s="1" t="s">
        <v>74</v>
      </c>
      <c r="B42" s="73" t="s">
        <v>30</v>
      </c>
      <c r="C42" s="1" t="s">
        <v>1966</v>
      </c>
      <c r="D42" s="2" t="s">
        <v>1966</v>
      </c>
      <c r="E42" s="1" t="s">
        <v>33</v>
      </c>
      <c r="F42" s="1" t="s">
        <v>33</v>
      </c>
      <c r="G42" s="42"/>
      <c r="H42" s="1" t="s">
        <v>185</v>
      </c>
      <c r="I42" s="25"/>
      <c r="K42" s="25"/>
      <c r="N42" s="42"/>
    </row>
    <row r="43">
      <c r="A43" s="25"/>
      <c r="B43" s="25"/>
      <c r="D43" s="42"/>
      <c r="E43" s="25"/>
      <c r="F43" s="25"/>
      <c r="G43" s="42"/>
      <c r="I43" s="25"/>
      <c r="K43" s="25"/>
      <c r="N43" s="42"/>
    </row>
    <row r="44">
      <c r="A44" s="25"/>
      <c r="B44" s="25"/>
      <c r="D44" s="42"/>
      <c r="E44" s="25"/>
      <c r="F44" s="25"/>
      <c r="G44" s="42"/>
      <c r="H44" s="1" t="s">
        <v>251</v>
      </c>
      <c r="I44" s="25"/>
      <c r="K44" s="25"/>
      <c r="N44" s="42"/>
      <c r="O44"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44" s="25" t="str">
        <f>IFERROR(__xludf.DUMMYFUNCTION("""COMPUTED_VALUE"""),"count ")</f>
        <v>count </v>
      </c>
    </row>
    <row r="45">
      <c r="A45" s="25"/>
      <c r="B45" s="25"/>
      <c r="D45" s="42"/>
      <c r="E45" s="25"/>
      <c r="F45" s="25"/>
      <c r="G45" s="42"/>
      <c r="H45" s="1" t="s">
        <v>1967</v>
      </c>
      <c r="I45" s="25"/>
      <c r="K45" s="25"/>
      <c r="N45" s="42"/>
      <c r="O45" s="25" t="str">
        <f>IFERROR(__xludf.DUMMYFUNCTION("""COMPUTED_VALUE"""),"V-pred-def")</f>
        <v>V-pred-def</v>
      </c>
      <c r="P45" s="25">
        <f>IFERROR(__xludf.DUMMYFUNCTION("""COMPUTED_VALUE"""),2.0)</f>
        <v>2</v>
      </c>
    </row>
    <row r="46">
      <c r="A46" s="25"/>
      <c r="B46" s="25"/>
      <c r="D46" s="42"/>
      <c r="E46" s="25"/>
      <c r="F46" s="25"/>
      <c r="G46" s="42"/>
      <c r="H46" s="1" t="s">
        <v>1943</v>
      </c>
      <c r="I46" s="25"/>
      <c r="K46" s="25"/>
      <c r="N46" s="42"/>
      <c r="O46" s="25" t="str">
        <f>IFERROR(__xludf.DUMMYFUNCTION("""COMPUTED_VALUE"""),"V-LI")</f>
        <v>V-LI</v>
      </c>
      <c r="P46" s="25">
        <f>IFERROR(__xludf.DUMMYFUNCTION("""COMPUTED_VALUE"""),1.0)</f>
        <v>1</v>
      </c>
    </row>
    <row r="47">
      <c r="A47" s="25"/>
      <c r="B47" s="25"/>
      <c r="D47" s="42"/>
      <c r="E47" s="25"/>
      <c r="F47" s="25"/>
      <c r="G47" s="42"/>
      <c r="H47" s="1" t="s">
        <v>204</v>
      </c>
      <c r="I47" s="25"/>
      <c r="K47" s="25"/>
      <c r="N47" s="42"/>
      <c r="O47" s="25" t="str">
        <f>IFERROR(__xludf.DUMMYFUNCTION("""COMPUTED_VALUE"""),"V-pre/post")</f>
        <v>V-pre/post</v>
      </c>
      <c r="P47" s="25">
        <f>IFERROR(__xludf.DUMMYFUNCTION("""COMPUTED_VALUE"""),1.0)</f>
        <v>1</v>
      </c>
    </row>
    <row r="48">
      <c r="A48" s="25"/>
      <c r="B48" s="25"/>
      <c r="D48" s="42"/>
      <c r="E48" s="25"/>
      <c r="F48" s="25"/>
      <c r="G48" s="42"/>
      <c r="I48" s="25"/>
      <c r="K48" s="25"/>
      <c r="N48" s="42"/>
      <c r="O48" s="25" t="str">
        <f>IFERROR(__xludf.DUMMYFUNCTION("""COMPUTED_VALUE"""),"V-pred-use")</f>
        <v>V-pred-use</v>
      </c>
      <c r="P48" s="25">
        <f>IFERROR(__xludf.DUMMYFUNCTION("""COMPUTED_VALUE"""),1.0)</f>
        <v>1</v>
      </c>
    </row>
    <row r="49">
      <c r="A49" s="25"/>
      <c r="B49" s="25"/>
      <c r="D49" s="42"/>
      <c r="E49" s="25"/>
      <c r="F49" s="25"/>
      <c r="G49" s="42"/>
      <c r="H49" s="1" t="s">
        <v>1968</v>
      </c>
      <c r="I49" s="25"/>
      <c r="K49" s="25"/>
      <c r="N49" s="42"/>
    </row>
    <row r="50">
      <c r="A50" s="25"/>
      <c r="B50" s="25"/>
      <c r="D50" s="42"/>
      <c r="E50" s="25"/>
      <c r="F50" s="25"/>
      <c r="G50" s="42"/>
      <c r="H50" s="1" t="s">
        <v>1969</v>
      </c>
      <c r="I50" s="25"/>
      <c r="K50" s="84" t="s">
        <v>276</v>
      </c>
      <c r="M50" s="1" t="s">
        <v>1970</v>
      </c>
      <c r="N50" s="2" t="s">
        <v>1971</v>
      </c>
    </row>
    <row r="51">
      <c r="A51" s="25"/>
      <c r="B51" s="25"/>
      <c r="D51" s="42"/>
      <c r="E51" s="25"/>
      <c r="F51" s="25"/>
      <c r="G51" s="42"/>
      <c r="H51" s="1" t="s">
        <v>1972</v>
      </c>
      <c r="I51" s="25"/>
      <c r="K51" s="25"/>
      <c r="N51" s="42"/>
      <c r="O5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51" s="25" t="str">
        <f>IFERROR(__xludf.DUMMYFUNCTION("""COMPUTED_VALUE"""),"C-syntax")</f>
        <v>C-syntax</v>
      </c>
      <c r="Q51" s="25" t="str">
        <f>IFERROR(__xludf.DUMMYFUNCTION("""COMPUTED_VALUE"""),"C-hallucinating")</f>
        <v>C-hallucinating</v>
      </c>
      <c r="R51" s="25" t="str">
        <f>IFERROR(__xludf.DUMMYFUNCTION("""COMPUTED_VALUE"""),"C-total")</f>
        <v>C-total</v>
      </c>
      <c r="S51" s="25" t="str">
        <f>IFERROR(__xludf.DUMMYFUNCTION("""COMPUTED_VALUE"""),"V-pre/post")</f>
        <v>V-pre/post</v>
      </c>
      <c r="T51" s="25" t="str">
        <f>IFERROR(__xludf.DUMMYFUNCTION("""COMPUTED_VALUE"""),"V-pred-def")</f>
        <v>V-pred-def</v>
      </c>
      <c r="U51" s="25" t="str">
        <f>IFERROR(__xludf.DUMMYFUNCTION("""COMPUTED_VALUE"""),"V-pred-use")</f>
        <v>V-pred-use</v>
      </c>
      <c r="V51" s="25" t="str">
        <f>IFERROR(__xludf.DUMMYFUNCTION("""COMPUTED_VALUE"""),"V-lemma-def")</f>
        <v>V-lemma-def</v>
      </c>
      <c r="W51" s="25" t="str">
        <f>IFERROR(__xludf.DUMMYFUNCTION("""COMPUTED_VALUE"""),"V-lemma-use")</f>
        <v>V-lemma-use</v>
      </c>
      <c r="X51" s="25" t="str">
        <f>IFERROR(__xludf.DUMMYFUNCTION("""COMPUTED_VALUE"""),"V-LI")</f>
        <v>V-LI</v>
      </c>
      <c r="Y51" s="25" t="str">
        <f>IFERROR(__xludf.DUMMYFUNCTION("""COMPUTED_VALUE"""),"V-others")</f>
        <v>V-others</v>
      </c>
      <c r="Z51" s="25" t="str">
        <f>IFERROR(__xludf.DUMMYFUNCTION("""COMPUTED_VALUE"""),"V-total")</f>
        <v>V-total</v>
      </c>
    </row>
    <row r="52">
      <c r="A52" s="25"/>
      <c r="B52" s="25"/>
      <c r="D52" s="42"/>
      <c r="E52" s="25"/>
      <c r="F52" s="25"/>
      <c r="G52" s="42"/>
      <c r="H52" s="1" t="s">
        <v>1973</v>
      </c>
      <c r="I52" s="25"/>
      <c r="K52" s="25"/>
      <c r="N52" s="42"/>
      <c r="O52" s="25">
        <f>IFERROR(__xludf.DUMMYFUNCTION("""COMPUTED_VALUE"""),0.0)</f>
        <v>0</v>
      </c>
      <c r="P52" s="25">
        <f>IFERROR(__xludf.DUMMYFUNCTION("""COMPUTED_VALUE"""),0.0)</f>
        <v>0</v>
      </c>
      <c r="Q52" s="25">
        <f>IFERROR(__xludf.DUMMYFUNCTION("""COMPUTED_VALUE"""),0.0)</f>
        <v>0</v>
      </c>
      <c r="R52" s="25">
        <f>IFERROR(__xludf.DUMMYFUNCTION("""COMPUTED_VALUE"""),0.0)</f>
        <v>0</v>
      </c>
      <c r="S52" s="25">
        <f>IFERROR(__xludf.DUMMYFUNCTION("""COMPUTED_VALUE"""),1.0)</f>
        <v>1</v>
      </c>
      <c r="T52" s="25">
        <f>IFERROR(__xludf.DUMMYFUNCTION("""COMPUTED_VALUE"""),2.0)</f>
        <v>2</v>
      </c>
      <c r="U52" s="25">
        <f>IFERROR(__xludf.DUMMYFUNCTION("""COMPUTED_VALUE"""),1.0)</f>
        <v>1</v>
      </c>
      <c r="V52" s="25">
        <f>IFERROR(__xludf.DUMMYFUNCTION("""COMPUTED_VALUE"""),0.0)</f>
        <v>0</v>
      </c>
      <c r="W52" s="25">
        <f>IFERROR(__xludf.DUMMYFUNCTION("""COMPUTED_VALUE"""),0.0)</f>
        <v>0</v>
      </c>
      <c r="X52" s="25">
        <f>IFERROR(__xludf.DUMMYFUNCTION("""COMPUTED_VALUE"""),1.0)</f>
        <v>1</v>
      </c>
      <c r="Y52" s="25">
        <f>IFERROR(__xludf.DUMMYFUNCTION("""COMPUTED_VALUE"""),0.0)</f>
        <v>0</v>
      </c>
      <c r="Z52" s="25">
        <f>IFERROR(__xludf.DUMMYFUNCTION("""COMPUTED_VALUE"""),0.0)</f>
        <v>0</v>
      </c>
    </row>
    <row r="53">
      <c r="A53" s="25"/>
      <c r="B53" s="25"/>
      <c r="D53" s="42"/>
      <c r="E53" s="25"/>
      <c r="F53" s="25"/>
      <c r="G53" s="42"/>
      <c r="H53" s="1" t="s">
        <v>245</v>
      </c>
      <c r="I53" s="25"/>
      <c r="K53" s="25"/>
      <c r="N53" s="42"/>
    </row>
    <row r="54">
      <c r="A54" s="25"/>
      <c r="B54" s="25"/>
      <c r="D54" s="42"/>
      <c r="E54" s="25"/>
      <c r="F54" s="25"/>
      <c r="G54" s="42"/>
      <c r="I54" s="25"/>
      <c r="K54" s="25"/>
      <c r="N54" s="42"/>
    </row>
    <row r="55">
      <c r="A55" s="25"/>
      <c r="B55" s="25"/>
      <c r="D55" s="42"/>
      <c r="E55" s="25"/>
      <c r="F55" s="25"/>
      <c r="G55" s="42"/>
      <c r="H55" s="1" t="s">
        <v>1974</v>
      </c>
      <c r="I55" s="25"/>
      <c r="K55" s="25"/>
      <c r="N55" s="42"/>
    </row>
    <row r="56">
      <c r="A56" s="25"/>
      <c r="B56" s="25"/>
      <c r="D56" s="42"/>
      <c r="E56" s="25"/>
      <c r="F56" s="25"/>
      <c r="G56" s="42"/>
      <c r="H56" s="1" t="s">
        <v>1975</v>
      </c>
      <c r="I56" s="25"/>
      <c r="K56" s="25"/>
      <c r="N56" s="42"/>
    </row>
    <row r="57">
      <c r="A57" s="25"/>
      <c r="B57" s="25"/>
      <c r="D57" s="42"/>
      <c r="E57" s="25"/>
      <c r="F57" s="25"/>
      <c r="G57" s="42"/>
      <c r="H57" s="1" t="s">
        <v>1976</v>
      </c>
      <c r="I57" s="25"/>
      <c r="K57" s="25"/>
      <c r="N57" s="42"/>
    </row>
    <row r="58">
      <c r="A58" s="25"/>
      <c r="B58" s="25"/>
      <c r="D58" s="42"/>
      <c r="E58" s="25"/>
      <c r="F58" s="25"/>
      <c r="G58" s="42"/>
      <c r="H58" s="1" t="s">
        <v>198</v>
      </c>
      <c r="I58" s="25"/>
      <c r="K58" s="25"/>
      <c r="N58" s="42"/>
    </row>
    <row r="59">
      <c r="A59" s="25"/>
      <c r="B59" s="25"/>
      <c r="D59" s="42"/>
      <c r="E59" s="25"/>
      <c r="F59" s="25"/>
      <c r="G59" s="42"/>
      <c r="H59" s="1" t="s">
        <v>1977</v>
      </c>
      <c r="I59" s="25"/>
      <c r="K59" s="25"/>
      <c r="N59" s="42"/>
    </row>
    <row r="60">
      <c r="A60" s="25"/>
      <c r="B60" s="25"/>
      <c r="D60" s="42"/>
      <c r="E60" s="25"/>
      <c r="F60" s="25"/>
      <c r="G60" s="42"/>
      <c r="H60" s="1" t="s">
        <v>1978</v>
      </c>
      <c r="I60" s="25"/>
      <c r="K60" s="25"/>
      <c r="N60" s="42"/>
    </row>
    <row r="61">
      <c r="A61" s="25"/>
      <c r="B61" s="25"/>
      <c r="D61" s="42"/>
      <c r="E61" s="25"/>
      <c r="F61" s="25"/>
      <c r="G61" s="42"/>
      <c r="H61" s="1" t="s">
        <v>1977</v>
      </c>
      <c r="I61" s="25"/>
      <c r="K61" s="84" t="s">
        <v>278</v>
      </c>
      <c r="L61" s="1" t="s">
        <v>977</v>
      </c>
      <c r="M61" s="1" t="s">
        <v>1979</v>
      </c>
      <c r="N61" s="2" t="s">
        <v>1980</v>
      </c>
    </row>
    <row r="62">
      <c r="A62" s="25"/>
      <c r="B62" s="25"/>
      <c r="D62" s="42"/>
      <c r="E62" s="25"/>
      <c r="F62" s="25"/>
      <c r="G62" s="42"/>
      <c r="H62" s="1" t="s">
        <v>1981</v>
      </c>
      <c r="I62" s="25"/>
      <c r="K62" s="25"/>
      <c r="N62" s="42"/>
    </row>
    <row r="63">
      <c r="A63" s="25"/>
      <c r="B63" s="25"/>
      <c r="D63" s="42"/>
      <c r="E63" s="25"/>
      <c r="F63" s="25"/>
      <c r="G63" s="42"/>
      <c r="H63" s="1" t="s">
        <v>1982</v>
      </c>
      <c r="I63" s="25"/>
      <c r="K63" s="25"/>
      <c r="N63" s="42"/>
    </row>
    <row r="64">
      <c r="A64" s="25"/>
      <c r="B64" s="25"/>
      <c r="D64" s="42"/>
      <c r="E64" s="25"/>
      <c r="F64" s="25"/>
      <c r="G64" s="42"/>
      <c r="H64" s="1" t="s">
        <v>204</v>
      </c>
      <c r="I64" s="25"/>
      <c r="K64" s="25"/>
      <c r="N64" s="42"/>
    </row>
    <row r="65">
      <c r="A65" s="25"/>
      <c r="B65" s="25"/>
      <c r="D65" s="42"/>
      <c r="E65" s="25"/>
      <c r="F65" s="25"/>
      <c r="G65" s="42"/>
      <c r="H65" s="1" t="s">
        <v>1983</v>
      </c>
      <c r="I65" s="25"/>
      <c r="K65" s="25"/>
      <c r="M65" s="1"/>
      <c r="N65" s="42"/>
    </row>
    <row r="66">
      <c r="A66" s="25"/>
      <c r="B66" s="25"/>
      <c r="D66" s="42"/>
      <c r="E66" s="25"/>
      <c r="F66" s="25"/>
      <c r="G66" s="42"/>
      <c r="H66" s="1" t="s">
        <v>204</v>
      </c>
      <c r="I66" s="25"/>
      <c r="K66" s="25"/>
      <c r="N66" s="42"/>
    </row>
    <row r="67">
      <c r="A67" s="25"/>
      <c r="B67" s="25"/>
      <c r="D67" s="42"/>
      <c r="E67" s="25"/>
      <c r="F67" s="25"/>
      <c r="G67" s="42"/>
      <c r="I67" s="25"/>
      <c r="K67" s="25"/>
      <c r="N67" s="42"/>
    </row>
    <row r="68">
      <c r="A68" s="25"/>
      <c r="B68" s="25"/>
      <c r="D68" s="42"/>
      <c r="E68" s="25"/>
      <c r="F68" s="25"/>
      <c r="G68" s="42"/>
      <c r="H68" s="1" t="s">
        <v>1984</v>
      </c>
      <c r="I68" s="25"/>
      <c r="K68" s="25"/>
      <c r="N68" s="42"/>
    </row>
    <row r="69">
      <c r="A69" s="25"/>
      <c r="B69" s="25"/>
      <c r="D69" s="42"/>
      <c r="E69" s="25"/>
      <c r="F69" s="25"/>
      <c r="G69" s="42"/>
      <c r="H69" s="1" t="s">
        <v>1985</v>
      </c>
      <c r="I69" s="25"/>
      <c r="K69" s="25"/>
      <c r="N69" s="42"/>
    </row>
    <row r="70">
      <c r="A70" s="25"/>
      <c r="B70" s="25"/>
      <c r="D70" s="42"/>
      <c r="E70" s="25"/>
      <c r="F70" s="25"/>
      <c r="G70" s="42"/>
      <c r="H70" s="1" t="s">
        <v>1986</v>
      </c>
      <c r="I70" s="25"/>
      <c r="K70" s="25"/>
      <c r="N70" s="42"/>
    </row>
    <row r="71">
      <c r="A71" s="25"/>
      <c r="B71" s="25"/>
      <c r="D71" s="42"/>
      <c r="E71" s="25"/>
      <c r="F71" s="25"/>
      <c r="G71" s="42"/>
      <c r="H71" s="1" t="s">
        <v>198</v>
      </c>
      <c r="I71" s="25"/>
      <c r="K71" s="25"/>
      <c r="N71" s="42"/>
    </row>
    <row r="72">
      <c r="A72" s="25"/>
      <c r="B72" s="25"/>
      <c r="D72" s="42"/>
      <c r="E72" s="25"/>
      <c r="F72" s="25"/>
      <c r="G72" s="42"/>
      <c r="H72" s="1" t="s">
        <v>1987</v>
      </c>
      <c r="I72" s="25"/>
      <c r="K72" s="25"/>
      <c r="N72" s="42"/>
    </row>
    <row r="73">
      <c r="A73" s="25"/>
      <c r="B73" s="25"/>
      <c r="D73" s="42"/>
      <c r="E73" s="25"/>
      <c r="F73" s="25"/>
      <c r="G73" s="42"/>
      <c r="H73" s="1" t="s">
        <v>1988</v>
      </c>
      <c r="I73" s="25"/>
      <c r="K73" s="25"/>
      <c r="N73" s="42"/>
    </row>
    <row r="74">
      <c r="A74" s="25"/>
      <c r="B74" s="25"/>
      <c r="D74" s="42"/>
      <c r="E74" s="25"/>
      <c r="F74" s="25"/>
      <c r="G74" s="42"/>
      <c r="H74" s="1" t="s">
        <v>1987</v>
      </c>
      <c r="I74" s="25"/>
      <c r="K74" s="25"/>
      <c r="N74" s="42"/>
    </row>
    <row r="75">
      <c r="A75" s="25"/>
      <c r="B75" s="25"/>
      <c r="D75" s="42"/>
      <c r="E75" s="25"/>
      <c r="F75" s="25"/>
      <c r="G75" s="42"/>
      <c r="H75" s="1" t="s">
        <v>1989</v>
      </c>
      <c r="I75" s="25"/>
      <c r="K75" s="25"/>
      <c r="N75" s="42"/>
    </row>
    <row r="76">
      <c r="A76" s="25"/>
      <c r="B76" s="25"/>
      <c r="D76" s="42"/>
      <c r="E76" s="25"/>
      <c r="F76" s="25"/>
      <c r="G76" s="42"/>
      <c r="H76" s="1" t="s">
        <v>1990</v>
      </c>
      <c r="I76" s="25"/>
      <c r="K76" s="25"/>
      <c r="N76" s="42"/>
    </row>
    <row r="77">
      <c r="A77" s="25"/>
      <c r="B77" s="25"/>
      <c r="D77" s="42"/>
      <c r="E77" s="25"/>
      <c r="F77" s="25"/>
      <c r="G77" s="42"/>
      <c r="H77" s="1" t="s">
        <v>204</v>
      </c>
      <c r="I77" s="25"/>
      <c r="K77" s="25"/>
      <c r="N77" s="42"/>
    </row>
    <row r="78">
      <c r="A78" s="25"/>
      <c r="B78" s="25"/>
      <c r="D78" s="42"/>
      <c r="E78" s="25"/>
      <c r="F78" s="25"/>
      <c r="G78" s="42"/>
      <c r="H78" s="1" t="s">
        <v>1990</v>
      </c>
      <c r="I78" s="25"/>
      <c r="K78" s="25"/>
      <c r="N78" s="42"/>
    </row>
    <row r="79">
      <c r="A79" s="25"/>
      <c r="B79" s="25"/>
      <c r="D79" s="42"/>
      <c r="E79" s="25"/>
      <c r="F79" s="25"/>
      <c r="G79" s="42"/>
      <c r="H79" s="1" t="s">
        <v>204</v>
      </c>
      <c r="I79" s="25"/>
      <c r="K79" s="25"/>
      <c r="N79" s="42"/>
    </row>
    <row r="80">
      <c r="A80" s="25"/>
      <c r="B80" s="25"/>
      <c r="D80" s="42"/>
      <c r="E80" s="25"/>
      <c r="F80" s="25"/>
      <c r="G80" s="42"/>
      <c r="H80" s="1" t="s">
        <v>269</v>
      </c>
      <c r="I80" s="25"/>
      <c r="K80" s="25"/>
      <c r="N80" s="42"/>
    </row>
    <row r="81">
      <c r="A81" s="25"/>
      <c r="B81" s="25"/>
      <c r="D81" s="42"/>
      <c r="E81" s="25"/>
      <c r="F81" s="25"/>
      <c r="G81" s="42"/>
      <c r="I81" s="25"/>
      <c r="K81" s="25"/>
      <c r="N81" s="42"/>
    </row>
    <row r="82">
      <c r="A82" s="25"/>
      <c r="B82" s="25"/>
      <c r="D82" s="42"/>
      <c r="E82" s="25"/>
      <c r="F82" s="25"/>
      <c r="G82" s="42"/>
      <c r="H82" s="1" t="s">
        <v>1952</v>
      </c>
      <c r="I82" s="25"/>
      <c r="K82" s="25"/>
      <c r="N82" s="42"/>
    </row>
    <row r="83">
      <c r="A83" s="25"/>
      <c r="B83" s="25"/>
      <c r="D83" s="42"/>
      <c r="E83" s="25"/>
      <c r="F83" s="25"/>
      <c r="G83" s="42"/>
      <c r="H83" s="1" t="s">
        <v>1991</v>
      </c>
      <c r="I83" s="25"/>
      <c r="K83" s="25"/>
      <c r="N83" s="42"/>
    </row>
    <row r="84">
      <c r="A84" s="25"/>
      <c r="B84" s="25"/>
      <c r="D84" s="42"/>
      <c r="E84" s="25"/>
      <c r="F84" s="25"/>
      <c r="G84" s="42"/>
      <c r="H84" s="1" t="s">
        <v>1992</v>
      </c>
      <c r="I84" s="25"/>
      <c r="K84" s="25"/>
      <c r="N84" s="42"/>
    </row>
    <row r="85">
      <c r="A85" s="25"/>
      <c r="B85" s="25"/>
      <c r="D85" s="42"/>
      <c r="E85" s="25"/>
      <c r="F85" s="25"/>
      <c r="G85" s="42"/>
      <c r="H85" s="1" t="s">
        <v>198</v>
      </c>
      <c r="I85" s="25"/>
      <c r="K85" s="25"/>
      <c r="N85" s="42"/>
    </row>
    <row r="86">
      <c r="A86" s="25"/>
      <c r="B86" s="25"/>
      <c r="D86" s="42"/>
      <c r="E86" s="25"/>
      <c r="F86" s="25"/>
      <c r="G86" s="42"/>
      <c r="H86" s="1" t="s">
        <v>1993</v>
      </c>
      <c r="I86" s="25"/>
      <c r="K86" s="25"/>
      <c r="N86" s="42"/>
    </row>
    <row r="87">
      <c r="A87" s="25"/>
      <c r="B87" s="25"/>
      <c r="D87" s="42"/>
      <c r="E87" s="25"/>
      <c r="F87" s="25"/>
      <c r="G87" s="42"/>
      <c r="H87" s="1" t="s">
        <v>1956</v>
      </c>
      <c r="I87" s="25"/>
      <c r="K87" s="25"/>
      <c r="N87" s="42"/>
    </row>
    <row r="88">
      <c r="A88" s="25"/>
      <c r="B88" s="25"/>
      <c r="D88" s="42"/>
      <c r="E88" s="25"/>
      <c r="F88" s="25"/>
      <c r="G88" s="42"/>
      <c r="H88" s="1" t="s">
        <v>1994</v>
      </c>
      <c r="I88" s="25"/>
      <c r="K88" s="84" t="s">
        <v>282</v>
      </c>
      <c r="L88" s="1" t="s">
        <v>1995</v>
      </c>
      <c r="M88" s="1" t="s">
        <v>1996</v>
      </c>
      <c r="N88" s="2" t="s">
        <v>1997</v>
      </c>
    </row>
    <row r="89">
      <c r="A89" s="25"/>
      <c r="B89" s="25"/>
      <c r="D89" s="42"/>
      <c r="E89" s="25"/>
      <c r="F89" s="25"/>
      <c r="G89" s="42"/>
      <c r="H89" s="1" t="s">
        <v>198</v>
      </c>
      <c r="I89" s="25"/>
      <c r="K89" s="84" t="s">
        <v>1748</v>
      </c>
      <c r="L89" s="1" t="s">
        <v>1998</v>
      </c>
      <c r="M89" s="1" t="s">
        <v>1999</v>
      </c>
      <c r="N89" s="2" t="s">
        <v>2000</v>
      </c>
    </row>
    <row r="90">
      <c r="A90" s="25"/>
      <c r="B90" s="25"/>
      <c r="D90" s="42"/>
      <c r="E90" s="25"/>
      <c r="F90" s="25"/>
      <c r="G90" s="42"/>
      <c r="H90" s="1" t="s">
        <v>1960</v>
      </c>
      <c r="I90" s="25"/>
      <c r="K90" s="84" t="s">
        <v>276</v>
      </c>
      <c r="M90" s="1" t="s">
        <v>2001</v>
      </c>
      <c r="N90" s="2" t="s">
        <v>2002</v>
      </c>
    </row>
    <row r="91">
      <c r="A91" s="25"/>
      <c r="B91" s="25"/>
      <c r="D91" s="42"/>
      <c r="E91" s="25"/>
      <c r="F91" s="25"/>
      <c r="G91" s="42"/>
      <c r="H91" s="1" t="s">
        <v>2003</v>
      </c>
      <c r="I91" s="25"/>
      <c r="K91" s="25"/>
      <c r="N91" s="42"/>
    </row>
    <row r="92">
      <c r="A92" s="25"/>
      <c r="B92" s="25"/>
      <c r="D92" s="42"/>
      <c r="E92" s="25"/>
      <c r="F92" s="25"/>
      <c r="G92" s="42"/>
      <c r="H92" s="1" t="s">
        <v>2004</v>
      </c>
      <c r="I92" s="25"/>
      <c r="K92" s="25"/>
      <c r="N92" s="42"/>
    </row>
    <row r="93">
      <c r="A93" s="25"/>
      <c r="B93" s="25"/>
      <c r="D93" s="42"/>
      <c r="E93" s="25"/>
      <c r="F93" s="25"/>
      <c r="G93" s="42"/>
      <c r="H93" s="1" t="s">
        <v>2005</v>
      </c>
      <c r="I93" s="25"/>
      <c r="K93" s="25"/>
      <c r="N93" s="42"/>
    </row>
    <row r="94">
      <c r="A94" s="25"/>
      <c r="B94" s="25"/>
      <c r="D94" s="42"/>
      <c r="E94" s="25"/>
      <c r="F94" s="25"/>
      <c r="G94" s="42"/>
      <c r="H94" s="1" t="s">
        <v>204</v>
      </c>
      <c r="I94" s="25"/>
      <c r="K94" s="25"/>
      <c r="N94" s="42"/>
    </row>
    <row r="95">
      <c r="A95" s="25"/>
      <c r="B95" s="25"/>
      <c r="D95" s="42"/>
      <c r="E95" s="25"/>
      <c r="F95" s="25"/>
      <c r="G95" s="42"/>
      <c r="H95" s="1" t="s">
        <v>2006</v>
      </c>
      <c r="I95" s="25"/>
      <c r="K95" s="25"/>
      <c r="N95" s="42"/>
    </row>
    <row r="96">
      <c r="A96" s="25"/>
      <c r="B96" s="25"/>
      <c r="D96" s="42"/>
      <c r="E96" s="25"/>
      <c r="F96" s="25"/>
      <c r="G96" s="42"/>
      <c r="H96" s="1" t="s">
        <v>204</v>
      </c>
      <c r="I96" s="25"/>
      <c r="K96" s="25"/>
      <c r="N96" s="42"/>
    </row>
    <row r="97">
      <c r="A97" s="25"/>
      <c r="B97" s="25"/>
      <c r="D97" s="42"/>
      <c r="E97" s="25"/>
      <c r="F97" s="25"/>
      <c r="G97" s="42"/>
      <c r="I97" s="25"/>
      <c r="K97" s="25"/>
      <c r="N97" s="42"/>
    </row>
    <row r="98">
      <c r="A98" s="25"/>
      <c r="B98" s="25"/>
      <c r="D98" s="42"/>
      <c r="E98" s="25"/>
      <c r="F98" s="25"/>
      <c r="G98" s="42"/>
      <c r="H98" s="1" t="s">
        <v>281</v>
      </c>
      <c r="I98" s="25"/>
      <c r="K98" s="25"/>
      <c r="N98" s="42"/>
    </row>
    <row r="99">
      <c r="A99" s="25"/>
      <c r="B99" s="25"/>
      <c r="D99" s="42"/>
      <c r="E99" s="25"/>
      <c r="F99" s="25"/>
      <c r="G99" s="42"/>
      <c r="H99" s="1" t="s">
        <v>206</v>
      </c>
      <c r="I99" s="25"/>
      <c r="K99" s="25"/>
      <c r="N99" s="42"/>
    </row>
    <row r="100">
      <c r="A100" s="25"/>
      <c r="B100" s="25"/>
      <c r="D100" s="42"/>
      <c r="E100" s="25"/>
      <c r="F100" s="25"/>
      <c r="G100" s="42"/>
      <c r="H100" s="1" t="s">
        <v>207</v>
      </c>
      <c r="I100" s="25"/>
      <c r="K100" s="25"/>
      <c r="N100" s="42"/>
    </row>
    <row r="101">
      <c r="A101" s="25"/>
      <c r="B101" s="25"/>
      <c r="D101" s="42"/>
      <c r="E101" s="25"/>
      <c r="F101" s="25"/>
      <c r="G101" s="42"/>
      <c r="H101" s="1" t="s">
        <v>198</v>
      </c>
      <c r="I101" s="25"/>
      <c r="K101" s="25"/>
      <c r="N101" s="42"/>
    </row>
    <row r="102">
      <c r="A102" s="25"/>
      <c r="B102" s="25"/>
      <c r="D102" s="42"/>
      <c r="E102" s="25"/>
      <c r="F102" s="25"/>
      <c r="G102" s="42"/>
      <c r="H102" s="1" t="s">
        <v>223</v>
      </c>
      <c r="I102" s="25"/>
      <c r="K102" s="25"/>
      <c r="N102" s="42"/>
    </row>
    <row r="103">
      <c r="A103" s="15"/>
      <c r="B103" s="25"/>
      <c r="C103" s="15"/>
      <c r="D103" s="83"/>
      <c r="E103" s="15"/>
      <c r="F103" s="15"/>
      <c r="G103" s="83"/>
      <c r="H103" s="12" t="s">
        <v>204</v>
      </c>
      <c r="I103" s="15"/>
      <c r="J103" s="15"/>
      <c r="K103" s="15"/>
      <c r="L103" s="15"/>
      <c r="M103" s="15"/>
      <c r="N103" s="83"/>
      <c r="O103" s="15"/>
      <c r="P103" s="15"/>
      <c r="Q103" s="15"/>
      <c r="R103" s="15"/>
      <c r="S103" s="15"/>
      <c r="T103" s="15"/>
      <c r="U103" s="15"/>
      <c r="V103" s="15"/>
      <c r="W103" s="15"/>
      <c r="X103" s="15"/>
      <c r="Y103" s="15"/>
      <c r="Z103" s="15"/>
      <c r="AA103" s="15"/>
      <c r="AB103" s="15"/>
      <c r="AC103" s="15"/>
      <c r="AD103" s="15"/>
      <c r="AE103" s="15"/>
    </row>
    <row r="104">
      <c r="A104" s="1" t="s">
        <v>81</v>
      </c>
      <c r="B104" s="73" t="s">
        <v>30</v>
      </c>
      <c r="C104" s="1" t="s">
        <v>2007</v>
      </c>
      <c r="D104" s="2" t="s">
        <v>2007</v>
      </c>
      <c r="E104" s="1" t="s">
        <v>33</v>
      </c>
      <c r="F104" s="1" t="s">
        <v>33</v>
      </c>
      <c r="G104" s="42"/>
      <c r="H104" s="1" t="s">
        <v>2008</v>
      </c>
      <c r="I104" s="25"/>
      <c r="K104" s="25"/>
      <c r="N104" s="42"/>
    </row>
    <row r="105">
      <c r="A105" s="25"/>
      <c r="B105" s="25"/>
      <c r="D105" s="42"/>
      <c r="E105" s="25"/>
      <c r="F105" s="25"/>
      <c r="G105" s="42"/>
      <c r="H105" s="1" t="s">
        <v>2009</v>
      </c>
      <c r="I105" s="25"/>
      <c r="K105" s="84" t="s">
        <v>190</v>
      </c>
      <c r="M105" s="1" t="s">
        <v>2010</v>
      </c>
      <c r="N105" s="2" t="s">
        <v>838</v>
      </c>
    </row>
    <row r="106">
      <c r="A106" s="25"/>
      <c r="B106" s="25"/>
      <c r="D106" s="42"/>
      <c r="E106" s="25"/>
      <c r="F106" s="25"/>
      <c r="G106" s="42"/>
      <c r="I106" s="25"/>
      <c r="K106" s="25"/>
      <c r="N106" s="42"/>
      <c r="O106"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06" s="25" t="str">
        <f>IFERROR(__xludf.DUMMYFUNCTION("""COMPUTED_VALUE"""),"count ")</f>
        <v>count </v>
      </c>
    </row>
    <row r="107">
      <c r="A107" s="25"/>
      <c r="B107" s="25"/>
      <c r="D107" s="42"/>
      <c r="E107" s="25"/>
      <c r="F107" s="25"/>
      <c r="G107" s="42"/>
      <c r="H107" s="1" t="s">
        <v>251</v>
      </c>
      <c r="I107" s="25"/>
      <c r="K107" s="25"/>
      <c r="N107" s="42"/>
      <c r="O107" s="25" t="str">
        <f>IFERROR(__xludf.DUMMYFUNCTION("""COMPUTED_VALUE"""),"C-hallucinating")</f>
        <v>C-hallucinating</v>
      </c>
      <c r="P107" s="25">
        <f>IFERROR(__xludf.DUMMYFUNCTION("""COMPUTED_VALUE"""),2.0)</f>
        <v>2</v>
      </c>
    </row>
    <row r="108">
      <c r="A108" s="25"/>
      <c r="B108" s="25"/>
      <c r="D108" s="42"/>
      <c r="E108" s="25"/>
      <c r="F108" s="25"/>
      <c r="G108" s="42"/>
      <c r="H108" s="1" t="s">
        <v>2011</v>
      </c>
      <c r="I108" s="25"/>
      <c r="K108" s="25"/>
      <c r="N108" s="42"/>
      <c r="O108" s="25" t="str">
        <f>IFERROR(__xludf.DUMMYFUNCTION("""COMPUTED_VALUE"""),"C-spec_oop")</f>
        <v>C-spec_oop</v>
      </c>
      <c r="P108" s="25">
        <f>IFERROR(__xludf.DUMMYFUNCTION("""COMPUTED_VALUE"""),1.0)</f>
        <v>1</v>
      </c>
    </row>
    <row r="109">
      <c r="A109" s="25"/>
      <c r="B109" s="25"/>
      <c r="D109" s="42"/>
      <c r="E109" s="25"/>
      <c r="F109" s="25"/>
      <c r="G109" s="42"/>
      <c r="H109" s="1" t="s">
        <v>2012</v>
      </c>
      <c r="I109" s="25"/>
      <c r="K109" s="25"/>
      <c r="N109" s="42"/>
      <c r="O109" s="25" t="str">
        <f>IFERROR(__xludf.DUMMYFUNCTION("""COMPUTED_VALUE"""),"C-syntax")</f>
        <v>C-syntax</v>
      </c>
      <c r="P109" s="25">
        <f>IFERROR(__xludf.DUMMYFUNCTION("""COMPUTED_VALUE"""),1.0)</f>
        <v>1</v>
      </c>
    </row>
    <row r="110">
      <c r="A110" s="25"/>
      <c r="B110" s="25"/>
      <c r="D110" s="42"/>
      <c r="E110" s="25"/>
      <c r="F110" s="25"/>
      <c r="G110" s="42"/>
      <c r="H110" s="1" t="s">
        <v>269</v>
      </c>
      <c r="I110" s="25"/>
      <c r="K110" s="25"/>
      <c r="N110" s="42"/>
      <c r="O110" s="25" t="str">
        <f>IFERROR(__xludf.DUMMYFUNCTION("""COMPUTED_VALUE"""),"V-LI")</f>
        <v>V-LI</v>
      </c>
      <c r="P110" s="25">
        <f>IFERROR(__xludf.DUMMYFUNCTION("""COMPUTED_VALUE"""),1.0)</f>
        <v>1</v>
      </c>
    </row>
    <row r="111">
      <c r="A111" s="25"/>
      <c r="B111" s="25"/>
      <c r="D111" s="42"/>
      <c r="E111" s="25"/>
      <c r="F111" s="25"/>
      <c r="G111" s="42"/>
      <c r="I111" s="25"/>
      <c r="K111" s="25"/>
      <c r="N111" s="42"/>
      <c r="O111" s="25" t="str">
        <f>IFERROR(__xludf.DUMMYFUNCTION("""COMPUTED_VALUE"""),"V-lemma-use")</f>
        <v>V-lemma-use</v>
      </c>
      <c r="P111" s="25">
        <f>IFERROR(__xludf.DUMMYFUNCTION("""COMPUTED_VALUE"""),1.0)</f>
        <v>1</v>
      </c>
    </row>
    <row r="112">
      <c r="A112" s="25"/>
      <c r="B112" s="25"/>
      <c r="D112" s="42"/>
      <c r="E112" s="25"/>
      <c r="F112" s="25"/>
      <c r="G112" s="42"/>
      <c r="H112" s="1" t="s">
        <v>251</v>
      </c>
      <c r="I112" s="25"/>
      <c r="K112" s="25"/>
      <c r="N112" s="42"/>
    </row>
    <row r="113">
      <c r="A113" s="25"/>
      <c r="B113" s="25"/>
      <c r="D113" s="42"/>
      <c r="E113" s="25"/>
      <c r="F113" s="25"/>
      <c r="G113" s="42"/>
      <c r="H113" s="1" t="s">
        <v>2013</v>
      </c>
      <c r="I113" s="25"/>
      <c r="K113" s="84" t="s">
        <v>270</v>
      </c>
      <c r="M113" s="1" t="s">
        <v>325</v>
      </c>
      <c r="N113" s="2" t="s">
        <v>2014</v>
      </c>
    </row>
    <row r="114">
      <c r="A114" s="25"/>
      <c r="B114" s="25"/>
      <c r="D114" s="42"/>
      <c r="E114" s="25"/>
      <c r="F114" s="25"/>
      <c r="G114" s="42"/>
      <c r="H114" s="1" t="s">
        <v>2015</v>
      </c>
      <c r="I114" s="25"/>
      <c r="K114" s="84" t="s">
        <v>190</v>
      </c>
      <c r="M114" s="1" t="s">
        <v>2016</v>
      </c>
      <c r="N114" s="2" t="s">
        <v>2017</v>
      </c>
      <c r="O114"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14" s="25" t="str">
        <f>IFERROR(__xludf.DUMMYFUNCTION("""COMPUTED_VALUE"""),"C-syntax")</f>
        <v>C-syntax</v>
      </c>
      <c r="Q114" s="25" t="str">
        <f>IFERROR(__xludf.DUMMYFUNCTION("""COMPUTED_VALUE"""),"C-hallucinating")</f>
        <v>C-hallucinating</v>
      </c>
      <c r="R114" s="25" t="str">
        <f>IFERROR(__xludf.DUMMYFUNCTION("""COMPUTED_VALUE"""),"C-total")</f>
        <v>C-total</v>
      </c>
      <c r="S114" s="25" t="str">
        <f>IFERROR(__xludf.DUMMYFUNCTION("""COMPUTED_VALUE"""),"V-pre/post")</f>
        <v>V-pre/post</v>
      </c>
      <c r="T114" s="25" t="str">
        <f>IFERROR(__xludf.DUMMYFUNCTION("""COMPUTED_VALUE"""),"V-pred-def")</f>
        <v>V-pred-def</v>
      </c>
      <c r="U114" s="25" t="str">
        <f>IFERROR(__xludf.DUMMYFUNCTION("""COMPUTED_VALUE"""),"V-pred-use")</f>
        <v>V-pred-use</v>
      </c>
      <c r="V114" s="25" t="str">
        <f>IFERROR(__xludf.DUMMYFUNCTION("""COMPUTED_VALUE"""),"V-lemma-def")</f>
        <v>V-lemma-def</v>
      </c>
      <c r="W114" s="25" t="str">
        <f>IFERROR(__xludf.DUMMYFUNCTION("""COMPUTED_VALUE"""),"V-lemma-use")</f>
        <v>V-lemma-use</v>
      </c>
      <c r="X114" s="25" t="str">
        <f>IFERROR(__xludf.DUMMYFUNCTION("""COMPUTED_VALUE"""),"V-LI")</f>
        <v>V-LI</v>
      </c>
      <c r="Y114" s="25" t="str">
        <f>IFERROR(__xludf.DUMMYFUNCTION("""COMPUTED_VALUE"""),"V-others")</f>
        <v>V-others</v>
      </c>
      <c r="Z114" s="25" t="str">
        <f>IFERROR(__xludf.DUMMYFUNCTION("""COMPUTED_VALUE"""),"V-total")</f>
        <v>V-total</v>
      </c>
    </row>
    <row r="115">
      <c r="A115" s="25"/>
      <c r="B115" s="25"/>
      <c r="D115" s="42"/>
      <c r="E115" s="25"/>
      <c r="F115" s="25"/>
      <c r="G115" s="42"/>
      <c r="H115" s="1" t="s">
        <v>2018</v>
      </c>
      <c r="I115" s="25"/>
      <c r="K115" s="25"/>
      <c r="N115" s="42"/>
      <c r="O115" s="25">
        <f>IFERROR(__xludf.DUMMYFUNCTION("""COMPUTED_VALUE"""),1.0)</f>
        <v>1</v>
      </c>
      <c r="P115" s="25">
        <f>IFERROR(__xludf.DUMMYFUNCTION("""COMPUTED_VALUE"""),1.0)</f>
        <v>1</v>
      </c>
      <c r="Q115" s="25">
        <f>IFERROR(__xludf.DUMMYFUNCTION("""COMPUTED_VALUE"""),2.0)</f>
        <v>2</v>
      </c>
      <c r="R115" s="25">
        <f>IFERROR(__xludf.DUMMYFUNCTION("""COMPUTED_VALUE"""),0.0)</f>
        <v>0</v>
      </c>
      <c r="S115" s="25">
        <f>IFERROR(__xludf.DUMMYFUNCTION("""COMPUTED_VALUE"""),0.0)</f>
        <v>0</v>
      </c>
      <c r="T115" s="25">
        <f>IFERROR(__xludf.DUMMYFUNCTION("""COMPUTED_VALUE"""),0.0)</f>
        <v>0</v>
      </c>
      <c r="U115" s="25">
        <f>IFERROR(__xludf.DUMMYFUNCTION("""COMPUTED_VALUE"""),0.0)</f>
        <v>0</v>
      </c>
      <c r="V115" s="25">
        <f>IFERROR(__xludf.DUMMYFUNCTION("""COMPUTED_VALUE"""),0.0)</f>
        <v>0</v>
      </c>
      <c r="W115" s="25">
        <f>IFERROR(__xludf.DUMMYFUNCTION("""COMPUTED_VALUE"""),1.0)</f>
        <v>1</v>
      </c>
      <c r="X115" s="25">
        <f>IFERROR(__xludf.DUMMYFUNCTION("""COMPUTED_VALUE"""),1.0)</f>
        <v>1</v>
      </c>
      <c r="Y115" s="25">
        <f>IFERROR(__xludf.DUMMYFUNCTION("""COMPUTED_VALUE"""),0.0)</f>
        <v>0</v>
      </c>
      <c r="Z115" s="25">
        <f>IFERROR(__xludf.DUMMYFUNCTION("""COMPUTED_VALUE"""),0.0)</f>
        <v>0</v>
      </c>
    </row>
    <row r="116">
      <c r="A116" s="25"/>
      <c r="B116" s="25"/>
      <c r="D116" s="42"/>
      <c r="E116" s="25"/>
      <c r="F116" s="25"/>
      <c r="G116" s="42"/>
      <c r="H116" s="1" t="s">
        <v>2019</v>
      </c>
      <c r="I116" s="25"/>
      <c r="K116" s="25"/>
      <c r="N116" s="42"/>
    </row>
    <row r="117">
      <c r="A117" s="25"/>
      <c r="B117" s="25"/>
      <c r="D117" s="42"/>
      <c r="E117" s="25"/>
      <c r="F117" s="25"/>
      <c r="G117" s="42"/>
      <c r="H117" s="1" t="s">
        <v>269</v>
      </c>
      <c r="I117" s="25"/>
      <c r="K117" s="25"/>
      <c r="N117" s="42"/>
    </row>
    <row r="118">
      <c r="A118" s="25"/>
      <c r="B118" s="25"/>
      <c r="D118" s="42"/>
      <c r="E118" s="25"/>
      <c r="F118" s="25"/>
      <c r="G118" s="42"/>
      <c r="H118" s="1" t="s">
        <v>1952</v>
      </c>
      <c r="I118" s="25"/>
      <c r="K118" s="25"/>
      <c r="N118" s="42"/>
    </row>
    <row r="119">
      <c r="A119" s="25"/>
      <c r="B119" s="25"/>
      <c r="D119" s="42"/>
      <c r="E119" s="25"/>
      <c r="F119" s="25"/>
      <c r="G119" s="42"/>
      <c r="H119" s="1" t="s">
        <v>2020</v>
      </c>
      <c r="I119" s="25"/>
      <c r="K119" s="25"/>
      <c r="N119" s="42"/>
    </row>
    <row r="120">
      <c r="A120" s="25"/>
      <c r="B120" s="25"/>
      <c r="D120" s="42"/>
      <c r="E120" s="25"/>
      <c r="F120" s="25"/>
      <c r="G120" s="42"/>
      <c r="H120" s="1" t="s">
        <v>2021</v>
      </c>
      <c r="I120" s="25"/>
      <c r="K120" s="25"/>
      <c r="N120" s="42"/>
    </row>
    <row r="121">
      <c r="A121" s="25"/>
      <c r="B121" s="25"/>
      <c r="D121" s="42"/>
      <c r="E121" s="25"/>
      <c r="F121" s="25"/>
      <c r="G121" s="42"/>
      <c r="H121" s="1" t="s">
        <v>198</v>
      </c>
      <c r="I121" s="25"/>
      <c r="K121" s="84" t="s">
        <v>1748</v>
      </c>
      <c r="L121" s="1" t="s">
        <v>2022</v>
      </c>
      <c r="M121" s="1" t="s">
        <v>2023</v>
      </c>
      <c r="N121" s="2" t="s">
        <v>2024</v>
      </c>
    </row>
    <row r="122">
      <c r="A122" s="25"/>
      <c r="B122" s="25"/>
      <c r="D122" s="42"/>
      <c r="E122" s="25"/>
      <c r="F122" s="25"/>
      <c r="G122" s="42"/>
      <c r="H122" s="1" t="s">
        <v>2025</v>
      </c>
      <c r="I122" s="25"/>
      <c r="K122" s="84" t="s">
        <v>200</v>
      </c>
      <c r="L122" s="1" t="s">
        <v>2026</v>
      </c>
      <c r="M122" s="1" t="s">
        <v>2027</v>
      </c>
      <c r="N122" s="2" t="s">
        <v>2028</v>
      </c>
    </row>
    <row r="123">
      <c r="A123" s="25"/>
      <c r="B123" s="25"/>
      <c r="D123" s="42"/>
      <c r="E123" s="25"/>
      <c r="F123" s="25"/>
      <c r="G123" s="42"/>
      <c r="I123" s="25"/>
      <c r="K123" s="25"/>
      <c r="N123" s="42"/>
    </row>
    <row r="124">
      <c r="A124" s="25"/>
      <c r="B124" s="25"/>
      <c r="D124" s="42"/>
      <c r="E124" s="25"/>
      <c r="F124" s="25"/>
      <c r="G124" s="42"/>
      <c r="H124" s="1" t="s">
        <v>1956</v>
      </c>
      <c r="I124" s="25"/>
      <c r="K124" s="25"/>
      <c r="N124" s="42"/>
    </row>
    <row r="125">
      <c r="A125" s="25"/>
      <c r="B125" s="25"/>
      <c r="D125" s="42"/>
      <c r="E125" s="25"/>
      <c r="F125" s="25"/>
      <c r="G125" s="42"/>
      <c r="H125" s="1" t="s">
        <v>2029</v>
      </c>
      <c r="I125" s="25"/>
      <c r="K125" s="84" t="s">
        <v>229</v>
      </c>
      <c r="M125" s="1" t="s">
        <v>2030</v>
      </c>
      <c r="N125" s="2" t="s">
        <v>2031</v>
      </c>
    </row>
    <row r="126">
      <c r="A126" s="25"/>
      <c r="B126" s="25"/>
      <c r="D126" s="42"/>
      <c r="E126" s="25"/>
      <c r="F126" s="25"/>
      <c r="G126" s="42"/>
      <c r="H126" s="1" t="s">
        <v>198</v>
      </c>
      <c r="I126" s="25"/>
      <c r="K126" s="25"/>
      <c r="N126" s="42"/>
    </row>
    <row r="127">
      <c r="A127" s="25"/>
      <c r="B127" s="25"/>
      <c r="D127" s="42"/>
      <c r="E127" s="25"/>
      <c r="F127" s="25"/>
      <c r="G127" s="42"/>
      <c r="H127" s="1" t="s">
        <v>1960</v>
      </c>
      <c r="I127" s="25"/>
      <c r="K127" s="25"/>
      <c r="N127" s="42"/>
    </row>
    <row r="128">
      <c r="A128" s="25"/>
      <c r="B128" s="25"/>
      <c r="D128" s="42"/>
      <c r="E128" s="25"/>
      <c r="F128" s="25"/>
      <c r="G128" s="42"/>
      <c r="H128" s="1" t="s">
        <v>204</v>
      </c>
      <c r="I128" s="25"/>
      <c r="K128" s="25"/>
      <c r="N128" s="42"/>
    </row>
    <row r="129">
      <c r="A129" s="25"/>
      <c r="B129" s="25"/>
      <c r="D129" s="42"/>
      <c r="E129" s="25"/>
      <c r="F129" s="25"/>
      <c r="G129" s="42"/>
      <c r="I129" s="25"/>
      <c r="K129" s="25"/>
      <c r="N129" s="42"/>
    </row>
    <row r="130">
      <c r="A130" s="25"/>
      <c r="B130" s="25"/>
      <c r="D130" s="42"/>
      <c r="E130" s="25"/>
      <c r="F130" s="25"/>
      <c r="G130" s="42"/>
      <c r="H130" s="1" t="s">
        <v>2032</v>
      </c>
      <c r="I130" s="25"/>
      <c r="K130" s="25"/>
      <c r="N130" s="42"/>
    </row>
    <row r="131">
      <c r="A131" s="25"/>
      <c r="B131" s="25"/>
      <c r="D131" s="42"/>
      <c r="E131" s="25"/>
      <c r="F131" s="25"/>
      <c r="G131" s="42"/>
      <c r="H131" s="1" t="s">
        <v>204</v>
      </c>
      <c r="I131" s="25"/>
      <c r="K131" s="25"/>
      <c r="N131" s="42"/>
    </row>
    <row r="132">
      <c r="A132" s="25"/>
      <c r="B132" s="25"/>
      <c r="D132" s="42"/>
      <c r="E132" s="25"/>
      <c r="F132" s="25"/>
      <c r="G132" s="42"/>
      <c r="I132" s="25"/>
      <c r="K132" s="25"/>
      <c r="N132" s="42"/>
    </row>
    <row r="133">
      <c r="A133" s="25"/>
      <c r="B133" s="25"/>
      <c r="D133" s="42"/>
      <c r="E133" s="25"/>
      <c r="F133" s="25"/>
      <c r="G133" s="42"/>
      <c r="H133" s="1" t="s">
        <v>281</v>
      </c>
      <c r="I133" s="25"/>
      <c r="K133" s="25"/>
      <c r="N133" s="42"/>
    </row>
    <row r="134">
      <c r="A134" s="25"/>
      <c r="B134" s="25"/>
      <c r="D134" s="42"/>
      <c r="E134" s="25"/>
      <c r="F134" s="25"/>
      <c r="G134" s="42"/>
      <c r="H134" s="1" t="s">
        <v>206</v>
      </c>
      <c r="I134" s="25"/>
      <c r="K134" s="25"/>
      <c r="N134" s="42"/>
    </row>
    <row r="135">
      <c r="A135" s="25"/>
      <c r="B135" s="25"/>
      <c r="D135" s="42"/>
      <c r="E135" s="25"/>
      <c r="F135" s="25"/>
      <c r="G135" s="42"/>
      <c r="H135" s="1" t="s">
        <v>207</v>
      </c>
      <c r="I135" s="25"/>
      <c r="K135" s="25"/>
      <c r="N135" s="42"/>
    </row>
    <row r="136">
      <c r="A136" s="25"/>
      <c r="B136" s="25"/>
      <c r="D136" s="42"/>
      <c r="E136" s="25"/>
      <c r="F136" s="25"/>
      <c r="G136" s="42"/>
      <c r="H136" s="1" t="s">
        <v>198</v>
      </c>
      <c r="I136" s="25"/>
      <c r="K136" s="25"/>
      <c r="N136" s="42"/>
    </row>
    <row r="137">
      <c r="A137" s="25"/>
      <c r="B137" s="25"/>
      <c r="D137" s="42"/>
      <c r="E137" s="25"/>
      <c r="F137" s="25"/>
      <c r="G137" s="42"/>
      <c r="H137" s="1" t="s">
        <v>223</v>
      </c>
      <c r="I137" s="25"/>
      <c r="K137" s="25"/>
      <c r="N137" s="42"/>
    </row>
    <row r="138">
      <c r="A138" s="15"/>
      <c r="B138" s="15"/>
      <c r="C138" s="15"/>
      <c r="D138" s="83"/>
      <c r="E138" s="15"/>
      <c r="F138" s="15"/>
      <c r="G138" s="83"/>
      <c r="H138" s="12" t="s">
        <v>204</v>
      </c>
      <c r="I138" s="15"/>
      <c r="J138" s="15"/>
      <c r="K138" s="15"/>
      <c r="L138" s="15"/>
      <c r="M138" s="15"/>
      <c r="N138" s="83"/>
      <c r="O138" s="15"/>
      <c r="P138" s="15"/>
      <c r="Q138" s="15"/>
      <c r="R138" s="15"/>
      <c r="S138" s="15"/>
      <c r="T138" s="15"/>
      <c r="U138" s="15"/>
      <c r="V138" s="15"/>
      <c r="W138" s="15"/>
      <c r="X138" s="15"/>
      <c r="Y138" s="15"/>
      <c r="Z138" s="15"/>
      <c r="AA138" s="15"/>
      <c r="AB138" s="15"/>
      <c r="AC138" s="15"/>
      <c r="AD138" s="15"/>
      <c r="AE138" s="15"/>
    </row>
    <row r="139">
      <c r="A139" s="1" t="s">
        <v>31</v>
      </c>
      <c r="B139" s="1" t="s">
        <v>94</v>
      </c>
      <c r="C139" s="1" t="s">
        <v>1940</v>
      </c>
      <c r="D139" s="2" t="s">
        <v>1940</v>
      </c>
      <c r="E139" s="1" t="s">
        <v>33</v>
      </c>
      <c r="F139" s="1" t="s">
        <v>33</v>
      </c>
      <c r="G139" s="42"/>
      <c r="H139" s="1" t="s">
        <v>251</v>
      </c>
      <c r="I139" s="25"/>
      <c r="K139" s="25"/>
      <c r="N139" s="42"/>
    </row>
    <row r="140">
      <c r="A140" s="25"/>
      <c r="B140" s="25"/>
      <c r="D140" s="42"/>
      <c r="E140" s="25"/>
      <c r="F140" s="25"/>
      <c r="G140" s="42"/>
      <c r="H140" s="1" t="s">
        <v>2033</v>
      </c>
      <c r="I140" s="25"/>
      <c r="K140" s="25"/>
      <c r="N140" s="42"/>
    </row>
    <row r="141">
      <c r="A141" s="25"/>
      <c r="B141" s="25"/>
      <c r="D141" s="42"/>
      <c r="E141" s="25"/>
      <c r="F141" s="25"/>
      <c r="G141" s="42"/>
      <c r="H141" s="1" t="s">
        <v>1943</v>
      </c>
      <c r="I141" s="25"/>
      <c r="K141" s="25"/>
      <c r="N141" s="42"/>
      <c r="O141"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41" s="25" t="str">
        <f>IFERROR(__xludf.DUMMYFUNCTION("""COMPUTED_VALUE"""),"count ")</f>
        <v>count </v>
      </c>
    </row>
    <row r="142">
      <c r="A142" s="25"/>
      <c r="B142" s="25"/>
      <c r="D142" s="42"/>
      <c r="E142" s="25"/>
      <c r="F142" s="25"/>
      <c r="G142" s="42"/>
      <c r="H142" s="1" t="s">
        <v>204</v>
      </c>
      <c r="I142" s="25"/>
      <c r="K142" s="25"/>
      <c r="N142" s="42"/>
      <c r="O142" s="25" t="str">
        <f>IFERROR(__xludf.DUMMYFUNCTION("""COMPUTED_VALUE"""),"V-LI")</f>
        <v>V-LI</v>
      </c>
      <c r="P142" s="25">
        <f>IFERROR(__xludf.DUMMYFUNCTION("""COMPUTED_VALUE"""),1.0)</f>
        <v>1</v>
      </c>
    </row>
    <row r="143">
      <c r="A143" s="25"/>
      <c r="B143" s="25"/>
      <c r="D143" s="42"/>
      <c r="E143" s="25"/>
      <c r="F143" s="25"/>
      <c r="G143" s="42"/>
      <c r="H143" s="1" t="s">
        <v>269</v>
      </c>
      <c r="I143" s="25"/>
      <c r="K143" s="25"/>
      <c r="N143" s="42"/>
      <c r="O143" s="25" t="str">
        <f>IFERROR(__xludf.DUMMYFUNCTION("""COMPUTED_VALUE"""),"V-pre/post")</f>
        <v>V-pre/post</v>
      </c>
      <c r="P143" s="25">
        <f>IFERROR(__xludf.DUMMYFUNCTION("""COMPUTED_VALUE"""),1.0)</f>
        <v>1</v>
      </c>
    </row>
    <row r="144">
      <c r="A144" s="25"/>
      <c r="B144" s="25"/>
      <c r="D144" s="42"/>
      <c r="E144" s="25"/>
      <c r="F144" s="25"/>
      <c r="G144" s="42"/>
      <c r="I144" s="25"/>
      <c r="K144" s="25"/>
      <c r="N144" s="42"/>
      <c r="O144" s="25" t="str">
        <f>IFERROR(__xludf.DUMMYFUNCTION("""COMPUTED_VALUE"""),"V-pred-def")</f>
        <v>V-pred-def</v>
      </c>
      <c r="P144" s="25">
        <f>IFERROR(__xludf.DUMMYFUNCTION("""COMPUTED_VALUE"""),1.0)</f>
        <v>1</v>
      </c>
    </row>
    <row r="145">
      <c r="A145" s="25"/>
      <c r="B145" s="25"/>
      <c r="D145" s="42"/>
      <c r="E145" s="25"/>
      <c r="F145" s="25"/>
      <c r="G145" s="42"/>
      <c r="H145" s="1" t="s">
        <v>1952</v>
      </c>
      <c r="I145" s="25"/>
      <c r="K145" s="25"/>
      <c r="N145" s="42"/>
      <c r="O145" s="25" t="str">
        <f>IFERROR(__xludf.DUMMYFUNCTION("""COMPUTED_VALUE"""),"V-pred-use")</f>
        <v>V-pred-use</v>
      </c>
      <c r="P145" s="25">
        <f>IFERROR(__xludf.DUMMYFUNCTION("""COMPUTED_VALUE"""),1.0)</f>
        <v>1</v>
      </c>
    </row>
    <row r="146">
      <c r="A146" s="25"/>
      <c r="B146" s="25"/>
      <c r="D146" s="42"/>
      <c r="E146" s="25"/>
      <c r="F146" s="25"/>
      <c r="G146" s="42"/>
      <c r="H146" s="1" t="s">
        <v>2034</v>
      </c>
      <c r="I146" s="25"/>
      <c r="K146" s="25"/>
      <c r="N146" s="42"/>
    </row>
    <row r="147">
      <c r="A147" s="25"/>
      <c r="B147" s="25"/>
      <c r="D147" s="42"/>
      <c r="E147" s="25"/>
      <c r="F147" s="25"/>
      <c r="G147" s="42"/>
      <c r="H147" s="1" t="s">
        <v>2035</v>
      </c>
      <c r="I147" s="25"/>
      <c r="K147" s="25"/>
      <c r="N147" s="42"/>
    </row>
    <row r="148">
      <c r="A148" s="25"/>
      <c r="B148" s="25"/>
      <c r="D148" s="42"/>
      <c r="E148" s="25"/>
      <c r="F148" s="25"/>
      <c r="G148" s="42"/>
      <c r="H148" s="1" t="s">
        <v>198</v>
      </c>
      <c r="I148" s="25"/>
      <c r="K148" s="25"/>
      <c r="N148" s="42"/>
      <c r="O14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48" s="25" t="str">
        <f>IFERROR(__xludf.DUMMYFUNCTION("""COMPUTED_VALUE"""),"C-syntax")</f>
        <v>C-syntax</v>
      </c>
      <c r="Q148" s="25" t="str">
        <f>IFERROR(__xludf.DUMMYFUNCTION("""COMPUTED_VALUE"""),"C-hallucinating")</f>
        <v>C-hallucinating</v>
      </c>
      <c r="R148" s="25" t="str">
        <f>IFERROR(__xludf.DUMMYFUNCTION("""COMPUTED_VALUE"""),"C-total")</f>
        <v>C-total</v>
      </c>
      <c r="S148" s="25" t="str">
        <f>IFERROR(__xludf.DUMMYFUNCTION("""COMPUTED_VALUE"""),"V-pre/post")</f>
        <v>V-pre/post</v>
      </c>
      <c r="T148" s="25" t="str">
        <f>IFERROR(__xludf.DUMMYFUNCTION("""COMPUTED_VALUE"""),"V-pred-def")</f>
        <v>V-pred-def</v>
      </c>
      <c r="U148" s="25" t="str">
        <f>IFERROR(__xludf.DUMMYFUNCTION("""COMPUTED_VALUE"""),"V-pred-use")</f>
        <v>V-pred-use</v>
      </c>
      <c r="V148" s="25" t="str">
        <f>IFERROR(__xludf.DUMMYFUNCTION("""COMPUTED_VALUE"""),"V-lemma-def")</f>
        <v>V-lemma-def</v>
      </c>
      <c r="W148" s="25" t="str">
        <f>IFERROR(__xludf.DUMMYFUNCTION("""COMPUTED_VALUE"""),"V-lemma-use")</f>
        <v>V-lemma-use</v>
      </c>
      <c r="X148" s="25" t="str">
        <f>IFERROR(__xludf.DUMMYFUNCTION("""COMPUTED_VALUE"""),"V-LI")</f>
        <v>V-LI</v>
      </c>
      <c r="Y148" s="25" t="str">
        <f>IFERROR(__xludf.DUMMYFUNCTION("""COMPUTED_VALUE"""),"V-others")</f>
        <v>V-others</v>
      </c>
      <c r="Z148" s="25" t="str">
        <f>IFERROR(__xludf.DUMMYFUNCTION("""COMPUTED_VALUE"""),"V-total")</f>
        <v>V-total</v>
      </c>
    </row>
    <row r="149">
      <c r="A149" s="25"/>
      <c r="B149" s="25"/>
      <c r="D149" s="42"/>
      <c r="E149" s="25"/>
      <c r="F149" s="25"/>
      <c r="G149" s="42"/>
      <c r="H149" s="1" t="s">
        <v>1956</v>
      </c>
      <c r="I149" s="25"/>
      <c r="K149" s="25"/>
      <c r="N149" s="42"/>
      <c r="O149" s="25">
        <f>IFERROR(__xludf.DUMMYFUNCTION("""COMPUTED_VALUE"""),0.0)</f>
        <v>0</v>
      </c>
      <c r="P149" s="25">
        <f>IFERROR(__xludf.DUMMYFUNCTION("""COMPUTED_VALUE"""),0.0)</f>
        <v>0</v>
      </c>
      <c r="Q149" s="25">
        <f>IFERROR(__xludf.DUMMYFUNCTION("""COMPUTED_VALUE"""),0.0)</f>
        <v>0</v>
      </c>
      <c r="R149" s="25">
        <f>IFERROR(__xludf.DUMMYFUNCTION("""COMPUTED_VALUE"""),0.0)</f>
        <v>0</v>
      </c>
      <c r="S149" s="25">
        <f>IFERROR(__xludf.DUMMYFUNCTION("""COMPUTED_VALUE"""),1.0)</f>
        <v>1</v>
      </c>
      <c r="T149" s="25">
        <f>IFERROR(__xludf.DUMMYFUNCTION("""COMPUTED_VALUE"""),1.0)</f>
        <v>1</v>
      </c>
      <c r="U149" s="25">
        <f>IFERROR(__xludf.DUMMYFUNCTION("""COMPUTED_VALUE"""),1.0)</f>
        <v>1</v>
      </c>
      <c r="V149" s="25">
        <f>IFERROR(__xludf.DUMMYFUNCTION("""COMPUTED_VALUE"""),0.0)</f>
        <v>0</v>
      </c>
      <c r="W149" s="25">
        <f>IFERROR(__xludf.DUMMYFUNCTION("""COMPUTED_VALUE"""),0.0)</f>
        <v>0</v>
      </c>
      <c r="X149" s="25">
        <f>IFERROR(__xludf.DUMMYFUNCTION("""COMPUTED_VALUE"""),1.0)</f>
        <v>1</v>
      </c>
      <c r="Y149" s="25">
        <f>IFERROR(__xludf.DUMMYFUNCTION("""COMPUTED_VALUE"""),0.0)</f>
        <v>0</v>
      </c>
      <c r="Z149" s="25">
        <f>IFERROR(__xludf.DUMMYFUNCTION("""COMPUTED_VALUE"""),0.0)</f>
        <v>0</v>
      </c>
    </row>
    <row r="150">
      <c r="A150" s="25"/>
      <c r="B150" s="25"/>
      <c r="D150" s="42"/>
      <c r="E150" s="25"/>
      <c r="F150" s="25"/>
      <c r="G150" s="42"/>
      <c r="H150" s="1" t="s">
        <v>2036</v>
      </c>
      <c r="I150" s="25"/>
      <c r="K150" s="25"/>
      <c r="N150" s="42"/>
    </row>
    <row r="151">
      <c r="A151" s="25"/>
      <c r="B151" s="25"/>
      <c r="D151" s="42"/>
      <c r="E151" s="25"/>
      <c r="F151" s="25"/>
      <c r="G151" s="42"/>
      <c r="H151" s="1" t="s">
        <v>2037</v>
      </c>
      <c r="I151" s="25"/>
      <c r="K151" s="84" t="s">
        <v>276</v>
      </c>
      <c r="L151" s="1" t="s">
        <v>2038</v>
      </c>
      <c r="M151" s="1" t="s">
        <v>2039</v>
      </c>
      <c r="N151" s="2" t="s">
        <v>2040</v>
      </c>
    </row>
    <row r="152">
      <c r="A152" s="25"/>
      <c r="B152" s="25"/>
      <c r="D152" s="42"/>
      <c r="E152" s="25"/>
      <c r="F152" s="25"/>
      <c r="G152" s="42"/>
      <c r="H152" s="1" t="s">
        <v>198</v>
      </c>
      <c r="I152" s="25"/>
      <c r="K152" s="25"/>
      <c r="N152" s="42"/>
    </row>
    <row r="153">
      <c r="A153" s="25"/>
      <c r="B153" s="25"/>
      <c r="D153" s="42"/>
      <c r="E153" s="25"/>
      <c r="F153" s="25"/>
      <c r="G153" s="42"/>
      <c r="H153" s="1" t="s">
        <v>1960</v>
      </c>
      <c r="I153" s="25"/>
      <c r="K153" s="25"/>
      <c r="N153" s="42"/>
    </row>
    <row r="154">
      <c r="A154" s="25"/>
      <c r="B154" s="25"/>
      <c r="D154" s="42"/>
      <c r="E154" s="25"/>
      <c r="F154" s="25"/>
      <c r="G154" s="42"/>
      <c r="H154" s="1" t="s">
        <v>2041</v>
      </c>
      <c r="I154" s="25"/>
      <c r="K154" s="84" t="s">
        <v>278</v>
      </c>
      <c r="L154" s="1" t="s">
        <v>1386</v>
      </c>
      <c r="M154" s="1" t="s">
        <v>2042</v>
      </c>
      <c r="N154" s="2" t="s">
        <v>1359</v>
      </c>
    </row>
    <row r="155">
      <c r="A155" s="25"/>
      <c r="B155" s="25"/>
      <c r="D155" s="42"/>
      <c r="E155" s="25"/>
      <c r="F155" s="25"/>
      <c r="G155" s="42"/>
      <c r="H155" s="1" t="s">
        <v>2043</v>
      </c>
      <c r="I155" s="25"/>
      <c r="K155" s="84" t="s">
        <v>1748</v>
      </c>
      <c r="L155" s="1" t="s">
        <v>1998</v>
      </c>
      <c r="M155" s="1" t="s">
        <v>2044</v>
      </c>
      <c r="N155" s="2" t="s">
        <v>2045</v>
      </c>
    </row>
    <row r="156">
      <c r="A156" s="25"/>
      <c r="B156" s="25"/>
      <c r="D156" s="42"/>
      <c r="E156" s="25"/>
      <c r="F156" s="25"/>
      <c r="G156" s="42"/>
      <c r="H156" s="1" t="s">
        <v>2046</v>
      </c>
      <c r="I156" s="25"/>
      <c r="K156" s="25"/>
      <c r="N156" s="42"/>
    </row>
    <row r="157">
      <c r="A157" s="25"/>
      <c r="B157" s="25"/>
      <c r="D157" s="42"/>
      <c r="E157" s="25"/>
      <c r="F157" s="25"/>
      <c r="G157" s="42"/>
      <c r="H157" s="1" t="s">
        <v>204</v>
      </c>
      <c r="I157" s="25"/>
      <c r="K157" s="25"/>
      <c r="N157" s="42"/>
    </row>
    <row r="158">
      <c r="A158" s="25"/>
      <c r="B158" s="25"/>
      <c r="D158" s="42"/>
      <c r="E158" s="25"/>
      <c r="F158" s="25"/>
      <c r="G158" s="42"/>
      <c r="H158" s="1" t="s">
        <v>2047</v>
      </c>
      <c r="I158" s="25"/>
      <c r="K158" s="25"/>
      <c r="N158" s="42"/>
    </row>
    <row r="159">
      <c r="A159" s="25"/>
      <c r="B159" s="25"/>
      <c r="D159" s="42"/>
      <c r="E159" s="25"/>
      <c r="F159" s="25"/>
      <c r="G159" s="42"/>
      <c r="H159" s="1" t="s">
        <v>204</v>
      </c>
      <c r="I159" s="25"/>
      <c r="K159" s="84" t="s">
        <v>282</v>
      </c>
      <c r="L159" s="1" t="s">
        <v>2048</v>
      </c>
      <c r="M159" s="1" t="s">
        <v>452</v>
      </c>
      <c r="N159" s="2" t="s">
        <v>2049</v>
      </c>
    </row>
    <row r="160">
      <c r="A160" s="25"/>
      <c r="B160" s="25"/>
      <c r="D160" s="42"/>
      <c r="E160" s="25"/>
      <c r="F160" s="25"/>
      <c r="G160" s="42"/>
      <c r="I160" s="25"/>
      <c r="K160" s="25"/>
      <c r="N160" s="42"/>
    </row>
    <row r="161">
      <c r="A161" s="25"/>
      <c r="B161" s="25"/>
      <c r="D161" s="42"/>
      <c r="E161" s="25"/>
      <c r="F161" s="25"/>
      <c r="G161" s="42"/>
      <c r="H161" s="1" t="s">
        <v>281</v>
      </c>
      <c r="I161" s="25"/>
      <c r="K161" s="25"/>
      <c r="N161" s="42"/>
    </row>
    <row r="162">
      <c r="A162" s="25"/>
      <c r="B162" s="25"/>
      <c r="D162" s="42"/>
      <c r="E162" s="25"/>
      <c r="F162" s="25"/>
      <c r="G162" s="42"/>
      <c r="H162" s="1" t="s">
        <v>206</v>
      </c>
      <c r="I162" s="25"/>
      <c r="K162" s="25"/>
      <c r="N162" s="42"/>
    </row>
    <row r="163">
      <c r="A163" s="25"/>
      <c r="B163" s="25"/>
      <c r="D163" s="42"/>
      <c r="E163" s="25"/>
      <c r="F163" s="25"/>
      <c r="G163" s="42"/>
      <c r="H163" s="1" t="s">
        <v>207</v>
      </c>
      <c r="I163" s="25"/>
      <c r="K163" s="25"/>
      <c r="N163" s="42"/>
    </row>
    <row r="164">
      <c r="A164" s="25"/>
      <c r="B164" s="25"/>
      <c r="D164" s="42"/>
      <c r="E164" s="25"/>
      <c r="F164" s="25"/>
      <c r="G164" s="42"/>
      <c r="H164" s="1" t="s">
        <v>198</v>
      </c>
      <c r="I164" s="25"/>
      <c r="K164" s="25"/>
      <c r="N164" s="42"/>
    </row>
    <row r="165">
      <c r="A165" s="25"/>
      <c r="B165" s="25"/>
      <c r="D165" s="42"/>
      <c r="E165" s="25"/>
      <c r="F165" s="25"/>
      <c r="G165" s="42"/>
      <c r="H165" s="1" t="s">
        <v>223</v>
      </c>
      <c r="I165" s="25"/>
      <c r="K165" s="25"/>
      <c r="N165" s="42"/>
    </row>
    <row r="166">
      <c r="A166" s="15"/>
      <c r="B166" s="15"/>
      <c r="C166" s="15"/>
      <c r="D166" s="83"/>
      <c r="E166" s="15"/>
      <c r="F166" s="15"/>
      <c r="G166" s="83"/>
      <c r="H166" s="12" t="s">
        <v>204</v>
      </c>
      <c r="I166" s="15"/>
      <c r="J166" s="15"/>
      <c r="K166" s="15"/>
      <c r="L166" s="15"/>
      <c r="M166" s="15"/>
      <c r="N166" s="83"/>
      <c r="O166" s="15"/>
      <c r="P166" s="15"/>
      <c r="Q166" s="15"/>
      <c r="R166" s="15"/>
      <c r="S166" s="15"/>
      <c r="T166" s="15"/>
      <c r="U166" s="15"/>
      <c r="V166" s="15"/>
      <c r="W166" s="15"/>
      <c r="X166" s="15"/>
      <c r="Y166" s="15"/>
      <c r="Z166" s="15"/>
      <c r="AA166" s="15"/>
      <c r="AB166" s="15"/>
      <c r="AC166" s="15"/>
      <c r="AD166" s="15"/>
      <c r="AE166" s="15"/>
    </row>
    <row r="167">
      <c r="A167" s="1" t="s">
        <v>74</v>
      </c>
      <c r="B167" s="1" t="s">
        <v>94</v>
      </c>
      <c r="C167" s="1" t="s">
        <v>1966</v>
      </c>
      <c r="D167" s="2" t="s">
        <v>1966</v>
      </c>
      <c r="E167" s="1" t="s">
        <v>33</v>
      </c>
      <c r="F167" s="1" t="s">
        <v>33</v>
      </c>
      <c r="G167" s="42"/>
      <c r="H167" s="1" t="s">
        <v>251</v>
      </c>
      <c r="I167" s="25"/>
      <c r="K167" s="25"/>
      <c r="N167" s="42"/>
    </row>
    <row r="168">
      <c r="A168" s="25"/>
      <c r="B168" s="25"/>
      <c r="D168" s="42"/>
      <c r="E168" s="25"/>
      <c r="F168" s="25"/>
      <c r="G168" s="42"/>
      <c r="H168" s="1" t="s">
        <v>1967</v>
      </c>
      <c r="I168" s="25"/>
      <c r="K168" s="25"/>
      <c r="N168" s="42"/>
    </row>
    <row r="169">
      <c r="A169" s="25"/>
      <c r="B169" s="25"/>
      <c r="D169" s="42"/>
      <c r="E169" s="25"/>
      <c r="F169" s="25"/>
      <c r="G169" s="42"/>
      <c r="H169" s="1" t="s">
        <v>1943</v>
      </c>
      <c r="I169" s="25"/>
      <c r="K169" s="25"/>
      <c r="N169" s="42"/>
      <c r="O169"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69" s="25" t="str">
        <f>IFERROR(__xludf.DUMMYFUNCTION("""COMPUTED_VALUE"""),"count ")</f>
        <v>count </v>
      </c>
    </row>
    <row r="170">
      <c r="A170" s="25"/>
      <c r="B170" s="25"/>
      <c r="D170" s="42"/>
      <c r="E170" s="25"/>
      <c r="F170" s="25"/>
      <c r="G170" s="42"/>
      <c r="H170" s="1" t="s">
        <v>204</v>
      </c>
      <c r="I170" s="25"/>
      <c r="K170" s="25"/>
      <c r="N170" s="42"/>
      <c r="O170" s="25" t="str">
        <f>IFERROR(__xludf.DUMMYFUNCTION("""COMPUTED_VALUE"""),"V-pred-use")</f>
        <v>V-pred-use</v>
      </c>
      <c r="P170" s="25">
        <f>IFERROR(__xludf.DUMMYFUNCTION("""COMPUTED_VALUE"""),2.0)</f>
        <v>2</v>
      </c>
    </row>
    <row r="171">
      <c r="A171" s="25"/>
      <c r="B171" s="25"/>
      <c r="D171" s="42"/>
      <c r="E171" s="25"/>
      <c r="F171" s="25"/>
      <c r="G171" s="42"/>
      <c r="H171" s="1" t="s">
        <v>269</v>
      </c>
      <c r="I171" s="25"/>
      <c r="K171" s="25"/>
      <c r="N171" s="42"/>
      <c r="O171" s="25" t="str">
        <f>IFERROR(__xludf.DUMMYFUNCTION("""COMPUTED_VALUE"""),"V-LI")</f>
        <v>V-LI</v>
      </c>
      <c r="P171" s="25">
        <f>IFERROR(__xludf.DUMMYFUNCTION("""COMPUTED_VALUE"""),1.0)</f>
        <v>1</v>
      </c>
    </row>
    <row r="172">
      <c r="A172" s="25"/>
      <c r="B172" s="25"/>
      <c r="D172" s="42"/>
      <c r="E172" s="25"/>
      <c r="F172" s="25"/>
      <c r="G172" s="42"/>
      <c r="I172" s="25"/>
      <c r="K172" s="25"/>
      <c r="N172" s="42"/>
    </row>
    <row r="173">
      <c r="A173" s="25"/>
      <c r="B173" s="25"/>
      <c r="D173" s="42"/>
      <c r="E173" s="25"/>
      <c r="F173" s="25"/>
      <c r="G173" s="42"/>
      <c r="H173" s="1" t="s">
        <v>1952</v>
      </c>
      <c r="I173" s="25"/>
      <c r="K173" s="25"/>
      <c r="N173" s="42"/>
    </row>
    <row r="174">
      <c r="A174" s="25"/>
      <c r="B174" s="25"/>
      <c r="D174" s="42"/>
      <c r="E174" s="25"/>
      <c r="F174" s="25"/>
      <c r="G174" s="42"/>
      <c r="H174" s="1" t="s">
        <v>2050</v>
      </c>
      <c r="I174" s="25"/>
      <c r="K174" s="25"/>
      <c r="N174" s="42"/>
      <c r="O174"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74" s="25" t="str">
        <f>IFERROR(__xludf.DUMMYFUNCTION("""COMPUTED_VALUE"""),"C-syntax")</f>
        <v>C-syntax</v>
      </c>
      <c r="Q174" s="25" t="str">
        <f>IFERROR(__xludf.DUMMYFUNCTION("""COMPUTED_VALUE"""),"C-hallucinating")</f>
        <v>C-hallucinating</v>
      </c>
      <c r="R174" s="25" t="str">
        <f>IFERROR(__xludf.DUMMYFUNCTION("""COMPUTED_VALUE"""),"C-total")</f>
        <v>C-total</v>
      </c>
      <c r="S174" s="25" t="str">
        <f>IFERROR(__xludf.DUMMYFUNCTION("""COMPUTED_VALUE"""),"V-pre/post")</f>
        <v>V-pre/post</v>
      </c>
      <c r="T174" s="25" t="str">
        <f>IFERROR(__xludf.DUMMYFUNCTION("""COMPUTED_VALUE"""),"V-pred-def")</f>
        <v>V-pred-def</v>
      </c>
      <c r="U174" s="25" t="str">
        <f>IFERROR(__xludf.DUMMYFUNCTION("""COMPUTED_VALUE"""),"V-pred-use")</f>
        <v>V-pred-use</v>
      </c>
      <c r="V174" s="25" t="str">
        <f>IFERROR(__xludf.DUMMYFUNCTION("""COMPUTED_VALUE"""),"V-lemma-def")</f>
        <v>V-lemma-def</v>
      </c>
      <c r="W174" s="25" t="str">
        <f>IFERROR(__xludf.DUMMYFUNCTION("""COMPUTED_VALUE"""),"V-lemma-use")</f>
        <v>V-lemma-use</v>
      </c>
      <c r="X174" s="25" t="str">
        <f>IFERROR(__xludf.DUMMYFUNCTION("""COMPUTED_VALUE"""),"V-LI")</f>
        <v>V-LI</v>
      </c>
      <c r="Y174" s="25" t="str">
        <f>IFERROR(__xludf.DUMMYFUNCTION("""COMPUTED_VALUE"""),"V-others")</f>
        <v>V-others</v>
      </c>
      <c r="Z174" s="25" t="str">
        <f>IFERROR(__xludf.DUMMYFUNCTION("""COMPUTED_VALUE"""),"V-total")</f>
        <v>V-total</v>
      </c>
    </row>
    <row r="175">
      <c r="A175" s="25"/>
      <c r="B175" s="25"/>
      <c r="D175" s="42"/>
      <c r="E175" s="25"/>
      <c r="F175" s="25"/>
      <c r="G175" s="42"/>
      <c r="H175" s="1" t="s">
        <v>1954</v>
      </c>
      <c r="I175" s="25"/>
      <c r="K175" s="25"/>
      <c r="N175" s="42"/>
      <c r="O175" s="25">
        <f>IFERROR(__xludf.DUMMYFUNCTION("""COMPUTED_VALUE"""),0.0)</f>
        <v>0</v>
      </c>
      <c r="P175" s="25">
        <f>IFERROR(__xludf.DUMMYFUNCTION("""COMPUTED_VALUE"""),0.0)</f>
        <v>0</v>
      </c>
      <c r="Q175" s="25">
        <f>IFERROR(__xludf.DUMMYFUNCTION("""COMPUTED_VALUE"""),0.0)</f>
        <v>0</v>
      </c>
      <c r="R175" s="25">
        <f>IFERROR(__xludf.DUMMYFUNCTION("""COMPUTED_VALUE"""),0.0)</f>
        <v>0</v>
      </c>
      <c r="S175" s="25">
        <f>IFERROR(__xludf.DUMMYFUNCTION("""COMPUTED_VALUE"""),0.0)</f>
        <v>0</v>
      </c>
      <c r="T175" s="25">
        <f>IFERROR(__xludf.DUMMYFUNCTION("""COMPUTED_VALUE"""),0.0)</f>
        <v>0</v>
      </c>
      <c r="U175" s="25">
        <f>IFERROR(__xludf.DUMMYFUNCTION("""COMPUTED_VALUE"""),2.0)</f>
        <v>2</v>
      </c>
      <c r="V175" s="25">
        <f>IFERROR(__xludf.DUMMYFUNCTION("""COMPUTED_VALUE"""),0.0)</f>
        <v>0</v>
      </c>
      <c r="W175" s="25">
        <f>IFERROR(__xludf.DUMMYFUNCTION("""COMPUTED_VALUE"""),0.0)</f>
        <v>0</v>
      </c>
      <c r="X175" s="25">
        <f>IFERROR(__xludf.DUMMYFUNCTION("""COMPUTED_VALUE"""),1.0)</f>
        <v>1</v>
      </c>
      <c r="Y175" s="25">
        <f>IFERROR(__xludf.DUMMYFUNCTION("""COMPUTED_VALUE"""),0.0)</f>
        <v>0</v>
      </c>
      <c r="Z175" s="25">
        <f>IFERROR(__xludf.DUMMYFUNCTION("""COMPUTED_VALUE"""),0.0)</f>
        <v>0</v>
      </c>
    </row>
    <row r="176">
      <c r="A176" s="25"/>
      <c r="B176" s="25"/>
      <c r="D176" s="42"/>
      <c r="E176" s="25"/>
      <c r="F176" s="25"/>
      <c r="G176" s="42"/>
      <c r="H176" s="1" t="s">
        <v>198</v>
      </c>
      <c r="I176" s="25"/>
      <c r="K176" s="25"/>
      <c r="N176" s="42"/>
    </row>
    <row r="177">
      <c r="A177" s="25"/>
      <c r="B177" s="25"/>
      <c r="D177" s="42"/>
      <c r="E177" s="25"/>
      <c r="F177" s="25"/>
      <c r="G177" s="42"/>
      <c r="H177" s="1" t="s">
        <v>1956</v>
      </c>
      <c r="I177" s="25"/>
      <c r="K177" s="25"/>
      <c r="N177" s="42"/>
    </row>
    <row r="178">
      <c r="A178" s="25"/>
      <c r="B178" s="25"/>
      <c r="D178" s="42"/>
      <c r="E178" s="25"/>
      <c r="F178" s="25"/>
      <c r="G178" s="42"/>
      <c r="H178" s="1" t="s">
        <v>2051</v>
      </c>
      <c r="I178" s="25"/>
      <c r="K178" s="25"/>
      <c r="N178" s="42"/>
    </row>
    <row r="179">
      <c r="A179" s="25"/>
      <c r="B179" s="25"/>
      <c r="D179" s="42"/>
      <c r="E179" s="25"/>
      <c r="F179" s="25"/>
      <c r="G179" s="42"/>
      <c r="H179" s="1" t="s">
        <v>198</v>
      </c>
      <c r="I179" s="25"/>
      <c r="K179" s="25"/>
      <c r="N179" s="42"/>
    </row>
    <row r="180">
      <c r="A180" s="25"/>
      <c r="B180" s="25"/>
      <c r="D180" s="42"/>
      <c r="E180" s="25"/>
      <c r="F180" s="25"/>
      <c r="G180" s="42"/>
      <c r="H180" s="1" t="s">
        <v>2052</v>
      </c>
      <c r="I180" s="25"/>
      <c r="K180" s="25"/>
      <c r="N180" s="42"/>
    </row>
    <row r="181">
      <c r="A181" s="25"/>
      <c r="B181" s="25"/>
      <c r="D181" s="42"/>
      <c r="E181" s="25"/>
      <c r="F181" s="25"/>
      <c r="G181" s="42"/>
      <c r="H181" s="1" t="s">
        <v>1960</v>
      </c>
      <c r="I181" s="25"/>
      <c r="K181" s="84" t="s">
        <v>1748</v>
      </c>
      <c r="L181" s="1" t="s">
        <v>1998</v>
      </c>
      <c r="M181" s="1" t="s">
        <v>2053</v>
      </c>
      <c r="N181" s="2" t="s">
        <v>2054</v>
      </c>
    </row>
    <row r="182">
      <c r="A182" s="25"/>
      <c r="B182" s="25"/>
      <c r="D182" s="42"/>
      <c r="E182" s="25"/>
      <c r="F182" s="25"/>
      <c r="G182" s="42"/>
      <c r="H182" s="1" t="s">
        <v>2055</v>
      </c>
      <c r="I182" s="25"/>
      <c r="K182" s="84" t="s">
        <v>278</v>
      </c>
      <c r="L182" s="1" t="s">
        <v>2056</v>
      </c>
      <c r="N182" s="42"/>
    </row>
    <row r="183">
      <c r="A183" s="25"/>
      <c r="B183" s="25"/>
      <c r="D183" s="42"/>
      <c r="E183" s="25"/>
      <c r="F183" s="25"/>
      <c r="G183" s="42"/>
      <c r="H183" s="1" t="s">
        <v>204</v>
      </c>
      <c r="I183" s="25"/>
      <c r="K183" s="84" t="s">
        <v>278</v>
      </c>
      <c r="N183" s="42"/>
    </row>
    <row r="184">
      <c r="A184" s="25"/>
      <c r="B184" s="25"/>
      <c r="D184" s="42"/>
      <c r="E184" s="25"/>
      <c r="F184" s="25"/>
      <c r="G184" s="42"/>
      <c r="H184" s="1" t="s">
        <v>204</v>
      </c>
      <c r="I184" s="25"/>
      <c r="K184" s="25"/>
      <c r="N184" s="42"/>
    </row>
    <row r="185">
      <c r="A185" s="25"/>
      <c r="B185" s="25"/>
      <c r="D185" s="42"/>
      <c r="E185" s="25"/>
      <c r="F185" s="25"/>
      <c r="G185" s="42"/>
      <c r="I185" s="25"/>
      <c r="K185" s="25"/>
      <c r="N185" s="42"/>
    </row>
    <row r="186">
      <c r="A186" s="25"/>
      <c r="B186" s="25"/>
      <c r="D186" s="42"/>
      <c r="E186" s="25"/>
      <c r="F186" s="25"/>
      <c r="G186" s="42"/>
      <c r="H186" s="1" t="s">
        <v>281</v>
      </c>
      <c r="I186" s="25"/>
      <c r="K186" s="25"/>
      <c r="N186" s="42"/>
    </row>
    <row r="187">
      <c r="A187" s="25"/>
      <c r="B187" s="25"/>
      <c r="D187" s="42"/>
      <c r="E187" s="25"/>
      <c r="F187" s="25"/>
      <c r="G187" s="42"/>
      <c r="H187" s="1" t="s">
        <v>206</v>
      </c>
      <c r="I187" s="25"/>
      <c r="K187" s="25"/>
      <c r="N187" s="42"/>
    </row>
    <row r="188">
      <c r="A188" s="25"/>
      <c r="B188" s="25"/>
      <c r="D188" s="42"/>
      <c r="E188" s="25"/>
      <c r="F188" s="25"/>
      <c r="G188" s="42"/>
      <c r="H188" s="1" t="s">
        <v>207</v>
      </c>
      <c r="I188" s="25"/>
      <c r="K188" s="25"/>
      <c r="N188" s="42"/>
    </row>
    <row r="189">
      <c r="A189" s="25"/>
      <c r="B189" s="25"/>
      <c r="D189" s="42"/>
      <c r="E189" s="25"/>
      <c r="F189" s="25"/>
      <c r="G189" s="42"/>
      <c r="H189" s="1" t="s">
        <v>198</v>
      </c>
      <c r="I189" s="25"/>
      <c r="K189" s="25"/>
      <c r="N189" s="42"/>
    </row>
    <row r="190">
      <c r="A190" s="25"/>
      <c r="B190" s="25"/>
      <c r="D190" s="42"/>
      <c r="E190" s="25"/>
      <c r="F190" s="25"/>
      <c r="G190" s="42"/>
      <c r="H190" s="1" t="s">
        <v>223</v>
      </c>
      <c r="I190" s="25"/>
      <c r="K190" s="25"/>
      <c r="N190" s="42"/>
    </row>
    <row r="191">
      <c r="A191" s="15"/>
      <c r="B191" s="15"/>
      <c r="C191" s="15"/>
      <c r="D191" s="83"/>
      <c r="E191" s="15"/>
      <c r="F191" s="15"/>
      <c r="G191" s="83"/>
      <c r="H191" s="12" t="s">
        <v>204</v>
      </c>
      <c r="I191" s="15"/>
      <c r="J191" s="15"/>
      <c r="K191" s="15"/>
      <c r="L191" s="15"/>
      <c r="M191" s="15"/>
      <c r="N191" s="83"/>
      <c r="O191" s="15"/>
      <c r="P191" s="15"/>
      <c r="Q191" s="15"/>
      <c r="R191" s="15"/>
      <c r="S191" s="15"/>
      <c r="T191" s="15"/>
      <c r="U191" s="15"/>
      <c r="V191" s="15"/>
      <c r="W191" s="15"/>
      <c r="X191" s="15"/>
      <c r="Y191" s="15"/>
      <c r="Z191" s="15"/>
      <c r="AA191" s="15"/>
      <c r="AB191" s="15"/>
      <c r="AC191" s="15"/>
      <c r="AD191" s="15"/>
      <c r="AE191" s="15"/>
    </row>
    <row r="192">
      <c r="A192" s="1" t="s">
        <v>81</v>
      </c>
      <c r="B192" s="1" t="s">
        <v>94</v>
      </c>
      <c r="C192" s="1" t="s">
        <v>2007</v>
      </c>
      <c r="D192" s="2" t="s">
        <v>2007</v>
      </c>
      <c r="E192" s="1" t="s">
        <v>82</v>
      </c>
      <c r="F192" s="1" t="s">
        <v>33</v>
      </c>
      <c r="G192" s="2" t="s">
        <v>2057</v>
      </c>
      <c r="H192" s="1" t="s">
        <v>2058</v>
      </c>
      <c r="I192" s="25"/>
      <c r="K192" s="25"/>
      <c r="N192" s="42"/>
    </row>
    <row r="193">
      <c r="A193" s="25"/>
      <c r="B193" s="25"/>
      <c r="D193" s="42"/>
      <c r="E193" s="25"/>
      <c r="F193" s="25"/>
      <c r="G193" s="42"/>
      <c r="H193" s="1" t="s">
        <v>251</v>
      </c>
      <c r="I193" s="25"/>
      <c r="K193" s="25"/>
      <c r="N193" s="42"/>
    </row>
    <row r="194">
      <c r="A194" s="25"/>
      <c r="B194" s="25"/>
      <c r="D194" s="42"/>
      <c r="E194" s="25"/>
      <c r="F194" s="25"/>
      <c r="G194" s="42"/>
      <c r="H194" s="1" t="s">
        <v>2059</v>
      </c>
      <c r="I194" s="25"/>
      <c r="K194" s="25"/>
      <c r="N194" s="42"/>
      <c r="O194"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94" s="25" t="str">
        <f>IFERROR(__xludf.DUMMYFUNCTION("""COMPUTED_VALUE"""),"count ")</f>
        <v>count </v>
      </c>
    </row>
    <row r="195">
      <c r="A195" s="25"/>
      <c r="B195" s="25"/>
      <c r="D195" s="42"/>
      <c r="E195" s="25"/>
      <c r="F195" s="25"/>
      <c r="G195" s="42"/>
      <c r="H195" s="1" t="s">
        <v>2060</v>
      </c>
      <c r="I195" s="25"/>
      <c r="K195" s="25"/>
      <c r="N195" s="42"/>
      <c r="O195" s="25" t="str">
        <f>IFERROR(__xludf.DUMMYFUNCTION("""COMPUTED_VALUE"""),"C-spec_oop")</f>
        <v>C-spec_oop</v>
      </c>
      <c r="P195" s="25">
        <f>IFERROR(__xludf.DUMMYFUNCTION("""COMPUTED_VALUE"""),3.0)</f>
        <v>3</v>
      </c>
    </row>
    <row r="196">
      <c r="A196" s="25"/>
      <c r="B196" s="25"/>
      <c r="D196" s="42"/>
      <c r="E196" s="25"/>
      <c r="F196" s="25"/>
      <c r="G196" s="42"/>
      <c r="H196" s="1" t="s">
        <v>2061</v>
      </c>
      <c r="I196" s="25"/>
      <c r="K196" s="25"/>
      <c r="N196" s="42"/>
      <c r="O196" s="25" t="str">
        <f>IFERROR(__xludf.DUMMYFUNCTION("""COMPUTED_VALUE"""),"V-LI")</f>
        <v>V-LI</v>
      </c>
      <c r="P196" s="25">
        <f>IFERROR(__xludf.DUMMYFUNCTION("""COMPUTED_VALUE"""),3.0)</f>
        <v>3</v>
      </c>
    </row>
    <row r="197">
      <c r="A197" s="25"/>
      <c r="B197" s="25"/>
      <c r="D197" s="42"/>
      <c r="E197" s="25"/>
      <c r="F197" s="25"/>
      <c r="G197" s="42"/>
      <c r="H197" s="1" t="s">
        <v>2062</v>
      </c>
      <c r="I197" s="25"/>
      <c r="K197" s="25"/>
      <c r="N197" s="42"/>
      <c r="O197" s="25" t="str">
        <f>IFERROR(__xludf.DUMMYFUNCTION("""COMPUTED_VALUE"""),"V-pred-use")</f>
        <v>V-pred-use</v>
      </c>
      <c r="P197" s="25">
        <f>IFERROR(__xludf.DUMMYFUNCTION("""COMPUTED_VALUE"""),2.0)</f>
        <v>2</v>
      </c>
    </row>
    <row r="198">
      <c r="A198" s="25"/>
      <c r="B198" s="25"/>
      <c r="D198" s="42"/>
      <c r="E198" s="25"/>
      <c r="F198" s="25"/>
      <c r="G198" s="42"/>
      <c r="I198" s="25"/>
      <c r="K198" s="25"/>
      <c r="N198" s="42"/>
      <c r="O198" s="25" t="str">
        <f>IFERROR(__xludf.DUMMYFUNCTION("""COMPUTED_VALUE"""),"C-hallucinating")</f>
        <v>C-hallucinating</v>
      </c>
      <c r="P198" s="25">
        <f>IFERROR(__xludf.DUMMYFUNCTION("""COMPUTED_VALUE"""),1.0)</f>
        <v>1</v>
      </c>
    </row>
    <row r="199">
      <c r="A199" s="25"/>
      <c r="B199" s="25"/>
      <c r="D199" s="42"/>
      <c r="E199" s="25"/>
      <c r="F199" s="25"/>
      <c r="G199" s="42"/>
      <c r="H199" s="1" t="s">
        <v>2063</v>
      </c>
      <c r="I199" s="25"/>
      <c r="K199" s="25"/>
      <c r="N199" s="42"/>
    </row>
    <row r="200">
      <c r="A200" s="25"/>
      <c r="B200" s="25"/>
      <c r="D200" s="42"/>
      <c r="E200" s="25"/>
      <c r="F200" s="25"/>
      <c r="G200" s="42"/>
      <c r="H200" s="1" t="s">
        <v>2064</v>
      </c>
      <c r="I200" s="25"/>
      <c r="K200" s="84" t="s">
        <v>270</v>
      </c>
      <c r="M200" s="1" t="s">
        <v>230</v>
      </c>
      <c r="N200" s="42"/>
    </row>
    <row r="201">
      <c r="A201" s="25"/>
      <c r="B201" s="25"/>
      <c r="D201" s="42"/>
      <c r="E201" s="25"/>
      <c r="F201" s="25"/>
      <c r="G201" s="42"/>
      <c r="H201" s="1" t="s">
        <v>2065</v>
      </c>
      <c r="I201" s="25"/>
      <c r="K201" s="25"/>
      <c r="N201" s="42"/>
      <c r="O20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01" s="25" t="str">
        <f>IFERROR(__xludf.DUMMYFUNCTION("""COMPUTED_VALUE"""),"C-syntax")</f>
        <v>C-syntax</v>
      </c>
      <c r="Q201" s="25" t="str">
        <f>IFERROR(__xludf.DUMMYFUNCTION("""COMPUTED_VALUE"""),"C-hallucinating")</f>
        <v>C-hallucinating</v>
      </c>
      <c r="R201" s="25" t="str">
        <f>IFERROR(__xludf.DUMMYFUNCTION("""COMPUTED_VALUE"""),"C-total")</f>
        <v>C-total</v>
      </c>
      <c r="S201" s="25" t="str">
        <f>IFERROR(__xludf.DUMMYFUNCTION("""COMPUTED_VALUE"""),"V-pre/post")</f>
        <v>V-pre/post</v>
      </c>
      <c r="T201" s="25" t="str">
        <f>IFERROR(__xludf.DUMMYFUNCTION("""COMPUTED_VALUE"""),"V-pred-def")</f>
        <v>V-pred-def</v>
      </c>
      <c r="U201" s="25" t="str">
        <f>IFERROR(__xludf.DUMMYFUNCTION("""COMPUTED_VALUE"""),"V-pred-use")</f>
        <v>V-pred-use</v>
      </c>
      <c r="V201" s="25" t="str">
        <f>IFERROR(__xludf.DUMMYFUNCTION("""COMPUTED_VALUE"""),"V-lemma-def")</f>
        <v>V-lemma-def</v>
      </c>
      <c r="W201" s="25" t="str">
        <f>IFERROR(__xludf.DUMMYFUNCTION("""COMPUTED_VALUE"""),"V-lemma-use")</f>
        <v>V-lemma-use</v>
      </c>
      <c r="X201" s="25" t="str">
        <f>IFERROR(__xludf.DUMMYFUNCTION("""COMPUTED_VALUE"""),"V-LI")</f>
        <v>V-LI</v>
      </c>
      <c r="Y201" s="25" t="str">
        <f>IFERROR(__xludf.DUMMYFUNCTION("""COMPUTED_VALUE"""),"V-others")</f>
        <v>V-others</v>
      </c>
      <c r="Z201" s="25" t="str">
        <f>IFERROR(__xludf.DUMMYFUNCTION("""COMPUTED_VALUE"""),"V-total")</f>
        <v>V-total</v>
      </c>
    </row>
    <row r="202">
      <c r="A202" s="25"/>
      <c r="B202" s="25"/>
      <c r="D202" s="42"/>
      <c r="E202" s="25"/>
      <c r="F202" s="25"/>
      <c r="G202" s="42"/>
      <c r="I202" s="25"/>
      <c r="K202" s="25"/>
      <c r="N202" s="42"/>
      <c r="O202" s="25">
        <f>IFERROR(__xludf.DUMMYFUNCTION("""COMPUTED_VALUE"""),3.0)</f>
        <v>3</v>
      </c>
      <c r="P202" s="25">
        <f>IFERROR(__xludf.DUMMYFUNCTION("""COMPUTED_VALUE"""),0.0)</f>
        <v>0</v>
      </c>
      <c r="Q202" s="25">
        <f>IFERROR(__xludf.DUMMYFUNCTION("""COMPUTED_VALUE"""),1.0)</f>
        <v>1</v>
      </c>
      <c r="R202" s="25">
        <f>IFERROR(__xludf.DUMMYFUNCTION("""COMPUTED_VALUE"""),0.0)</f>
        <v>0</v>
      </c>
      <c r="S202" s="25">
        <f>IFERROR(__xludf.DUMMYFUNCTION("""COMPUTED_VALUE"""),0.0)</f>
        <v>0</v>
      </c>
      <c r="T202" s="25">
        <f>IFERROR(__xludf.DUMMYFUNCTION("""COMPUTED_VALUE"""),0.0)</f>
        <v>0</v>
      </c>
      <c r="U202" s="25">
        <f>IFERROR(__xludf.DUMMYFUNCTION("""COMPUTED_VALUE"""),2.0)</f>
        <v>2</v>
      </c>
      <c r="V202" s="25">
        <f>IFERROR(__xludf.DUMMYFUNCTION("""COMPUTED_VALUE"""),0.0)</f>
        <v>0</v>
      </c>
      <c r="W202" s="25">
        <f>IFERROR(__xludf.DUMMYFUNCTION("""COMPUTED_VALUE"""),0.0)</f>
        <v>0</v>
      </c>
      <c r="X202" s="25">
        <f>IFERROR(__xludf.DUMMYFUNCTION("""COMPUTED_VALUE"""),3.0)</f>
        <v>3</v>
      </c>
      <c r="Y202" s="25">
        <f>IFERROR(__xludf.DUMMYFUNCTION("""COMPUTED_VALUE"""),0.0)</f>
        <v>0</v>
      </c>
      <c r="Z202" s="25">
        <f>IFERROR(__xludf.DUMMYFUNCTION("""COMPUTED_VALUE"""),0.0)</f>
        <v>0</v>
      </c>
    </row>
    <row r="203">
      <c r="A203" s="25"/>
      <c r="B203" s="25"/>
      <c r="D203" s="42"/>
      <c r="E203" s="25"/>
      <c r="F203" s="25"/>
      <c r="G203" s="42"/>
      <c r="H203" s="1" t="s">
        <v>2066</v>
      </c>
      <c r="I203" s="25"/>
      <c r="K203" s="25"/>
      <c r="N203" s="42"/>
    </row>
    <row r="204">
      <c r="A204" s="25"/>
      <c r="B204" s="25"/>
      <c r="D204" s="42"/>
      <c r="E204" s="25"/>
      <c r="F204" s="25"/>
      <c r="G204" s="42"/>
      <c r="H204" s="1" t="s">
        <v>318</v>
      </c>
      <c r="I204" s="25"/>
      <c r="K204" s="25"/>
      <c r="N204" s="42"/>
    </row>
    <row r="205">
      <c r="A205" s="25"/>
      <c r="B205" s="25"/>
      <c r="D205" s="42"/>
      <c r="E205" s="25"/>
      <c r="F205" s="25"/>
      <c r="G205" s="42"/>
      <c r="H205" s="1" t="s">
        <v>1952</v>
      </c>
      <c r="I205" s="25"/>
      <c r="K205" s="25"/>
      <c r="N205" s="42"/>
    </row>
    <row r="206">
      <c r="A206" s="25"/>
      <c r="B206" s="25"/>
      <c r="D206" s="42"/>
      <c r="E206" s="25"/>
      <c r="F206" s="25"/>
      <c r="G206" s="42"/>
      <c r="H206" s="1" t="s">
        <v>2067</v>
      </c>
      <c r="I206" s="25"/>
      <c r="K206" s="25"/>
      <c r="N206" s="42"/>
    </row>
    <row r="207">
      <c r="A207" s="25"/>
      <c r="B207" s="25"/>
      <c r="D207" s="42"/>
      <c r="E207" s="25"/>
      <c r="F207" s="25"/>
      <c r="G207" s="42"/>
      <c r="H207" s="1" t="s">
        <v>2068</v>
      </c>
      <c r="I207" s="25"/>
      <c r="K207" s="25"/>
      <c r="N207" s="42"/>
    </row>
    <row r="208">
      <c r="A208" s="25"/>
      <c r="B208" s="25"/>
      <c r="D208" s="42"/>
      <c r="E208" s="25"/>
      <c r="F208" s="25"/>
      <c r="G208" s="42"/>
      <c r="H208" s="1" t="s">
        <v>198</v>
      </c>
      <c r="I208" s="25"/>
      <c r="K208" s="25"/>
      <c r="N208" s="42"/>
    </row>
    <row r="209">
      <c r="A209" s="25"/>
      <c r="B209" s="25"/>
      <c r="D209" s="42"/>
      <c r="E209" s="25"/>
      <c r="F209" s="25"/>
      <c r="G209" s="42"/>
      <c r="H209" s="1" t="s">
        <v>2069</v>
      </c>
      <c r="I209" s="25"/>
      <c r="K209" s="25"/>
      <c r="N209" s="42"/>
    </row>
    <row r="210">
      <c r="A210" s="25"/>
      <c r="B210" s="25"/>
      <c r="D210" s="42"/>
      <c r="E210" s="25"/>
      <c r="F210" s="25"/>
      <c r="G210" s="42"/>
      <c r="H210" s="1" t="s">
        <v>251</v>
      </c>
      <c r="I210" s="25"/>
      <c r="K210" s="25"/>
      <c r="N210" s="42"/>
    </row>
    <row r="211">
      <c r="A211" s="25"/>
      <c r="B211" s="25"/>
      <c r="D211" s="42"/>
      <c r="E211" s="25"/>
      <c r="F211" s="25"/>
      <c r="G211" s="42"/>
      <c r="H211" s="1" t="s">
        <v>2070</v>
      </c>
      <c r="I211" s="25"/>
      <c r="K211" s="84" t="s">
        <v>270</v>
      </c>
      <c r="M211" s="1" t="s">
        <v>325</v>
      </c>
      <c r="N211" s="2" t="s">
        <v>2071</v>
      </c>
    </row>
    <row r="212">
      <c r="A212" s="25"/>
      <c r="B212" s="25"/>
      <c r="D212" s="42"/>
      <c r="E212" s="25"/>
      <c r="F212" s="25"/>
      <c r="G212" s="42"/>
      <c r="H212" s="1" t="s">
        <v>2072</v>
      </c>
      <c r="I212" s="25"/>
      <c r="K212" s="84" t="s">
        <v>190</v>
      </c>
      <c r="M212" s="1" t="s">
        <v>2073</v>
      </c>
      <c r="N212" s="2" t="s">
        <v>2074</v>
      </c>
    </row>
    <row r="213">
      <c r="A213" s="25"/>
      <c r="B213" s="25"/>
      <c r="D213" s="42"/>
      <c r="E213" s="25"/>
      <c r="F213" s="25"/>
      <c r="G213" s="42"/>
      <c r="H213" s="1" t="s">
        <v>269</v>
      </c>
      <c r="I213" s="25"/>
      <c r="K213" s="84" t="s">
        <v>1748</v>
      </c>
      <c r="L213" s="1" t="s">
        <v>2075</v>
      </c>
      <c r="M213" s="1" t="s">
        <v>2076</v>
      </c>
      <c r="N213" s="2" t="s">
        <v>2077</v>
      </c>
    </row>
    <row r="214">
      <c r="A214" s="25"/>
      <c r="B214" s="25"/>
      <c r="D214" s="42"/>
      <c r="E214" s="25"/>
      <c r="F214" s="25"/>
      <c r="G214" s="42"/>
      <c r="H214" s="1" t="s">
        <v>1956</v>
      </c>
      <c r="I214" s="25"/>
      <c r="K214" s="25"/>
      <c r="N214" s="42"/>
    </row>
    <row r="215">
      <c r="A215" s="25"/>
      <c r="B215" s="25"/>
      <c r="D215" s="42"/>
      <c r="E215" s="25"/>
      <c r="F215" s="25"/>
      <c r="G215" s="42"/>
      <c r="H215" s="1" t="s">
        <v>2078</v>
      </c>
      <c r="I215" s="25"/>
      <c r="K215" s="25"/>
      <c r="N215" s="42"/>
    </row>
    <row r="216">
      <c r="A216" s="25"/>
      <c r="B216" s="25"/>
      <c r="D216" s="42"/>
      <c r="E216" s="25"/>
      <c r="F216" s="25"/>
      <c r="G216" s="42"/>
      <c r="H216" s="1" t="s">
        <v>198</v>
      </c>
      <c r="I216" s="25"/>
      <c r="K216" s="25"/>
      <c r="N216" s="42"/>
    </row>
    <row r="217">
      <c r="A217" s="25"/>
      <c r="B217" s="25"/>
      <c r="D217" s="42"/>
      <c r="E217" s="25"/>
      <c r="F217" s="25"/>
      <c r="G217" s="42"/>
      <c r="H217" s="1" t="s">
        <v>1960</v>
      </c>
      <c r="I217" s="25"/>
      <c r="K217" s="84" t="s">
        <v>1748</v>
      </c>
      <c r="L217" s="1" t="s">
        <v>1998</v>
      </c>
      <c r="M217" s="1" t="s">
        <v>2079</v>
      </c>
      <c r="N217" s="2" t="s">
        <v>2080</v>
      </c>
    </row>
    <row r="218">
      <c r="A218" s="25"/>
      <c r="B218" s="25"/>
      <c r="D218" s="42"/>
      <c r="E218" s="25"/>
      <c r="F218" s="25"/>
      <c r="G218" s="42"/>
      <c r="H218" s="1" t="s">
        <v>204</v>
      </c>
      <c r="I218" s="25"/>
      <c r="K218" s="84" t="s">
        <v>1748</v>
      </c>
      <c r="L218" s="1" t="s">
        <v>2022</v>
      </c>
      <c r="M218" s="1" t="s">
        <v>2081</v>
      </c>
      <c r="N218" s="2" t="s">
        <v>2082</v>
      </c>
    </row>
    <row r="219">
      <c r="A219" s="25"/>
      <c r="B219" s="25"/>
      <c r="D219" s="42"/>
      <c r="E219" s="25"/>
      <c r="F219" s="25"/>
      <c r="G219" s="42"/>
      <c r="H219" s="1" t="s">
        <v>204</v>
      </c>
      <c r="I219" s="25"/>
      <c r="K219" s="84" t="s">
        <v>278</v>
      </c>
      <c r="L219" s="1" t="s">
        <v>279</v>
      </c>
      <c r="M219" s="1" t="s">
        <v>2083</v>
      </c>
      <c r="N219" s="2" t="s">
        <v>2084</v>
      </c>
    </row>
    <row r="220">
      <c r="A220" s="25"/>
      <c r="B220" s="25"/>
      <c r="D220" s="42"/>
      <c r="E220" s="25"/>
      <c r="F220" s="25"/>
      <c r="G220" s="42"/>
      <c r="I220" s="25"/>
      <c r="K220" s="84" t="s">
        <v>278</v>
      </c>
      <c r="L220" s="1" t="s">
        <v>280</v>
      </c>
      <c r="M220" s="1" t="s">
        <v>2085</v>
      </c>
      <c r="N220" s="2" t="s">
        <v>2086</v>
      </c>
    </row>
    <row r="221">
      <c r="A221" s="25"/>
      <c r="B221" s="25"/>
      <c r="D221" s="42"/>
      <c r="E221" s="25"/>
      <c r="F221" s="25"/>
      <c r="G221" s="42"/>
      <c r="H221" s="1" t="s">
        <v>281</v>
      </c>
      <c r="I221" s="25"/>
      <c r="K221" s="84" t="s">
        <v>270</v>
      </c>
      <c r="M221" s="1" t="s">
        <v>2087</v>
      </c>
      <c r="N221" s="2" t="s">
        <v>2088</v>
      </c>
    </row>
    <row r="222">
      <c r="A222" s="25"/>
      <c r="B222" s="25"/>
      <c r="D222" s="42"/>
      <c r="E222" s="25"/>
      <c r="F222" s="25"/>
      <c r="G222" s="42"/>
      <c r="H222" s="1" t="s">
        <v>198</v>
      </c>
      <c r="I222" s="25"/>
      <c r="K222" s="25"/>
      <c r="N222" s="42"/>
    </row>
    <row r="223">
      <c r="A223" s="25"/>
      <c r="B223" s="25"/>
      <c r="D223" s="42"/>
      <c r="E223" s="25"/>
      <c r="F223" s="25"/>
      <c r="G223" s="42"/>
      <c r="H223" s="1" t="s">
        <v>223</v>
      </c>
      <c r="I223" s="25"/>
      <c r="K223" s="25"/>
      <c r="N223" s="42"/>
    </row>
    <row r="224">
      <c r="A224" s="15"/>
      <c r="B224" s="15"/>
      <c r="C224" s="15"/>
      <c r="D224" s="83"/>
      <c r="E224" s="15"/>
      <c r="F224" s="15"/>
      <c r="G224" s="83"/>
      <c r="H224" s="12" t="s">
        <v>204</v>
      </c>
      <c r="I224" s="15"/>
      <c r="J224" s="15"/>
      <c r="K224" s="15"/>
      <c r="L224" s="15"/>
      <c r="M224" s="15"/>
      <c r="N224" s="83"/>
      <c r="O224" s="15"/>
      <c r="P224" s="15"/>
      <c r="Q224" s="15"/>
      <c r="R224" s="15"/>
      <c r="S224" s="15"/>
      <c r="T224" s="15"/>
      <c r="U224" s="15"/>
      <c r="V224" s="15"/>
      <c r="W224" s="15"/>
      <c r="X224" s="15"/>
      <c r="Y224" s="15"/>
      <c r="Z224" s="15"/>
      <c r="AA224" s="15"/>
      <c r="AB224" s="15"/>
      <c r="AC224" s="15"/>
      <c r="AD224" s="15"/>
      <c r="AE224" s="15"/>
    </row>
    <row r="225">
      <c r="A225" s="25"/>
      <c r="B225" s="25"/>
      <c r="D225" s="42"/>
      <c r="E225" s="25"/>
      <c r="F225" s="25"/>
      <c r="G225" s="42"/>
      <c r="I225" s="25"/>
      <c r="K225" s="25"/>
      <c r="N225" s="42"/>
    </row>
    <row r="226">
      <c r="A226" s="25"/>
      <c r="B226" s="25"/>
      <c r="D226" s="42"/>
      <c r="E226" s="25"/>
      <c r="F226" s="25"/>
      <c r="G226" s="42"/>
      <c r="I226" s="25"/>
      <c r="K226" s="25"/>
      <c r="N226" s="42"/>
    </row>
    <row r="227">
      <c r="A227" s="25"/>
      <c r="B227" s="25"/>
      <c r="D227" s="42"/>
      <c r="E227" s="25"/>
      <c r="F227" s="25"/>
      <c r="G227" s="42"/>
      <c r="I227" s="25"/>
      <c r="K227" s="25"/>
      <c r="N227" s="42"/>
    </row>
    <row r="228">
      <c r="A228" s="25"/>
      <c r="B228" s="25"/>
      <c r="D228" s="42"/>
      <c r="E228" s="25"/>
      <c r="F228" s="25"/>
      <c r="G228" s="42"/>
      <c r="I228" s="25"/>
      <c r="K228" s="25"/>
      <c r="N228" s="42"/>
    </row>
    <row r="229">
      <c r="A229" s="25"/>
      <c r="B229" s="25"/>
      <c r="D229" s="42"/>
      <c r="E229" s="25"/>
      <c r="F229" s="25"/>
      <c r="G229" s="42"/>
      <c r="I229" s="25"/>
      <c r="K229" s="25"/>
      <c r="N229" s="42"/>
    </row>
    <row r="230">
      <c r="A230" s="25"/>
      <c r="B230" s="25"/>
      <c r="D230" s="42"/>
      <c r="E230" s="25"/>
      <c r="F230" s="25"/>
      <c r="G230" s="42"/>
      <c r="I230" s="25"/>
      <c r="K230" s="25"/>
      <c r="N230" s="42"/>
    </row>
    <row r="231">
      <c r="A231" s="25"/>
      <c r="B231" s="25"/>
      <c r="D231" s="42"/>
      <c r="E231" s="25"/>
      <c r="F231" s="25"/>
      <c r="G231" s="42"/>
      <c r="I231" s="25"/>
      <c r="K231" s="25"/>
      <c r="N231" s="42"/>
    </row>
    <row r="232">
      <c r="A232" s="25"/>
      <c r="B232" s="25"/>
      <c r="D232" s="42"/>
      <c r="E232" s="25"/>
      <c r="F232" s="25"/>
      <c r="G232" s="42"/>
      <c r="I232" s="25"/>
      <c r="K232" s="25"/>
      <c r="N232" s="42"/>
    </row>
    <row r="233">
      <c r="A233" s="25"/>
      <c r="B233" s="25"/>
      <c r="D233" s="42"/>
      <c r="E233" s="25"/>
      <c r="F233" s="25"/>
      <c r="G233" s="42"/>
      <c r="I233" s="25"/>
      <c r="K233" s="25"/>
      <c r="N233" s="42"/>
    </row>
    <row r="234">
      <c r="A234" s="25"/>
      <c r="B234" s="25"/>
      <c r="D234" s="42"/>
      <c r="E234" s="25"/>
      <c r="F234" s="25"/>
      <c r="G234" s="42"/>
      <c r="I234" s="25"/>
      <c r="K234" s="25"/>
      <c r="N234" s="42"/>
    </row>
    <row r="235">
      <c r="A235" s="25"/>
      <c r="B235" s="25"/>
      <c r="D235" s="42"/>
      <c r="E235" s="25"/>
      <c r="F235" s="25"/>
      <c r="G235" s="42"/>
      <c r="I235" s="25"/>
      <c r="K235" s="25"/>
      <c r="N235" s="42"/>
    </row>
    <row r="236">
      <c r="A236" s="25"/>
      <c r="B236" s="25"/>
      <c r="D236" s="42"/>
      <c r="E236" s="25"/>
      <c r="F236" s="25"/>
      <c r="G236" s="42"/>
      <c r="I236" s="25"/>
      <c r="K236" s="25"/>
      <c r="N236" s="42"/>
    </row>
    <row r="237">
      <c r="A237" s="25"/>
      <c r="B237" s="25"/>
      <c r="D237" s="42"/>
      <c r="E237" s="25"/>
      <c r="F237" s="25"/>
      <c r="G237" s="42"/>
      <c r="I237" s="25"/>
      <c r="K237" s="25"/>
      <c r="N237" s="42"/>
    </row>
    <row r="238">
      <c r="A238" s="25"/>
      <c r="B238" s="25"/>
      <c r="D238" s="42"/>
      <c r="E238" s="25"/>
      <c r="F238" s="25"/>
      <c r="G238" s="42"/>
      <c r="I238" s="25"/>
      <c r="K238" s="25"/>
      <c r="N238" s="42"/>
    </row>
    <row r="239">
      <c r="A239" s="25"/>
      <c r="B239" s="25"/>
      <c r="D239" s="42"/>
      <c r="E239" s="25"/>
      <c r="F239" s="25"/>
      <c r="G239" s="42"/>
      <c r="I239" s="25"/>
      <c r="K239" s="25"/>
      <c r="N239" s="42"/>
    </row>
    <row r="240">
      <c r="A240" s="25"/>
      <c r="B240" s="25"/>
      <c r="D240" s="42"/>
      <c r="E240" s="25"/>
      <c r="F240" s="25"/>
      <c r="G240" s="42"/>
      <c r="I240" s="25"/>
      <c r="K240" s="25"/>
      <c r="N240" s="42"/>
    </row>
    <row r="241">
      <c r="A241" s="25"/>
      <c r="B241" s="25"/>
      <c r="D241" s="42"/>
      <c r="E241" s="25"/>
      <c r="F241" s="25"/>
      <c r="G241" s="42"/>
      <c r="I241" s="25"/>
      <c r="K241" s="25"/>
      <c r="N241" s="42"/>
    </row>
    <row r="242">
      <c r="A242" s="25"/>
      <c r="B242" s="25"/>
      <c r="D242" s="42"/>
      <c r="E242" s="25"/>
      <c r="F242" s="25"/>
      <c r="G242" s="42"/>
      <c r="I242" s="25"/>
      <c r="K242" s="25"/>
      <c r="N242" s="42"/>
    </row>
    <row r="243">
      <c r="A243" s="25"/>
      <c r="B243" s="25"/>
      <c r="D243" s="42"/>
      <c r="E243" s="25"/>
      <c r="F243" s="25"/>
      <c r="G243" s="42"/>
      <c r="I243" s="25"/>
      <c r="K243" s="25"/>
      <c r="N243" s="42"/>
    </row>
    <row r="244">
      <c r="A244" s="25"/>
      <c r="B244" s="25"/>
      <c r="D244" s="42"/>
      <c r="E244" s="25"/>
      <c r="F244" s="25"/>
      <c r="G244" s="42"/>
      <c r="I244" s="25"/>
      <c r="K244" s="25"/>
      <c r="N244" s="42"/>
    </row>
    <row r="245">
      <c r="A245" s="25"/>
      <c r="B245" s="25"/>
      <c r="D245" s="42"/>
      <c r="E245" s="25"/>
      <c r="F245" s="25"/>
      <c r="G245" s="42"/>
      <c r="I245" s="25"/>
      <c r="K245" s="25"/>
      <c r="N245" s="42"/>
    </row>
    <row r="246">
      <c r="A246" s="25"/>
      <c r="B246" s="25"/>
      <c r="D246" s="42"/>
      <c r="E246" s="25"/>
      <c r="F246" s="25"/>
      <c r="G246" s="42"/>
      <c r="I246" s="25"/>
      <c r="K246" s="25"/>
      <c r="N246" s="42"/>
    </row>
    <row r="247">
      <c r="A247" s="25"/>
      <c r="B247" s="25"/>
      <c r="D247" s="42"/>
      <c r="E247" s="25"/>
      <c r="F247" s="25"/>
      <c r="G247" s="42"/>
      <c r="I247" s="25"/>
      <c r="K247" s="25"/>
      <c r="N247" s="42"/>
    </row>
    <row r="248">
      <c r="A248" s="25"/>
      <c r="B248" s="25"/>
      <c r="D248" s="42"/>
      <c r="E248" s="25"/>
      <c r="F248" s="25"/>
      <c r="G248" s="42"/>
      <c r="I248" s="25"/>
      <c r="K248" s="25"/>
      <c r="N248" s="42"/>
    </row>
    <row r="249">
      <c r="A249" s="25"/>
      <c r="B249" s="25"/>
      <c r="D249" s="42"/>
      <c r="E249" s="25"/>
      <c r="F249" s="25"/>
      <c r="G249" s="42"/>
      <c r="I249" s="25"/>
      <c r="K249" s="25"/>
      <c r="N249" s="42"/>
    </row>
    <row r="250">
      <c r="A250" s="25"/>
      <c r="B250" s="25"/>
      <c r="D250" s="42"/>
      <c r="E250" s="25"/>
      <c r="F250" s="25"/>
      <c r="G250" s="42"/>
      <c r="I250" s="25"/>
      <c r="K250" s="25"/>
      <c r="N250" s="42"/>
    </row>
    <row r="251">
      <c r="A251" s="25"/>
      <c r="B251" s="25"/>
      <c r="D251" s="42"/>
      <c r="E251" s="25"/>
      <c r="F251" s="25"/>
      <c r="G251" s="42"/>
      <c r="I251" s="25"/>
      <c r="K251" s="25"/>
      <c r="N251" s="42"/>
    </row>
    <row r="252">
      <c r="A252" s="25"/>
      <c r="B252" s="25"/>
      <c r="D252" s="42"/>
      <c r="E252" s="25"/>
      <c r="F252" s="25"/>
      <c r="G252" s="42"/>
      <c r="I252" s="25"/>
      <c r="K252" s="25"/>
      <c r="N252" s="42"/>
    </row>
    <row r="253">
      <c r="A253" s="25"/>
      <c r="B253" s="25"/>
      <c r="D253" s="42"/>
      <c r="E253" s="25"/>
      <c r="F253" s="25"/>
      <c r="G253" s="42"/>
      <c r="I253" s="25"/>
      <c r="K253" s="25"/>
      <c r="N253" s="42"/>
    </row>
    <row r="254">
      <c r="A254" s="25"/>
      <c r="B254" s="25"/>
      <c r="D254" s="42"/>
      <c r="E254" s="25"/>
      <c r="F254" s="25"/>
      <c r="G254" s="42"/>
      <c r="I254" s="25"/>
      <c r="K254" s="25"/>
      <c r="N254" s="42"/>
    </row>
    <row r="255">
      <c r="A255" s="25"/>
      <c r="B255" s="25"/>
      <c r="D255" s="42"/>
      <c r="E255" s="25"/>
      <c r="F255" s="25"/>
      <c r="G255" s="42"/>
      <c r="I255" s="25"/>
      <c r="K255" s="25"/>
      <c r="N255" s="42"/>
    </row>
    <row r="256">
      <c r="A256" s="25"/>
      <c r="B256" s="25"/>
      <c r="D256" s="42"/>
      <c r="E256" s="25"/>
      <c r="F256" s="25"/>
      <c r="G256" s="42"/>
      <c r="I256" s="25"/>
      <c r="K256" s="25"/>
      <c r="N256" s="42"/>
    </row>
    <row r="257">
      <c r="A257" s="25"/>
      <c r="B257" s="25"/>
      <c r="D257" s="42"/>
      <c r="E257" s="25"/>
      <c r="F257" s="25"/>
      <c r="G257" s="42"/>
      <c r="I257" s="25"/>
      <c r="K257" s="25"/>
      <c r="N257" s="42"/>
    </row>
    <row r="258">
      <c r="A258" s="25"/>
      <c r="B258" s="25"/>
      <c r="D258" s="42"/>
      <c r="E258" s="25"/>
      <c r="F258" s="25"/>
      <c r="G258" s="42"/>
      <c r="I258" s="25"/>
      <c r="K258" s="25"/>
      <c r="N258" s="42"/>
    </row>
    <row r="259">
      <c r="A259" s="25"/>
      <c r="B259" s="25"/>
      <c r="D259" s="42"/>
      <c r="E259" s="25"/>
      <c r="F259" s="25"/>
      <c r="G259" s="42"/>
      <c r="I259" s="25"/>
      <c r="K259" s="25"/>
      <c r="N259" s="42"/>
    </row>
    <row r="260">
      <c r="A260" s="25"/>
      <c r="B260" s="25"/>
      <c r="D260" s="42"/>
      <c r="E260" s="25"/>
      <c r="F260" s="25"/>
      <c r="G260" s="42"/>
      <c r="I260" s="25"/>
      <c r="K260" s="25"/>
      <c r="N260" s="42"/>
    </row>
    <row r="261">
      <c r="A261" s="25"/>
      <c r="B261" s="25"/>
      <c r="D261" s="42"/>
      <c r="E261" s="25"/>
      <c r="F261" s="25"/>
      <c r="G261" s="42"/>
      <c r="I261" s="25"/>
      <c r="K261" s="25"/>
      <c r="N261" s="42"/>
    </row>
    <row r="262">
      <c r="A262" s="25"/>
      <c r="B262" s="25"/>
      <c r="D262" s="42"/>
      <c r="E262" s="25"/>
      <c r="F262" s="25"/>
      <c r="G262" s="42"/>
      <c r="I262" s="25"/>
      <c r="K262" s="25"/>
      <c r="N262" s="42"/>
    </row>
    <row r="263">
      <c r="A263" s="25"/>
      <c r="B263" s="25"/>
      <c r="D263" s="42"/>
      <c r="E263" s="25"/>
      <c r="F263" s="25"/>
      <c r="G263" s="42"/>
      <c r="I263" s="25"/>
      <c r="K263" s="25"/>
      <c r="N263" s="42"/>
    </row>
    <row r="264">
      <c r="A264" s="25"/>
      <c r="B264" s="25"/>
      <c r="D264" s="42"/>
      <c r="E264" s="25"/>
      <c r="F264" s="25"/>
      <c r="G264" s="42"/>
      <c r="I264" s="25"/>
      <c r="K264" s="25"/>
      <c r="N264" s="42"/>
    </row>
    <row r="265">
      <c r="A265" s="25"/>
      <c r="B265" s="25"/>
      <c r="D265" s="42"/>
      <c r="E265" s="25"/>
      <c r="F265" s="25"/>
      <c r="G265" s="42"/>
      <c r="I265" s="25"/>
      <c r="K265" s="25"/>
      <c r="N265" s="42"/>
    </row>
    <row r="266">
      <c r="A266" s="25"/>
      <c r="B266" s="25"/>
      <c r="D266" s="42"/>
      <c r="E266" s="25"/>
      <c r="F266" s="25"/>
      <c r="G266" s="42"/>
      <c r="I266" s="25"/>
      <c r="K266" s="25"/>
      <c r="N266" s="42"/>
    </row>
    <row r="267">
      <c r="A267" s="25"/>
      <c r="B267" s="25"/>
      <c r="D267" s="42"/>
      <c r="E267" s="25"/>
      <c r="F267" s="25"/>
      <c r="G267" s="42"/>
      <c r="I267" s="25"/>
      <c r="K267" s="25"/>
      <c r="N267" s="42"/>
    </row>
    <row r="268">
      <c r="A268" s="25"/>
      <c r="B268" s="25"/>
      <c r="D268" s="42"/>
      <c r="E268" s="25"/>
      <c r="F268" s="25"/>
      <c r="G268" s="42"/>
      <c r="I268" s="25"/>
      <c r="K268" s="25"/>
      <c r="N268" s="42"/>
    </row>
    <row r="269">
      <c r="A269" s="25"/>
      <c r="B269" s="25"/>
      <c r="D269" s="42"/>
      <c r="E269" s="25"/>
      <c r="F269" s="25"/>
      <c r="G269" s="42"/>
      <c r="I269" s="25"/>
      <c r="K269" s="25"/>
      <c r="N269" s="42"/>
    </row>
    <row r="270">
      <c r="A270" s="25"/>
      <c r="B270" s="25"/>
      <c r="D270" s="42"/>
      <c r="E270" s="25"/>
      <c r="F270" s="25"/>
      <c r="G270" s="42"/>
      <c r="I270" s="25"/>
      <c r="K270" s="25"/>
      <c r="N270" s="42"/>
    </row>
    <row r="271">
      <c r="A271" s="25"/>
      <c r="B271" s="25"/>
      <c r="D271" s="42"/>
      <c r="E271" s="25"/>
      <c r="F271" s="25"/>
      <c r="G271" s="42"/>
      <c r="I271" s="25"/>
      <c r="K271" s="25"/>
      <c r="N271" s="42"/>
    </row>
    <row r="272">
      <c r="A272" s="25"/>
      <c r="B272" s="25"/>
      <c r="D272" s="42"/>
      <c r="E272" s="25"/>
      <c r="F272" s="25"/>
      <c r="G272" s="42"/>
      <c r="I272" s="25"/>
      <c r="K272" s="25"/>
      <c r="N272" s="42"/>
    </row>
    <row r="273">
      <c r="A273" s="25"/>
      <c r="B273" s="25"/>
      <c r="D273" s="42"/>
      <c r="E273" s="25"/>
      <c r="F273" s="25"/>
      <c r="G273" s="42"/>
      <c r="I273" s="25"/>
      <c r="K273" s="25"/>
      <c r="N273" s="42"/>
    </row>
    <row r="274">
      <c r="A274" s="25"/>
      <c r="B274" s="25"/>
      <c r="D274" s="42"/>
      <c r="E274" s="25"/>
      <c r="F274" s="25"/>
      <c r="G274" s="42"/>
      <c r="I274" s="25"/>
      <c r="K274" s="25"/>
      <c r="N274" s="42"/>
    </row>
    <row r="275">
      <c r="A275" s="25"/>
      <c r="B275" s="25"/>
      <c r="D275" s="42"/>
      <c r="E275" s="25"/>
      <c r="F275" s="25"/>
      <c r="G275" s="42"/>
      <c r="I275" s="25"/>
      <c r="K275" s="25"/>
      <c r="N275" s="42"/>
    </row>
    <row r="276">
      <c r="A276" s="25"/>
      <c r="B276" s="25"/>
      <c r="D276" s="42"/>
      <c r="E276" s="25"/>
      <c r="F276" s="25"/>
      <c r="G276" s="42"/>
      <c r="I276" s="25"/>
      <c r="K276" s="25"/>
      <c r="N276" s="42"/>
    </row>
    <row r="277">
      <c r="A277" s="25"/>
      <c r="B277" s="25"/>
      <c r="D277" s="42"/>
      <c r="E277" s="25"/>
      <c r="F277" s="25"/>
      <c r="G277" s="42"/>
      <c r="I277" s="25"/>
      <c r="K277" s="25"/>
      <c r="N277" s="42"/>
    </row>
    <row r="278">
      <c r="A278" s="25"/>
      <c r="B278" s="25"/>
      <c r="D278" s="42"/>
      <c r="E278" s="25"/>
      <c r="F278" s="25"/>
      <c r="G278" s="42"/>
      <c r="I278" s="25"/>
      <c r="K278" s="25"/>
      <c r="N278" s="42"/>
    </row>
    <row r="279">
      <c r="A279" s="25"/>
      <c r="B279" s="25"/>
      <c r="D279" s="42"/>
      <c r="E279" s="25"/>
      <c r="F279" s="25"/>
      <c r="G279" s="42"/>
      <c r="I279" s="25"/>
      <c r="K279" s="25"/>
      <c r="N279" s="42"/>
    </row>
    <row r="280">
      <c r="A280" s="25"/>
      <c r="B280" s="25"/>
      <c r="D280" s="42"/>
      <c r="E280" s="25"/>
      <c r="F280" s="25"/>
      <c r="G280" s="42"/>
      <c r="I280" s="25"/>
      <c r="K280" s="25"/>
      <c r="N280" s="42"/>
    </row>
    <row r="281">
      <c r="A281" s="25"/>
      <c r="B281" s="25"/>
      <c r="D281" s="42"/>
      <c r="E281" s="25"/>
      <c r="F281" s="25"/>
      <c r="G281" s="42"/>
      <c r="I281" s="25"/>
      <c r="K281" s="25"/>
      <c r="N281" s="42"/>
    </row>
    <row r="282">
      <c r="A282" s="25"/>
      <c r="B282" s="25"/>
      <c r="D282" s="42"/>
      <c r="E282" s="25"/>
      <c r="F282" s="25"/>
      <c r="G282" s="42"/>
      <c r="I282" s="25"/>
      <c r="K282" s="25"/>
      <c r="N282" s="42"/>
    </row>
    <row r="283">
      <c r="A283" s="25"/>
      <c r="B283" s="25"/>
      <c r="D283" s="42"/>
      <c r="E283" s="25"/>
      <c r="F283" s="25"/>
      <c r="G283" s="42"/>
      <c r="I283" s="25"/>
      <c r="K283" s="25"/>
      <c r="N283" s="42"/>
    </row>
    <row r="284">
      <c r="A284" s="25"/>
      <c r="B284" s="25"/>
      <c r="D284" s="42"/>
      <c r="E284" s="25"/>
      <c r="F284" s="25"/>
      <c r="G284" s="42"/>
      <c r="I284" s="25"/>
      <c r="K284" s="25"/>
      <c r="N284" s="42"/>
    </row>
    <row r="285">
      <c r="A285" s="25"/>
      <c r="B285" s="25"/>
      <c r="D285" s="42"/>
      <c r="E285" s="25"/>
      <c r="F285" s="25"/>
      <c r="G285" s="42"/>
      <c r="I285" s="25"/>
      <c r="K285" s="25"/>
      <c r="N285" s="42"/>
    </row>
    <row r="286">
      <c r="A286" s="25"/>
      <c r="B286" s="25"/>
      <c r="D286" s="42"/>
      <c r="E286" s="25"/>
      <c r="F286" s="25"/>
      <c r="G286" s="42"/>
      <c r="I286" s="25"/>
      <c r="K286" s="25"/>
      <c r="N286" s="42"/>
    </row>
    <row r="287">
      <c r="A287" s="25"/>
      <c r="B287" s="25"/>
      <c r="D287" s="42"/>
      <c r="E287" s="25"/>
      <c r="F287" s="25"/>
      <c r="G287" s="42"/>
      <c r="I287" s="25"/>
      <c r="K287" s="25"/>
      <c r="N287" s="42"/>
    </row>
    <row r="288">
      <c r="A288" s="25"/>
      <c r="B288" s="25"/>
      <c r="D288" s="42"/>
      <c r="E288" s="25"/>
      <c r="F288" s="25"/>
      <c r="G288" s="42"/>
      <c r="I288" s="25"/>
      <c r="K288" s="25"/>
      <c r="N288" s="42"/>
    </row>
    <row r="289">
      <c r="A289" s="25"/>
      <c r="B289" s="25"/>
      <c r="D289" s="42"/>
      <c r="E289" s="25"/>
      <c r="F289" s="25"/>
      <c r="G289" s="42"/>
      <c r="I289" s="25"/>
      <c r="K289" s="25"/>
      <c r="N289" s="42"/>
    </row>
    <row r="290">
      <c r="A290" s="25"/>
      <c r="B290" s="25"/>
      <c r="D290" s="42"/>
      <c r="E290" s="25"/>
      <c r="F290" s="25"/>
      <c r="G290" s="42"/>
      <c r="I290" s="25"/>
      <c r="K290" s="25"/>
      <c r="N290" s="42"/>
    </row>
    <row r="291">
      <c r="A291" s="25"/>
      <c r="B291" s="25"/>
      <c r="D291" s="42"/>
      <c r="E291" s="25"/>
      <c r="F291" s="25"/>
      <c r="G291" s="42"/>
      <c r="I291" s="25"/>
      <c r="K291" s="25"/>
      <c r="N291" s="42"/>
    </row>
    <row r="292">
      <c r="A292" s="25"/>
      <c r="B292" s="25"/>
      <c r="D292" s="42"/>
      <c r="E292" s="25"/>
      <c r="F292" s="25"/>
      <c r="G292" s="42"/>
      <c r="I292" s="25"/>
      <c r="K292" s="25"/>
      <c r="N292" s="42"/>
    </row>
    <row r="293">
      <c r="A293" s="25"/>
      <c r="B293" s="25"/>
      <c r="D293" s="42"/>
      <c r="E293" s="25"/>
      <c r="F293" s="25"/>
      <c r="G293" s="42"/>
      <c r="I293" s="25"/>
      <c r="K293" s="25"/>
      <c r="N293" s="42"/>
    </row>
    <row r="294">
      <c r="A294" s="25"/>
      <c r="B294" s="25"/>
      <c r="D294" s="42"/>
      <c r="E294" s="25"/>
      <c r="F294" s="25"/>
      <c r="G294" s="42"/>
      <c r="I294" s="25"/>
      <c r="K294" s="25"/>
      <c r="N294" s="42"/>
    </row>
    <row r="295">
      <c r="A295" s="25"/>
      <c r="B295" s="25"/>
      <c r="D295" s="42"/>
      <c r="E295" s="25"/>
      <c r="F295" s="25"/>
      <c r="G295" s="42"/>
      <c r="I295" s="25"/>
      <c r="K295" s="25"/>
      <c r="N295" s="42"/>
    </row>
    <row r="296">
      <c r="A296" s="25"/>
      <c r="B296" s="25"/>
      <c r="D296" s="42"/>
      <c r="E296" s="25"/>
      <c r="F296" s="25"/>
      <c r="G296" s="42"/>
      <c r="I296" s="25"/>
      <c r="K296" s="25"/>
      <c r="N296" s="42"/>
    </row>
    <row r="297">
      <c r="A297" s="25"/>
      <c r="B297" s="25"/>
      <c r="D297" s="42"/>
      <c r="E297" s="25"/>
      <c r="F297" s="25"/>
      <c r="G297" s="42"/>
      <c r="I297" s="25"/>
      <c r="K297" s="25"/>
      <c r="N297" s="42"/>
    </row>
    <row r="298">
      <c r="A298" s="25"/>
      <c r="B298" s="25"/>
      <c r="D298" s="42"/>
      <c r="E298" s="25"/>
      <c r="F298" s="25"/>
      <c r="G298" s="42"/>
      <c r="I298" s="25"/>
      <c r="K298" s="25"/>
      <c r="N298" s="42"/>
    </row>
    <row r="299">
      <c r="A299" s="25"/>
      <c r="B299" s="25"/>
      <c r="D299" s="42"/>
      <c r="E299" s="25"/>
      <c r="F299" s="25"/>
      <c r="G299" s="42"/>
      <c r="I299" s="25"/>
      <c r="K299" s="25"/>
      <c r="N299" s="42"/>
    </row>
    <row r="300">
      <c r="A300" s="25"/>
      <c r="B300" s="25"/>
      <c r="D300" s="42"/>
      <c r="E300" s="25"/>
      <c r="F300" s="25"/>
      <c r="G300" s="42"/>
      <c r="I300" s="25"/>
      <c r="K300" s="25"/>
      <c r="N300" s="42"/>
    </row>
    <row r="301">
      <c r="A301" s="25"/>
      <c r="B301" s="25"/>
      <c r="D301" s="42"/>
      <c r="E301" s="25"/>
      <c r="F301" s="25"/>
      <c r="G301" s="42"/>
      <c r="I301" s="25"/>
      <c r="K301" s="25"/>
      <c r="N301" s="42"/>
    </row>
    <row r="302">
      <c r="A302" s="25"/>
      <c r="B302" s="25"/>
      <c r="D302" s="42"/>
      <c r="E302" s="25"/>
      <c r="F302" s="25"/>
      <c r="G302" s="42"/>
      <c r="I302" s="25"/>
      <c r="K302" s="25"/>
      <c r="N302" s="42"/>
    </row>
    <row r="303">
      <c r="A303" s="25"/>
      <c r="B303" s="25"/>
      <c r="D303" s="42"/>
      <c r="E303" s="25"/>
      <c r="F303" s="25"/>
      <c r="G303" s="42"/>
      <c r="I303" s="25"/>
      <c r="K303" s="25"/>
      <c r="N303" s="42"/>
    </row>
    <row r="304">
      <c r="A304" s="25"/>
      <c r="B304" s="25"/>
      <c r="D304" s="42"/>
      <c r="E304" s="25"/>
      <c r="F304" s="25"/>
      <c r="G304" s="42"/>
      <c r="I304" s="25"/>
      <c r="K304" s="25"/>
      <c r="N304" s="42"/>
    </row>
    <row r="305">
      <c r="A305" s="25"/>
      <c r="B305" s="25"/>
      <c r="D305" s="42"/>
      <c r="E305" s="25"/>
      <c r="F305" s="25"/>
      <c r="G305" s="42"/>
      <c r="I305" s="25"/>
      <c r="K305" s="25"/>
      <c r="N305" s="42"/>
    </row>
    <row r="306">
      <c r="A306" s="25"/>
      <c r="B306" s="25"/>
      <c r="D306" s="42"/>
      <c r="E306" s="25"/>
      <c r="F306" s="25"/>
      <c r="G306" s="42"/>
      <c r="I306" s="25"/>
      <c r="K306" s="25"/>
      <c r="N306" s="42"/>
    </row>
    <row r="307">
      <c r="A307" s="25"/>
      <c r="B307" s="25"/>
      <c r="D307" s="42"/>
      <c r="E307" s="25"/>
      <c r="F307" s="25"/>
      <c r="G307" s="42"/>
      <c r="I307" s="25"/>
      <c r="K307" s="25"/>
      <c r="N307" s="42"/>
    </row>
    <row r="308">
      <c r="A308" s="25"/>
      <c r="B308" s="25"/>
      <c r="D308" s="42"/>
      <c r="E308" s="25"/>
      <c r="F308" s="25"/>
      <c r="G308" s="42"/>
      <c r="I308" s="25"/>
      <c r="K308" s="25"/>
      <c r="N308" s="42"/>
    </row>
    <row r="309">
      <c r="A309" s="25"/>
      <c r="B309" s="25"/>
      <c r="D309" s="42"/>
      <c r="E309" s="25"/>
      <c r="F309" s="25"/>
      <c r="G309" s="42"/>
      <c r="I309" s="25"/>
      <c r="K309" s="25"/>
      <c r="N309" s="42"/>
    </row>
    <row r="310">
      <c r="A310" s="25"/>
      <c r="B310" s="25"/>
      <c r="D310" s="42"/>
      <c r="E310" s="25"/>
      <c r="F310" s="25"/>
      <c r="G310" s="42"/>
      <c r="I310" s="25"/>
      <c r="K310" s="25"/>
      <c r="N310" s="42"/>
    </row>
    <row r="311">
      <c r="A311" s="25"/>
      <c r="B311" s="25"/>
      <c r="D311" s="42"/>
      <c r="E311" s="25"/>
      <c r="F311" s="25"/>
      <c r="G311" s="42"/>
      <c r="I311" s="25"/>
      <c r="K311" s="25"/>
      <c r="N311" s="42"/>
    </row>
    <row r="312">
      <c r="A312" s="25"/>
      <c r="B312" s="25"/>
      <c r="D312" s="42"/>
      <c r="E312" s="25"/>
      <c r="F312" s="25"/>
      <c r="G312" s="42"/>
      <c r="I312" s="25"/>
      <c r="K312" s="25"/>
      <c r="N312" s="42"/>
    </row>
    <row r="313">
      <c r="A313" s="25"/>
      <c r="B313" s="25"/>
      <c r="D313" s="42"/>
      <c r="E313" s="25"/>
      <c r="F313" s="25"/>
      <c r="G313" s="42"/>
      <c r="I313" s="25"/>
      <c r="K313" s="25"/>
      <c r="N313" s="42"/>
    </row>
    <row r="314">
      <c r="A314" s="25"/>
      <c r="B314" s="25"/>
      <c r="D314" s="42"/>
      <c r="E314" s="25"/>
      <c r="F314" s="25"/>
      <c r="G314" s="42"/>
      <c r="I314" s="25"/>
      <c r="K314" s="25"/>
      <c r="N314" s="42"/>
    </row>
    <row r="315">
      <c r="A315" s="25"/>
      <c r="B315" s="25"/>
      <c r="D315" s="42"/>
      <c r="E315" s="25"/>
      <c r="F315" s="25"/>
      <c r="G315" s="42"/>
      <c r="I315" s="25"/>
      <c r="K315" s="25"/>
      <c r="N315" s="42"/>
    </row>
    <row r="316">
      <c r="A316" s="25"/>
      <c r="B316" s="25"/>
      <c r="D316" s="42"/>
      <c r="E316" s="25"/>
      <c r="F316" s="25"/>
      <c r="G316" s="42"/>
      <c r="I316" s="25"/>
      <c r="K316" s="25"/>
      <c r="N316" s="42"/>
    </row>
    <row r="317">
      <c r="A317" s="25"/>
      <c r="B317" s="25"/>
      <c r="D317" s="42"/>
      <c r="E317" s="25"/>
      <c r="F317" s="25"/>
      <c r="G317" s="42"/>
      <c r="I317" s="25"/>
      <c r="K317" s="25"/>
      <c r="N317" s="42"/>
    </row>
    <row r="318">
      <c r="A318" s="25"/>
      <c r="B318" s="25"/>
      <c r="D318" s="42"/>
      <c r="E318" s="25"/>
      <c r="F318" s="25"/>
      <c r="G318" s="42"/>
      <c r="I318" s="25"/>
      <c r="K318" s="25"/>
      <c r="N318" s="42"/>
    </row>
    <row r="319">
      <c r="A319" s="25"/>
      <c r="B319" s="25"/>
      <c r="D319" s="42"/>
      <c r="E319" s="25"/>
      <c r="F319" s="25"/>
      <c r="G319" s="42"/>
      <c r="I319" s="25"/>
      <c r="K319" s="25"/>
      <c r="N319" s="42"/>
    </row>
    <row r="320">
      <c r="A320" s="25"/>
      <c r="B320" s="25"/>
      <c r="D320" s="42"/>
      <c r="E320" s="25"/>
      <c r="F320" s="25"/>
      <c r="G320" s="42"/>
      <c r="I320" s="25"/>
      <c r="K320" s="25"/>
      <c r="N320" s="42"/>
    </row>
    <row r="321">
      <c r="A321" s="25"/>
      <c r="B321" s="25"/>
      <c r="D321" s="42"/>
      <c r="E321" s="25"/>
      <c r="F321" s="25"/>
      <c r="G321" s="42"/>
      <c r="I321" s="25"/>
      <c r="K321" s="25"/>
      <c r="N321" s="42"/>
    </row>
    <row r="322">
      <c r="A322" s="25"/>
      <c r="B322" s="25"/>
      <c r="D322" s="42"/>
      <c r="E322" s="25"/>
      <c r="F322" s="25"/>
      <c r="G322" s="42"/>
      <c r="I322" s="25"/>
      <c r="K322" s="25"/>
      <c r="N322" s="42"/>
    </row>
    <row r="323">
      <c r="A323" s="25"/>
      <c r="B323" s="25"/>
      <c r="D323" s="42"/>
      <c r="E323" s="25"/>
      <c r="F323" s="25"/>
      <c r="G323" s="42"/>
      <c r="I323" s="25"/>
      <c r="K323" s="25"/>
      <c r="N323" s="42"/>
    </row>
    <row r="324">
      <c r="A324" s="25"/>
      <c r="B324" s="25"/>
      <c r="D324" s="42"/>
      <c r="E324" s="25"/>
      <c r="F324" s="25"/>
      <c r="G324" s="42"/>
      <c r="I324" s="25"/>
      <c r="K324" s="25"/>
      <c r="N324" s="42"/>
    </row>
    <row r="325">
      <c r="A325" s="25"/>
      <c r="B325" s="25"/>
      <c r="D325" s="42"/>
      <c r="E325" s="25"/>
      <c r="F325" s="25"/>
      <c r="G325" s="42"/>
      <c r="I325" s="25"/>
      <c r="K325" s="25"/>
      <c r="N325" s="42"/>
    </row>
    <row r="326">
      <c r="A326" s="25"/>
      <c r="B326" s="25"/>
      <c r="D326" s="42"/>
      <c r="E326" s="25"/>
      <c r="F326" s="25"/>
      <c r="G326" s="42"/>
      <c r="I326" s="25"/>
      <c r="K326" s="25"/>
      <c r="N326" s="42"/>
    </row>
    <row r="327">
      <c r="A327" s="25"/>
      <c r="B327" s="25"/>
      <c r="D327" s="42"/>
      <c r="E327" s="25"/>
      <c r="F327" s="25"/>
      <c r="G327" s="42"/>
      <c r="I327" s="25"/>
      <c r="K327" s="25"/>
      <c r="N327" s="42"/>
    </row>
    <row r="328">
      <c r="A328" s="25"/>
      <c r="B328" s="25"/>
      <c r="D328" s="42"/>
      <c r="E328" s="25"/>
      <c r="F328" s="25"/>
      <c r="G328" s="42"/>
      <c r="I328" s="25"/>
      <c r="K328" s="25"/>
      <c r="N328" s="42"/>
    </row>
    <row r="329">
      <c r="A329" s="25"/>
      <c r="B329" s="25"/>
      <c r="D329" s="42"/>
      <c r="E329" s="25"/>
      <c r="F329" s="25"/>
      <c r="G329" s="42"/>
      <c r="I329" s="25"/>
      <c r="K329" s="25"/>
      <c r="N329" s="42"/>
    </row>
    <row r="330">
      <c r="A330" s="25"/>
      <c r="B330" s="25"/>
      <c r="D330" s="42"/>
      <c r="E330" s="25"/>
      <c r="F330" s="25"/>
      <c r="G330" s="42"/>
      <c r="I330" s="25"/>
      <c r="K330" s="25"/>
      <c r="N330" s="42"/>
    </row>
    <row r="331">
      <c r="A331" s="25"/>
      <c r="B331" s="25"/>
      <c r="D331" s="42"/>
      <c r="E331" s="25"/>
      <c r="F331" s="25"/>
      <c r="G331" s="42"/>
      <c r="I331" s="25"/>
      <c r="K331" s="25"/>
      <c r="N331" s="42"/>
    </row>
    <row r="332">
      <c r="A332" s="25"/>
      <c r="B332" s="25"/>
      <c r="D332" s="42"/>
      <c r="E332" s="25"/>
      <c r="F332" s="25"/>
      <c r="G332" s="42"/>
      <c r="I332" s="25"/>
      <c r="K332" s="25"/>
      <c r="N332" s="42"/>
    </row>
    <row r="333">
      <c r="A333" s="25"/>
      <c r="B333" s="25"/>
      <c r="D333" s="42"/>
      <c r="E333" s="25"/>
      <c r="F333" s="25"/>
      <c r="G333" s="42"/>
      <c r="I333" s="25"/>
      <c r="K333" s="25"/>
      <c r="N333" s="42"/>
    </row>
    <row r="334">
      <c r="A334" s="25"/>
      <c r="B334" s="25"/>
      <c r="D334" s="42"/>
      <c r="E334" s="25"/>
      <c r="F334" s="25"/>
      <c r="G334" s="42"/>
      <c r="I334" s="25"/>
      <c r="K334" s="25"/>
      <c r="N334" s="42"/>
    </row>
    <row r="335">
      <c r="A335" s="25"/>
      <c r="B335" s="25"/>
      <c r="D335" s="42"/>
      <c r="E335" s="25"/>
      <c r="F335" s="25"/>
      <c r="G335" s="42"/>
      <c r="I335" s="25"/>
      <c r="K335" s="25"/>
      <c r="N335" s="42"/>
    </row>
    <row r="336">
      <c r="A336" s="25"/>
      <c r="B336" s="25"/>
      <c r="D336" s="42"/>
      <c r="E336" s="25"/>
      <c r="F336" s="25"/>
      <c r="G336" s="42"/>
      <c r="I336" s="25"/>
      <c r="K336" s="25"/>
      <c r="N336" s="42"/>
    </row>
    <row r="337">
      <c r="A337" s="25"/>
      <c r="B337" s="25"/>
      <c r="D337" s="42"/>
      <c r="E337" s="25"/>
      <c r="F337" s="25"/>
      <c r="G337" s="42"/>
      <c r="I337" s="25"/>
      <c r="K337" s="25"/>
      <c r="N337" s="42"/>
    </row>
    <row r="338">
      <c r="A338" s="25"/>
      <c r="B338" s="25"/>
      <c r="D338" s="42"/>
      <c r="E338" s="25"/>
      <c r="F338" s="25"/>
      <c r="G338" s="42"/>
      <c r="I338" s="25"/>
      <c r="K338" s="25"/>
      <c r="N338" s="42"/>
    </row>
    <row r="339">
      <c r="A339" s="25"/>
      <c r="B339" s="25"/>
      <c r="D339" s="42"/>
      <c r="E339" s="25"/>
      <c r="F339" s="25"/>
      <c r="G339" s="42"/>
      <c r="I339" s="25"/>
      <c r="K339" s="25"/>
      <c r="N339" s="42"/>
    </row>
    <row r="340">
      <c r="A340" s="25"/>
      <c r="B340" s="25"/>
      <c r="D340" s="42"/>
      <c r="E340" s="25"/>
      <c r="F340" s="25"/>
      <c r="G340" s="42"/>
      <c r="I340" s="25"/>
      <c r="K340" s="25"/>
      <c r="N340" s="42"/>
    </row>
    <row r="341">
      <c r="A341" s="25"/>
      <c r="B341" s="25"/>
      <c r="D341" s="42"/>
      <c r="E341" s="25"/>
      <c r="F341" s="25"/>
      <c r="G341" s="42"/>
      <c r="I341" s="25"/>
      <c r="K341" s="25"/>
      <c r="N341" s="42"/>
    </row>
    <row r="342">
      <c r="A342" s="25"/>
      <c r="B342" s="25"/>
      <c r="D342" s="42"/>
      <c r="E342" s="25"/>
      <c r="F342" s="25"/>
      <c r="G342" s="42"/>
      <c r="I342" s="25"/>
      <c r="K342" s="25"/>
      <c r="N342" s="42"/>
    </row>
    <row r="343">
      <c r="A343" s="25"/>
      <c r="B343" s="25"/>
      <c r="D343" s="42"/>
      <c r="E343" s="25"/>
      <c r="F343" s="25"/>
      <c r="G343" s="42"/>
      <c r="I343" s="25"/>
      <c r="K343" s="25"/>
      <c r="N343" s="42"/>
    </row>
    <row r="344">
      <c r="A344" s="25"/>
      <c r="B344" s="25"/>
      <c r="D344" s="42"/>
      <c r="E344" s="25"/>
      <c r="F344" s="25"/>
      <c r="G344" s="42"/>
      <c r="I344" s="25"/>
      <c r="K344" s="25"/>
      <c r="N344" s="42"/>
    </row>
    <row r="345">
      <c r="A345" s="25"/>
      <c r="B345" s="25"/>
      <c r="D345" s="42"/>
      <c r="E345" s="25"/>
      <c r="F345" s="25"/>
      <c r="G345" s="42"/>
      <c r="I345" s="25"/>
      <c r="K345" s="25"/>
      <c r="N345" s="42"/>
    </row>
    <row r="346">
      <c r="A346" s="25"/>
      <c r="B346" s="25"/>
      <c r="D346" s="42"/>
      <c r="E346" s="25"/>
      <c r="F346" s="25"/>
      <c r="G346" s="42"/>
      <c r="I346" s="25"/>
      <c r="K346" s="25"/>
      <c r="N346" s="42"/>
    </row>
    <row r="347">
      <c r="A347" s="25"/>
      <c r="B347" s="25"/>
      <c r="D347" s="42"/>
      <c r="E347" s="25"/>
      <c r="F347" s="25"/>
      <c r="G347" s="42"/>
      <c r="I347" s="25"/>
      <c r="K347" s="25"/>
      <c r="N347" s="42"/>
    </row>
    <row r="348">
      <c r="A348" s="25"/>
      <c r="B348" s="25"/>
      <c r="D348" s="42"/>
      <c r="E348" s="25"/>
      <c r="F348" s="25"/>
      <c r="G348" s="42"/>
      <c r="I348" s="25"/>
      <c r="K348" s="25"/>
      <c r="N348" s="42"/>
    </row>
    <row r="349">
      <c r="A349" s="25"/>
      <c r="B349" s="25"/>
      <c r="D349" s="42"/>
      <c r="E349" s="25"/>
      <c r="F349" s="25"/>
      <c r="G349" s="42"/>
      <c r="I349" s="25"/>
      <c r="K349" s="25"/>
      <c r="N349" s="42"/>
    </row>
    <row r="350">
      <c r="A350" s="25"/>
      <c r="B350" s="25"/>
      <c r="D350" s="42"/>
      <c r="E350" s="25"/>
      <c r="F350" s="25"/>
      <c r="G350" s="42"/>
      <c r="I350" s="25"/>
      <c r="K350" s="25"/>
      <c r="N350" s="42"/>
    </row>
    <row r="351">
      <c r="A351" s="25"/>
      <c r="B351" s="25"/>
      <c r="D351" s="42"/>
      <c r="E351" s="25"/>
      <c r="F351" s="25"/>
      <c r="G351" s="42"/>
      <c r="I351" s="25"/>
      <c r="K351" s="25"/>
      <c r="N351" s="42"/>
    </row>
    <row r="352">
      <c r="A352" s="25"/>
      <c r="B352" s="25"/>
      <c r="D352" s="42"/>
      <c r="E352" s="25"/>
      <c r="F352" s="25"/>
      <c r="G352" s="42"/>
      <c r="I352" s="25"/>
      <c r="K352" s="25"/>
      <c r="N352" s="42"/>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4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18 K20:K999">
      <formula1>"C-spec_oop,C-syntax,C-hallucinating,V-pre/post,V-pred-def,V-pred-use,V-lemma-def,V-lemma-use,V-LI,V-others"</formula1>
    </dataValidation>
    <dataValidation type="list" allowBlank="1" showErrorMessage="1" sqref="E3:F999">
      <formula1>"preserved,strengthened,weakened"</formula1>
    </dataValidation>
    <dataValidation type="list" allowBlank="1" showErrorMessage="1" sqref="K19">
      <formula1>"C-spec_oop,C-syntax,C-hallucinating,V-pre/post,V-pred-def,V-pred-use,V-lemma-def,V-lemma-use,V-LI,V-src_code"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36.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21" t="s">
        <v>2089</v>
      </c>
      <c r="D3" s="80" t="s">
        <v>2089</v>
      </c>
      <c r="E3" s="81" t="s">
        <v>33</v>
      </c>
      <c r="F3" s="21" t="s">
        <v>33</v>
      </c>
      <c r="G3" s="77"/>
      <c r="H3" s="21" t="s">
        <v>251</v>
      </c>
      <c r="I3" s="76"/>
      <c r="J3" s="76"/>
      <c r="K3" s="76"/>
      <c r="L3" s="21"/>
      <c r="M3" s="76"/>
      <c r="N3" s="77"/>
      <c r="O3" s="21" t="s">
        <v>186</v>
      </c>
      <c r="P3" s="76"/>
      <c r="Q3" s="76"/>
      <c r="R3" s="76"/>
    </row>
    <row r="4">
      <c r="A4" s="76"/>
      <c r="B4" s="76"/>
      <c r="C4" s="76"/>
      <c r="D4" s="77"/>
      <c r="E4" s="82"/>
      <c r="F4" s="76"/>
      <c r="G4" s="77"/>
      <c r="H4" s="21" t="s">
        <v>2090</v>
      </c>
      <c r="I4" s="76"/>
      <c r="J4" s="76"/>
      <c r="K4" s="76"/>
      <c r="L4" s="76"/>
      <c r="M4" s="76"/>
      <c r="N4" s="77"/>
      <c r="O4" s="76"/>
      <c r="P4" s="76"/>
      <c r="Q4" s="76"/>
      <c r="R4" s="76"/>
    </row>
    <row r="5">
      <c r="A5" s="76"/>
      <c r="B5" s="76"/>
      <c r="C5" s="76"/>
      <c r="D5" s="77"/>
      <c r="E5" s="82"/>
      <c r="F5" s="76"/>
      <c r="G5" s="77"/>
      <c r="H5" s="21" t="s">
        <v>2091</v>
      </c>
      <c r="I5" s="21"/>
      <c r="J5" s="76"/>
      <c r="K5" s="76"/>
      <c r="L5" s="76"/>
      <c r="M5" s="76"/>
      <c r="N5" s="77"/>
      <c r="O5" s="76"/>
      <c r="P5" s="76"/>
      <c r="Q5" s="76"/>
      <c r="R5" s="76"/>
    </row>
    <row r="6">
      <c r="A6" s="76"/>
      <c r="B6" s="76"/>
      <c r="C6" s="76"/>
      <c r="D6" s="77"/>
      <c r="E6" s="82"/>
      <c r="F6" s="76"/>
      <c r="G6" s="77"/>
      <c r="H6" s="21" t="s">
        <v>198</v>
      </c>
      <c r="I6" s="76"/>
      <c r="J6" s="76"/>
      <c r="K6" s="76"/>
      <c r="L6" s="76"/>
      <c r="M6" s="76"/>
      <c r="N6" s="77"/>
      <c r="O6" s="7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6" s="76" t="str">
        <f>IFERROR(__xludf.DUMMYFUNCTION("""COMPUTED_VALUE"""),"count ")</f>
        <v>count </v>
      </c>
      <c r="Q6" s="76"/>
      <c r="R6" s="76"/>
    </row>
    <row r="7">
      <c r="A7" s="76"/>
      <c r="B7" s="76"/>
      <c r="C7" s="76"/>
      <c r="D7" s="77"/>
      <c r="E7" s="82"/>
      <c r="F7" s="76"/>
      <c r="G7" s="77"/>
      <c r="H7" s="21" t="s">
        <v>2092</v>
      </c>
      <c r="I7" s="21"/>
      <c r="J7" s="21" t="s">
        <v>2093</v>
      </c>
      <c r="K7" s="76"/>
      <c r="L7" s="76"/>
      <c r="M7" s="76"/>
      <c r="N7" s="77"/>
      <c r="O7" s="76" t="str">
        <f>IFERROR(__xludf.DUMMYFUNCTION("""COMPUTED_VALUE"""),"V-LI")</f>
        <v>V-LI</v>
      </c>
      <c r="P7" s="76">
        <f>IFERROR(__xludf.DUMMYFUNCTION("""COMPUTED_VALUE"""),3.0)</f>
        <v>3</v>
      </c>
      <c r="Q7" s="76"/>
      <c r="R7" s="76"/>
    </row>
    <row r="8">
      <c r="A8" s="76"/>
      <c r="B8" s="76"/>
      <c r="C8" s="76"/>
      <c r="D8" s="77"/>
      <c r="E8" s="82"/>
      <c r="F8" s="76"/>
      <c r="G8" s="77"/>
      <c r="H8" s="21" t="s">
        <v>204</v>
      </c>
      <c r="I8" s="76"/>
      <c r="J8" s="76"/>
      <c r="K8" s="76"/>
      <c r="L8" s="76"/>
      <c r="M8" s="76"/>
      <c r="N8" s="77"/>
      <c r="O8" s="76" t="str">
        <f>IFERROR(__xludf.DUMMYFUNCTION("""COMPUTED_VALUE"""),"C-syntax")</f>
        <v>C-syntax</v>
      </c>
      <c r="P8" s="76">
        <f>IFERROR(__xludf.DUMMYFUNCTION("""COMPUTED_VALUE"""),1.0)</f>
        <v>1</v>
      </c>
      <c r="Q8" s="76"/>
      <c r="R8" s="76"/>
    </row>
    <row r="9">
      <c r="A9" s="76"/>
      <c r="B9" s="76"/>
      <c r="C9" s="76"/>
      <c r="D9" s="77"/>
      <c r="E9" s="82"/>
      <c r="F9" s="76"/>
      <c r="G9" s="77"/>
      <c r="H9" s="76"/>
      <c r="I9" s="76"/>
      <c r="J9" s="76"/>
      <c r="K9" s="76"/>
      <c r="L9" s="76"/>
      <c r="M9" s="76"/>
      <c r="N9" s="77"/>
      <c r="O9" s="76" t="str">
        <f>IFERROR(__xludf.DUMMYFUNCTION("""COMPUTED_VALUE"""),"V-lemma-def")</f>
        <v>V-lemma-def</v>
      </c>
      <c r="P9" s="76">
        <f>IFERROR(__xludf.DUMMYFUNCTION("""COMPUTED_VALUE"""),1.0)</f>
        <v>1</v>
      </c>
      <c r="Q9" s="76"/>
      <c r="R9" s="76"/>
    </row>
    <row r="10">
      <c r="A10" s="76"/>
      <c r="B10" s="76"/>
      <c r="C10" s="76"/>
      <c r="D10" s="77"/>
      <c r="E10" s="82"/>
      <c r="F10" s="76"/>
      <c r="G10" s="77"/>
      <c r="H10" s="21" t="s">
        <v>2094</v>
      </c>
      <c r="I10" s="76"/>
      <c r="J10" s="76"/>
      <c r="K10" s="76"/>
      <c r="L10" s="76"/>
      <c r="M10" s="76"/>
      <c r="N10" s="77"/>
      <c r="O10" s="76" t="str">
        <f>IFERROR(__xludf.DUMMYFUNCTION("""COMPUTED_VALUE"""),"V-lemma-use")</f>
        <v>V-lemma-use</v>
      </c>
      <c r="P10" s="76">
        <f>IFERROR(__xludf.DUMMYFUNCTION("""COMPUTED_VALUE"""),1.0)</f>
        <v>1</v>
      </c>
      <c r="Q10" s="76"/>
      <c r="R10" s="76"/>
    </row>
    <row r="11">
      <c r="A11" s="76"/>
      <c r="B11" s="76"/>
      <c r="C11" s="76"/>
      <c r="D11" s="77"/>
      <c r="E11" s="82"/>
      <c r="F11" s="76"/>
      <c r="G11" s="77"/>
      <c r="H11" s="21" t="s">
        <v>2095</v>
      </c>
      <c r="I11" s="76"/>
      <c r="J11" s="76"/>
      <c r="K11" s="76"/>
      <c r="L11" s="76"/>
      <c r="M11" s="76"/>
      <c r="N11" s="77"/>
      <c r="O11" s="76"/>
      <c r="P11" s="76"/>
      <c r="Q11" s="76"/>
      <c r="R11" s="76"/>
    </row>
    <row r="12">
      <c r="A12" s="76"/>
      <c r="B12" s="76"/>
      <c r="C12" s="76"/>
      <c r="D12" s="77"/>
      <c r="E12" s="82"/>
      <c r="F12" s="76"/>
      <c r="G12" s="77"/>
      <c r="H12" s="21" t="s">
        <v>2096</v>
      </c>
      <c r="I12" s="76"/>
      <c r="J12" s="76"/>
      <c r="K12" s="76"/>
      <c r="L12" s="76"/>
      <c r="M12" s="76"/>
      <c r="N12" s="77"/>
      <c r="O12" s="76"/>
      <c r="P12" s="76"/>
      <c r="Q12" s="76"/>
      <c r="R12" s="76"/>
    </row>
    <row r="13">
      <c r="A13" s="76"/>
      <c r="B13" s="76"/>
      <c r="C13" s="76"/>
      <c r="D13" s="77"/>
      <c r="E13" s="82"/>
      <c r="F13" s="76"/>
      <c r="G13" s="77"/>
      <c r="H13" s="21" t="s">
        <v>2097</v>
      </c>
      <c r="I13" s="21"/>
      <c r="J13" s="21" t="s">
        <v>2093</v>
      </c>
      <c r="K13" s="76"/>
      <c r="L13" s="76"/>
      <c r="M13" s="76"/>
      <c r="N13" s="77"/>
      <c r="O13"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3" s="76" t="str">
        <f>IFERROR(__xludf.DUMMYFUNCTION("""COMPUTED_VALUE"""),"C-syntax")</f>
        <v>C-syntax</v>
      </c>
      <c r="Q13" s="76" t="str">
        <f>IFERROR(__xludf.DUMMYFUNCTION("""COMPUTED_VALUE"""),"C-hallucinating")</f>
        <v>C-hallucinating</v>
      </c>
      <c r="R13" s="76" t="str">
        <f>IFERROR(__xludf.DUMMYFUNCTION("""COMPUTED_VALUE"""),"C-total")</f>
        <v>C-total</v>
      </c>
      <c r="S13" s="25" t="str">
        <f>IFERROR(__xludf.DUMMYFUNCTION("""COMPUTED_VALUE"""),"V-pre/post")</f>
        <v>V-pre/post</v>
      </c>
      <c r="T13" s="25" t="str">
        <f>IFERROR(__xludf.DUMMYFUNCTION("""COMPUTED_VALUE"""),"V-pred-def")</f>
        <v>V-pred-def</v>
      </c>
      <c r="U13" s="25" t="str">
        <f>IFERROR(__xludf.DUMMYFUNCTION("""COMPUTED_VALUE"""),"V-pred-use")</f>
        <v>V-pred-use</v>
      </c>
      <c r="V13" s="25" t="str">
        <f>IFERROR(__xludf.DUMMYFUNCTION("""COMPUTED_VALUE"""),"V-lemma-def")</f>
        <v>V-lemma-def</v>
      </c>
      <c r="W13" s="25" t="str">
        <f>IFERROR(__xludf.DUMMYFUNCTION("""COMPUTED_VALUE"""),"V-lemma-use")</f>
        <v>V-lemma-use</v>
      </c>
      <c r="X13" s="25" t="str">
        <f>IFERROR(__xludf.DUMMYFUNCTION("""COMPUTED_VALUE"""),"V-LI")</f>
        <v>V-LI</v>
      </c>
      <c r="Y13" s="25" t="str">
        <f>IFERROR(__xludf.DUMMYFUNCTION("""COMPUTED_VALUE"""),"V-others")</f>
        <v>V-others</v>
      </c>
      <c r="Z13" s="25" t="str">
        <f>IFERROR(__xludf.DUMMYFUNCTION("""COMPUTED_VALUE"""),"V-total")</f>
        <v>V-total</v>
      </c>
    </row>
    <row r="14">
      <c r="A14" s="76"/>
      <c r="B14" s="76"/>
      <c r="C14" s="76"/>
      <c r="D14" s="77"/>
      <c r="E14" s="82"/>
      <c r="F14" s="76"/>
      <c r="G14" s="77"/>
      <c r="H14" s="21" t="s">
        <v>204</v>
      </c>
      <c r="I14" s="76"/>
      <c r="J14" s="76"/>
      <c r="K14" s="76"/>
      <c r="L14" s="76"/>
      <c r="M14" s="76"/>
      <c r="N14" s="77"/>
      <c r="O14" s="76">
        <f>IFERROR(__xludf.DUMMYFUNCTION("""COMPUTED_VALUE"""),0.0)</f>
        <v>0</v>
      </c>
      <c r="P14" s="76">
        <f>IFERROR(__xludf.DUMMYFUNCTION("""COMPUTED_VALUE"""),1.0)</f>
        <v>1</v>
      </c>
      <c r="Q14" s="76">
        <f>IFERROR(__xludf.DUMMYFUNCTION("""COMPUTED_VALUE"""),0.0)</f>
        <v>0</v>
      </c>
      <c r="R14" s="76">
        <f>IFERROR(__xludf.DUMMYFUNCTION("""COMPUTED_VALUE"""),0.0)</f>
        <v>0</v>
      </c>
      <c r="S14" s="25">
        <f>IFERROR(__xludf.DUMMYFUNCTION("""COMPUTED_VALUE"""),0.0)</f>
        <v>0</v>
      </c>
      <c r="T14" s="25">
        <f>IFERROR(__xludf.DUMMYFUNCTION("""COMPUTED_VALUE"""),0.0)</f>
        <v>0</v>
      </c>
      <c r="U14" s="25">
        <f>IFERROR(__xludf.DUMMYFUNCTION("""COMPUTED_VALUE"""),0.0)</f>
        <v>0</v>
      </c>
      <c r="V14" s="25">
        <f>IFERROR(__xludf.DUMMYFUNCTION("""COMPUTED_VALUE"""),1.0)</f>
        <v>1</v>
      </c>
      <c r="W14" s="25">
        <f>IFERROR(__xludf.DUMMYFUNCTION("""COMPUTED_VALUE"""),1.0)</f>
        <v>1</v>
      </c>
      <c r="X14" s="25">
        <f>IFERROR(__xludf.DUMMYFUNCTION("""COMPUTED_VALUE"""),3.0)</f>
        <v>3</v>
      </c>
      <c r="Y14" s="25">
        <f>IFERROR(__xludf.DUMMYFUNCTION("""COMPUTED_VALUE"""),0.0)</f>
        <v>0</v>
      </c>
      <c r="Z14" s="25">
        <f>IFERROR(__xludf.DUMMYFUNCTION("""COMPUTED_VALUE"""),0.0)</f>
        <v>0</v>
      </c>
    </row>
    <row r="15">
      <c r="A15" s="76"/>
      <c r="B15" s="76"/>
      <c r="C15" s="76"/>
      <c r="D15" s="77"/>
      <c r="E15" s="82"/>
      <c r="F15" s="76"/>
      <c r="G15" s="77"/>
      <c r="H15" s="21" t="s">
        <v>204</v>
      </c>
      <c r="I15" s="76"/>
      <c r="J15" s="76"/>
      <c r="K15" s="76"/>
      <c r="L15" s="76"/>
      <c r="M15" s="76"/>
      <c r="N15" s="77"/>
      <c r="O15" s="76"/>
      <c r="P15" s="76"/>
      <c r="Q15" s="76"/>
      <c r="R15" s="76"/>
    </row>
    <row r="16">
      <c r="A16" s="76"/>
      <c r="B16" s="76"/>
      <c r="C16" s="76"/>
      <c r="D16" s="77"/>
      <c r="E16" s="82"/>
      <c r="F16" s="76"/>
      <c r="G16" s="77"/>
      <c r="H16" s="76"/>
      <c r="I16" s="76"/>
      <c r="J16" s="76"/>
      <c r="K16" s="76"/>
      <c r="L16" s="76"/>
      <c r="M16" s="76"/>
      <c r="N16" s="77"/>
      <c r="O16" s="76"/>
      <c r="P16" s="76"/>
      <c r="Q16" s="76"/>
      <c r="R16" s="76"/>
    </row>
    <row r="17">
      <c r="A17" s="76"/>
      <c r="B17" s="76"/>
      <c r="C17" s="76"/>
      <c r="D17" s="77"/>
      <c r="E17" s="82"/>
      <c r="F17" s="76"/>
      <c r="G17" s="77"/>
      <c r="H17" s="21" t="s">
        <v>2098</v>
      </c>
      <c r="I17" s="76"/>
      <c r="J17" s="76"/>
      <c r="K17" s="76"/>
      <c r="L17" s="76"/>
      <c r="M17" s="76"/>
      <c r="N17" s="77"/>
      <c r="O17" s="76"/>
      <c r="P17" s="76"/>
      <c r="Q17" s="76"/>
      <c r="R17" s="76"/>
    </row>
    <row r="18">
      <c r="A18" s="25"/>
      <c r="B18" s="25"/>
      <c r="D18" s="42"/>
      <c r="E18" s="25"/>
      <c r="F18" s="25"/>
      <c r="G18" s="42"/>
      <c r="H18" s="1" t="s">
        <v>2095</v>
      </c>
      <c r="I18" s="25"/>
      <c r="K18" s="25"/>
      <c r="N18" s="42"/>
    </row>
    <row r="19">
      <c r="A19" s="25"/>
      <c r="B19" s="25"/>
      <c r="D19" s="42"/>
      <c r="E19" s="25"/>
      <c r="F19" s="25"/>
      <c r="G19" s="42"/>
      <c r="H19" s="1" t="s">
        <v>1972</v>
      </c>
      <c r="I19" s="25"/>
      <c r="K19" s="25"/>
      <c r="N19" s="42"/>
    </row>
    <row r="20">
      <c r="A20" s="25"/>
      <c r="B20" s="25"/>
      <c r="D20" s="42"/>
      <c r="E20" s="25"/>
      <c r="F20" s="25"/>
      <c r="G20" s="42"/>
      <c r="H20" s="1" t="s">
        <v>2099</v>
      </c>
      <c r="I20" s="25"/>
      <c r="K20" s="25"/>
      <c r="N20" s="42"/>
    </row>
    <row r="21">
      <c r="A21" s="25"/>
      <c r="B21" s="25"/>
      <c r="D21" s="42"/>
      <c r="E21" s="25"/>
      <c r="F21" s="25"/>
      <c r="G21" s="42"/>
      <c r="H21" s="1" t="s">
        <v>204</v>
      </c>
      <c r="I21" s="25"/>
      <c r="K21" s="25"/>
      <c r="N21" s="42"/>
    </row>
    <row r="22">
      <c r="A22" s="25"/>
      <c r="B22" s="25"/>
      <c r="D22" s="42"/>
      <c r="E22" s="25"/>
      <c r="F22" s="25"/>
      <c r="G22" s="42"/>
      <c r="H22" s="1" t="s">
        <v>204</v>
      </c>
      <c r="I22" s="25"/>
      <c r="K22" s="25"/>
      <c r="N22" s="42"/>
    </row>
    <row r="23">
      <c r="A23" s="25"/>
      <c r="B23" s="25"/>
      <c r="D23" s="42"/>
      <c r="E23" s="25"/>
      <c r="F23" s="25"/>
      <c r="G23" s="42"/>
      <c r="H23" s="1" t="s">
        <v>269</v>
      </c>
      <c r="I23" s="25"/>
      <c r="K23" s="25"/>
      <c r="N23" s="42"/>
    </row>
    <row r="24">
      <c r="A24" s="25"/>
      <c r="B24" s="25"/>
      <c r="D24" s="42"/>
      <c r="E24" s="25"/>
      <c r="F24" s="25"/>
      <c r="G24" s="42"/>
      <c r="I24" s="25"/>
      <c r="K24" s="25"/>
      <c r="N24" s="42"/>
    </row>
    <row r="25">
      <c r="A25" s="25"/>
      <c r="B25" s="25"/>
      <c r="D25" s="42"/>
      <c r="E25" s="25"/>
      <c r="F25" s="25"/>
      <c r="G25" s="42"/>
      <c r="H25" s="1" t="s">
        <v>2100</v>
      </c>
      <c r="I25" s="25"/>
      <c r="K25" s="25"/>
      <c r="N25" s="42"/>
    </row>
    <row r="26">
      <c r="A26" s="25"/>
      <c r="B26" s="25"/>
      <c r="D26" s="42"/>
      <c r="E26" s="25"/>
      <c r="F26" s="25"/>
      <c r="G26" s="42"/>
      <c r="H26" s="1" t="s">
        <v>2101</v>
      </c>
      <c r="I26" s="25"/>
      <c r="K26" s="25"/>
      <c r="N26" s="42"/>
    </row>
    <row r="27">
      <c r="A27" s="25"/>
      <c r="B27" s="25"/>
      <c r="D27" s="42"/>
      <c r="E27" s="25"/>
      <c r="F27" s="25"/>
      <c r="G27" s="42"/>
      <c r="H27" s="1" t="s">
        <v>2102</v>
      </c>
      <c r="I27" s="25"/>
      <c r="K27" s="25"/>
      <c r="N27" s="42"/>
    </row>
    <row r="28">
      <c r="A28" s="25"/>
      <c r="B28" s="25"/>
      <c r="D28" s="42"/>
      <c r="E28" s="25"/>
      <c r="F28" s="25"/>
      <c r="G28" s="42"/>
      <c r="H28" s="1" t="s">
        <v>198</v>
      </c>
      <c r="I28" s="25"/>
      <c r="K28" s="25"/>
      <c r="N28" s="42"/>
    </row>
    <row r="29">
      <c r="A29" s="25"/>
      <c r="B29" s="25"/>
      <c r="D29" s="42"/>
      <c r="E29" s="25"/>
      <c r="F29" s="25"/>
      <c r="G29" s="42"/>
      <c r="H29" s="1" t="s">
        <v>2103</v>
      </c>
      <c r="I29" s="25"/>
      <c r="K29" s="25"/>
      <c r="N29" s="42"/>
    </row>
    <row r="30">
      <c r="A30" s="25"/>
      <c r="B30" s="25"/>
      <c r="D30" s="42"/>
      <c r="E30" s="25"/>
      <c r="F30" s="25"/>
      <c r="G30" s="42"/>
      <c r="H30" s="1" t="s">
        <v>2104</v>
      </c>
      <c r="I30" s="25"/>
      <c r="K30" s="25"/>
      <c r="N30" s="42"/>
    </row>
    <row r="31">
      <c r="A31" s="25"/>
      <c r="B31" s="25"/>
      <c r="D31" s="42"/>
      <c r="E31" s="25"/>
      <c r="F31" s="25"/>
      <c r="G31" s="42"/>
      <c r="H31" s="1" t="s">
        <v>2105</v>
      </c>
      <c r="I31" s="25"/>
      <c r="K31" s="84" t="s">
        <v>229</v>
      </c>
      <c r="M31" s="1" t="s">
        <v>972</v>
      </c>
      <c r="N31" s="2" t="s">
        <v>2106</v>
      </c>
    </row>
    <row r="32">
      <c r="A32" s="25"/>
      <c r="B32" s="25"/>
      <c r="D32" s="42"/>
      <c r="E32" s="25"/>
      <c r="F32" s="25"/>
      <c r="G32" s="42"/>
      <c r="H32" s="1" t="s">
        <v>2107</v>
      </c>
      <c r="I32" s="25"/>
      <c r="K32" s="25"/>
      <c r="N32" s="42"/>
    </row>
    <row r="33">
      <c r="A33" s="25"/>
      <c r="B33" s="25"/>
      <c r="D33" s="42"/>
      <c r="E33" s="25"/>
      <c r="F33" s="25"/>
      <c r="G33" s="42"/>
      <c r="H33" s="1" t="s">
        <v>2108</v>
      </c>
      <c r="I33" s="1"/>
      <c r="J33" s="1" t="s">
        <v>2109</v>
      </c>
      <c r="K33" s="25"/>
      <c r="N33" s="42"/>
    </row>
    <row r="34">
      <c r="A34" s="25"/>
      <c r="B34" s="25"/>
      <c r="D34" s="42"/>
      <c r="E34" s="25"/>
      <c r="F34" s="25"/>
      <c r="G34" s="42"/>
      <c r="H34" s="1" t="s">
        <v>2110</v>
      </c>
      <c r="I34" s="25"/>
      <c r="K34" s="25"/>
      <c r="N34" s="42"/>
    </row>
    <row r="35">
      <c r="A35" s="25"/>
      <c r="B35" s="25"/>
      <c r="D35" s="42"/>
      <c r="E35" s="25"/>
      <c r="F35" s="25"/>
      <c r="G35" s="42"/>
      <c r="H35" s="1" t="s">
        <v>2111</v>
      </c>
      <c r="I35" s="25"/>
      <c r="K35" s="84" t="s">
        <v>1748</v>
      </c>
      <c r="L35" s="1" t="s">
        <v>2112</v>
      </c>
      <c r="M35" s="1" t="s">
        <v>2113</v>
      </c>
      <c r="N35" s="2" t="s">
        <v>2114</v>
      </c>
    </row>
    <row r="36">
      <c r="A36" s="25"/>
      <c r="B36" s="25"/>
      <c r="D36" s="42"/>
      <c r="E36" s="25"/>
      <c r="F36" s="25"/>
      <c r="G36" s="42"/>
      <c r="H36" s="1" t="s">
        <v>198</v>
      </c>
      <c r="I36" s="25"/>
      <c r="K36" s="25"/>
      <c r="N36" s="42"/>
    </row>
    <row r="37">
      <c r="A37" s="25"/>
      <c r="B37" s="25"/>
      <c r="D37" s="42"/>
      <c r="E37" s="25"/>
      <c r="F37" s="25"/>
      <c r="G37" s="42"/>
      <c r="H37" s="1" t="s">
        <v>2115</v>
      </c>
      <c r="I37" s="25"/>
      <c r="K37" s="84" t="s">
        <v>1748</v>
      </c>
      <c r="L37" s="1" t="s">
        <v>2116</v>
      </c>
      <c r="M37" s="1" t="s">
        <v>2117</v>
      </c>
      <c r="N37" s="2" t="s">
        <v>2118</v>
      </c>
    </row>
    <row r="38">
      <c r="A38" s="25"/>
      <c r="B38" s="25"/>
      <c r="D38" s="42"/>
      <c r="E38" s="25"/>
      <c r="F38" s="25"/>
      <c r="G38" s="42"/>
      <c r="H38" s="1" t="s">
        <v>2119</v>
      </c>
      <c r="I38" s="25"/>
      <c r="K38" s="84" t="s">
        <v>1748</v>
      </c>
      <c r="L38" s="1" t="s">
        <v>2022</v>
      </c>
      <c r="M38" s="1" t="s">
        <v>2120</v>
      </c>
      <c r="N38" s="2" t="s">
        <v>2121</v>
      </c>
    </row>
    <row r="39">
      <c r="A39" s="25"/>
      <c r="B39" s="25"/>
      <c r="D39" s="42"/>
      <c r="E39" s="25"/>
      <c r="F39" s="25"/>
      <c r="G39" s="42"/>
      <c r="H39" s="1" t="s">
        <v>2122</v>
      </c>
      <c r="I39" s="25"/>
      <c r="K39" s="1" t="s">
        <v>1444</v>
      </c>
      <c r="M39" s="1" t="s">
        <v>2123</v>
      </c>
      <c r="N39" s="2" t="s">
        <v>2124</v>
      </c>
    </row>
    <row r="40">
      <c r="A40" s="25"/>
      <c r="B40" s="25"/>
      <c r="D40" s="42"/>
      <c r="E40" s="25"/>
      <c r="F40" s="25"/>
      <c r="G40" s="42"/>
      <c r="H40" s="1" t="s">
        <v>204</v>
      </c>
      <c r="I40" s="25"/>
      <c r="K40" s="1" t="s">
        <v>200</v>
      </c>
      <c r="L40" s="1" t="s">
        <v>201</v>
      </c>
      <c r="N40" s="42"/>
    </row>
    <row r="41">
      <c r="A41" s="25"/>
      <c r="B41" s="25"/>
      <c r="D41" s="42"/>
      <c r="E41" s="25"/>
      <c r="F41" s="25"/>
      <c r="G41" s="42"/>
      <c r="H41" s="1" t="s">
        <v>2125</v>
      </c>
      <c r="I41" s="1"/>
      <c r="J41" s="1" t="s">
        <v>2109</v>
      </c>
      <c r="K41" s="25"/>
      <c r="N41" s="42"/>
    </row>
    <row r="42">
      <c r="A42" s="25"/>
      <c r="B42" s="25"/>
      <c r="D42" s="42"/>
      <c r="E42" s="25"/>
      <c r="F42" s="25"/>
      <c r="G42" s="42"/>
      <c r="H42" s="1" t="s">
        <v>2126</v>
      </c>
      <c r="I42" s="25"/>
      <c r="K42" s="25"/>
      <c r="N42" s="42"/>
    </row>
    <row r="43">
      <c r="A43" s="25"/>
      <c r="B43" s="25"/>
      <c r="D43" s="42"/>
      <c r="E43" s="25"/>
      <c r="F43" s="25"/>
      <c r="G43" s="42"/>
      <c r="H43" s="1" t="s">
        <v>204</v>
      </c>
      <c r="I43" s="25"/>
      <c r="K43" s="25"/>
      <c r="N43" s="42"/>
    </row>
    <row r="44">
      <c r="A44" s="25"/>
      <c r="B44" s="25"/>
      <c r="D44" s="42"/>
      <c r="E44" s="25"/>
      <c r="F44" s="25"/>
      <c r="G44" s="42"/>
      <c r="I44" s="25"/>
      <c r="K44" s="25"/>
      <c r="N44" s="42"/>
    </row>
    <row r="45">
      <c r="A45" s="25"/>
      <c r="B45" s="25"/>
      <c r="D45" s="42"/>
      <c r="E45" s="25"/>
      <c r="F45" s="25"/>
      <c r="G45" s="42"/>
      <c r="H45" s="1" t="s">
        <v>281</v>
      </c>
      <c r="I45" s="25"/>
      <c r="K45" s="25"/>
      <c r="N45" s="42"/>
    </row>
    <row r="46">
      <c r="A46" s="25"/>
      <c r="B46" s="25"/>
      <c r="D46" s="42"/>
      <c r="E46" s="25"/>
      <c r="F46" s="25"/>
      <c r="G46" s="42"/>
      <c r="H46" s="1" t="s">
        <v>206</v>
      </c>
      <c r="I46" s="25"/>
      <c r="K46" s="25"/>
      <c r="N46" s="42"/>
    </row>
    <row r="47">
      <c r="A47" s="25"/>
      <c r="B47" s="25"/>
      <c r="D47" s="42"/>
      <c r="E47" s="25"/>
      <c r="F47" s="25"/>
      <c r="G47" s="42"/>
      <c r="H47" s="1" t="s">
        <v>207</v>
      </c>
      <c r="I47" s="25"/>
      <c r="K47" s="25"/>
      <c r="N47" s="42"/>
    </row>
    <row r="48">
      <c r="A48" s="25"/>
      <c r="B48" s="25"/>
      <c r="D48" s="42"/>
      <c r="E48" s="25"/>
      <c r="F48" s="25"/>
      <c r="G48" s="42"/>
      <c r="H48" s="1" t="s">
        <v>198</v>
      </c>
      <c r="I48" s="25"/>
      <c r="K48" s="25"/>
      <c r="N48" s="42"/>
    </row>
    <row r="49">
      <c r="A49" s="25"/>
      <c r="B49" s="25"/>
      <c r="D49" s="42"/>
      <c r="E49" s="25"/>
      <c r="F49" s="25"/>
      <c r="G49" s="42"/>
      <c r="H49" s="1" t="s">
        <v>2127</v>
      </c>
      <c r="I49" s="25"/>
      <c r="K49" s="25"/>
      <c r="N49" s="42"/>
    </row>
    <row r="50">
      <c r="A50" s="25"/>
      <c r="B50" s="25"/>
      <c r="D50" s="42"/>
      <c r="E50" s="25"/>
      <c r="F50" s="25"/>
      <c r="G50" s="42"/>
      <c r="H50" s="1" t="s">
        <v>223</v>
      </c>
      <c r="I50" s="25"/>
      <c r="K50" s="25"/>
      <c r="N50" s="42"/>
    </row>
    <row r="51">
      <c r="A51" s="15"/>
      <c r="B51" s="25"/>
      <c r="C51" s="15"/>
      <c r="D51" s="83"/>
      <c r="E51" s="15"/>
      <c r="F51" s="15"/>
      <c r="G51" s="83"/>
      <c r="H51" s="12" t="s">
        <v>204</v>
      </c>
      <c r="I51" s="15"/>
      <c r="J51" s="15"/>
      <c r="K51" s="15"/>
      <c r="L51" s="15"/>
      <c r="M51" s="15"/>
      <c r="N51" s="83"/>
      <c r="O51" s="15"/>
      <c r="P51" s="15"/>
      <c r="Q51" s="15"/>
      <c r="R51" s="15"/>
      <c r="S51" s="15"/>
      <c r="T51" s="15"/>
      <c r="U51" s="15"/>
      <c r="V51" s="15"/>
      <c r="W51" s="15"/>
      <c r="X51" s="15"/>
      <c r="Y51" s="15"/>
      <c r="Z51" s="15"/>
      <c r="AA51" s="15"/>
      <c r="AB51" s="15"/>
      <c r="AC51" s="15"/>
      <c r="AD51" s="15"/>
      <c r="AE51" s="15"/>
    </row>
    <row r="52">
      <c r="A52" s="1" t="s">
        <v>74</v>
      </c>
      <c r="B52" s="73" t="s">
        <v>30</v>
      </c>
      <c r="C52" s="1" t="s">
        <v>2128</v>
      </c>
      <c r="D52" s="2" t="s">
        <v>2128</v>
      </c>
      <c r="E52" s="1" t="s">
        <v>33</v>
      </c>
      <c r="F52" s="1" t="s">
        <v>33</v>
      </c>
      <c r="G52" s="42"/>
      <c r="H52" s="1" t="s">
        <v>251</v>
      </c>
      <c r="I52" s="25"/>
      <c r="K52" s="25"/>
      <c r="N52" s="42"/>
    </row>
    <row r="53">
      <c r="A53" s="25"/>
      <c r="B53" s="25"/>
      <c r="D53" s="42"/>
      <c r="E53" s="25"/>
      <c r="F53" s="25"/>
      <c r="G53" s="42"/>
      <c r="H53" s="1" t="s">
        <v>2090</v>
      </c>
      <c r="I53" s="25"/>
      <c r="K53" s="25"/>
      <c r="N53" s="42"/>
    </row>
    <row r="54">
      <c r="A54" s="25"/>
      <c r="B54" s="25"/>
      <c r="D54" s="42"/>
      <c r="E54" s="25"/>
      <c r="F54" s="25"/>
      <c r="G54" s="42"/>
      <c r="H54" s="1" t="s">
        <v>2091</v>
      </c>
      <c r="I54" s="25"/>
      <c r="K54" s="25"/>
      <c r="N54" s="42"/>
      <c r="O54"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54" s="25" t="str">
        <f>IFERROR(__xludf.DUMMYFUNCTION("""COMPUTED_VALUE"""),"count ")</f>
        <v>count </v>
      </c>
    </row>
    <row r="55">
      <c r="A55" s="25"/>
      <c r="B55" s="25"/>
      <c r="D55" s="42"/>
      <c r="E55" s="25"/>
      <c r="F55" s="25"/>
      <c r="G55" s="42"/>
      <c r="H55" s="1" t="s">
        <v>198</v>
      </c>
      <c r="I55" s="25"/>
      <c r="K55" s="25"/>
      <c r="N55" s="42"/>
      <c r="O55" s="25" t="str">
        <f>IFERROR(__xludf.DUMMYFUNCTION("""COMPUTED_VALUE"""),"V-LI")</f>
        <v>V-LI</v>
      </c>
      <c r="P55" s="25">
        <f>IFERROR(__xludf.DUMMYFUNCTION("""COMPUTED_VALUE"""),2.0)</f>
        <v>2</v>
      </c>
    </row>
    <row r="56">
      <c r="A56" s="25"/>
      <c r="B56" s="25"/>
      <c r="D56" s="42"/>
      <c r="E56" s="25"/>
      <c r="F56" s="25"/>
      <c r="G56" s="42"/>
      <c r="H56" s="1" t="s">
        <v>2092</v>
      </c>
      <c r="I56" s="1"/>
      <c r="J56" s="1" t="s">
        <v>2093</v>
      </c>
      <c r="K56" s="25"/>
      <c r="N56" s="42"/>
      <c r="O56" s="25" t="str">
        <f>IFERROR(__xludf.DUMMYFUNCTION("""COMPUTED_VALUE"""),"V-pre/post")</f>
        <v>V-pre/post</v>
      </c>
      <c r="P56" s="25">
        <f>IFERROR(__xludf.DUMMYFUNCTION("""COMPUTED_VALUE"""),2.0)</f>
        <v>2</v>
      </c>
    </row>
    <row r="57">
      <c r="A57" s="25"/>
      <c r="B57" s="25"/>
      <c r="D57" s="42"/>
      <c r="E57" s="25"/>
      <c r="F57" s="25"/>
      <c r="G57" s="42"/>
      <c r="H57" s="1" t="s">
        <v>204</v>
      </c>
      <c r="I57" s="25"/>
      <c r="K57" s="25"/>
      <c r="N57" s="42"/>
      <c r="O57" s="25" t="str">
        <f>IFERROR(__xludf.DUMMYFUNCTION("""COMPUTED_VALUE"""),"C-syntax")</f>
        <v>C-syntax</v>
      </c>
      <c r="P57" s="25">
        <f>IFERROR(__xludf.DUMMYFUNCTION("""COMPUTED_VALUE"""),1.0)</f>
        <v>1</v>
      </c>
    </row>
    <row r="58">
      <c r="A58" s="25"/>
      <c r="B58" s="25"/>
      <c r="D58" s="42"/>
      <c r="E58" s="25"/>
      <c r="F58" s="25"/>
      <c r="G58" s="42"/>
      <c r="I58" s="25"/>
      <c r="K58" s="25"/>
      <c r="N58" s="42"/>
      <c r="O58" s="25" t="str">
        <f>IFERROR(__xludf.DUMMYFUNCTION("""COMPUTED_VALUE"""),"V-lemma-def")</f>
        <v>V-lemma-def</v>
      </c>
      <c r="P58" s="25">
        <f>IFERROR(__xludf.DUMMYFUNCTION("""COMPUTED_VALUE"""),1.0)</f>
        <v>1</v>
      </c>
    </row>
    <row r="59">
      <c r="A59" s="25"/>
      <c r="B59" s="25"/>
      <c r="D59" s="42"/>
      <c r="E59" s="25"/>
      <c r="F59" s="25"/>
      <c r="G59" s="42"/>
      <c r="H59" s="1" t="s">
        <v>2094</v>
      </c>
      <c r="I59" s="25"/>
      <c r="K59" s="25"/>
      <c r="N59" s="42"/>
      <c r="O59" s="25" t="str">
        <f>IFERROR(__xludf.DUMMYFUNCTION("""COMPUTED_VALUE"""),"V-lemma-use")</f>
        <v>V-lemma-use</v>
      </c>
      <c r="P59" s="25">
        <f>IFERROR(__xludf.DUMMYFUNCTION("""COMPUTED_VALUE"""),1.0)</f>
        <v>1</v>
      </c>
    </row>
    <row r="60">
      <c r="A60" s="25"/>
      <c r="B60" s="25"/>
      <c r="D60" s="42"/>
      <c r="E60" s="25"/>
      <c r="F60" s="25"/>
      <c r="G60" s="42"/>
      <c r="H60" s="1" t="s">
        <v>2095</v>
      </c>
      <c r="I60" s="25"/>
      <c r="K60" s="25"/>
      <c r="N60" s="42"/>
    </row>
    <row r="61">
      <c r="A61" s="25"/>
      <c r="B61" s="25"/>
      <c r="D61" s="42"/>
      <c r="E61" s="25"/>
      <c r="F61" s="25"/>
      <c r="G61" s="42"/>
      <c r="H61" s="1" t="s">
        <v>2096</v>
      </c>
      <c r="I61" s="25"/>
      <c r="K61" s="25"/>
      <c r="N61" s="42"/>
    </row>
    <row r="62">
      <c r="A62" s="25"/>
      <c r="B62" s="25"/>
      <c r="D62" s="42"/>
      <c r="E62" s="25"/>
      <c r="F62" s="25"/>
      <c r="G62" s="42"/>
      <c r="H62" s="1" t="s">
        <v>2097</v>
      </c>
      <c r="I62" s="1"/>
      <c r="J62" s="1" t="s">
        <v>2093</v>
      </c>
      <c r="K62" s="25"/>
      <c r="N62" s="42"/>
    </row>
    <row r="63">
      <c r="A63" s="25"/>
      <c r="B63" s="25"/>
      <c r="D63" s="42"/>
      <c r="E63" s="25"/>
      <c r="F63" s="25"/>
      <c r="G63" s="42"/>
      <c r="H63" s="1" t="s">
        <v>204</v>
      </c>
      <c r="I63" s="25"/>
      <c r="K63" s="25"/>
      <c r="N63" s="42"/>
      <c r="O6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3" s="25" t="str">
        <f>IFERROR(__xludf.DUMMYFUNCTION("""COMPUTED_VALUE"""),"C-syntax")</f>
        <v>C-syntax</v>
      </c>
      <c r="Q63" s="25" t="str">
        <f>IFERROR(__xludf.DUMMYFUNCTION("""COMPUTED_VALUE"""),"C-hallucinating")</f>
        <v>C-hallucinating</v>
      </c>
      <c r="R63" s="25" t="str">
        <f>IFERROR(__xludf.DUMMYFUNCTION("""COMPUTED_VALUE"""),"C-total")</f>
        <v>C-total</v>
      </c>
      <c r="S63" s="25" t="str">
        <f>IFERROR(__xludf.DUMMYFUNCTION("""COMPUTED_VALUE"""),"V-pre/post")</f>
        <v>V-pre/post</v>
      </c>
      <c r="T63" s="25" t="str">
        <f>IFERROR(__xludf.DUMMYFUNCTION("""COMPUTED_VALUE"""),"V-pred-def")</f>
        <v>V-pred-def</v>
      </c>
      <c r="U63" s="25" t="str">
        <f>IFERROR(__xludf.DUMMYFUNCTION("""COMPUTED_VALUE"""),"V-pred-use")</f>
        <v>V-pred-use</v>
      </c>
      <c r="V63" s="25" t="str">
        <f>IFERROR(__xludf.DUMMYFUNCTION("""COMPUTED_VALUE"""),"V-lemma-def")</f>
        <v>V-lemma-def</v>
      </c>
      <c r="W63" s="25" t="str">
        <f>IFERROR(__xludf.DUMMYFUNCTION("""COMPUTED_VALUE"""),"V-lemma-use")</f>
        <v>V-lemma-use</v>
      </c>
      <c r="X63" s="25" t="str">
        <f>IFERROR(__xludf.DUMMYFUNCTION("""COMPUTED_VALUE"""),"V-LI")</f>
        <v>V-LI</v>
      </c>
      <c r="Y63" s="25" t="str">
        <f>IFERROR(__xludf.DUMMYFUNCTION("""COMPUTED_VALUE"""),"V-others")</f>
        <v>V-others</v>
      </c>
      <c r="Z63" s="25" t="str">
        <f>IFERROR(__xludf.DUMMYFUNCTION("""COMPUTED_VALUE"""),"V-total")</f>
        <v>V-total</v>
      </c>
    </row>
    <row r="64">
      <c r="A64" s="25"/>
      <c r="B64" s="25"/>
      <c r="D64" s="42"/>
      <c r="E64" s="25"/>
      <c r="F64" s="25"/>
      <c r="G64" s="42"/>
      <c r="H64" s="1" t="s">
        <v>204</v>
      </c>
      <c r="I64" s="25"/>
      <c r="K64" s="25"/>
      <c r="N64" s="42"/>
      <c r="O64" s="25">
        <f>IFERROR(__xludf.DUMMYFUNCTION("""COMPUTED_VALUE"""),0.0)</f>
        <v>0</v>
      </c>
      <c r="P64" s="25">
        <f>IFERROR(__xludf.DUMMYFUNCTION("""COMPUTED_VALUE"""),1.0)</f>
        <v>1</v>
      </c>
      <c r="Q64" s="25">
        <f>IFERROR(__xludf.DUMMYFUNCTION("""COMPUTED_VALUE"""),0.0)</f>
        <v>0</v>
      </c>
      <c r="R64" s="25">
        <f>IFERROR(__xludf.DUMMYFUNCTION("""COMPUTED_VALUE"""),0.0)</f>
        <v>0</v>
      </c>
      <c r="S64" s="25">
        <f>IFERROR(__xludf.DUMMYFUNCTION("""COMPUTED_VALUE"""),2.0)</f>
        <v>2</v>
      </c>
      <c r="T64" s="25">
        <f>IFERROR(__xludf.DUMMYFUNCTION("""COMPUTED_VALUE"""),0.0)</f>
        <v>0</v>
      </c>
      <c r="U64" s="25">
        <f>IFERROR(__xludf.DUMMYFUNCTION("""COMPUTED_VALUE"""),0.0)</f>
        <v>0</v>
      </c>
      <c r="V64" s="25">
        <f>IFERROR(__xludf.DUMMYFUNCTION("""COMPUTED_VALUE"""),1.0)</f>
        <v>1</v>
      </c>
      <c r="W64" s="25">
        <f>IFERROR(__xludf.DUMMYFUNCTION("""COMPUTED_VALUE"""),1.0)</f>
        <v>1</v>
      </c>
      <c r="X64" s="25">
        <f>IFERROR(__xludf.DUMMYFUNCTION("""COMPUTED_VALUE"""),2.0)</f>
        <v>2</v>
      </c>
      <c r="Y64" s="25">
        <f>IFERROR(__xludf.DUMMYFUNCTION("""COMPUTED_VALUE"""),0.0)</f>
        <v>0</v>
      </c>
      <c r="Z64" s="25">
        <f>IFERROR(__xludf.DUMMYFUNCTION("""COMPUTED_VALUE"""),0.0)</f>
        <v>0</v>
      </c>
    </row>
    <row r="65">
      <c r="A65" s="25"/>
      <c r="B65" s="25"/>
      <c r="D65" s="42"/>
      <c r="E65" s="25"/>
      <c r="F65" s="25"/>
      <c r="G65" s="42"/>
      <c r="H65" s="1" t="s">
        <v>269</v>
      </c>
      <c r="I65" s="25"/>
      <c r="K65" s="25"/>
      <c r="N65" s="42"/>
    </row>
    <row r="66">
      <c r="A66" s="25"/>
      <c r="B66" s="25"/>
      <c r="D66" s="42"/>
      <c r="E66" s="25"/>
      <c r="F66" s="25"/>
      <c r="G66" s="42"/>
      <c r="I66" s="25"/>
      <c r="K66" s="25"/>
      <c r="N66" s="42"/>
    </row>
    <row r="67">
      <c r="A67" s="25"/>
      <c r="B67" s="25"/>
      <c r="D67" s="42"/>
      <c r="E67" s="25"/>
      <c r="F67" s="25"/>
      <c r="G67" s="42"/>
      <c r="H67" s="1" t="s">
        <v>2100</v>
      </c>
      <c r="I67" s="25"/>
      <c r="K67" s="25"/>
      <c r="N67" s="42"/>
    </row>
    <row r="68">
      <c r="A68" s="25"/>
      <c r="B68" s="25"/>
      <c r="D68" s="42"/>
      <c r="E68" s="25"/>
      <c r="F68" s="25"/>
      <c r="G68" s="42"/>
      <c r="H68" s="1" t="s">
        <v>2129</v>
      </c>
      <c r="I68" s="25"/>
      <c r="K68" s="25"/>
      <c r="N68" s="2" t="s">
        <v>2130</v>
      </c>
    </row>
    <row r="69">
      <c r="A69" s="25"/>
      <c r="B69" s="25"/>
      <c r="D69" s="42"/>
      <c r="E69" s="25"/>
      <c r="F69" s="25"/>
      <c r="G69" s="42"/>
      <c r="H69" s="1" t="s">
        <v>2102</v>
      </c>
      <c r="I69" s="25"/>
      <c r="K69" s="25"/>
      <c r="N69" s="42"/>
    </row>
    <row r="70">
      <c r="A70" s="25"/>
      <c r="B70" s="25"/>
      <c r="D70" s="42"/>
      <c r="E70" s="25"/>
      <c r="F70" s="25"/>
      <c r="G70" s="42"/>
      <c r="H70" s="1" t="s">
        <v>198</v>
      </c>
      <c r="I70" s="25"/>
      <c r="K70" s="25"/>
      <c r="N70" s="42"/>
    </row>
    <row r="71">
      <c r="A71" s="25"/>
      <c r="B71" s="25"/>
      <c r="D71" s="42"/>
      <c r="E71" s="25"/>
      <c r="F71" s="25"/>
      <c r="G71" s="42"/>
      <c r="H71" s="1" t="s">
        <v>2103</v>
      </c>
      <c r="I71" s="25"/>
      <c r="K71" s="25"/>
      <c r="N71" s="42"/>
    </row>
    <row r="72">
      <c r="A72" s="25"/>
      <c r="B72" s="25"/>
      <c r="D72" s="42"/>
      <c r="E72" s="25"/>
      <c r="F72" s="25"/>
      <c r="G72" s="42"/>
      <c r="H72" s="1" t="s">
        <v>2104</v>
      </c>
      <c r="I72" s="25"/>
      <c r="K72" s="25"/>
      <c r="N72" s="42"/>
    </row>
    <row r="73">
      <c r="A73" s="25"/>
      <c r="B73" s="25"/>
      <c r="D73" s="42"/>
      <c r="E73" s="25"/>
      <c r="F73" s="25"/>
      <c r="G73" s="42"/>
      <c r="H73" s="1" t="s">
        <v>2131</v>
      </c>
      <c r="I73" s="25"/>
      <c r="K73" s="25"/>
      <c r="N73" s="42"/>
    </row>
    <row r="74">
      <c r="A74" s="25"/>
      <c r="B74" s="25"/>
      <c r="D74" s="42"/>
      <c r="E74" s="25"/>
      <c r="F74" s="25"/>
      <c r="G74" s="42"/>
      <c r="H74" s="1" t="s">
        <v>2132</v>
      </c>
      <c r="I74" s="25"/>
      <c r="K74" s="25"/>
      <c r="N74" s="42"/>
    </row>
    <row r="75">
      <c r="A75" s="25"/>
      <c r="B75" s="25"/>
      <c r="D75" s="42"/>
      <c r="E75" s="25"/>
      <c r="F75" s="25"/>
      <c r="G75" s="42"/>
      <c r="H75" s="1" t="s">
        <v>2110</v>
      </c>
      <c r="I75" s="25"/>
      <c r="K75" s="25"/>
      <c r="N75" s="42"/>
    </row>
    <row r="76">
      <c r="A76" s="25"/>
      <c r="B76" s="25"/>
      <c r="D76" s="42"/>
      <c r="E76" s="25"/>
      <c r="F76" s="25"/>
      <c r="G76" s="42"/>
      <c r="H76" s="1" t="s">
        <v>2133</v>
      </c>
      <c r="I76" s="25"/>
      <c r="K76" s="84" t="s">
        <v>229</v>
      </c>
      <c r="M76" s="1" t="s">
        <v>2134</v>
      </c>
      <c r="N76" s="2" t="s">
        <v>2135</v>
      </c>
    </row>
    <row r="77">
      <c r="A77" s="25"/>
      <c r="B77" s="25"/>
      <c r="D77" s="42"/>
      <c r="E77" s="25"/>
      <c r="F77" s="25"/>
      <c r="G77" s="42"/>
      <c r="H77" s="1" t="s">
        <v>198</v>
      </c>
      <c r="I77" s="25"/>
      <c r="K77" s="1" t="s">
        <v>1748</v>
      </c>
      <c r="L77" s="1" t="s">
        <v>2136</v>
      </c>
      <c r="M77" s="1" t="s">
        <v>2113</v>
      </c>
      <c r="N77" s="2" t="s">
        <v>2137</v>
      </c>
    </row>
    <row r="78">
      <c r="A78" s="25"/>
      <c r="B78" s="25"/>
      <c r="D78" s="42"/>
      <c r="E78" s="25"/>
      <c r="F78" s="25"/>
      <c r="G78" s="42"/>
      <c r="H78" s="1" t="s">
        <v>2138</v>
      </c>
      <c r="I78" s="25"/>
      <c r="K78" s="1" t="s">
        <v>282</v>
      </c>
      <c r="L78" s="1" t="s">
        <v>940</v>
      </c>
      <c r="N78" s="42"/>
    </row>
    <row r="79">
      <c r="A79" s="25"/>
      <c r="B79" s="25"/>
      <c r="D79" s="42"/>
      <c r="E79" s="25"/>
      <c r="F79" s="25"/>
      <c r="G79" s="42"/>
      <c r="H79" s="1" t="s">
        <v>2115</v>
      </c>
      <c r="I79" s="25"/>
      <c r="K79" s="84" t="s">
        <v>1748</v>
      </c>
      <c r="L79" s="1" t="s">
        <v>2139</v>
      </c>
      <c r="M79" s="1" t="s">
        <v>2117</v>
      </c>
      <c r="N79" s="2" t="s">
        <v>2140</v>
      </c>
    </row>
    <row r="80">
      <c r="A80" s="25"/>
      <c r="B80" s="25"/>
      <c r="D80" s="42"/>
      <c r="E80" s="25"/>
      <c r="F80" s="25"/>
      <c r="G80" s="42"/>
      <c r="H80" s="1" t="s">
        <v>2119</v>
      </c>
      <c r="I80" s="25"/>
      <c r="K80" s="1" t="s">
        <v>1444</v>
      </c>
      <c r="L80" s="1" t="s">
        <v>2141</v>
      </c>
      <c r="M80" s="1" t="s">
        <v>2142</v>
      </c>
      <c r="N80" s="2" t="s">
        <v>2143</v>
      </c>
    </row>
    <row r="81">
      <c r="A81" s="25"/>
      <c r="B81" s="25"/>
      <c r="D81" s="42"/>
      <c r="E81" s="25"/>
      <c r="F81" s="25"/>
      <c r="G81" s="42"/>
      <c r="H81" s="1" t="s">
        <v>2144</v>
      </c>
      <c r="I81" s="25"/>
      <c r="K81" s="1" t="s">
        <v>200</v>
      </c>
      <c r="N81" s="42"/>
    </row>
    <row r="82">
      <c r="A82" s="25"/>
      <c r="B82" s="25"/>
      <c r="D82" s="42"/>
      <c r="E82" s="25"/>
      <c r="F82" s="25"/>
      <c r="G82" s="42"/>
      <c r="H82" s="1" t="s">
        <v>204</v>
      </c>
      <c r="I82" s="25"/>
      <c r="K82" s="1" t="s">
        <v>282</v>
      </c>
      <c r="L82" s="1" t="s">
        <v>940</v>
      </c>
      <c r="N82" s="42"/>
    </row>
    <row r="83">
      <c r="A83" s="25"/>
      <c r="B83" s="25"/>
      <c r="D83" s="42"/>
      <c r="E83" s="25"/>
      <c r="F83" s="25"/>
      <c r="G83" s="42"/>
      <c r="H83" s="1" t="s">
        <v>2145</v>
      </c>
      <c r="I83" s="25"/>
      <c r="K83" s="25"/>
      <c r="N83" s="42"/>
    </row>
    <row r="84">
      <c r="A84" s="25"/>
      <c r="B84" s="25"/>
      <c r="D84" s="42"/>
      <c r="E84" s="25"/>
      <c r="F84" s="25"/>
      <c r="G84" s="42"/>
      <c r="H84" s="1" t="s">
        <v>2126</v>
      </c>
      <c r="I84" s="25"/>
      <c r="K84" s="25"/>
      <c r="N84" s="42"/>
    </row>
    <row r="85">
      <c r="A85" s="25"/>
      <c r="B85" s="25"/>
      <c r="D85" s="42"/>
      <c r="E85" s="25"/>
      <c r="F85" s="25"/>
      <c r="G85" s="42"/>
      <c r="H85" s="1" t="s">
        <v>204</v>
      </c>
      <c r="I85" s="25"/>
      <c r="K85" s="25"/>
      <c r="N85" s="42"/>
    </row>
    <row r="86">
      <c r="A86" s="25"/>
      <c r="B86" s="25"/>
      <c r="D86" s="42"/>
      <c r="E86" s="25"/>
      <c r="F86" s="25"/>
      <c r="G86" s="42"/>
      <c r="I86" s="25"/>
      <c r="K86" s="25"/>
      <c r="N86" s="42"/>
    </row>
    <row r="87">
      <c r="A87" s="25"/>
      <c r="B87" s="25"/>
      <c r="D87" s="42"/>
      <c r="E87" s="25"/>
      <c r="F87" s="25"/>
      <c r="G87" s="42"/>
      <c r="H87" s="1" t="s">
        <v>281</v>
      </c>
      <c r="I87" s="25"/>
      <c r="K87" s="25"/>
      <c r="N87" s="42"/>
    </row>
    <row r="88">
      <c r="A88" s="25"/>
      <c r="B88" s="25"/>
      <c r="D88" s="42"/>
      <c r="E88" s="25"/>
      <c r="F88" s="25"/>
      <c r="G88" s="42"/>
      <c r="H88" s="1" t="s">
        <v>206</v>
      </c>
      <c r="I88" s="25"/>
      <c r="K88" s="25"/>
      <c r="N88" s="42"/>
    </row>
    <row r="89">
      <c r="A89" s="25"/>
      <c r="B89" s="25"/>
      <c r="D89" s="42"/>
      <c r="E89" s="25"/>
      <c r="F89" s="25"/>
      <c r="G89" s="42"/>
      <c r="H89" s="1" t="s">
        <v>207</v>
      </c>
      <c r="I89" s="25"/>
      <c r="K89" s="25"/>
      <c r="N89" s="42"/>
    </row>
    <row r="90">
      <c r="A90" s="25"/>
      <c r="B90" s="25"/>
      <c r="D90" s="42"/>
      <c r="E90" s="25"/>
      <c r="F90" s="25"/>
      <c r="G90" s="42"/>
      <c r="H90" s="1" t="s">
        <v>198</v>
      </c>
      <c r="I90" s="25"/>
      <c r="K90" s="25"/>
      <c r="N90" s="42"/>
    </row>
    <row r="91">
      <c r="A91" s="25"/>
      <c r="B91" s="25"/>
      <c r="D91" s="42"/>
      <c r="E91" s="25"/>
      <c r="F91" s="25"/>
      <c r="G91" s="42"/>
      <c r="H91" s="1" t="s">
        <v>2127</v>
      </c>
      <c r="I91" s="25"/>
      <c r="K91" s="25"/>
      <c r="N91" s="42"/>
    </row>
    <row r="92">
      <c r="A92" s="25"/>
      <c r="B92" s="25"/>
      <c r="D92" s="42"/>
      <c r="E92" s="25"/>
      <c r="F92" s="25"/>
      <c r="G92" s="42"/>
      <c r="H92" s="1" t="s">
        <v>2146</v>
      </c>
      <c r="I92" s="25"/>
      <c r="K92" s="25"/>
      <c r="N92" s="42"/>
    </row>
    <row r="93">
      <c r="A93" s="25"/>
      <c r="B93" s="25"/>
      <c r="D93" s="42"/>
      <c r="E93" s="25"/>
      <c r="F93" s="25"/>
      <c r="G93" s="42"/>
      <c r="H93" s="1" t="s">
        <v>223</v>
      </c>
      <c r="I93" s="25"/>
      <c r="K93" s="25"/>
      <c r="N93" s="42"/>
    </row>
    <row r="94">
      <c r="A94" s="15"/>
      <c r="B94" s="25"/>
      <c r="C94" s="15"/>
      <c r="D94" s="83"/>
      <c r="E94" s="15"/>
      <c r="F94" s="15"/>
      <c r="G94" s="83"/>
      <c r="H94" s="12" t="s">
        <v>204</v>
      </c>
      <c r="I94" s="15"/>
      <c r="J94" s="15"/>
      <c r="K94" s="15"/>
      <c r="L94" s="15"/>
      <c r="M94" s="15"/>
      <c r="N94" s="83"/>
      <c r="O94" s="15"/>
      <c r="P94" s="15"/>
      <c r="Q94" s="15"/>
      <c r="R94" s="15"/>
      <c r="S94" s="15"/>
      <c r="T94" s="15"/>
      <c r="U94" s="15"/>
      <c r="V94" s="15"/>
      <c r="W94" s="15"/>
      <c r="X94" s="15"/>
      <c r="Y94" s="15"/>
      <c r="Z94" s="15"/>
      <c r="AA94" s="15"/>
      <c r="AB94" s="15"/>
      <c r="AC94" s="15"/>
      <c r="AD94" s="15"/>
      <c r="AE94" s="15"/>
    </row>
    <row r="95" hidden="1">
      <c r="A95" s="1" t="s">
        <v>81</v>
      </c>
      <c r="B95" s="25"/>
      <c r="C95" s="1" t="s">
        <v>2147</v>
      </c>
      <c r="D95" s="2" t="s">
        <v>2147</v>
      </c>
      <c r="E95" s="1" t="s">
        <v>33</v>
      </c>
      <c r="F95" s="1" t="s">
        <v>33</v>
      </c>
      <c r="G95" s="42"/>
      <c r="H95" s="1" t="s">
        <v>1316</v>
      </c>
      <c r="I95" s="25"/>
      <c r="K95" s="25"/>
      <c r="N95" s="42"/>
    </row>
    <row r="96" hidden="1">
      <c r="A96" s="25"/>
      <c r="B96" s="25"/>
      <c r="D96" s="42"/>
      <c r="E96" s="25"/>
      <c r="F96" s="25"/>
      <c r="G96" s="42"/>
      <c r="H96" s="1" t="s">
        <v>2148</v>
      </c>
      <c r="I96" s="25"/>
      <c r="K96" s="25"/>
      <c r="N96" s="42"/>
    </row>
    <row r="97" hidden="1">
      <c r="A97" s="25"/>
      <c r="B97" s="25"/>
      <c r="D97" s="42"/>
      <c r="E97" s="25"/>
      <c r="F97" s="25"/>
      <c r="G97" s="42"/>
      <c r="H97" s="1" t="s">
        <v>318</v>
      </c>
      <c r="I97" s="25"/>
      <c r="K97" s="25"/>
      <c r="N97" s="42"/>
    </row>
    <row r="98" hidden="1">
      <c r="A98" s="25"/>
      <c r="B98" s="25"/>
      <c r="D98" s="42"/>
      <c r="E98" s="25"/>
      <c r="F98" s="25"/>
      <c r="G98" s="42"/>
      <c r="I98" s="25"/>
      <c r="K98" s="25"/>
      <c r="N98" s="42"/>
    </row>
    <row r="99" hidden="1">
      <c r="A99" s="25"/>
      <c r="B99" s="25"/>
      <c r="D99" s="42"/>
      <c r="E99" s="25"/>
      <c r="F99" s="25"/>
      <c r="G99" s="42"/>
      <c r="H99" s="1" t="s">
        <v>251</v>
      </c>
      <c r="I99" s="25"/>
      <c r="K99" s="25"/>
      <c r="N99" s="42"/>
    </row>
    <row r="100" hidden="1">
      <c r="A100" s="25"/>
      <c r="B100" s="25"/>
      <c r="D100" s="42"/>
      <c r="E100" s="25"/>
      <c r="F100" s="25"/>
      <c r="G100" s="42"/>
      <c r="H100" s="1" t="s">
        <v>2149</v>
      </c>
      <c r="I100" s="25"/>
      <c r="K100" s="84" t="s">
        <v>270</v>
      </c>
      <c r="M100" s="1" t="s">
        <v>230</v>
      </c>
      <c r="N100" s="2" t="s">
        <v>2150</v>
      </c>
    </row>
    <row r="101" hidden="1">
      <c r="A101" s="25"/>
      <c r="B101" s="25"/>
      <c r="D101" s="42"/>
      <c r="E101" s="25"/>
      <c r="F101" s="25"/>
      <c r="G101" s="42"/>
      <c r="H101" s="1" t="s">
        <v>2151</v>
      </c>
      <c r="I101" s="25"/>
      <c r="K101" s="25"/>
      <c r="N101" s="42"/>
    </row>
    <row r="102" hidden="1">
      <c r="A102" s="25"/>
      <c r="B102" s="25"/>
      <c r="D102" s="42"/>
      <c r="E102" s="25"/>
      <c r="F102" s="25"/>
      <c r="G102" s="42"/>
      <c r="H102" s="1" t="s">
        <v>269</v>
      </c>
      <c r="I102" s="25"/>
      <c r="K102" s="25"/>
      <c r="N102" s="42"/>
    </row>
    <row r="103" hidden="1">
      <c r="A103" s="25"/>
      <c r="B103" s="25"/>
      <c r="D103" s="42"/>
      <c r="E103" s="25"/>
      <c r="F103" s="25"/>
      <c r="G103" s="42"/>
      <c r="H103" s="1" t="s">
        <v>2100</v>
      </c>
      <c r="I103" s="25"/>
      <c r="K103" s="25"/>
      <c r="N103" s="42"/>
    </row>
    <row r="104" hidden="1">
      <c r="A104" s="25"/>
      <c r="B104" s="25"/>
      <c r="D104" s="42"/>
      <c r="E104" s="25"/>
      <c r="F104" s="25"/>
      <c r="G104" s="42"/>
      <c r="H104" s="1" t="s">
        <v>198</v>
      </c>
      <c r="I104" s="25"/>
      <c r="K104" s="25"/>
      <c r="N104" s="42"/>
    </row>
    <row r="105" hidden="1">
      <c r="A105" s="25"/>
      <c r="B105" s="25"/>
      <c r="D105" s="42"/>
      <c r="E105" s="25"/>
      <c r="F105" s="25"/>
      <c r="G105" s="42"/>
      <c r="H105" s="1" t="s">
        <v>2103</v>
      </c>
      <c r="I105" s="25"/>
      <c r="K105" s="25"/>
      <c r="N105" s="42"/>
    </row>
    <row r="106" hidden="1">
      <c r="A106" s="25"/>
      <c r="B106" s="25"/>
      <c r="D106" s="42"/>
      <c r="E106" s="25"/>
      <c r="F106" s="25"/>
      <c r="G106" s="42"/>
      <c r="H106" s="1" t="s">
        <v>2104</v>
      </c>
      <c r="I106" s="25"/>
      <c r="K106" s="25"/>
      <c r="N106" s="42"/>
    </row>
    <row r="107" hidden="1">
      <c r="A107" s="25"/>
      <c r="B107" s="25"/>
      <c r="D107" s="42"/>
      <c r="E107" s="25"/>
      <c r="F107" s="25"/>
      <c r="G107" s="42"/>
      <c r="H107" s="1" t="s">
        <v>251</v>
      </c>
      <c r="I107" s="25"/>
      <c r="K107" s="25"/>
      <c r="N107" s="42"/>
    </row>
    <row r="108" hidden="1">
      <c r="A108" s="25"/>
      <c r="B108" s="25"/>
      <c r="D108" s="42"/>
      <c r="E108" s="25"/>
      <c r="F108" s="25"/>
      <c r="G108" s="42"/>
      <c r="H108" s="1" t="s">
        <v>2152</v>
      </c>
      <c r="I108" s="25"/>
      <c r="K108" s="84" t="s">
        <v>229</v>
      </c>
      <c r="M108" s="1" t="s">
        <v>325</v>
      </c>
      <c r="N108" s="2" t="s">
        <v>2153</v>
      </c>
    </row>
    <row r="109" hidden="1">
      <c r="A109" s="25"/>
      <c r="B109" s="25"/>
      <c r="D109" s="42"/>
      <c r="E109" s="25"/>
      <c r="F109" s="25"/>
      <c r="G109" s="42"/>
      <c r="H109" s="1" t="s">
        <v>2154</v>
      </c>
      <c r="I109" s="25"/>
      <c r="K109" s="84" t="s">
        <v>2155</v>
      </c>
      <c r="M109" s="1" t="s">
        <v>2156</v>
      </c>
      <c r="N109" s="2" t="s">
        <v>2157</v>
      </c>
    </row>
    <row r="110" hidden="1">
      <c r="A110" s="25"/>
      <c r="B110" s="25"/>
      <c r="D110" s="42"/>
      <c r="E110" s="25"/>
      <c r="F110" s="25"/>
      <c r="G110" s="42"/>
      <c r="H110" s="1" t="s">
        <v>2158</v>
      </c>
      <c r="I110" s="25"/>
      <c r="K110" s="25"/>
      <c r="M110" s="1" t="s">
        <v>2159</v>
      </c>
      <c r="N110" s="42"/>
    </row>
    <row r="111" hidden="1">
      <c r="A111" s="25"/>
      <c r="B111" s="25"/>
      <c r="D111" s="42"/>
      <c r="E111" s="25"/>
      <c r="F111" s="25"/>
      <c r="G111" s="42"/>
      <c r="H111" s="1" t="s">
        <v>2160</v>
      </c>
      <c r="I111" s="25"/>
      <c r="K111" s="25"/>
      <c r="N111" s="42"/>
    </row>
    <row r="112" hidden="1">
      <c r="A112" s="25"/>
      <c r="B112" s="25"/>
      <c r="D112" s="42"/>
      <c r="E112" s="25"/>
      <c r="F112" s="25"/>
      <c r="G112" s="42"/>
      <c r="H112" s="1" t="s">
        <v>269</v>
      </c>
      <c r="I112" s="25"/>
      <c r="K112" s="25"/>
      <c r="N112" s="42"/>
    </row>
    <row r="113" hidden="1">
      <c r="A113" s="25"/>
      <c r="B113" s="25"/>
      <c r="D113" s="42"/>
      <c r="E113" s="25"/>
      <c r="F113" s="25"/>
      <c r="G113" s="42"/>
      <c r="H113" s="1" t="s">
        <v>2110</v>
      </c>
      <c r="I113" s="25"/>
      <c r="K113" s="25"/>
      <c r="N113" s="42"/>
    </row>
    <row r="114" hidden="1">
      <c r="A114" s="25"/>
      <c r="B114" s="25"/>
      <c r="D114" s="42"/>
      <c r="E114" s="25"/>
      <c r="F114" s="25"/>
      <c r="G114" s="42"/>
      <c r="H114" s="1" t="s">
        <v>198</v>
      </c>
      <c r="I114" s="25"/>
      <c r="K114" s="25"/>
      <c r="N114" s="42"/>
    </row>
    <row r="115" hidden="1">
      <c r="A115" s="25"/>
      <c r="B115" s="25"/>
      <c r="D115" s="42"/>
      <c r="E115" s="25"/>
      <c r="F115" s="25"/>
      <c r="G115" s="42"/>
      <c r="H115" s="1" t="s">
        <v>2115</v>
      </c>
      <c r="I115" s="25"/>
      <c r="K115" s="25"/>
      <c r="M115" s="1" t="s">
        <v>2161</v>
      </c>
      <c r="N115" s="2" t="s">
        <v>2162</v>
      </c>
    </row>
    <row r="116" hidden="1">
      <c r="A116" s="25"/>
      <c r="B116" s="25"/>
      <c r="D116" s="42"/>
      <c r="E116" s="25"/>
      <c r="F116" s="25"/>
      <c r="G116" s="42"/>
      <c r="H116" s="1" t="s">
        <v>2119</v>
      </c>
      <c r="I116" s="25"/>
      <c r="K116" s="25"/>
      <c r="N116" s="42"/>
    </row>
    <row r="117" hidden="1">
      <c r="A117" s="25"/>
      <c r="B117" s="25"/>
      <c r="D117" s="42"/>
      <c r="E117" s="25"/>
      <c r="F117" s="25"/>
      <c r="G117" s="42"/>
      <c r="H117" s="1" t="s">
        <v>204</v>
      </c>
      <c r="I117" s="25"/>
      <c r="K117" s="25"/>
      <c r="N117" s="42"/>
    </row>
    <row r="118" hidden="1">
      <c r="A118" s="25"/>
      <c r="B118" s="25"/>
      <c r="D118" s="42"/>
      <c r="E118" s="25"/>
      <c r="F118" s="25"/>
      <c r="G118" s="42"/>
      <c r="H118" s="1" t="s">
        <v>2126</v>
      </c>
      <c r="I118" s="25"/>
      <c r="K118" s="25"/>
      <c r="N118" s="42"/>
    </row>
    <row r="119" hidden="1">
      <c r="A119" s="25"/>
      <c r="B119" s="25"/>
      <c r="D119" s="42"/>
      <c r="E119" s="25"/>
      <c r="F119" s="25"/>
      <c r="G119" s="42"/>
      <c r="H119" s="1" t="s">
        <v>204</v>
      </c>
      <c r="I119" s="25"/>
      <c r="K119" s="25"/>
      <c r="N119" s="42"/>
    </row>
    <row r="120" hidden="1">
      <c r="A120" s="25"/>
      <c r="B120" s="25"/>
      <c r="D120" s="42"/>
      <c r="E120" s="25"/>
      <c r="F120" s="25"/>
      <c r="G120" s="42"/>
      <c r="I120" s="25"/>
      <c r="K120" s="25"/>
      <c r="N120" s="42"/>
    </row>
    <row r="121" hidden="1">
      <c r="A121" s="25"/>
      <c r="B121" s="25"/>
      <c r="D121" s="42"/>
      <c r="E121" s="25"/>
      <c r="F121" s="25"/>
      <c r="G121" s="42"/>
      <c r="H121" s="1" t="s">
        <v>281</v>
      </c>
      <c r="I121" s="25"/>
      <c r="K121" s="84" t="s">
        <v>270</v>
      </c>
      <c r="L121" s="1" t="s">
        <v>2163</v>
      </c>
      <c r="M121" s="1" t="s">
        <v>2087</v>
      </c>
      <c r="N121" s="2" t="s">
        <v>2164</v>
      </c>
    </row>
    <row r="122" hidden="1">
      <c r="A122" s="25"/>
      <c r="B122" s="25"/>
      <c r="D122" s="42"/>
      <c r="E122" s="25"/>
      <c r="F122" s="25"/>
      <c r="G122" s="42"/>
      <c r="H122" s="1" t="s">
        <v>198</v>
      </c>
      <c r="I122" s="25"/>
      <c r="K122" s="25"/>
      <c r="N122" s="42"/>
    </row>
    <row r="123" hidden="1">
      <c r="A123" s="25"/>
      <c r="B123" s="25"/>
      <c r="D123" s="42"/>
      <c r="E123" s="25"/>
      <c r="F123" s="25"/>
      <c r="G123" s="42"/>
      <c r="H123" s="1" t="s">
        <v>223</v>
      </c>
      <c r="I123" s="25"/>
      <c r="K123" s="25"/>
      <c r="N123" s="42"/>
    </row>
    <row r="124" hidden="1">
      <c r="A124" s="25"/>
      <c r="B124" s="25"/>
      <c r="D124" s="42"/>
      <c r="E124" s="25"/>
      <c r="F124" s="25"/>
      <c r="G124" s="42"/>
      <c r="H124" s="1" t="s">
        <v>204</v>
      </c>
      <c r="I124" s="25"/>
      <c r="K124" s="25"/>
      <c r="N124" s="42"/>
    </row>
    <row r="125" hidden="1">
      <c r="A125" s="25"/>
      <c r="B125" s="25"/>
      <c r="D125" s="42"/>
      <c r="E125" s="25"/>
      <c r="F125" s="25"/>
      <c r="G125" s="42"/>
      <c r="I125" s="25"/>
      <c r="K125" s="25"/>
      <c r="N125" s="42"/>
    </row>
    <row r="126">
      <c r="A126" s="1" t="s">
        <v>81</v>
      </c>
      <c r="B126" s="73" t="s">
        <v>30</v>
      </c>
      <c r="C126" s="1" t="s">
        <v>2147</v>
      </c>
      <c r="D126" s="2" t="s">
        <v>2147</v>
      </c>
      <c r="E126" s="1" t="s">
        <v>33</v>
      </c>
      <c r="F126" s="1" t="s">
        <v>33</v>
      </c>
      <c r="G126" s="42"/>
      <c r="H126" s="1" t="s">
        <v>1316</v>
      </c>
      <c r="I126" s="25"/>
      <c r="K126" s="25"/>
      <c r="N126" s="42"/>
    </row>
    <row r="127">
      <c r="A127" s="25"/>
      <c r="B127" s="25"/>
      <c r="D127" s="42"/>
      <c r="E127" s="25"/>
      <c r="F127" s="25"/>
      <c r="G127" s="42"/>
      <c r="H127" s="1" t="s">
        <v>2148</v>
      </c>
      <c r="I127" s="25"/>
      <c r="K127" s="25"/>
      <c r="N127" s="42"/>
    </row>
    <row r="128">
      <c r="A128" s="25"/>
      <c r="B128" s="25"/>
      <c r="D128" s="42"/>
      <c r="E128" s="25"/>
      <c r="F128" s="25"/>
      <c r="G128" s="42"/>
      <c r="H128" s="1" t="s">
        <v>318</v>
      </c>
      <c r="I128" s="25"/>
      <c r="K128" s="25"/>
      <c r="N128" s="42"/>
      <c r="O128"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28" s="25" t="str">
        <f>IFERROR(__xludf.DUMMYFUNCTION("""COMPUTED_VALUE"""),"count ")</f>
        <v>count </v>
      </c>
    </row>
    <row r="129">
      <c r="A129" s="25"/>
      <c r="B129" s="25"/>
      <c r="D129" s="42"/>
      <c r="E129" s="25"/>
      <c r="F129" s="25"/>
      <c r="G129" s="42"/>
      <c r="I129" s="25"/>
      <c r="K129" s="25"/>
      <c r="N129" s="42"/>
      <c r="O129" s="25" t="str">
        <f>IFERROR(__xludf.DUMMYFUNCTION("""COMPUTED_VALUE"""),"C-spec_oop")</f>
        <v>C-spec_oop</v>
      </c>
      <c r="P129" s="25">
        <f>IFERROR(__xludf.DUMMYFUNCTION("""COMPUTED_VALUE"""),2.0)</f>
        <v>2</v>
      </c>
    </row>
    <row r="130">
      <c r="A130" s="25"/>
      <c r="B130" s="25"/>
      <c r="D130" s="42"/>
      <c r="E130" s="25"/>
      <c r="F130" s="25"/>
      <c r="G130" s="42"/>
      <c r="H130" s="1" t="s">
        <v>251</v>
      </c>
      <c r="I130" s="25"/>
      <c r="K130" s="25"/>
      <c r="N130" s="42"/>
      <c r="O130" s="25" t="str">
        <f>IFERROR(__xludf.DUMMYFUNCTION("""COMPUTED_VALUE"""),"V-lemma-use")</f>
        <v>V-lemma-use</v>
      </c>
      <c r="P130" s="25">
        <f>IFERROR(__xludf.DUMMYFUNCTION("""COMPUTED_VALUE"""),2.0)</f>
        <v>2</v>
      </c>
    </row>
    <row r="131">
      <c r="A131" s="25"/>
      <c r="B131" s="25"/>
      <c r="D131" s="42"/>
      <c r="E131" s="25"/>
      <c r="F131" s="25"/>
      <c r="G131" s="42"/>
      <c r="H131" s="1" t="s">
        <v>2149</v>
      </c>
      <c r="I131" s="25"/>
      <c r="K131" s="84" t="s">
        <v>270</v>
      </c>
      <c r="M131" s="1" t="s">
        <v>230</v>
      </c>
      <c r="N131" s="2" t="s">
        <v>1807</v>
      </c>
      <c r="O131" s="25" t="str">
        <f>IFERROR(__xludf.DUMMYFUNCTION("""COMPUTED_VALUE"""),"C-syntax")</f>
        <v>C-syntax</v>
      </c>
      <c r="P131" s="25">
        <f>IFERROR(__xludf.DUMMYFUNCTION("""COMPUTED_VALUE"""),1.0)</f>
        <v>1</v>
      </c>
    </row>
    <row r="132">
      <c r="A132" s="25"/>
      <c r="B132" s="25"/>
      <c r="D132" s="42"/>
      <c r="E132" s="25"/>
      <c r="F132" s="25"/>
      <c r="G132" s="42"/>
      <c r="H132" s="1" t="s">
        <v>2151</v>
      </c>
      <c r="I132" s="25"/>
      <c r="K132" s="25"/>
      <c r="N132" s="42"/>
      <c r="O132" s="25" t="str">
        <f>IFERROR(__xludf.DUMMYFUNCTION("""COMPUTED_VALUE"""),"V-pre/post")</f>
        <v>V-pre/post</v>
      </c>
      <c r="P132" s="25">
        <f>IFERROR(__xludf.DUMMYFUNCTION("""COMPUTED_VALUE"""),1.0)</f>
        <v>1</v>
      </c>
    </row>
    <row r="133">
      <c r="A133" s="25"/>
      <c r="B133" s="25"/>
      <c r="D133" s="42"/>
      <c r="E133" s="25"/>
      <c r="F133" s="25"/>
      <c r="G133" s="42"/>
      <c r="H133" s="1" t="s">
        <v>269</v>
      </c>
      <c r="I133" s="25"/>
      <c r="K133" s="25"/>
      <c r="N133" s="42"/>
    </row>
    <row r="134">
      <c r="A134" s="25"/>
      <c r="B134" s="25"/>
      <c r="D134" s="42"/>
      <c r="E134" s="25"/>
      <c r="F134" s="25"/>
      <c r="G134" s="42"/>
      <c r="H134" s="1" t="s">
        <v>2100</v>
      </c>
      <c r="I134" s="25"/>
      <c r="K134" s="25"/>
      <c r="N134" s="42"/>
    </row>
    <row r="135">
      <c r="A135" s="25"/>
      <c r="B135" s="25"/>
      <c r="D135" s="42"/>
      <c r="E135" s="25"/>
      <c r="F135" s="25"/>
      <c r="G135" s="42"/>
      <c r="H135" s="1" t="s">
        <v>198</v>
      </c>
      <c r="I135" s="25"/>
      <c r="K135" s="25"/>
      <c r="N135" s="42"/>
      <c r="O135"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35" s="25" t="str">
        <f>IFERROR(__xludf.DUMMYFUNCTION("""COMPUTED_VALUE"""),"C-syntax")</f>
        <v>C-syntax</v>
      </c>
      <c r="Q135" s="25" t="str">
        <f>IFERROR(__xludf.DUMMYFUNCTION("""COMPUTED_VALUE"""),"C-hallucinating")</f>
        <v>C-hallucinating</v>
      </c>
      <c r="R135" s="25" t="str">
        <f>IFERROR(__xludf.DUMMYFUNCTION("""COMPUTED_VALUE"""),"C-total")</f>
        <v>C-total</v>
      </c>
      <c r="S135" s="25" t="str">
        <f>IFERROR(__xludf.DUMMYFUNCTION("""COMPUTED_VALUE"""),"V-pre/post")</f>
        <v>V-pre/post</v>
      </c>
      <c r="T135" s="25" t="str">
        <f>IFERROR(__xludf.DUMMYFUNCTION("""COMPUTED_VALUE"""),"V-pred-def")</f>
        <v>V-pred-def</v>
      </c>
      <c r="U135" s="25" t="str">
        <f>IFERROR(__xludf.DUMMYFUNCTION("""COMPUTED_VALUE"""),"V-pred-use")</f>
        <v>V-pred-use</v>
      </c>
      <c r="V135" s="25" t="str">
        <f>IFERROR(__xludf.DUMMYFUNCTION("""COMPUTED_VALUE"""),"V-lemma-def")</f>
        <v>V-lemma-def</v>
      </c>
      <c r="W135" s="25" t="str">
        <f>IFERROR(__xludf.DUMMYFUNCTION("""COMPUTED_VALUE"""),"V-lemma-use")</f>
        <v>V-lemma-use</v>
      </c>
      <c r="X135" s="25" t="str">
        <f>IFERROR(__xludf.DUMMYFUNCTION("""COMPUTED_VALUE"""),"V-LI")</f>
        <v>V-LI</v>
      </c>
      <c r="Y135" s="25" t="str">
        <f>IFERROR(__xludf.DUMMYFUNCTION("""COMPUTED_VALUE"""),"V-others")</f>
        <v>V-others</v>
      </c>
      <c r="Z135" s="25" t="str">
        <f>IFERROR(__xludf.DUMMYFUNCTION("""COMPUTED_VALUE"""),"V-total")</f>
        <v>V-total</v>
      </c>
    </row>
    <row r="136">
      <c r="A136" s="25"/>
      <c r="B136" s="25"/>
      <c r="D136" s="42"/>
      <c r="E136" s="25"/>
      <c r="F136" s="25"/>
      <c r="G136" s="42"/>
      <c r="H136" s="1" t="s">
        <v>2103</v>
      </c>
      <c r="I136" s="25"/>
      <c r="K136" s="25"/>
      <c r="N136" s="42"/>
      <c r="O136" s="25">
        <f>IFERROR(__xludf.DUMMYFUNCTION("""COMPUTED_VALUE"""),2.0)</f>
        <v>2</v>
      </c>
      <c r="P136" s="25">
        <f>IFERROR(__xludf.DUMMYFUNCTION("""COMPUTED_VALUE"""),1.0)</f>
        <v>1</v>
      </c>
      <c r="Q136" s="25">
        <f>IFERROR(__xludf.DUMMYFUNCTION("""COMPUTED_VALUE"""),0.0)</f>
        <v>0</v>
      </c>
      <c r="R136" s="25">
        <f>IFERROR(__xludf.DUMMYFUNCTION("""COMPUTED_VALUE"""),0.0)</f>
        <v>0</v>
      </c>
      <c r="S136" s="25">
        <f>IFERROR(__xludf.DUMMYFUNCTION("""COMPUTED_VALUE"""),1.0)</f>
        <v>1</v>
      </c>
      <c r="T136" s="25">
        <f>IFERROR(__xludf.DUMMYFUNCTION("""COMPUTED_VALUE"""),0.0)</f>
        <v>0</v>
      </c>
      <c r="U136" s="25">
        <f>IFERROR(__xludf.DUMMYFUNCTION("""COMPUTED_VALUE"""),0.0)</f>
        <v>0</v>
      </c>
      <c r="V136" s="25">
        <f>IFERROR(__xludf.DUMMYFUNCTION("""COMPUTED_VALUE"""),0.0)</f>
        <v>0</v>
      </c>
      <c r="W136" s="25">
        <f>IFERROR(__xludf.DUMMYFUNCTION("""COMPUTED_VALUE"""),2.0)</f>
        <v>2</v>
      </c>
      <c r="X136" s="25">
        <f>IFERROR(__xludf.DUMMYFUNCTION("""COMPUTED_VALUE"""),0.0)</f>
        <v>0</v>
      </c>
      <c r="Y136" s="25">
        <f>IFERROR(__xludf.DUMMYFUNCTION("""COMPUTED_VALUE"""),0.0)</f>
        <v>0</v>
      </c>
      <c r="Z136" s="25">
        <f>IFERROR(__xludf.DUMMYFUNCTION("""COMPUTED_VALUE"""),0.0)</f>
        <v>0</v>
      </c>
    </row>
    <row r="137">
      <c r="A137" s="25"/>
      <c r="B137" s="25"/>
      <c r="D137" s="42"/>
      <c r="E137" s="25"/>
      <c r="F137" s="25"/>
      <c r="G137" s="42"/>
      <c r="H137" s="1" t="s">
        <v>2104</v>
      </c>
      <c r="I137" s="25"/>
      <c r="K137" s="25"/>
      <c r="N137" s="42"/>
    </row>
    <row r="138">
      <c r="A138" s="25"/>
      <c r="B138" s="25"/>
      <c r="D138" s="42"/>
      <c r="E138" s="25"/>
      <c r="F138" s="25"/>
      <c r="G138" s="42"/>
      <c r="H138" s="1" t="s">
        <v>251</v>
      </c>
      <c r="I138" s="25"/>
      <c r="K138" s="25"/>
      <c r="N138" s="42"/>
    </row>
    <row r="139">
      <c r="A139" s="25"/>
      <c r="B139" s="25"/>
      <c r="D139" s="42"/>
      <c r="E139" s="25"/>
      <c r="F139" s="25"/>
      <c r="G139" s="42"/>
      <c r="H139" s="1" t="s">
        <v>2152</v>
      </c>
      <c r="I139" s="25"/>
      <c r="K139" s="25"/>
      <c r="N139" s="42"/>
    </row>
    <row r="140">
      <c r="A140" s="25"/>
      <c r="B140" s="25"/>
      <c r="D140" s="42"/>
      <c r="E140" s="25"/>
      <c r="F140" s="25"/>
      <c r="G140" s="42"/>
      <c r="H140" s="1" t="s">
        <v>2154</v>
      </c>
      <c r="I140" s="25"/>
      <c r="K140" s="84" t="s">
        <v>229</v>
      </c>
      <c r="M140" s="1" t="s">
        <v>632</v>
      </c>
      <c r="N140" s="2" t="s">
        <v>2165</v>
      </c>
    </row>
    <row r="141">
      <c r="A141" s="25"/>
      <c r="B141" s="25"/>
      <c r="D141" s="42"/>
      <c r="E141" s="25"/>
      <c r="F141" s="25"/>
      <c r="G141" s="42"/>
      <c r="H141" s="1" t="s">
        <v>2158</v>
      </c>
      <c r="I141" s="25"/>
      <c r="K141" s="84" t="s">
        <v>200</v>
      </c>
      <c r="L141" s="1" t="s">
        <v>201</v>
      </c>
      <c r="M141" s="1" t="s">
        <v>2166</v>
      </c>
      <c r="N141" s="98" t="s">
        <v>2167</v>
      </c>
    </row>
    <row r="142">
      <c r="A142" s="25"/>
      <c r="B142" s="25"/>
      <c r="D142" s="42"/>
      <c r="E142" s="25"/>
      <c r="F142" s="25"/>
      <c r="G142" s="42"/>
      <c r="H142" s="1" t="s">
        <v>2160</v>
      </c>
      <c r="I142" s="25"/>
      <c r="K142" s="25"/>
      <c r="N142" s="42"/>
    </row>
    <row r="143">
      <c r="A143" s="25"/>
      <c r="B143" s="25"/>
      <c r="D143" s="42"/>
      <c r="E143" s="25"/>
      <c r="F143" s="25"/>
      <c r="G143" s="42"/>
      <c r="H143" s="1" t="s">
        <v>269</v>
      </c>
      <c r="I143" s="25"/>
      <c r="K143" s="25"/>
      <c r="N143" s="42"/>
    </row>
    <row r="144">
      <c r="A144" s="25"/>
      <c r="B144" s="25"/>
      <c r="D144" s="42"/>
      <c r="E144" s="25"/>
      <c r="F144" s="25"/>
      <c r="G144" s="42"/>
      <c r="H144" s="1" t="s">
        <v>2110</v>
      </c>
      <c r="I144" s="25"/>
      <c r="K144" s="25"/>
      <c r="N144" s="42"/>
    </row>
    <row r="145">
      <c r="A145" s="25"/>
      <c r="B145" s="25"/>
      <c r="D145" s="42"/>
      <c r="E145" s="25"/>
      <c r="F145" s="25"/>
      <c r="G145" s="42"/>
      <c r="H145" s="1" t="s">
        <v>198</v>
      </c>
      <c r="I145" s="25"/>
      <c r="K145" s="25"/>
      <c r="N145" s="42"/>
    </row>
    <row r="146">
      <c r="A146" s="25"/>
      <c r="B146" s="25"/>
      <c r="D146" s="42"/>
      <c r="E146" s="25"/>
      <c r="F146" s="25"/>
      <c r="G146" s="42"/>
      <c r="H146" s="1" t="s">
        <v>2115</v>
      </c>
      <c r="I146" s="25"/>
      <c r="K146" s="1" t="s">
        <v>282</v>
      </c>
      <c r="L146" s="1" t="s">
        <v>2168</v>
      </c>
      <c r="M146" s="1" t="s">
        <v>2169</v>
      </c>
      <c r="N146" s="98" t="s">
        <v>2170</v>
      </c>
    </row>
    <row r="147">
      <c r="A147" s="25"/>
      <c r="B147" s="25"/>
      <c r="D147" s="42"/>
      <c r="E147" s="25"/>
      <c r="F147" s="25"/>
      <c r="G147" s="42"/>
      <c r="H147" s="1" t="s">
        <v>2119</v>
      </c>
      <c r="I147" s="25"/>
      <c r="K147" s="1" t="s">
        <v>200</v>
      </c>
      <c r="N147" s="42"/>
    </row>
    <row r="148">
      <c r="A148" s="25"/>
      <c r="B148" s="25"/>
      <c r="D148" s="42"/>
      <c r="E148" s="25"/>
      <c r="F148" s="25"/>
      <c r="G148" s="42"/>
      <c r="H148" s="1" t="s">
        <v>204</v>
      </c>
      <c r="I148" s="25"/>
      <c r="K148" s="25"/>
      <c r="N148" s="42"/>
    </row>
    <row r="149">
      <c r="A149" s="25"/>
      <c r="B149" s="25"/>
      <c r="D149" s="42"/>
      <c r="E149" s="25"/>
      <c r="F149" s="25"/>
      <c r="G149" s="42"/>
      <c r="H149" s="1" t="s">
        <v>2126</v>
      </c>
      <c r="I149" s="25"/>
      <c r="K149" s="25"/>
      <c r="N149" s="42"/>
    </row>
    <row r="150">
      <c r="A150" s="25"/>
      <c r="B150" s="25"/>
      <c r="D150" s="42"/>
      <c r="E150" s="25"/>
      <c r="F150" s="25"/>
      <c r="G150" s="42"/>
      <c r="H150" s="1" t="s">
        <v>204</v>
      </c>
      <c r="I150" s="25"/>
      <c r="K150" s="25"/>
      <c r="N150" s="42"/>
    </row>
    <row r="151">
      <c r="A151" s="25"/>
      <c r="B151" s="25"/>
      <c r="D151" s="42"/>
      <c r="E151" s="25"/>
      <c r="F151" s="25"/>
      <c r="G151" s="42"/>
      <c r="I151" s="25"/>
      <c r="K151" s="25"/>
      <c r="N151" s="42"/>
    </row>
    <row r="152">
      <c r="A152" s="25"/>
      <c r="B152" s="25"/>
      <c r="D152" s="42"/>
      <c r="E152" s="25"/>
      <c r="F152" s="25"/>
      <c r="G152" s="42"/>
      <c r="H152" s="1" t="s">
        <v>281</v>
      </c>
      <c r="I152" s="25"/>
      <c r="K152" s="84" t="s">
        <v>270</v>
      </c>
      <c r="M152" s="1" t="s">
        <v>2171</v>
      </c>
      <c r="N152" s="2" t="s">
        <v>2164</v>
      </c>
    </row>
    <row r="153">
      <c r="A153" s="25"/>
      <c r="B153" s="25"/>
      <c r="D153" s="42"/>
      <c r="E153" s="25"/>
      <c r="F153" s="25"/>
      <c r="G153" s="42"/>
      <c r="H153" s="1" t="s">
        <v>198</v>
      </c>
      <c r="I153" s="25"/>
      <c r="K153" s="25"/>
      <c r="N153" s="42"/>
    </row>
    <row r="154">
      <c r="A154" s="25"/>
      <c r="B154" s="25"/>
      <c r="D154" s="42"/>
      <c r="E154" s="25"/>
      <c r="F154" s="25"/>
      <c r="G154" s="42"/>
      <c r="H154" s="1" t="s">
        <v>223</v>
      </c>
      <c r="I154" s="25"/>
      <c r="K154" s="25"/>
      <c r="N154" s="42"/>
    </row>
    <row r="155">
      <c r="A155" s="15"/>
      <c r="B155" s="25"/>
      <c r="C155" s="15"/>
      <c r="D155" s="83"/>
      <c r="E155" s="15"/>
      <c r="F155" s="15"/>
      <c r="G155" s="83"/>
      <c r="H155" s="12" t="s">
        <v>204</v>
      </c>
      <c r="I155" s="15"/>
      <c r="J155" s="15"/>
      <c r="K155" s="15"/>
      <c r="L155" s="15"/>
      <c r="M155" s="15"/>
      <c r="N155" s="83"/>
      <c r="O155" s="15"/>
      <c r="P155" s="15"/>
      <c r="Q155" s="15"/>
      <c r="R155" s="15"/>
      <c r="S155" s="15"/>
      <c r="T155" s="15"/>
      <c r="U155" s="15"/>
      <c r="V155" s="15"/>
      <c r="W155" s="15"/>
      <c r="X155" s="15"/>
      <c r="Y155" s="15"/>
      <c r="Z155" s="15"/>
      <c r="AA155" s="15"/>
      <c r="AB155" s="15"/>
      <c r="AC155" s="15"/>
      <c r="AD155" s="15"/>
      <c r="AE155" s="15"/>
    </row>
    <row r="156">
      <c r="A156" s="1" t="s">
        <v>31</v>
      </c>
      <c r="B156" s="73" t="s">
        <v>94</v>
      </c>
      <c r="C156" s="1" t="s">
        <v>2089</v>
      </c>
      <c r="D156" s="2" t="s">
        <v>2089</v>
      </c>
      <c r="E156" s="1" t="s">
        <v>33</v>
      </c>
      <c r="F156" s="1" t="s">
        <v>33</v>
      </c>
      <c r="G156" s="42"/>
      <c r="H156" s="1" t="s">
        <v>251</v>
      </c>
      <c r="I156" s="25"/>
      <c r="K156" s="25"/>
      <c r="N156" s="42"/>
    </row>
    <row r="157">
      <c r="A157" s="25"/>
      <c r="B157" s="25"/>
      <c r="D157" s="42"/>
      <c r="E157" s="25"/>
      <c r="F157" s="25"/>
      <c r="G157" s="42"/>
      <c r="H157" s="1" t="s">
        <v>2090</v>
      </c>
      <c r="I157" s="25"/>
      <c r="K157" s="25"/>
      <c r="N157" s="42"/>
    </row>
    <row r="158">
      <c r="A158" s="25"/>
      <c r="B158" s="25"/>
      <c r="D158" s="42"/>
      <c r="E158" s="25"/>
      <c r="F158" s="25"/>
      <c r="G158" s="42"/>
      <c r="H158" s="1" t="s">
        <v>2091</v>
      </c>
      <c r="I158" s="25"/>
      <c r="K158" s="25"/>
      <c r="N158" s="42"/>
      <c r="O158"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58" s="25" t="str">
        <f>IFERROR(__xludf.DUMMYFUNCTION("""COMPUTED_VALUE"""),"count ")</f>
        <v>count </v>
      </c>
    </row>
    <row r="159">
      <c r="A159" s="25"/>
      <c r="B159" s="25"/>
      <c r="D159" s="42"/>
      <c r="E159" s="25"/>
      <c r="F159" s="25"/>
      <c r="G159" s="42"/>
      <c r="H159" s="1" t="s">
        <v>198</v>
      </c>
      <c r="I159" s="25"/>
      <c r="K159" s="25"/>
      <c r="N159" s="42"/>
      <c r="O159" s="25" t="str">
        <f>IFERROR(__xludf.DUMMYFUNCTION("""COMPUTED_VALUE"""),"V-LI")</f>
        <v>V-LI</v>
      </c>
      <c r="P159" s="25">
        <f>IFERROR(__xludf.DUMMYFUNCTION("""COMPUTED_VALUE"""),3.0)</f>
        <v>3</v>
      </c>
    </row>
    <row r="160">
      <c r="A160" s="25"/>
      <c r="B160" s="25"/>
      <c r="D160" s="42"/>
      <c r="E160" s="25"/>
      <c r="F160" s="25"/>
      <c r="G160" s="42"/>
      <c r="H160" s="1" t="s">
        <v>2092</v>
      </c>
      <c r="I160" s="25"/>
      <c r="K160" s="25"/>
      <c r="N160" s="42"/>
      <c r="O160" s="25" t="str">
        <f>IFERROR(__xludf.DUMMYFUNCTION("""COMPUTED_VALUE"""),"C-hallucinating")</f>
        <v>C-hallucinating</v>
      </c>
      <c r="P160" s="25">
        <f>IFERROR(__xludf.DUMMYFUNCTION("""COMPUTED_VALUE"""),2.0)</f>
        <v>2</v>
      </c>
    </row>
    <row r="161">
      <c r="A161" s="25"/>
      <c r="B161" s="25"/>
      <c r="D161" s="42"/>
      <c r="E161" s="25"/>
      <c r="F161" s="25"/>
      <c r="G161" s="42"/>
      <c r="H161" s="1" t="s">
        <v>204</v>
      </c>
      <c r="I161" s="25"/>
      <c r="K161" s="25"/>
      <c r="N161" s="42"/>
      <c r="O161" s="25" t="str">
        <f>IFERROR(__xludf.DUMMYFUNCTION("""COMPUTED_VALUE"""),"V-lemma-def")</f>
        <v>V-lemma-def</v>
      </c>
      <c r="P161" s="25">
        <f>IFERROR(__xludf.DUMMYFUNCTION("""COMPUTED_VALUE"""),1.0)</f>
        <v>1</v>
      </c>
    </row>
    <row r="162">
      <c r="A162" s="25"/>
      <c r="B162" s="25"/>
      <c r="D162" s="42"/>
      <c r="E162" s="25"/>
      <c r="F162" s="25"/>
      <c r="G162" s="42"/>
      <c r="I162" s="25"/>
      <c r="K162" s="25"/>
      <c r="N162" s="42"/>
      <c r="O162" s="25" t="str">
        <f>IFERROR(__xludf.DUMMYFUNCTION("""COMPUTED_VALUE"""),"V-lemma-use")</f>
        <v>V-lemma-use</v>
      </c>
      <c r="P162" s="25">
        <f>IFERROR(__xludf.DUMMYFUNCTION("""COMPUTED_VALUE"""),1.0)</f>
        <v>1</v>
      </c>
    </row>
    <row r="163">
      <c r="A163" s="25"/>
      <c r="B163" s="25"/>
      <c r="D163" s="42"/>
      <c r="E163" s="25"/>
      <c r="F163" s="25"/>
      <c r="G163" s="42"/>
      <c r="H163" s="1" t="s">
        <v>2094</v>
      </c>
      <c r="I163" s="25"/>
      <c r="K163" s="25"/>
      <c r="N163" s="42"/>
      <c r="O163" s="25" t="str">
        <f>IFERROR(__xludf.DUMMYFUNCTION("""COMPUTED_VALUE"""),"V-pre/post")</f>
        <v>V-pre/post</v>
      </c>
      <c r="P163" s="25">
        <f>IFERROR(__xludf.DUMMYFUNCTION("""COMPUTED_VALUE"""),1.0)</f>
        <v>1</v>
      </c>
    </row>
    <row r="164">
      <c r="A164" s="25"/>
      <c r="B164" s="25"/>
      <c r="D164" s="42"/>
      <c r="E164" s="25"/>
      <c r="F164" s="25"/>
      <c r="G164" s="42"/>
      <c r="H164" s="1" t="s">
        <v>2095</v>
      </c>
      <c r="I164" s="25"/>
      <c r="K164" s="25"/>
      <c r="N164" s="42"/>
    </row>
    <row r="165">
      <c r="A165" s="25"/>
      <c r="B165" s="25"/>
      <c r="D165" s="42"/>
      <c r="E165" s="25"/>
      <c r="F165" s="25"/>
      <c r="G165" s="42"/>
      <c r="H165" s="1" t="s">
        <v>2096</v>
      </c>
      <c r="I165" s="25"/>
      <c r="K165" s="25"/>
      <c r="N165" s="42"/>
    </row>
    <row r="166">
      <c r="A166" s="25"/>
      <c r="B166" s="25"/>
      <c r="D166" s="42"/>
      <c r="E166" s="25"/>
      <c r="F166" s="25"/>
      <c r="G166" s="42"/>
      <c r="H166" s="1" t="s">
        <v>2097</v>
      </c>
      <c r="I166" s="25"/>
      <c r="K166" s="25"/>
      <c r="N166" s="42"/>
      <c r="O16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66" s="25" t="str">
        <f>IFERROR(__xludf.DUMMYFUNCTION("""COMPUTED_VALUE"""),"C-syntax")</f>
        <v>C-syntax</v>
      </c>
      <c r="Q166" s="25" t="str">
        <f>IFERROR(__xludf.DUMMYFUNCTION("""COMPUTED_VALUE"""),"C-hallucinating")</f>
        <v>C-hallucinating</v>
      </c>
      <c r="R166" s="25" t="str">
        <f>IFERROR(__xludf.DUMMYFUNCTION("""COMPUTED_VALUE"""),"C-total")</f>
        <v>C-total</v>
      </c>
      <c r="S166" s="25" t="str">
        <f>IFERROR(__xludf.DUMMYFUNCTION("""COMPUTED_VALUE"""),"V-pre/post")</f>
        <v>V-pre/post</v>
      </c>
      <c r="T166" s="25" t="str">
        <f>IFERROR(__xludf.DUMMYFUNCTION("""COMPUTED_VALUE"""),"V-pred-def")</f>
        <v>V-pred-def</v>
      </c>
      <c r="U166" s="25" t="str">
        <f>IFERROR(__xludf.DUMMYFUNCTION("""COMPUTED_VALUE"""),"V-pred-use")</f>
        <v>V-pred-use</v>
      </c>
      <c r="V166" s="25" t="str">
        <f>IFERROR(__xludf.DUMMYFUNCTION("""COMPUTED_VALUE"""),"V-lemma-def")</f>
        <v>V-lemma-def</v>
      </c>
      <c r="W166" s="25" t="str">
        <f>IFERROR(__xludf.DUMMYFUNCTION("""COMPUTED_VALUE"""),"V-lemma-use")</f>
        <v>V-lemma-use</v>
      </c>
      <c r="X166" s="25" t="str">
        <f>IFERROR(__xludf.DUMMYFUNCTION("""COMPUTED_VALUE"""),"V-LI")</f>
        <v>V-LI</v>
      </c>
      <c r="Y166" s="25" t="str">
        <f>IFERROR(__xludf.DUMMYFUNCTION("""COMPUTED_VALUE"""),"V-others")</f>
        <v>V-others</v>
      </c>
      <c r="Z166" s="25" t="str">
        <f>IFERROR(__xludf.DUMMYFUNCTION("""COMPUTED_VALUE"""),"V-total")</f>
        <v>V-total</v>
      </c>
    </row>
    <row r="167">
      <c r="A167" s="25"/>
      <c r="B167" s="25"/>
      <c r="D167" s="42"/>
      <c r="E167" s="25"/>
      <c r="F167" s="25"/>
      <c r="G167" s="42"/>
      <c r="H167" s="1" t="s">
        <v>204</v>
      </c>
      <c r="I167" s="25"/>
      <c r="K167" s="25"/>
      <c r="N167" s="42"/>
      <c r="O167" s="25">
        <f>IFERROR(__xludf.DUMMYFUNCTION("""COMPUTED_VALUE"""),0.0)</f>
        <v>0</v>
      </c>
      <c r="P167" s="25">
        <f>IFERROR(__xludf.DUMMYFUNCTION("""COMPUTED_VALUE"""),0.0)</f>
        <v>0</v>
      </c>
      <c r="Q167" s="25">
        <f>IFERROR(__xludf.DUMMYFUNCTION("""COMPUTED_VALUE"""),2.0)</f>
        <v>2</v>
      </c>
      <c r="R167" s="25">
        <f>IFERROR(__xludf.DUMMYFUNCTION("""COMPUTED_VALUE"""),0.0)</f>
        <v>0</v>
      </c>
      <c r="S167" s="25">
        <f>IFERROR(__xludf.DUMMYFUNCTION("""COMPUTED_VALUE"""),1.0)</f>
        <v>1</v>
      </c>
      <c r="T167" s="25">
        <f>IFERROR(__xludf.DUMMYFUNCTION("""COMPUTED_VALUE"""),0.0)</f>
        <v>0</v>
      </c>
      <c r="U167" s="25">
        <f>IFERROR(__xludf.DUMMYFUNCTION("""COMPUTED_VALUE"""),0.0)</f>
        <v>0</v>
      </c>
      <c r="V167" s="25">
        <f>IFERROR(__xludf.DUMMYFUNCTION("""COMPUTED_VALUE"""),1.0)</f>
        <v>1</v>
      </c>
      <c r="W167" s="25">
        <f>IFERROR(__xludf.DUMMYFUNCTION("""COMPUTED_VALUE"""),1.0)</f>
        <v>1</v>
      </c>
      <c r="X167" s="25">
        <f>IFERROR(__xludf.DUMMYFUNCTION("""COMPUTED_VALUE"""),3.0)</f>
        <v>3</v>
      </c>
      <c r="Y167" s="25">
        <f>IFERROR(__xludf.DUMMYFUNCTION("""COMPUTED_VALUE"""),0.0)</f>
        <v>0</v>
      </c>
      <c r="Z167" s="25">
        <f>IFERROR(__xludf.DUMMYFUNCTION("""COMPUTED_VALUE"""),0.0)</f>
        <v>0</v>
      </c>
    </row>
    <row r="168">
      <c r="A168" s="25"/>
      <c r="B168" s="25"/>
      <c r="D168" s="42"/>
      <c r="E168" s="25"/>
      <c r="F168" s="25"/>
      <c r="G168" s="42"/>
      <c r="H168" s="1" t="s">
        <v>204</v>
      </c>
      <c r="I168" s="25"/>
      <c r="K168" s="25"/>
      <c r="N168" s="42"/>
    </row>
    <row r="169">
      <c r="A169" s="25"/>
      <c r="B169" s="25"/>
      <c r="D169" s="42"/>
      <c r="E169" s="25"/>
      <c r="F169" s="25"/>
      <c r="G169" s="42"/>
      <c r="I169" s="25"/>
      <c r="K169" s="25"/>
      <c r="N169" s="42"/>
    </row>
    <row r="170">
      <c r="A170" s="25"/>
      <c r="B170" s="25"/>
      <c r="D170" s="42"/>
      <c r="E170" s="25"/>
      <c r="F170" s="25"/>
      <c r="G170" s="42"/>
      <c r="H170" s="1" t="s">
        <v>2098</v>
      </c>
      <c r="I170" s="25"/>
      <c r="K170" s="25"/>
      <c r="N170" s="42"/>
    </row>
    <row r="171">
      <c r="A171" s="25"/>
      <c r="B171" s="25"/>
      <c r="D171" s="42"/>
      <c r="E171" s="25"/>
      <c r="F171" s="25"/>
      <c r="G171" s="42"/>
      <c r="H171" s="1" t="s">
        <v>2095</v>
      </c>
      <c r="I171" s="25"/>
      <c r="K171" s="25"/>
      <c r="N171" s="42"/>
    </row>
    <row r="172">
      <c r="A172" s="25"/>
      <c r="B172" s="25"/>
      <c r="D172" s="42"/>
      <c r="E172" s="25"/>
      <c r="F172" s="25"/>
      <c r="G172" s="42"/>
      <c r="H172" s="1" t="s">
        <v>1972</v>
      </c>
      <c r="I172" s="25"/>
      <c r="K172" s="25"/>
      <c r="N172" s="42"/>
    </row>
    <row r="173">
      <c r="A173" s="25"/>
      <c r="B173" s="25"/>
      <c r="D173" s="42"/>
      <c r="E173" s="25"/>
      <c r="F173" s="25"/>
      <c r="G173" s="42"/>
      <c r="H173" s="1" t="s">
        <v>2099</v>
      </c>
      <c r="I173" s="25"/>
      <c r="K173" s="25"/>
      <c r="N173" s="42"/>
    </row>
    <row r="174">
      <c r="A174" s="25"/>
      <c r="B174" s="25"/>
      <c r="D174" s="42"/>
      <c r="E174" s="25"/>
      <c r="F174" s="25"/>
      <c r="G174" s="42"/>
      <c r="H174" s="1" t="s">
        <v>204</v>
      </c>
      <c r="I174" s="25"/>
      <c r="K174" s="25"/>
      <c r="N174" s="42"/>
    </row>
    <row r="175">
      <c r="A175" s="25"/>
      <c r="B175" s="25"/>
      <c r="D175" s="42"/>
      <c r="E175" s="25"/>
      <c r="F175" s="25"/>
      <c r="G175" s="42"/>
      <c r="H175" s="1" t="s">
        <v>204</v>
      </c>
      <c r="I175" s="25"/>
      <c r="K175" s="25"/>
      <c r="N175" s="42"/>
    </row>
    <row r="176">
      <c r="A176" s="25"/>
      <c r="B176" s="25"/>
      <c r="D176" s="42"/>
      <c r="E176" s="25"/>
      <c r="F176" s="25"/>
      <c r="G176" s="42"/>
      <c r="H176" s="1" t="s">
        <v>269</v>
      </c>
      <c r="I176" s="25"/>
      <c r="K176" s="25"/>
      <c r="N176" s="42"/>
    </row>
    <row r="177">
      <c r="A177" s="25"/>
      <c r="B177" s="25"/>
      <c r="D177" s="42"/>
      <c r="E177" s="25"/>
      <c r="F177" s="25"/>
      <c r="G177" s="42"/>
      <c r="I177" s="25"/>
      <c r="K177" s="25"/>
      <c r="N177" s="42"/>
    </row>
    <row r="178">
      <c r="A178" s="25"/>
      <c r="B178" s="25"/>
      <c r="D178" s="42"/>
      <c r="E178" s="25"/>
      <c r="F178" s="25"/>
      <c r="G178" s="42"/>
      <c r="H178" s="1" t="s">
        <v>2100</v>
      </c>
      <c r="I178" s="25"/>
      <c r="K178" s="25"/>
      <c r="N178" s="42"/>
    </row>
    <row r="179">
      <c r="A179" s="25"/>
      <c r="B179" s="25"/>
      <c r="D179" s="42"/>
      <c r="E179" s="25"/>
      <c r="F179" s="25"/>
      <c r="G179" s="42"/>
      <c r="H179" s="1" t="s">
        <v>2101</v>
      </c>
      <c r="I179" s="25"/>
      <c r="K179" s="25"/>
      <c r="N179" s="42"/>
    </row>
    <row r="180">
      <c r="A180" s="25"/>
      <c r="B180" s="25"/>
      <c r="D180" s="42"/>
      <c r="E180" s="25"/>
      <c r="F180" s="25"/>
      <c r="G180" s="42"/>
      <c r="H180" s="1" t="s">
        <v>2172</v>
      </c>
      <c r="I180" s="25"/>
      <c r="K180" s="25"/>
      <c r="N180" s="42"/>
    </row>
    <row r="181">
      <c r="A181" s="25"/>
      <c r="B181" s="25"/>
      <c r="D181" s="42"/>
      <c r="E181" s="25"/>
      <c r="F181" s="25"/>
      <c r="G181" s="42"/>
      <c r="H181" s="1" t="s">
        <v>198</v>
      </c>
      <c r="I181" s="25"/>
      <c r="K181" s="25"/>
      <c r="N181" s="42"/>
    </row>
    <row r="182">
      <c r="A182" s="25"/>
      <c r="B182" s="25"/>
      <c r="D182" s="42"/>
      <c r="E182" s="25"/>
      <c r="F182" s="25"/>
      <c r="G182" s="42"/>
      <c r="H182" s="1" t="s">
        <v>2103</v>
      </c>
      <c r="I182" s="25"/>
      <c r="K182" s="25"/>
      <c r="N182" s="42"/>
    </row>
    <row r="183">
      <c r="A183" s="25"/>
      <c r="B183" s="25"/>
      <c r="D183" s="42"/>
      <c r="E183" s="25"/>
      <c r="F183" s="25"/>
      <c r="G183" s="42"/>
      <c r="H183" s="1" t="s">
        <v>2104</v>
      </c>
      <c r="I183" s="25"/>
      <c r="K183" s="25"/>
      <c r="N183" s="42"/>
    </row>
    <row r="184">
      <c r="A184" s="25"/>
      <c r="B184" s="25"/>
      <c r="D184" s="42"/>
      <c r="E184" s="25"/>
      <c r="F184" s="25"/>
      <c r="G184" s="42"/>
      <c r="H184" s="1" t="s">
        <v>2173</v>
      </c>
      <c r="I184" s="25"/>
      <c r="K184" s="84" t="s">
        <v>190</v>
      </c>
      <c r="M184" s="1" t="s">
        <v>2174</v>
      </c>
      <c r="N184" s="2" t="s">
        <v>2175</v>
      </c>
    </row>
    <row r="185">
      <c r="A185" s="25"/>
      <c r="B185" s="25"/>
      <c r="D185" s="42"/>
      <c r="E185" s="25"/>
      <c r="F185" s="25"/>
      <c r="G185" s="42"/>
      <c r="H185" s="1" t="s">
        <v>2110</v>
      </c>
      <c r="I185" s="25"/>
      <c r="K185" s="25"/>
      <c r="N185" s="42"/>
    </row>
    <row r="186">
      <c r="A186" s="25"/>
      <c r="B186" s="25"/>
      <c r="D186" s="42"/>
      <c r="E186" s="25"/>
      <c r="F186" s="25"/>
      <c r="G186" s="42"/>
      <c r="H186" s="1" t="s">
        <v>2176</v>
      </c>
      <c r="I186" s="25"/>
      <c r="K186" s="25"/>
      <c r="N186" s="42"/>
    </row>
    <row r="187">
      <c r="A187" s="25"/>
      <c r="B187" s="25"/>
      <c r="D187" s="42"/>
      <c r="E187" s="25"/>
      <c r="F187" s="25"/>
      <c r="G187" s="42"/>
      <c r="H187" s="1" t="s">
        <v>198</v>
      </c>
      <c r="I187" s="25"/>
      <c r="K187" s="25"/>
      <c r="N187" s="42"/>
    </row>
    <row r="188">
      <c r="A188" s="25"/>
      <c r="B188" s="25"/>
      <c r="D188" s="42"/>
      <c r="E188" s="25"/>
      <c r="F188" s="25"/>
      <c r="G188" s="42"/>
      <c r="H188" s="1" t="s">
        <v>2177</v>
      </c>
      <c r="I188" s="25"/>
      <c r="K188" s="25"/>
      <c r="N188" s="42"/>
    </row>
    <row r="189">
      <c r="A189" s="25"/>
      <c r="B189" s="25"/>
      <c r="D189" s="42"/>
      <c r="E189" s="25"/>
      <c r="F189" s="25"/>
      <c r="G189" s="42"/>
      <c r="H189" s="1" t="s">
        <v>2178</v>
      </c>
      <c r="I189" s="25"/>
      <c r="K189" s="25"/>
      <c r="L189" s="1"/>
      <c r="N189" s="42"/>
    </row>
    <row r="190">
      <c r="A190" s="25"/>
      <c r="B190" s="25"/>
      <c r="D190" s="42"/>
      <c r="E190" s="25"/>
      <c r="F190" s="25"/>
      <c r="G190" s="42"/>
      <c r="H190" s="1" t="s">
        <v>2115</v>
      </c>
      <c r="I190" s="25"/>
      <c r="K190" s="84" t="s">
        <v>1748</v>
      </c>
      <c r="L190" s="1" t="s">
        <v>2022</v>
      </c>
      <c r="M190" s="1" t="s">
        <v>2117</v>
      </c>
      <c r="N190" s="2" t="s">
        <v>2179</v>
      </c>
    </row>
    <row r="191">
      <c r="A191" s="25"/>
      <c r="B191" s="25"/>
      <c r="D191" s="42"/>
      <c r="E191" s="25"/>
      <c r="F191" s="25"/>
      <c r="G191" s="42"/>
      <c r="H191" s="1" t="s">
        <v>2180</v>
      </c>
      <c r="I191" s="25"/>
      <c r="K191" s="84" t="s">
        <v>190</v>
      </c>
      <c r="M191" s="1" t="s">
        <v>2181</v>
      </c>
      <c r="N191" s="2" t="s">
        <v>838</v>
      </c>
    </row>
    <row r="192">
      <c r="A192" s="25"/>
      <c r="B192" s="25"/>
      <c r="D192" s="42"/>
      <c r="E192" s="25"/>
      <c r="F192" s="25"/>
      <c r="G192" s="42"/>
      <c r="H192" s="1" t="s">
        <v>2182</v>
      </c>
      <c r="I192" s="25"/>
      <c r="K192" s="84" t="s">
        <v>1748</v>
      </c>
      <c r="L192" s="1" t="s">
        <v>1998</v>
      </c>
      <c r="M192" s="1" t="s">
        <v>2183</v>
      </c>
      <c r="N192" s="2" t="s">
        <v>2184</v>
      </c>
    </row>
    <row r="193">
      <c r="A193" s="25"/>
      <c r="B193" s="25"/>
      <c r="D193" s="42"/>
      <c r="E193" s="25"/>
      <c r="F193" s="25"/>
      <c r="G193" s="42"/>
      <c r="H193" s="1" t="s">
        <v>2178</v>
      </c>
      <c r="I193" s="25"/>
      <c r="K193" s="1" t="s">
        <v>1444</v>
      </c>
      <c r="L193" s="1" t="s">
        <v>2185</v>
      </c>
      <c r="M193" s="1" t="s">
        <v>2123</v>
      </c>
      <c r="N193" s="2" t="s">
        <v>2186</v>
      </c>
    </row>
    <row r="194">
      <c r="A194" s="25"/>
      <c r="B194" s="25"/>
      <c r="D194" s="42"/>
      <c r="E194" s="25"/>
      <c r="F194" s="25"/>
      <c r="G194" s="42"/>
      <c r="H194" s="1" t="s">
        <v>2187</v>
      </c>
      <c r="I194" s="25"/>
      <c r="K194" s="1" t="s">
        <v>200</v>
      </c>
      <c r="N194" s="42"/>
    </row>
    <row r="195">
      <c r="A195" s="25"/>
      <c r="B195" s="25"/>
      <c r="D195" s="42"/>
      <c r="E195" s="25"/>
      <c r="F195" s="25"/>
      <c r="G195" s="42"/>
      <c r="H195" s="1" t="s">
        <v>2119</v>
      </c>
      <c r="I195" s="25"/>
      <c r="K195" s="1" t="s">
        <v>1748</v>
      </c>
      <c r="L195" s="1" t="s">
        <v>2022</v>
      </c>
      <c r="N195" s="42"/>
    </row>
    <row r="196">
      <c r="A196" s="25"/>
      <c r="B196" s="25"/>
      <c r="D196" s="42"/>
      <c r="E196" s="25"/>
      <c r="F196" s="25"/>
      <c r="G196" s="42"/>
      <c r="H196" s="1" t="s">
        <v>204</v>
      </c>
      <c r="I196" s="25"/>
      <c r="K196" s="25"/>
      <c r="N196" s="42"/>
    </row>
    <row r="197">
      <c r="A197" s="25"/>
      <c r="B197" s="25"/>
      <c r="D197" s="42"/>
      <c r="E197" s="25"/>
      <c r="F197" s="25"/>
      <c r="G197" s="42"/>
      <c r="H197" s="1" t="s">
        <v>2126</v>
      </c>
      <c r="I197" s="25"/>
      <c r="K197" s="25"/>
      <c r="N197" s="42"/>
    </row>
    <row r="198">
      <c r="A198" s="25"/>
      <c r="B198" s="25"/>
      <c r="D198" s="42"/>
      <c r="E198" s="25"/>
      <c r="F198" s="25"/>
      <c r="G198" s="42"/>
      <c r="H198" s="1" t="s">
        <v>204</v>
      </c>
      <c r="I198" s="25"/>
      <c r="K198" s="84" t="s">
        <v>282</v>
      </c>
      <c r="L198" s="1" t="s">
        <v>1501</v>
      </c>
      <c r="M198" s="1" t="s">
        <v>2188</v>
      </c>
      <c r="N198" s="2" t="s">
        <v>2189</v>
      </c>
    </row>
    <row r="199">
      <c r="A199" s="25"/>
      <c r="B199" s="25"/>
      <c r="D199" s="42"/>
      <c r="E199" s="25"/>
      <c r="F199" s="25"/>
      <c r="G199" s="42"/>
      <c r="I199" s="25"/>
      <c r="K199" s="25"/>
      <c r="N199" s="42"/>
    </row>
    <row r="200">
      <c r="A200" s="25"/>
      <c r="B200" s="25"/>
      <c r="D200" s="42"/>
      <c r="E200" s="25"/>
      <c r="F200" s="25"/>
      <c r="G200" s="42"/>
      <c r="H200" s="1" t="s">
        <v>281</v>
      </c>
      <c r="I200" s="25"/>
      <c r="K200" s="25"/>
      <c r="N200" s="42"/>
    </row>
    <row r="201">
      <c r="A201" s="25"/>
      <c r="B201" s="25"/>
      <c r="D201" s="42"/>
      <c r="E201" s="25"/>
      <c r="F201" s="25"/>
      <c r="G201" s="42"/>
      <c r="H201" s="1" t="s">
        <v>206</v>
      </c>
      <c r="I201" s="25"/>
      <c r="K201" s="25"/>
      <c r="N201" s="42"/>
    </row>
    <row r="202">
      <c r="A202" s="25"/>
      <c r="B202" s="25"/>
      <c r="D202" s="42"/>
      <c r="E202" s="25"/>
      <c r="F202" s="25"/>
      <c r="G202" s="42"/>
      <c r="H202" s="1" t="s">
        <v>207</v>
      </c>
      <c r="I202" s="25"/>
      <c r="K202" s="25"/>
      <c r="N202" s="42"/>
    </row>
    <row r="203">
      <c r="A203" s="25"/>
      <c r="B203" s="25"/>
      <c r="D203" s="42"/>
      <c r="E203" s="25"/>
      <c r="F203" s="25"/>
      <c r="G203" s="42"/>
      <c r="H203" s="1" t="s">
        <v>198</v>
      </c>
      <c r="I203" s="25"/>
      <c r="K203" s="25"/>
      <c r="N203" s="42"/>
    </row>
    <row r="204">
      <c r="A204" s="25"/>
      <c r="B204" s="25"/>
      <c r="D204" s="42"/>
      <c r="E204" s="25"/>
      <c r="F204" s="25"/>
      <c r="G204" s="42"/>
      <c r="H204" s="1" t="s">
        <v>223</v>
      </c>
      <c r="I204" s="25"/>
      <c r="K204" s="25"/>
      <c r="N204" s="42"/>
    </row>
    <row r="205">
      <c r="A205" s="15"/>
      <c r="B205" s="15"/>
      <c r="C205" s="15"/>
      <c r="D205" s="83"/>
      <c r="E205" s="15"/>
      <c r="F205" s="15"/>
      <c r="G205" s="83"/>
      <c r="H205" s="12" t="s">
        <v>204</v>
      </c>
      <c r="I205" s="15"/>
      <c r="J205" s="15"/>
      <c r="K205" s="15"/>
      <c r="L205" s="15"/>
      <c r="M205" s="15"/>
      <c r="N205" s="83"/>
      <c r="O205" s="15"/>
      <c r="P205" s="15"/>
      <c r="Q205" s="15"/>
      <c r="R205" s="15"/>
      <c r="S205" s="15"/>
      <c r="T205" s="15"/>
      <c r="U205" s="15"/>
      <c r="V205" s="15"/>
      <c r="W205" s="15"/>
      <c r="X205" s="15"/>
      <c r="Y205" s="15"/>
      <c r="Z205" s="15"/>
      <c r="AA205" s="15"/>
      <c r="AB205" s="15"/>
      <c r="AC205" s="15"/>
      <c r="AD205" s="15"/>
      <c r="AE205" s="15"/>
    </row>
    <row r="206">
      <c r="A206" s="1" t="s">
        <v>74</v>
      </c>
      <c r="B206" s="1" t="s">
        <v>94</v>
      </c>
      <c r="C206" s="1" t="s">
        <v>2128</v>
      </c>
      <c r="D206" s="2" t="s">
        <v>2128</v>
      </c>
      <c r="E206" s="1" t="s">
        <v>33</v>
      </c>
      <c r="F206" s="1" t="s">
        <v>33</v>
      </c>
      <c r="G206" s="42"/>
      <c r="H206" s="1" t="s">
        <v>251</v>
      </c>
      <c r="I206" s="25"/>
      <c r="K206" s="25"/>
      <c r="N206" s="42"/>
    </row>
    <row r="207">
      <c r="A207" s="25"/>
      <c r="B207" s="25"/>
      <c r="D207" s="42"/>
      <c r="E207" s="25"/>
      <c r="F207" s="25"/>
      <c r="G207" s="42"/>
      <c r="H207" s="1" t="s">
        <v>2090</v>
      </c>
      <c r="I207" s="25"/>
      <c r="K207" s="25"/>
      <c r="N207" s="42"/>
    </row>
    <row r="208">
      <c r="A208" s="25"/>
      <c r="B208" s="25"/>
      <c r="D208" s="42"/>
      <c r="E208" s="25"/>
      <c r="F208" s="25"/>
      <c r="G208" s="42"/>
      <c r="H208" s="1" t="s">
        <v>2091</v>
      </c>
      <c r="I208" s="25"/>
      <c r="K208" s="25"/>
      <c r="N208" s="42"/>
      <c r="O208"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08" s="25" t="str">
        <f>IFERROR(__xludf.DUMMYFUNCTION("""COMPUTED_VALUE"""),"count ")</f>
        <v>count </v>
      </c>
    </row>
    <row r="209">
      <c r="A209" s="25"/>
      <c r="B209" s="25"/>
      <c r="D209" s="42"/>
      <c r="E209" s="25"/>
      <c r="F209" s="25"/>
      <c r="G209" s="42"/>
      <c r="H209" s="1" t="s">
        <v>198</v>
      </c>
      <c r="I209" s="25"/>
      <c r="K209" s="25"/>
      <c r="N209" s="42"/>
      <c r="O209" s="25" t="str">
        <f>IFERROR(__xludf.DUMMYFUNCTION("""COMPUTED_VALUE"""),"V-LI")</f>
        <v>V-LI</v>
      </c>
      <c r="P209" s="25">
        <f>IFERROR(__xludf.DUMMYFUNCTION("""COMPUTED_VALUE"""),2.0)</f>
        <v>2</v>
      </c>
    </row>
    <row r="210">
      <c r="A210" s="25"/>
      <c r="B210" s="25"/>
      <c r="D210" s="42"/>
      <c r="E210" s="25"/>
      <c r="F210" s="25"/>
      <c r="G210" s="42"/>
      <c r="H210" s="1" t="s">
        <v>2092</v>
      </c>
      <c r="I210" s="25"/>
      <c r="K210" s="25"/>
      <c r="N210" s="42"/>
      <c r="O210" s="25" t="str">
        <f>IFERROR(__xludf.DUMMYFUNCTION("""COMPUTED_VALUE"""),"V-pre/post")</f>
        <v>V-pre/post</v>
      </c>
      <c r="P210" s="25">
        <f>IFERROR(__xludf.DUMMYFUNCTION("""COMPUTED_VALUE"""),2.0)</f>
        <v>2</v>
      </c>
    </row>
    <row r="211">
      <c r="A211" s="25"/>
      <c r="B211" s="25"/>
      <c r="D211" s="42"/>
      <c r="E211" s="25"/>
      <c r="F211" s="25"/>
      <c r="G211" s="42"/>
      <c r="H211" s="1" t="s">
        <v>204</v>
      </c>
      <c r="I211" s="25"/>
      <c r="K211" s="25"/>
      <c r="N211" s="42"/>
      <c r="O211" s="25" t="str">
        <f>IFERROR(__xludf.DUMMYFUNCTION("""COMPUTED_VALUE"""),"C-spec_oop")</f>
        <v>C-spec_oop</v>
      </c>
      <c r="P211" s="25">
        <f>IFERROR(__xludf.DUMMYFUNCTION("""COMPUTED_VALUE"""),1.0)</f>
        <v>1</v>
      </c>
    </row>
    <row r="212">
      <c r="A212" s="25"/>
      <c r="B212" s="25"/>
      <c r="D212" s="42"/>
      <c r="E212" s="25"/>
      <c r="F212" s="25"/>
      <c r="G212" s="42"/>
      <c r="I212" s="25"/>
      <c r="K212" s="25"/>
      <c r="N212" s="42"/>
      <c r="O212" s="25" t="str">
        <f>IFERROR(__xludf.DUMMYFUNCTION("""COMPUTED_VALUE"""),"V-lemma-def")</f>
        <v>V-lemma-def</v>
      </c>
      <c r="P212" s="25">
        <f>IFERROR(__xludf.DUMMYFUNCTION("""COMPUTED_VALUE"""),1.0)</f>
        <v>1</v>
      </c>
    </row>
    <row r="213">
      <c r="A213" s="25"/>
      <c r="B213" s="25"/>
      <c r="D213" s="42"/>
      <c r="E213" s="25"/>
      <c r="F213" s="25"/>
      <c r="G213" s="42"/>
      <c r="H213" s="1" t="s">
        <v>2094</v>
      </c>
      <c r="I213" s="25"/>
      <c r="K213" s="25"/>
      <c r="N213" s="42"/>
      <c r="O213" s="25" t="str">
        <f>IFERROR(__xludf.DUMMYFUNCTION("""COMPUTED_VALUE"""),"V-lemma-use")</f>
        <v>V-lemma-use</v>
      </c>
      <c r="P213" s="25">
        <f>IFERROR(__xludf.DUMMYFUNCTION("""COMPUTED_VALUE"""),1.0)</f>
        <v>1</v>
      </c>
    </row>
    <row r="214">
      <c r="A214" s="25"/>
      <c r="B214" s="25"/>
      <c r="D214" s="42"/>
      <c r="E214" s="25"/>
      <c r="F214" s="25"/>
      <c r="G214" s="42"/>
      <c r="H214" s="1" t="s">
        <v>2095</v>
      </c>
      <c r="I214" s="25"/>
      <c r="K214" s="25"/>
      <c r="N214" s="42"/>
    </row>
    <row r="215">
      <c r="A215" s="25"/>
      <c r="B215" s="25"/>
      <c r="D215" s="42"/>
      <c r="E215" s="25"/>
      <c r="F215" s="25"/>
      <c r="G215" s="42"/>
      <c r="H215" s="1" t="s">
        <v>2096</v>
      </c>
      <c r="I215" s="25"/>
      <c r="K215" s="25"/>
      <c r="N215" s="42"/>
    </row>
    <row r="216">
      <c r="A216" s="25"/>
      <c r="B216" s="25"/>
      <c r="D216" s="42"/>
      <c r="E216" s="25"/>
      <c r="F216" s="25"/>
      <c r="G216" s="42"/>
      <c r="H216" s="1" t="s">
        <v>2097</v>
      </c>
      <c r="I216" s="25"/>
      <c r="K216" s="25"/>
      <c r="N216" s="42"/>
      <c r="O21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16" s="25" t="str">
        <f>IFERROR(__xludf.DUMMYFUNCTION("""COMPUTED_VALUE"""),"C-syntax")</f>
        <v>C-syntax</v>
      </c>
      <c r="Q216" s="25" t="str">
        <f>IFERROR(__xludf.DUMMYFUNCTION("""COMPUTED_VALUE"""),"C-hallucinating")</f>
        <v>C-hallucinating</v>
      </c>
      <c r="R216" s="25" t="str">
        <f>IFERROR(__xludf.DUMMYFUNCTION("""COMPUTED_VALUE"""),"C-total")</f>
        <v>C-total</v>
      </c>
      <c r="S216" s="25" t="str">
        <f>IFERROR(__xludf.DUMMYFUNCTION("""COMPUTED_VALUE"""),"V-pre/post")</f>
        <v>V-pre/post</v>
      </c>
      <c r="T216" s="25" t="str">
        <f>IFERROR(__xludf.DUMMYFUNCTION("""COMPUTED_VALUE"""),"V-pred-def")</f>
        <v>V-pred-def</v>
      </c>
      <c r="U216" s="25" t="str">
        <f>IFERROR(__xludf.DUMMYFUNCTION("""COMPUTED_VALUE"""),"V-pred-use")</f>
        <v>V-pred-use</v>
      </c>
      <c r="V216" s="25" t="str">
        <f>IFERROR(__xludf.DUMMYFUNCTION("""COMPUTED_VALUE"""),"V-lemma-def")</f>
        <v>V-lemma-def</v>
      </c>
      <c r="W216" s="25" t="str">
        <f>IFERROR(__xludf.DUMMYFUNCTION("""COMPUTED_VALUE"""),"V-lemma-use")</f>
        <v>V-lemma-use</v>
      </c>
      <c r="X216" s="25" t="str">
        <f>IFERROR(__xludf.DUMMYFUNCTION("""COMPUTED_VALUE"""),"V-LI")</f>
        <v>V-LI</v>
      </c>
      <c r="Y216" s="25" t="str">
        <f>IFERROR(__xludf.DUMMYFUNCTION("""COMPUTED_VALUE"""),"V-others")</f>
        <v>V-others</v>
      </c>
      <c r="Z216" s="25" t="str">
        <f>IFERROR(__xludf.DUMMYFUNCTION("""COMPUTED_VALUE"""),"V-total")</f>
        <v>V-total</v>
      </c>
    </row>
    <row r="217">
      <c r="A217" s="25"/>
      <c r="B217" s="25"/>
      <c r="D217" s="42"/>
      <c r="E217" s="25"/>
      <c r="F217" s="25"/>
      <c r="G217" s="42"/>
      <c r="H217" s="1" t="s">
        <v>204</v>
      </c>
      <c r="I217" s="25"/>
      <c r="K217" s="25"/>
      <c r="N217" s="42"/>
      <c r="O217" s="25">
        <f>IFERROR(__xludf.DUMMYFUNCTION("""COMPUTED_VALUE"""),1.0)</f>
        <v>1</v>
      </c>
      <c r="P217" s="25">
        <f>IFERROR(__xludf.DUMMYFUNCTION("""COMPUTED_VALUE"""),0.0)</f>
        <v>0</v>
      </c>
      <c r="Q217" s="25">
        <f>IFERROR(__xludf.DUMMYFUNCTION("""COMPUTED_VALUE"""),0.0)</f>
        <v>0</v>
      </c>
      <c r="R217" s="25">
        <f>IFERROR(__xludf.DUMMYFUNCTION("""COMPUTED_VALUE"""),0.0)</f>
        <v>0</v>
      </c>
      <c r="S217" s="25">
        <f>IFERROR(__xludf.DUMMYFUNCTION("""COMPUTED_VALUE"""),2.0)</f>
        <v>2</v>
      </c>
      <c r="T217" s="25">
        <f>IFERROR(__xludf.DUMMYFUNCTION("""COMPUTED_VALUE"""),0.0)</f>
        <v>0</v>
      </c>
      <c r="U217" s="25">
        <f>IFERROR(__xludf.DUMMYFUNCTION("""COMPUTED_VALUE"""),0.0)</f>
        <v>0</v>
      </c>
      <c r="V217" s="25">
        <f>IFERROR(__xludf.DUMMYFUNCTION("""COMPUTED_VALUE"""),1.0)</f>
        <v>1</v>
      </c>
      <c r="W217" s="25">
        <f>IFERROR(__xludf.DUMMYFUNCTION("""COMPUTED_VALUE"""),1.0)</f>
        <v>1</v>
      </c>
      <c r="X217" s="25">
        <f>IFERROR(__xludf.DUMMYFUNCTION("""COMPUTED_VALUE"""),2.0)</f>
        <v>2</v>
      </c>
      <c r="Y217" s="25">
        <f>IFERROR(__xludf.DUMMYFUNCTION("""COMPUTED_VALUE"""),0.0)</f>
        <v>0</v>
      </c>
      <c r="Z217" s="25">
        <f>IFERROR(__xludf.DUMMYFUNCTION("""COMPUTED_VALUE"""),0.0)</f>
        <v>0</v>
      </c>
    </row>
    <row r="218">
      <c r="A218" s="25"/>
      <c r="B218" s="25"/>
      <c r="D218" s="42"/>
      <c r="E218" s="25"/>
      <c r="F218" s="25"/>
      <c r="G218" s="42"/>
      <c r="H218" s="1" t="s">
        <v>204</v>
      </c>
      <c r="I218" s="25"/>
      <c r="K218" s="25"/>
      <c r="N218" s="42"/>
    </row>
    <row r="219">
      <c r="A219" s="25"/>
      <c r="B219" s="25"/>
      <c r="D219" s="42"/>
      <c r="E219" s="25"/>
      <c r="F219" s="25"/>
      <c r="G219" s="42"/>
      <c r="H219" s="1" t="s">
        <v>269</v>
      </c>
      <c r="I219" s="25"/>
      <c r="K219" s="25"/>
      <c r="N219" s="42"/>
    </row>
    <row r="220">
      <c r="A220" s="25"/>
      <c r="B220" s="25"/>
      <c r="D220" s="42"/>
      <c r="E220" s="25"/>
      <c r="F220" s="25"/>
      <c r="G220" s="42"/>
      <c r="I220" s="25"/>
      <c r="K220" s="25"/>
      <c r="N220" s="42"/>
    </row>
    <row r="221">
      <c r="A221" s="25"/>
      <c r="B221" s="25"/>
      <c r="D221" s="42"/>
      <c r="E221" s="25"/>
      <c r="F221" s="25"/>
      <c r="G221" s="42"/>
      <c r="H221" s="1" t="s">
        <v>2100</v>
      </c>
      <c r="I221" s="25"/>
      <c r="K221" s="25"/>
      <c r="N221" s="42"/>
    </row>
    <row r="222">
      <c r="A222" s="25"/>
      <c r="B222" s="25"/>
      <c r="D222" s="42"/>
      <c r="E222" s="25"/>
      <c r="F222" s="25"/>
      <c r="G222" s="42"/>
      <c r="H222" s="1" t="s">
        <v>2129</v>
      </c>
      <c r="I222" s="25"/>
      <c r="K222" s="25"/>
      <c r="N222" s="42"/>
    </row>
    <row r="223">
      <c r="A223" s="25"/>
      <c r="B223" s="25"/>
      <c r="D223" s="42"/>
      <c r="E223" s="25"/>
      <c r="F223" s="25"/>
      <c r="G223" s="42"/>
      <c r="H223" s="1" t="s">
        <v>2102</v>
      </c>
      <c r="I223" s="25"/>
      <c r="K223" s="25"/>
      <c r="N223" s="42"/>
    </row>
    <row r="224">
      <c r="A224" s="25"/>
      <c r="B224" s="25"/>
      <c r="D224" s="42"/>
      <c r="E224" s="25"/>
      <c r="F224" s="25"/>
      <c r="G224" s="42"/>
      <c r="H224" s="1" t="s">
        <v>198</v>
      </c>
      <c r="I224" s="25"/>
      <c r="K224" s="25"/>
      <c r="N224" s="42"/>
    </row>
    <row r="225">
      <c r="A225" s="25"/>
      <c r="B225" s="25"/>
      <c r="D225" s="42"/>
      <c r="E225" s="25"/>
      <c r="F225" s="25"/>
      <c r="G225" s="42"/>
      <c r="H225" s="1" t="s">
        <v>2103</v>
      </c>
      <c r="I225" s="25"/>
      <c r="K225" s="25"/>
      <c r="N225" s="42"/>
    </row>
    <row r="226">
      <c r="A226" s="25"/>
      <c r="B226" s="25"/>
      <c r="D226" s="42"/>
      <c r="E226" s="25"/>
      <c r="F226" s="25"/>
      <c r="G226" s="42"/>
      <c r="H226" s="1" t="s">
        <v>2104</v>
      </c>
      <c r="I226" s="25"/>
      <c r="K226" s="25"/>
      <c r="N226" s="42"/>
    </row>
    <row r="227">
      <c r="A227" s="25"/>
      <c r="B227" s="25"/>
      <c r="D227" s="42"/>
      <c r="E227" s="25"/>
      <c r="F227" s="25"/>
      <c r="G227" s="42"/>
      <c r="I227" s="25"/>
      <c r="K227" s="25"/>
      <c r="N227" s="42"/>
    </row>
    <row r="228">
      <c r="A228" s="25"/>
      <c r="B228" s="25"/>
      <c r="D228" s="42"/>
      <c r="E228" s="25"/>
      <c r="F228" s="25"/>
      <c r="G228" s="42"/>
      <c r="H228" s="1" t="s">
        <v>2190</v>
      </c>
      <c r="I228" s="25"/>
      <c r="K228" s="25"/>
      <c r="N228" s="42"/>
    </row>
    <row r="229">
      <c r="A229" s="25"/>
      <c r="B229" s="25"/>
      <c r="D229" s="42"/>
      <c r="E229" s="25"/>
      <c r="F229" s="25"/>
      <c r="G229" s="42"/>
      <c r="H229" s="1" t="s">
        <v>2191</v>
      </c>
      <c r="I229" s="25"/>
      <c r="K229" s="84" t="s">
        <v>270</v>
      </c>
      <c r="M229" s="1" t="s">
        <v>230</v>
      </c>
      <c r="N229" s="2" t="s">
        <v>2192</v>
      </c>
    </row>
    <row r="230">
      <c r="A230" s="25"/>
      <c r="B230" s="25"/>
      <c r="D230" s="42"/>
      <c r="E230" s="25"/>
      <c r="F230" s="25"/>
      <c r="G230" s="42"/>
      <c r="H230" s="1" t="s">
        <v>2193</v>
      </c>
      <c r="I230" s="25"/>
      <c r="K230" s="25"/>
      <c r="N230" s="42"/>
    </row>
    <row r="231">
      <c r="A231" s="25"/>
      <c r="B231" s="25"/>
      <c r="D231" s="42"/>
      <c r="E231" s="25"/>
      <c r="F231" s="25"/>
      <c r="G231" s="42"/>
      <c r="H231" s="1" t="s">
        <v>2194</v>
      </c>
      <c r="I231" s="25"/>
      <c r="K231" s="25"/>
      <c r="N231" s="42"/>
    </row>
    <row r="232">
      <c r="A232" s="25"/>
      <c r="B232" s="25"/>
      <c r="D232" s="42"/>
      <c r="E232" s="25"/>
      <c r="F232" s="25"/>
      <c r="G232" s="42"/>
      <c r="H232" s="1" t="s">
        <v>2110</v>
      </c>
      <c r="I232" s="25"/>
      <c r="K232" s="25"/>
      <c r="N232" s="42"/>
    </row>
    <row r="233">
      <c r="A233" s="25"/>
      <c r="B233" s="25"/>
      <c r="D233" s="42"/>
      <c r="E233" s="25"/>
      <c r="F233" s="25"/>
      <c r="G233" s="42"/>
      <c r="H233" s="1" t="s">
        <v>2195</v>
      </c>
      <c r="I233" s="25"/>
      <c r="K233" s="25"/>
      <c r="N233" s="42"/>
    </row>
    <row r="234">
      <c r="A234" s="25"/>
      <c r="B234" s="25"/>
      <c r="D234" s="42"/>
      <c r="E234" s="25"/>
      <c r="F234" s="25"/>
      <c r="G234" s="42"/>
      <c r="H234" s="1" t="s">
        <v>198</v>
      </c>
      <c r="I234" s="25"/>
      <c r="K234" s="25"/>
      <c r="N234" s="42"/>
    </row>
    <row r="235">
      <c r="A235" s="25"/>
      <c r="B235" s="25"/>
      <c r="D235" s="42"/>
      <c r="E235" s="25"/>
      <c r="F235" s="25"/>
      <c r="G235" s="42"/>
      <c r="H235" s="1" t="s">
        <v>2115</v>
      </c>
      <c r="I235" s="25"/>
      <c r="K235" s="84" t="s">
        <v>1748</v>
      </c>
      <c r="L235" s="1" t="s">
        <v>2022</v>
      </c>
      <c r="M235" s="1" t="s">
        <v>2117</v>
      </c>
      <c r="N235" s="2" t="s">
        <v>2179</v>
      </c>
    </row>
    <row r="236">
      <c r="A236" s="25"/>
      <c r="B236" s="25"/>
      <c r="D236" s="42"/>
      <c r="E236" s="25"/>
      <c r="F236" s="25"/>
      <c r="G236" s="42"/>
      <c r="H236" s="1" t="s">
        <v>2196</v>
      </c>
      <c r="I236" s="25"/>
      <c r="K236" s="1" t="s">
        <v>1748</v>
      </c>
      <c r="L236" s="1" t="s">
        <v>2197</v>
      </c>
      <c r="M236" s="1" t="s">
        <v>2198</v>
      </c>
      <c r="N236" s="2" t="s">
        <v>2199</v>
      </c>
    </row>
    <row r="237">
      <c r="A237" s="25"/>
      <c r="B237" s="25"/>
      <c r="D237" s="42"/>
      <c r="E237" s="25"/>
      <c r="F237" s="25"/>
      <c r="G237" s="42"/>
      <c r="H237" s="1" t="s">
        <v>2119</v>
      </c>
      <c r="I237" s="25"/>
      <c r="K237" s="1" t="s">
        <v>282</v>
      </c>
      <c r="L237" s="1" t="s">
        <v>940</v>
      </c>
    </row>
    <row r="238">
      <c r="A238" s="25"/>
      <c r="B238" s="25"/>
      <c r="D238" s="42"/>
      <c r="E238" s="25"/>
      <c r="F238" s="25"/>
      <c r="G238" s="42"/>
      <c r="H238" s="1" t="s">
        <v>204</v>
      </c>
      <c r="I238" s="25"/>
      <c r="K238" s="1" t="s">
        <v>1444</v>
      </c>
      <c r="L238" s="1" t="s">
        <v>2141</v>
      </c>
      <c r="M238" s="1" t="s">
        <v>2142</v>
      </c>
      <c r="N238" s="2" t="s">
        <v>2200</v>
      </c>
    </row>
    <row r="239">
      <c r="A239" s="25"/>
      <c r="B239" s="25"/>
      <c r="D239" s="42"/>
      <c r="E239" s="25"/>
      <c r="F239" s="25"/>
      <c r="G239" s="42"/>
      <c r="I239" s="25"/>
      <c r="K239" s="1" t="s">
        <v>200</v>
      </c>
      <c r="N239" s="42"/>
    </row>
    <row r="240">
      <c r="A240" s="25"/>
      <c r="B240" s="25"/>
      <c r="D240" s="42"/>
      <c r="E240" s="25"/>
      <c r="F240" s="25"/>
      <c r="G240" s="42"/>
      <c r="H240" s="1" t="s">
        <v>2201</v>
      </c>
      <c r="I240" s="25"/>
      <c r="K240" s="1" t="s">
        <v>282</v>
      </c>
      <c r="L240" s="30" t="s">
        <v>940</v>
      </c>
      <c r="N240" s="42"/>
    </row>
    <row r="241">
      <c r="A241" s="25"/>
      <c r="B241" s="25"/>
      <c r="D241" s="42"/>
      <c r="E241" s="25"/>
      <c r="F241" s="25"/>
      <c r="G241" s="42"/>
      <c r="H241" s="1" t="s">
        <v>2126</v>
      </c>
      <c r="I241" s="25"/>
      <c r="K241" s="25"/>
      <c r="N241" s="42"/>
    </row>
    <row r="242">
      <c r="A242" s="25"/>
      <c r="B242" s="25"/>
      <c r="D242" s="42"/>
      <c r="E242" s="25"/>
      <c r="F242" s="25"/>
      <c r="G242" s="42"/>
      <c r="H242" s="1" t="s">
        <v>204</v>
      </c>
      <c r="I242" s="25"/>
      <c r="K242" s="25"/>
      <c r="N242" s="42"/>
    </row>
    <row r="243">
      <c r="A243" s="25"/>
      <c r="B243" s="25"/>
      <c r="D243" s="42"/>
      <c r="E243" s="25"/>
      <c r="F243" s="25"/>
      <c r="G243" s="42"/>
      <c r="I243" s="25"/>
      <c r="K243" s="25"/>
      <c r="N243" s="42"/>
    </row>
    <row r="244">
      <c r="A244" s="25"/>
      <c r="B244" s="25"/>
      <c r="D244" s="42"/>
      <c r="E244" s="25"/>
      <c r="F244" s="25"/>
      <c r="G244" s="42"/>
      <c r="H244" s="1" t="s">
        <v>281</v>
      </c>
      <c r="I244" s="25"/>
      <c r="K244" s="25"/>
      <c r="N244" s="42"/>
    </row>
    <row r="245">
      <c r="A245" s="25"/>
      <c r="B245" s="25"/>
      <c r="D245" s="42"/>
      <c r="E245" s="25"/>
      <c r="F245" s="25"/>
      <c r="G245" s="42"/>
      <c r="H245" s="1" t="s">
        <v>206</v>
      </c>
      <c r="I245" s="25"/>
      <c r="K245" s="25"/>
      <c r="N245" s="42"/>
    </row>
    <row r="246">
      <c r="A246" s="25"/>
      <c r="B246" s="25"/>
      <c r="D246" s="42"/>
      <c r="E246" s="25"/>
      <c r="F246" s="25"/>
      <c r="G246" s="42"/>
      <c r="H246" s="1" t="s">
        <v>207</v>
      </c>
      <c r="I246" s="25"/>
      <c r="K246" s="25"/>
      <c r="N246" s="42"/>
    </row>
    <row r="247">
      <c r="A247" s="25"/>
      <c r="B247" s="25"/>
      <c r="D247" s="42"/>
      <c r="E247" s="25"/>
      <c r="F247" s="25"/>
      <c r="G247" s="42"/>
      <c r="H247" s="1" t="s">
        <v>198</v>
      </c>
      <c r="I247" s="25"/>
      <c r="K247" s="25"/>
      <c r="N247" s="42"/>
    </row>
    <row r="248">
      <c r="A248" s="25"/>
      <c r="B248" s="25"/>
      <c r="D248" s="42"/>
      <c r="E248" s="25"/>
      <c r="F248" s="25"/>
      <c r="G248" s="42"/>
      <c r="H248" s="1" t="s">
        <v>223</v>
      </c>
      <c r="I248" s="25"/>
      <c r="K248" s="25"/>
      <c r="N248" s="42"/>
    </row>
    <row r="249">
      <c r="A249" s="15"/>
      <c r="B249" s="15"/>
      <c r="C249" s="15"/>
      <c r="D249" s="83"/>
      <c r="E249" s="15"/>
      <c r="F249" s="15"/>
      <c r="G249" s="83"/>
      <c r="H249" s="12" t="s">
        <v>204</v>
      </c>
      <c r="I249" s="15"/>
      <c r="J249" s="15"/>
      <c r="K249" s="15"/>
      <c r="L249" s="15"/>
      <c r="M249" s="15"/>
      <c r="N249" s="83"/>
      <c r="O249" s="15"/>
      <c r="P249" s="15"/>
      <c r="Q249" s="15"/>
      <c r="R249" s="15"/>
      <c r="S249" s="15"/>
      <c r="T249" s="15"/>
      <c r="U249" s="15"/>
      <c r="V249" s="15"/>
      <c r="W249" s="15"/>
      <c r="X249" s="15"/>
      <c r="Y249" s="15"/>
      <c r="Z249" s="15"/>
      <c r="AA249" s="15"/>
      <c r="AB249" s="15"/>
      <c r="AC249" s="15"/>
      <c r="AD249" s="15"/>
      <c r="AE249" s="15"/>
    </row>
    <row r="250">
      <c r="A250" s="1" t="s">
        <v>81</v>
      </c>
      <c r="B250" s="1" t="s">
        <v>94</v>
      </c>
      <c r="C250" s="1" t="s">
        <v>2147</v>
      </c>
      <c r="D250" s="2" t="s">
        <v>2147</v>
      </c>
      <c r="E250" s="1" t="s">
        <v>33</v>
      </c>
      <c r="F250" s="1" t="s">
        <v>33</v>
      </c>
      <c r="G250" s="42"/>
      <c r="H250" s="1" t="s">
        <v>916</v>
      </c>
      <c r="I250" s="25"/>
      <c r="K250" s="84" t="s">
        <v>190</v>
      </c>
      <c r="L250" s="1" t="s">
        <v>1792</v>
      </c>
      <c r="M250" s="1" t="s">
        <v>2202</v>
      </c>
      <c r="N250" s="2" t="s">
        <v>838</v>
      </c>
    </row>
    <row r="251">
      <c r="A251" s="25"/>
      <c r="B251" s="25"/>
      <c r="D251" s="42"/>
      <c r="E251" s="25"/>
      <c r="F251" s="25"/>
      <c r="G251" s="42"/>
      <c r="I251" s="25"/>
      <c r="K251" s="25"/>
      <c r="N251" s="42"/>
    </row>
    <row r="252">
      <c r="A252" s="25"/>
      <c r="B252" s="25"/>
      <c r="D252" s="42"/>
      <c r="E252" s="25"/>
      <c r="F252" s="25"/>
      <c r="G252" s="42"/>
      <c r="H252" s="1" t="s">
        <v>251</v>
      </c>
      <c r="I252" s="25"/>
      <c r="K252" s="25"/>
      <c r="N252" s="42"/>
      <c r="O252"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52" s="25" t="str">
        <f>IFERROR(__xludf.DUMMYFUNCTION("""COMPUTED_VALUE"""),"count ")</f>
        <v>count </v>
      </c>
    </row>
    <row r="253">
      <c r="A253" s="25"/>
      <c r="B253" s="25"/>
      <c r="D253" s="42"/>
      <c r="E253" s="25"/>
      <c r="F253" s="25"/>
      <c r="G253" s="42"/>
      <c r="H253" s="1" t="s">
        <v>2203</v>
      </c>
      <c r="I253" s="25"/>
      <c r="K253" s="25"/>
      <c r="N253" s="42"/>
      <c r="O253" s="25" t="str">
        <f>IFERROR(__xludf.DUMMYFUNCTION("""COMPUTED_VALUE"""),"C-spec_oop")</f>
        <v>C-spec_oop</v>
      </c>
      <c r="P253" s="25">
        <f>IFERROR(__xludf.DUMMYFUNCTION("""COMPUTED_VALUE"""),3.0)</f>
        <v>3</v>
      </c>
    </row>
    <row r="254">
      <c r="A254" s="25"/>
      <c r="B254" s="25"/>
      <c r="D254" s="42"/>
      <c r="E254" s="25"/>
      <c r="F254" s="25"/>
      <c r="G254" s="42"/>
      <c r="H254" s="1" t="s">
        <v>269</v>
      </c>
      <c r="I254" s="25"/>
      <c r="K254" s="25"/>
      <c r="N254" s="42"/>
      <c r="O254" s="25" t="str">
        <f>IFERROR(__xludf.DUMMYFUNCTION("""COMPUTED_VALUE"""),"C-hallucinating")</f>
        <v>C-hallucinating</v>
      </c>
      <c r="P254" s="25">
        <f>IFERROR(__xludf.DUMMYFUNCTION("""COMPUTED_VALUE"""),2.0)</f>
        <v>2</v>
      </c>
    </row>
    <row r="255">
      <c r="A255" s="25"/>
      <c r="B255" s="25"/>
      <c r="D255" s="42"/>
      <c r="E255" s="25"/>
      <c r="F255" s="25"/>
      <c r="G255" s="42"/>
      <c r="I255" s="25"/>
      <c r="K255" s="25"/>
      <c r="N255" s="42"/>
      <c r="O255" s="25" t="str">
        <f>IFERROR(__xludf.DUMMYFUNCTION("""COMPUTED_VALUE"""),"C-syntax")</f>
        <v>C-syntax</v>
      </c>
      <c r="P255" s="25">
        <f>IFERROR(__xludf.DUMMYFUNCTION("""COMPUTED_VALUE"""),2.0)</f>
        <v>2</v>
      </c>
    </row>
    <row r="256">
      <c r="A256" s="25"/>
      <c r="B256" s="25"/>
      <c r="D256" s="42"/>
      <c r="E256" s="25"/>
      <c r="F256" s="25"/>
      <c r="G256" s="42"/>
      <c r="H256" s="1" t="s">
        <v>309</v>
      </c>
      <c r="I256" s="25"/>
      <c r="K256" s="25"/>
      <c r="N256" s="42"/>
      <c r="O256" s="25" t="str">
        <f>IFERROR(__xludf.DUMMYFUNCTION("""COMPUTED_VALUE"""),"V-lemma-def")</f>
        <v>V-lemma-def</v>
      </c>
      <c r="P256" s="25">
        <f>IFERROR(__xludf.DUMMYFUNCTION("""COMPUTED_VALUE"""),1.0)</f>
        <v>1</v>
      </c>
    </row>
    <row r="257">
      <c r="A257" s="25"/>
      <c r="B257" s="25"/>
      <c r="D257" s="42"/>
      <c r="E257" s="25"/>
      <c r="F257" s="25"/>
      <c r="G257" s="42"/>
      <c r="H257" s="1" t="s">
        <v>310</v>
      </c>
      <c r="I257" s="25"/>
      <c r="K257" s="25"/>
      <c r="N257" s="42"/>
      <c r="O257" s="25" t="str">
        <f>IFERROR(__xludf.DUMMYFUNCTION("""COMPUTED_VALUE"""),"V-lemma-use")</f>
        <v>V-lemma-use</v>
      </c>
      <c r="P257" s="25">
        <f>IFERROR(__xludf.DUMMYFUNCTION("""COMPUTED_VALUE"""),1.0)</f>
        <v>1</v>
      </c>
    </row>
    <row r="258">
      <c r="A258" s="25"/>
      <c r="B258" s="25"/>
      <c r="D258" s="42"/>
      <c r="E258" s="25"/>
      <c r="F258" s="25"/>
      <c r="G258" s="42"/>
      <c r="H258" s="1" t="s">
        <v>2204</v>
      </c>
      <c r="I258" s="25"/>
      <c r="K258" s="25"/>
      <c r="N258" s="42"/>
      <c r="O258" s="25" t="str">
        <f>IFERROR(__xludf.DUMMYFUNCTION("""COMPUTED_VALUE"""),"V-pre/post")</f>
        <v>V-pre/post</v>
      </c>
      <c r="P258" s="25">
        <f>IFERROR(__xludf.DUMMYFUNCTION("""COMPUTED_VALUE"""),1.0)</f>
        <v>1</v>
      </c>
    </row>
    <row r="259">
      <c r="A259" s="25"/>
      <c r="B259" s="25"/>
      <c r="D259" s="42"/>
      <c r="E259" s="25"/>
      <c r="F259" s="25"/>
      <c r="G259" s="42"/>
      <c r="H259" s="1" t="s">
        <v>436</v>
      </c>
      <c r="I259" s="25"/>
      <c r="K259" s="25"/>
      <c r="N259" s="42"/>
    </row>
    <row r="260">
      <c r="A260" s="25"/>
      <c r="B260" s="25"/>
      <c r="D260" s="42"/>
      <c r="E260" s="25"/>
      <c r="F260" s="25"/>
      <c r="G260" s="42"/>
      <c r="H260" s="1" t="s">
        <v>2205</v>
      </c>
      <c r="I260" s="25"/>
      <c r="K260" s="25"/>
      <c r="N260" s="42"/>
    </row>
    <row r="261">
      <c r="A261" s="25"/>
      <c r="B261" s="25"/>
      <c r="D261" s="42"/>
      <c r="E261" s="25"/>
      <c r="F261" s="25"/>
      <c r="G261" s="42"/>
      <c r="H261" s="1" t="s">
        <v>436</v>
      </c>
      <c r="I261" s="25"/>
      <c r="K261" s="25"/>
      <c r="N261" s="42"/>
      <c r="O26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61" s="25" t="str">
        <f>IFERROR(__xludf.DUMMYFUNCTION("""COMPUTED_VALUE"""),"C-syntax")</f>
        <v>C-syntax</v>
      </c>
      <c r="Q261" s="25" t="str">
        <f>IFERROR(__xludf.DUMMYFUNCTION("""COMPUTED_VALUE"""),"C-hallucinating")</f>
        <v>C-hallucinating</v>
      </c>
      <c r="R261" s="25" t="str">
        <f>IFERROR(__xludf.DUMMYFUNCTION("""COMPUTED_VALUE"""),"C-total")</f>
        <v>C-total</v>
      </c>
      <c r="S261" s="25" t="str">
        <f>IFERROR(__xludf.DUMMYFUNCTION("""COMPUTED_VALUE"""),"V-pre/post")</f>
        <v>V-pre/post</v>
      </c>
      <c r="T261" s="25" t="str">
        <f>IFERROR(__xludf.DUMMYFUNCTION("""COMPUTED_VALUE"""),"V-pred-def")</f>
        <v>V-pred-def</v>
      </c>
      <c r="U261" s="25" t="str">
        <f>IFERROR(__xludf.DUMMYFUNCTION("""COMPUTED_VALUE"""),"V-pred-use")</f>
        <v>V-pred-use</v>
      </c>
      <c r="V261" s="25" t="str">
        <f>IFERROR(__xludf.DUMMYFUNCTION("""COMPUTED_VALUE"""),"V-lemma-def")</f>
        <v>V-lemma-def</v>
      </c>
      <c r="W261" s="25" t="str">
        <f>IFERROR(__xludf.DUMMYFUNCTION("""COMPUTED_VALUE"""),"V-lemma-use")</f>
        <v>V-lemma-use</v>
      </c>
      <c r="X261" s="25" t="str">
        <f>IFERROR(__xludf.DUMMYFUNCTION("""COMPUTED_VALUE"""),"V-LI")</f>
        <v>V-LI</v>
      </c>
      <c r="Y261" s="25" t="str">
        <f>IFERROR(__xludf.DUMMYFUNCTION("""COMPUTED_VALUE"""),"V-others")</f>
        <v>V-others</v>
      </c>
      <c r="Z261" s="25" t="str">
        <f>IFERROR(__xludf.DUMMYFUNCTION("""COMPUTED_VALUE"""),"V-total")</f>
        <v>V-total</v>
      </c>
    </row>
    <row r="262">
      <c r="A262" s="25"/>
      <c r="B262" s="25"/>
      <c r="D262" s="42"/>
      <c r="E262" s="25"/>
      <c r="F262" s="25"/>
      <c r="G262" s="42"/>
      <c r="H262" s="1" t="s">
        <v>2206</v>
      </c>
      <c r="I262" s="25"/>
      <c r="K262" s="25"/>
      <c r="N262" s="42"/>
      <c r="O262" s="25">
        <f>IFERROR(__xludf.DUMMYFUNCTION("""COMPUTED_VALUE"""),3.0)</f>
        <v>3</v>
      </c>
      <c r="P262" s="25">
        <f>IFERROR(__xludf.DUMMYFUNCTION("""COMPUTED_VALUE"""),2.0)</f>
        <v>2</v>
      </c>
      <c r="Q262" s="25">
        <f>IFERROR(__xludf.DUMMYFUNCTION("""COMPUTED_VALUE"""),2.0)</f>
        <v>2</v>
      </c>
      <c r="R262" s="25">
        <f>IFERROR(__xludf.DUMMYFUNCTION("""COMPUTED_VALUE"""),0.0)</f>
        <v>0</v>
      </c>
      <c r="S262" s="25">
        <f>IFERROR(__xludf.DUMMYFUNCTION("""COMPUTED_VALUE"""),1.0)</f>
        <v>1</v>
      </c>
      <c r="T262" s="25">
        <f>IFERROR(__xludf.DUMMYFUNCTION("""COMPUTED_VALUE"""),0.0)</f>
        <v>0</v>
      </c>
      <c r="U262" s="25">
        <f>IFERROR(__xludf.DUMMYFUNCTION("""COMPUTED_VALUE"""),0.0)</f>
        <v>0</v>
      </c>
      <c r="V262" s="25">
        <f>IFERROR(__xludf.DUMMYFUNCTION("""COMPUTED_VALUE"""),1.0)</f>
        <v>1</v>
      </c>
      <c r="W262" s="25">
        <f>IFERROR(__xludf.DUMMYFUNCTION("""COMPUTED_VALUE"""),1.0)</f>
        <v>1</v>
      </c>
      <c r="X262" s="25">
        <f>IFERROR(__xludf.DUMMYFUNCTION("""COMPUTED_VALUE"""),0.0)</f>
        <v>0</v>
      </c>
      <c r="Y262" s="25">
        <f>IFERROR(__xludf.DUMMYFUNCTION("""COMPUTED_VALUE"""),0.0)</f>
        <v>0</v>
      </c>
      <c r="Z262" s="25">
        <f>IFERROR(__xludf.DUMMYFUNCTION("""COMPUTED_VALUE"""),0.0)</f>
        <v>0</v>
      </c>
    </row>
    <row r="263">
      <c r="A263" s="25"/>
      <c r="B263" s="25"/>
      <c r="D263" s="42"/>
      <c r="E263" s="25"/>
      <c r="F263" s="25"/>
      <c r="G263" s="42"/>
      <c r="H263" s="1" t="s">
        <v>2207</v>
      </c>
      <c r="I263" s="25"/>
      <c r="K263" s="25"/>
      <c r="N263" s="42"/>
    </row>
    <row r="264">
      <c r="A264" s="25"/>
      <c r="B264" s="25"/>
      <c r="D264" s="42"/>
      <c r="E264" s="25"/>
      <c r="F264" s="25"/>
      <c r="G264" s="42"/>
      <c r="H264" s="1" t="s">
        <v>318</v>
      </c>
      <c r="I264" s="25"/>
      <c r="K264" s="25"/>
      <c r="N264" s="42"/>
    </row>
    <row r="265">
      <c r="A265" s="25"/>
      <c r="B265" s="25"/>
      <c r="D265" s="42"/>
      <c r="E265" s="25"/>
      <c r="F265" s="25"/>
      <c r="G265" s="42"/>
      <c r="I265" s="25"/>
      <c r="K265" s="25"/>
      <c r="N265" s="42"/>
    </row>
    <row r="266">
      <c r="A266" s="25"/>
      <c r="B266" s="25"/>
      <c r="D266" s="42"/>
      <c r="E266" s="25"/>
      <c r="F266" s="25"/>
      <c r="G266" s="42"/>
      <c r="H266" s="1" t="s">
        <v>251</v>
      </c>
      <c r="I266" s="25"/>
      <c r="K266" s="1" t="s">
        <v>229</v>
      </c>
      <c r="N266" s="42"/>
    </row>
    <row r="267">
      <c r="A267" s="25"/>
      <c r="B267" s="25"/>
      <c r="D267" s="42"/>
      <c r="E267" s="25"/>
      <c r="F267" s="25"/>
      <c r="G267" s="42"/>
      <c r="H267" s="1" t="s">
        <v>2149</v>
      </c>
      <c r="I267" s="25"/>
      <c r="K267" s="1" t="s">
        <v>270</v>
      </c>
      <c r="M267" s="1" t="s">
        <v>325</v>
      </c>
      <c r="N267" s="2" t="s">
        <v>2208</v>
      </c>
    </row>
    <row r="268">
      <c r="A268" s="25"/>
      <c r="B268" s="25"/>
      <c r="D268" s="42"/>
      <c r="E268" s="25"/>
      <c r="F268" s="25"/>
      <c r="G268" s="42"/>
      <c r="H268" s="1" t="s">
        <v>2209</v>
      </c>
      <c r="I268" s="25"/>
      <c r="K268" s="84" t="s">
        <v>190</v>
      </c>
      <c r="M268" s="1" t="s">
        <v>2210</v>
      </c>
      <c r="N268" s="2" t="s">
        <v>2211</v>
      </c>
    </row>
    <row r="269">
      <c r="A269" s="25"/>
      <c r="B269" s="25"/>
      <c r="D269" s="42"/>
      <c r="E269" s="25"/>
      <c r="F269" s="25"/>
      <c r="G269" s="42"/>
      <c r="H269" s="1" t="s">
        <v>2212</v>
      </c>
      <c r="I269" s="25"/>
      <c r="K269" s="25"/>
      <c r="N269" s="42"/>
    </row>
    <row r="270">
      <c r="A270" s="25"/>
      <c r="B270" s="25"/>
      <c r="D270" s="42"/>
      <c r="E270" s="25"/>
      <c r="F270" s="25"/>
      <c r="G270" s="42"/>
      <c r="H270" s="1" t="s">
        <v>269</v>
      </c>
      <c r="I270" s="25"/>
      <c r="K270" s="25"/>
      <c r="N270" s="42"/>
    </row>
    <row r="271">
      <c r="A271" s="25"/>
      <c r="B271" s="25"/>
      <c r="D271" s="42"/>
      <c r="E271" s="25"/>
      <c r="F271" s="25"/>
      <c r="G271" s="42"/>
      <c r="H271" s="1" t="s">
        <v>2100</v>
      </c>
      <c r="I271" s="25"/>
      <c r="K271" s="25"/>
      <c r="N271" s="42"/>
    </row>
    <row r="272">
      <c r="A272" s="25"/>
      <c r="B272" s="25"/>
      <c r="D272" s="42"/>
      <c r="E272" s="25"/>
      <c r="F272" s="25"/>
      <c r="G272" s="42"/>
      <c r="H272" s="1" t="s">
        <v>198</v>
      </c>
      <c r="I272" s="25"/>
      <c r="K272" s="25"/>
      <c r="N272" s="42"/>
    </row>
    <row r="273">
      <c r="A273" s="25"/>
      <c r="B273" s="25"/>
      <c r="D273" s="42"/>
      <c r="E273" s="25"/>
      <c r="F273" s="25"/>
      <c r="G273" s="42"/>
      <c r="H273" s="1" t="s">
        <v>2103</v>
      </c>
      <c r="I273" s="25"/>
      <c r="K273" s="25"/>
      <c r="N273" s="42"/>
    </row>
    <row r="274">
      <c r="A274" s="25"/>
      <c r="B274" s="25"/>
      <c r="D274" s="42"/>
      <c r="E274" s="25"/>
      <c r="F274" s="25"/>
      <c r="G274" s="42"/>
      <c r="H274" s="1" t="s">
        <v>2104</v>
      </c>
      <c r="I274" s="25"/>
      <c r="K274" s="25"/>
      <c r="N274" s="42"/>
    </row>
    <row r="275">
      <c r="A275" s="25"/>
      <c r="B275" s="25"/>
      <c r="D275" s="42"/>
      <c r="E275" s="25"/>
      <c r="F275" s="25"/>
      <c r="G275" s="42"/>
      <c r="H275" s="1" t="s">
        <v>251</v>
      </c>
      <c r="I275" s="25"/>
      <c r="K275" s="25"/>
      <c r="N275" s="42"/>
    </row>
    <row r="276">
      <c r="A276" s="25"/>
      <c r="B276" s="25"/>
      <c r="D276" s="42"/>
      <c r="E276" s="25"/>
      <c r="F276" s="25"/>
      <c r="G276" s="42"/>
      <c r="H276" s="1" t="s">
        <v>2154</v>
      </c>
      <c r="I276" s="25"/>
      <c r="K276" s="1" t="s">
        <v>270</v>
      </c>
      <c r="M276" s="1" t="s">
        <v>632</v>
      </c>
      <c r="N276" s="2" t="s">
        <v>2208</v>
      </c>
    </row>
    <row r="277">
      <c r="A277" s="25"/>
      <c r="B277" s="25"/>
      <c r="D277" s="42"/>
      <c r="E277" s="25"/>
      <c r="F277" s="25"/>
      <c r="G277" s="42"/>
      <c r="H277" s="1" t="s">
        <v>2213</v>
      </c>
      <c r="I277" s="25"/>
      <c r="K277" s="1" t="s">
        <v>229</v>
      </c>
      <c r="N277" s="42"/>
    </row>
    <row r="278">
      <c r="A278" s="25"/>
      <c r="B278" s="25"/>
      <c r="D278" s="42"/>
      <c r="E278" s="25"/>
      <c r="F278" s="25"/>
      <c r="G278" s="42"/>
      <c r="H278" s="1" t="s">
        <v>2214</v>
      </c>
      <c r="I278" s="25"/>
      <c r="K278" s="25"/>
      <c r="N278" s="42"/>
    </row>
    <row r="279">
      <c r="A279" s="25"/>
      <c r="B279" s="25"/>
      <c r="D279" s="42"/>
      <c r="E279" s="25"/>
      <c r="F279" s="25"/>
      <c r="G279" s="42"/>
      <c r="H279" s="1" t="s">
        <v>269</v>
      </c>
      <c r="I279" s="25"/>
      <c r="K279" s="25"/>
      <c r="N279" s="42"/>
    </row>
    <row r="280">
      <c r="A280" s="25"/>
      <c r="B280" s="25"/>
      <c r="D280" s="42"/>
      <c r="E280" s="25"/>
      <c r="F280" s="25"/>
      <c r="G280" s="42"/>
      <c r="H280" s="1" t="s">
        <v>2110</v>
      </c>
      <c r="I280" s="25"/>
      <c r="K280" s="25"/>
      <c r="N280" s="42"/>
    </row>
    <row r="281">
      <c r="A281" s="25"/>
      <c r="B281" s="25"/>
      <c r="D281" s="42"/>
      <c r="E281" s="25"/>
      <c r="F281" s="25"/>
      <c r="G281" s="42"/>
      <c r="H281" s="1" t="s">
        <v>198</v>
      </c>
      <c r="I281" s="25"/>
      <c r="K281" s="25"/>
      <c r="N281" s="42"/>
    </row>
    <row r="282">
      <c r="A282" s="25"/>
      <c r="B282" s="25"/>
      <c r="D282" s="42"/>
      <c r="E282" s="25"/>
      <c r="F282" s="25"/>
      <c r="G282" s="42"/>
      <c r="H282" s="1" t="s">
        <v>2115</v>
      </c>
      <c r="I282" s="25"/>
      <c r="K282" s="1" t="s">
        <v>282</v>
      </c>
      <c r="L282" s="1" t="s">
        <v>940</v>
      </c>
      <c r="M282" s="1" t="s">
        <v>2169</v>
      </c>
      <c r="N282" s="2" t="s">
        <v>2215</v>
      </c>
    </row>
    <row r="283">
      <c r="A283" s="25"/>
      <c r="B283" s="25"/>
      <c r="D283" s="42"/>
      <c r="E283" s="25"/>
      <c r="F283" s="25"/>
      <c r="G283" s="42"/>
      <c r="H283" s="1" t="s">
        <v>2119</v>
      </c>
      <c r="I283" s="25"/>
      <c r="K283" s="1" t="s">
        <v>1444</v>
      </c>
      <c r="N283" s="42"/>
    </row>
    <row r="284">
      <c r="A284" s="25"/>
      <c r="B284" s="25"/>
      <c r="D284" s="42"/>
      <c r="E284" s="25"/>
      <c r="F284" s="25"/>
      <c r="G284" s="42"/>
      <c r="H284" s="1" t="s">
        <v>204</v>
      </c>
      <c r="I284" s="25"/>
      <c r="K284" s="1" t="s">
        <v>200</v>
      </c>
      <c r="L284" s="1" t="s">
        <v>201</v>
      </c>
      <c r="N284" s="42"/>
    </row>
    <row r="285">
      <c r="A285" s="25"/>
      <c r="B285" s="25"/>
      <c r="D285" s="42"/>
      <c r="E285" s="25"/>
      <c r="F285" s="25"/>
      <c r="G285" s="42"/>
      <c r="H285" s="1" t="s">
        <v>2126</v>
      </c>
      <c r="I285" s="25"/>
      <c r="K285" s="25"/>
      <c r="N285" s="42"/>
    </row>
    <row r="286">
      <c r="A286" s="25"/>
      <c r="B286" s="25"/>
      <c r="D286" s="42"/>
      <c r="E286" s="25"/>
      <c r="F286" s="25"/>
      <c r="G286" s="42"/>
      <c r="H286" s="1" t="s">
        <v>204</v>
      </c>
      <c r="I286" s="25"/>
      <c r="K286" s="25"/>
      <c r="N286" s="42"/>
    </row>
    <row r="287">
      <c r="A287" s="25"/>
      <c r="B287" s="25"/>
      <c r="D287" s="42"/>
      <c r="E287" s="25"/>
      <c r="F287" s="25"/>
      <c r="G287" s="42"/>
      <c r="I287" s="25"/>
      <c r="K287" s="25"/>
      <c r="N287" s="42"/>
    </row>
    <row r="288">
      <c r="A288" s="25"/>
      <c r="B288" s="25"/>
      <c r="D288" s="42"/>
      <c r="E288" s="25"/>
      <c r="F288" s="25"/>
      <c r="G288" s="42"/>
      <c r="H288" s="1" t="s">
        <v>281</v>
      </c>
      <c r="I288" s="25"/>
      <c r="K288" s="84" t="s">
        <v>270</v>
      </c>
      <c r="M288" s="1" t="s">
        <v>397</v>
      </c>
      <c r="N288" s="2" t="s">
        <v>2088</v>
      </c>
    </row>
    <row r="289">
      <c r="A289" s="25"/>
      <c r="B289" s="25"/>
      <c r="D289" s="42"/>
      <c r="E289" s="25"/>
      <c r="F289" s="25"/>
      <c r="G289" s="42"/>
      <c r="H289" s="1" t="s">
        <v>198</v>
      </c>
      <c r="I289" s="25"/>
      <c r="K289" s="25"/>
      <c r="N289" s="42"/>
    </row>
    <row r="290">
      <c r="A290" s="25"/>
      <c r="B290" s="25"/>
      <c r="D290" s="42"/>
      <c r="E290" s="25"/>
      <c r="F290" s="25"/>
      <c r="G290" s="42"/>
      <c r="H290" s="1" t="s">
        <v>223</v>
      </c>
      <c r="I290" s="25"/>
      <c r="K290" s="25"/>
      <c r="N290" s="42"/>
    </row>
    <row r="291">
      <c r="A291" s="15"/>
      <c r="B291" s="15"/>
      <c r="C291" s="15"/>
      <c r="D291" s="83"/>
      <c r="E291" s="15"/>
      <c r="F291" s="15"/>
      <c r="G291" s="83"/>
      <c r="H291" s="12" t="s">
        <v>204</v>
      </c>
      <c r="I291" s="15"/>
      <c r="J291" s="15"/>
      <c r="K291" s="15"/>
      <c r="L291" s="15"/>
      <c r="M291" s="15"/>
      <c r="N291" s="83"/>
      <c r="O291" s="15"/>
      <c r="P291" s="15"/>
      <c r="Q291" s="15"/>
      <c r="R291" s="15"/>
      <c r="S291" s="15"/>
      <c r="T291" s="15"/>
      <c r="U291" s="15"/>
      <c r="V291" s="15"/>
      <c r="W291" s="15"/>
      <c r="X291" s="15"/>
      <c r="Y291" s="15"/>
      <c r="Z291" s="15"/>
      <c r="AA291" s="15"/>
      <c r="AB291" s="15"/>
      <c r="AC291" s="15"/>
      <c r="AD291" s="15"/>
      <c r="AE291" s="15"/>
    </row>
    <row r="292">
      <c r="A292" s="25"/>
      <c r="B292" s="25"/>
      <c r="D292" s="42"/>
      <c r="E292" s="25"/>
      <c r="F292" s="25"/>
      <c r="G292" s="42"/>
      <c r="I292" s="25"/>
      <c r="K292" s="25"/>
      <c r="N292" s="42"/>
    </row>
    <row r="293">
      <c r="A293" s="25"/>
      <c r="B293" s="25"/>
      <c r="D293" s="42"/>
      <c r="E293" s="25"/>
      <c r="F293" s="25"/>
      <c r="G293" s="42"/>
      <c r="I293" s="25"/>
      <c r="K293" s="25"/>
      <c r="N293" s="42"/>
    </row>
    <row r="294">
      <c r="A294" s="25"/>
      <c r="B294" s="25"/>
      <c r="D294" s="42"/>
      <c r="E294" s="25"/>
      <c r="F294" s="25"/>
      <c r="G294" s="42"/>
      <c r="I294" s="25"/>
      <c r="K294" s="25"/>
      <c r="N294" s="42"/>
    </row>
    <row r="295">
      <c r="A295" s="25"/>
      <c r="B295" s="25"/>
      <c r="D295" s="42"/>
      <c r="E295" s="25"/>
      <c r="F295" s="25"/>
      <c r="G295" s="42"/>
      <c r="I295" s="25"/>
      <c r="K295" s="25"/>
      <c r="N295" s="42"/>
    </row>
    <row r="296">
      <c r="A296" s="25"/>
      <c r="B296" s="25"/>
      <c r="D296" s="42"/>
      <c r="E296" s="25"/>
      <c r="F296" s="25"/>
      <c r="G296" s="42"/>
      <c r="I296" s="25"/>
      <c r="K296" s="25"/>
      <c r="N296" s="42"/>
    </row>
    <row r="297">
      <c r="A297" s="25"/>
      <c r="B297" s="25"/>
      <c r="D297" s="42"/>
      <c r="E297" s="25"/>
      <c r="F297" s="25"/>
      <c r="G297" s="42"/>
      <c r="I297" s="25"/>
      <c r="K297" s="25"/>
      <c r="N297" s="42"/>
    </row>
    <row r="298">
      <c r="A298" s="25"/>
      <c r="B298" s="25"/>
      <c r="D298" s="42"/>
      <c r="E298" s="25"/>
      <c r="F298" s="25"/>
      <c r="G298" s="42"/>
      <c r="I298" s="25"/>
      <c r="K298" s="25"/>
      <c r="N298" s="42"/>
    </row>
    <row r="299">
      <c r="A299" s="25"/>
      <c r="B299" s="25"/>
      <c r="D299" s="42"/>
      <c r="E299" s="25"/>
      <c r="F299" s="25"/>
      <c r="G299" s="42"/>
      <c r="I299" s="25"/>
      <c r="K299" s="25"/>
      <c r="N299" s="42"/>
    </row>
    <row r="300">
      <c r="A300" s="25"/>
      <c r="B300" s="25"/>
      <c r="D300" s="42"/>
      <c r="E300" s="25"/>
      <c r="F300" s="25"/>
      <c r="G300" s="42"/>
      <c r="I300" s="25"/>
      <c r="K300" s="25"/>
      <c r="N300" s="42"/>
    </row>
    <row r="301">
      <c r="A301" s="25"/>
      <c r="B301" s="25"/>
      <c r="D301" s="42"/>
      <c r="E301" s="25"/>
      <c r="F301" s="25"/>
      <c r="G301" s="42"/>
      <c r="I301" s="25"/>
      <c r="K301" s="25"/>
      <c r="N301" s="42"/>
    </row>
    <row r="302">
      <c r="A302" s="25"/>
      <c r="B302" s="25"/>
      <c r="D302" s="42"/>
      <c r="E302" s="25"/>
      <c r="F302" s="25"/>
      <c r="G302" s="42"/>
      <c r="I302" s="25"/>
      <c r="K302" s="25"/>
      <c r="N302" s="42"/>
    </row>
    <row r="303">
      <c r="A303" s="25"/>
      <c r="B303" s="25"/>
      <c r="D303" s="42"/>
      <c r="E303" s="25"/>
      <c r="F303" s="25"/>
      <c r="G303" s="42"/>
      <c r="I303" s="25"/>
      <c r="K303" s="25"/>
      <c r="N303" s="42"/>
    </row>
    <row r="304">
      <c r="A304" s="25"/>
      <c r="B304" s="25"/>
      <c r="D304" s="42"/>
      <c r="E304" s="25"/>
      <c r="F304" s="25"/>
      <c r="G304" s="42"/>
      <c r="I304" s="25"/>
      <c r="K304" s="25"/>
      <c r="N304" s="42"/>
    </row>
    <row r="305">
      <c r="A305" s="25"/>
      <c r="B305" s="25"/>
      <c r="D305" s="42"/>
      <c r="E305" s="25"/>
      <c r="F305" s="25"/>
      <c r="G305" s="42"/>
      <c r="I305" s="25"/>
      <c r="K305" s="25"/>
      <c r="N305" s="42"/>
    </row>
    <row r="306">
      <c r="A306" s="25"/>
      <c r="B306" s="25"/>
      <c r="D306" s="42"/>
      <c r="E306" s="25"/>
      <c r="F306" s="25"/>
      <c r="G306" s="42"/>
      <c r="I306" s="25"/>
      <c r="K306" s="25"/>
      <c r="N306" s="42"/>
    </row>
    <row r="307">
      <c r="A307" s="25"/>
      <c r="B307" s="25"/>
      <c r="D307" s="42"/>
      <c r="E307" s="25"/>
      <c r="F307" s="25"/>
      <c r="G307" s="42"/>
      <c r="I307" s="25"/>
      <c r="K307" s="25"/>
      <c r="N307" s="42"/>
    </row>
    <row r="308">
      <c r="A308" s="25"/>
      <c r="B308" s="25"/>
      <c r="D308" s="42"/>
      <c r="E308" s="25"/>
      <c r="F308" s="25"/>
      <c r="G308" s="42"/>
      <c r="I308" s="25"/>
      <c r="K308" s="25"/>
      <c r="N308" s="42"/>
    </row>
    <row r="309">
      <c r="A309" s="25"/>
      <c r="B309" s="25"/>
      <c r="D309" s="42"/>
      <c r="E309" s="25"/>
      <c r="F309" s="25"/>
      <c r="G309" s="42"/>
      <c r="I309" s="25"/>
      <c r="K309" s="25"/>
      <c r="N309" s="42"/>
    </row>
    <row r="310">
      <c r="A310" s="25"/>
      <c r="B310" s="25"/>
      <c r="D310" s="42"/>
      <c r="E310" s="25"/>
      <c r="F310" s="25"/>
      <c r="G310" s="42"/>
      <c r="I310" s="25"/>
      <c r="K310" s="25"/>
      <c r="N310" s="42"/>
    </row>
    <row r="311">
      <c r="A311" s="25"/>
      <c r="B311" s="25"/>
      <c r="D311" s="42"/>
      <c r="E311" s="25"/>
      <c r="F311" s="25"/>
      <c r="G311" s="42"/>
      <c r="I311" s="25"/>
      <c r="K311" s="25"/>
      <c r="N311" s="42"/>
    </row>
    <row r="312">
      <c r="A312" s="25"/>
      <c r="B312" s="25"/>
      <c r="D312" s="42"/>
      <c r="E312" s="25"/>
      <c r="F312" s="25"/>
      <c r="G312" s="42"/>
      <c r="I312" s="25"/>
      <c r="K312" s="25"/>
      <c r="N312" s="42"/>
    </row>
    <row r="313">
      <c r="A313" s="25"/>
      <c r="B313" s="25"/>
      <c r="D313" s="42"/>
      <c r="E313" s="25"/>
      <c r="F313" s="25"/>
      <c r="G313" s="42"/>
      <c r="I313" s="25"/>
      <c r="K313" s="25"/>
      <c r="N313" s="42"/>
    </row>
    <row r="314">
      <c r="A314" s="25"/>
      <c r="B314" s="25"/>
      <c r="D314" s="42"/>
      <c r="E314" s="25"/>
      <c r="F314" s="25"/>
      <c r="G314" s="42"/>
      <c r="I314" s="25"/>
      <c r="K314" s="25"/>
      <c r="N314" s="42"/>
    </row>
    <row r="315">
      <c r="A315" s="25"/>
      <c r="B315" s="25"/>
      <c r="D315" s="42"/>
      <c r="E315" s="25"/>
      <c r="F315" s="25"/>
      <c r="G315" s="42"/>
      <c r="I315" s="25"/>
      <c r="K315" s="25"/>
      <c r="N315" s="42"/>
    </row>
    <row r="316">
      <c r="A316" s="25"/>
      <c r="B316" s="25"/>
      <c r="D316" s="42"/>
      <c r="E316" s="25"/>
      <c r="F316" s="25"/>
      <c r="G316" s="42"/>
      <c r="I316" s="25"/>
      <c r="K316" s="25"/>
      <c r="N316" s="42"/>
    </row>
    <row r="317">
      <c r="A317" s="25"/>
      <c r="B317" s="25"/>
      <c r="D317" s="42"/>
      <c r="E317" s="25"/>
      <c r="F317" s="25"/>
      <c r="G317" s="42"/>
      <c r="I317" s="25"/>
      <c r="K317" s="25"/>
      <c r="N317" s="42"/>
    </row>
    <row r="318">
      <c r="A318" s="25"/>
      <c r="B318" s="25"/>
      <c r="D318" s="42"/>
      <c r="E318" s="25"/>
      <c r="F318" s="25"/>
      <c r="G318" s="42"/>
      <c r="I318" s="25"/>
      <c r="K318" s="25"/>
      <c r="N318" s="42"/>
    </row>
    <row r="319">
      <c r="A319" s="25"/>
      <c r="B319" s="25"/>
      <c r="D319" s="42"/>
      <c r="E319" s="25"/>
      <c r="F319" s="25"/>
      <c r="G319" s="42"/>
      <c r="I319" s="25"/>
      <c r="K319" s="25"/>
      <c r="N319" s="42"/>
    </row>
    <row r="320">
      <c r="A320" s="25"/>
      <c r="B320" s="25"/>
      <c r="D320" s="42"/>
      <c r="E320" s="25"/>
      <c r="F320" s="25"/>
      <c r="G320" s="42"/>
      <c r="I320" s="25"/>
      <c r="K320" s="25"/>
      <c r="N320" s="42"/>
    </row>
    <row r="321">
      <c r="A321" s="25"/>
      <c r="B321" s="25"/>
      <c r="D321" s="42"/>
      <c r="E321" s="25"/>
      <c r="F321" s="25"/>
      <c r="G321" s="42"/>
      <c r="I321" s="25"/>
      <c r="K321" s="25"/>
      <c r="N321" s="42"/>
    </row>
    <row r="322">
      <c r="A322" s="25"/>
      <c r="B322" s="25"/>
      <c r="D322" s="42"/>
      <c r="E322" s="25"/>
      <c r="F322" s="25"/>
      <c r="G322" s="42"/>
      <c r="I322" s="25"/>
      <c r="K322" s="25"/>
      <c r="N322" s="42"/>
    </row>
    <row r="323">
      <c r="A323" s="25"/>
      <c r="B323" s="25"/>
      <c r="D323" s="42"/>
      <c r="E323" s="25"/>
      <c r="F323" s="25"/>
      <c r="G323" s="42"/>
      <c r="I323" s="25"/>
      <c r="K323" s="25"/>
      <c r="N323" s="42"/>
    </row>
    <row r="324">
      <c r="A324" s="25"/>
      <c r="B324" s="25"/>
      <c r="D324" s="42"/>
      <c r="E324" s="25"/>
      <c r="F324" s="25"/>
      <c r="G324" s="42"/>
      <c r="I324" s="25"/>
      <c r="K324" s="25"/>
      <c r="N324" s="42"/>
    </row>
    <row r="325">
      <c r="A325" s="25"/>
      <c r="B325" s="25"/>
      <c r="D325" s="42"/>
      <c r="E325" s="25"/>
      <c r="F325" s="25"/>
      <c r="G325" s="42"/>
      <c r="I325" s="25"/>
      <c r="K325" s="25"/>
      <c r="N325" s="42"/>
    </row>
    <row r="326">
      <c r="A326" s="25"/>
      <c r="B326" s="25"/>
      <c r="D326" s="42"/>
      <c r="E326" s="25"/>
      <c r="F326" s="25"/>
      <c r="G326" s="42"/>
      <c r="I326" s="25"/>
      <c r="K326" s="25"/>
      <c r="N326" s="42"/>
    </row>
    <row r="327">
      <c r="A327" s="25"/>
      <c r="B327" s="25"/>
      <c r="D327" s="42"/>
      <c r="E327" s="25"/>
      <c r="F327" s="25"/>
      <c r="G327" s="42"/>
      <c r="I327" s="25"/>
      <c r="K327" s="25"/>
      <c r="N327" s="42"/>
    </row>
    <row r="328">
      <c r="A328" s="25"/>
      <c r="B328" s="25"/>
      <c r="D328" s="42"/>
      <c r="E328" s="25"/>
      <c r="F328" s="25"/>
      <c r="G328" s="42"/>
      <c r="I328" s="25"/>
      <c r="K328" s="25"/>
      <c r="N328" s="42"/>
    </row>
    <row r="329">
      <c r="A329" s="25"/>
      <c r="B329" s="25"/>
      <c r="D329" s="42"/>
      <c r="E329" s="25"/>
      <c r="F329" s="25"/>
      <c r="G329" s="42"/>
      <c r="I329" s="25"/>
      <c r="K329" s="25"/>
      <c r="N329" s="42"/>
    </row>
    <row r="330">
      <c r="A330" s="25"/>
      <c r="B330" s="25"/>
      <c r="D330" s="42"/>
      <c r="E330" s="25"/>
      <c r="F330" s="25"/>
      <c r="G330" s="42"/>
      <c r="I330" s="25"/>
      <c r="K330" s="25"/>
      <c r="N330" s="42"/>
    </row>
    <row r="331">
      <c r="A331" s="25"/>
      <c r="B331" s="25"/>
      <c r="D331" s="42"/>
      <c r="E331" s="25"/>
      <c r="F331" s="25"/>
      <c r="G331" s="42"/>
      <c r="I331" s="25"/>
      <c r="K331" s="25"/>
      <c r="N331" s="42"/>
    </row>
    <row r="332">
      <c r="A332" s="25"/>
      <c r="B332" s="25"/>
      <c r="D332" s="42"/>
      <c r="E332" s="25"/>
      <c r="F332" s="25"/>
      <c r="G332" s="42"/>
      <c r="I332" s="25"/>
      <c r="K332" s="25"/>
      <c r="N332" s="42"/>
    </row>
    <row r="333">
      <c r="A333" s="25"/>
      <c r="B333" s="25"/>
      <c r="D333" s="42"/>
      <c r="E333" s="25"/>
      <c r="F333" s="25"/>
      <c r="G333" s="42"/>
      <c r="I333" s="25"/>
      <c r="K333" s="25"/>
      <c r="N333" s="42"/>
    </row>
    <row r="334">
      <c r="A334" s="25"/>
      <c r="B334" s="25"/>
      <c r="D334" s="42"/>
      <c r="E334" s="25"/>
      <c r="F334" s="25"/>
      <c r="G334" s="42"/>
      <c r="I334" s="25"/>
      <c r="K334" s="25"/>
      <c r="N334" s="42"/>
    </row>
    <row r="335">
      <c r="A335" s="25"/>
      <c r="B335" s="25"/>
      <c r="D335" s="42"/>
      <c r="E335" s="25"/>
      <c r="F335" s="25"/>
      <c r="G335" s="42"/>
      <c r="I335" s="25"/>
      <c r="K335" s="25"/>
      <c r="N335" s="42"/>
    </row>
    <row r="336">
      <c r="A336" s="25"/>
      <c r="B336" s="25"/>
      <c r="D336" s="42"/>
      <c r="E336" s="25"/>
      <c r="F336" s="25"/>
      <c r="G336" s="42"/>
      <c r="I336" s="25"/>
      <c r="K336" s="25"/>
      <c r="N336" s="42"/>
    </row>
    <row r="337">
      <c r="A337" s="25"/>
      <c r="B337" s="25"/>
      <c r="D337" s="42"/>
      <c r="E337" s="25"/>
      <c r="F337" s="25"/>
      <c r="G337" s="42"/>
      <c r="I337" s="25"/>
      <c r="K337" s="25"/>
      <c r="N337" s="42"/>
    </row>
    <row r="338">
      <c r="A338" s="25"/>
      <c r="B338" s="25"/>
      <c r="D338" s="42"/>
      <c r="E338" s="25"/>
      <c r="F338" s="25"/>
      <c r="G338" s="42"/>
      <c r="I338" s="25"/>
      <c r="K338" s="25"/>
      <c r="N338" s="42"/>
    </row>
    <row r="339">
      <c r="A339" s="25"/>
      <c r="B339" s="25"/>
      <c r="D339" s="42"/>
      <c r="E339" s="25"/>
      <c r="F339" s="25"/>
      <c r="G339" s="42"/>
      <c r="I339" s="25"/>
      <c r="K339" s="25"/>
      <c r="N339" s="42"/>
    </row>
    <row r="340">
      <c r="A340" s="25"/>
      <c r="B340" s="25"/>
      <c r="D340" s="42"/>
      <c r="E340" s="25"/>
      <c r="F340" s="25"/>
      <c r="G340" s="42"/>
      <c r="I340" s="25"/>
      <c r="K340" s="25"/>
      <c r="N340" s="42"/>
    </row>
    <row r="341">
      <c r="A341" s="25"/>
      <c r="B341" s="25"/>
      <c r="D341" s="42"/>
      <c r="E341" s="25"/>
      <c r="F341" s="25"/>
      <c r="G341" s="42"/>
      <c r="I341" s="25"/>
      <c r="K341" s="25"/>
      <c r="N341" s="42"/>
    </row>
    <row r="342">
      <c r="A342" s="25"/>
      <c r="B342" s="25"/>
      <c r="D342" s="42"/>
      <c r="E342" s="25"/>
      <c r="F342" s="25"/>
      <c r="G342" s="42"/>
      <c r="I342" s="25"/>
      <c r="K342" s="25"/>
      <c r="N342" s="42"/>
    </row>
    <row r="343">
      <c r="A343" s="25"/>
      <c r="B343" s="25"/>
      <c r="D343" s="42"/>
      <c r="E343" s="25"/>
      <c r="F343" s="25"/>
      <c r="G343" s="42"/>
      <c r="I343" s="25"/>
      <c r="K343" s="25"/>
      <c r="N343" s="42"/>
    </row>
    <row r="344">
      <c r="A344" s="25"/>
      <c r="B344" s="25"/>
      <c r="D344" s="42"/>
      <c r="E344" s="25"/>
      <c r="F344" s="25"/>
      <c r="G344" s="42"/>
      <c r="I344" s="25"/>
      <c r="K344" s="25"/>
      <c r="N344" s="42"/>
    </row>
    <row r="345">
      <c r="A345" s="25"/>
      <c r="B345" s="25"/>
      <c r="D345" s="42"/>
      <c r="E345" s="25"/>
      <c r="F345" s="25"/>
      <c r="G345" s="42"/>
      <c r="I345" s="25"/>
      <c r="K345" s="25"/>
      <c r="N345" s="42"/>
    </row>
    <row r="346">
      <c r="A346" s="25"/>
      <c r="B346" s="25"/>
      <c r="D346" s="42"/>
      <c r="E346" s="25"/>
      <c r="F346" s="25"/>
      <c r="G346" s="42"/>
      <c r="I346" s="25"/>
      <c r="K346" s="25"/>
      <c r="N346" s="42"/>
    </row>
    <row r="347">
      <c r="A347" s="25"/>
      <c r="B347" s="25"/>
      <c r="D347" s="42"/>
      <c r="E347" s="25"/>
      <c r="F347" s="25"/>
      <c r="G347" s="42"/>
      <c r="I347" s="25"/>
      <c r="K347" s="25"/>
      <c r="N347" s="42"/>
    </row>
    <row r="348">
      <c r="A348" s="25"/>
      <c r="B348" s="25"/>
      <c r="D348" s="42"/>
      <c r="E348" s="25"/>
      <c r="F348" s="25"/>
      <c r="G348" s="42"/>
      <c r="I348" s="25"/>
      <c r="K348" s="25"/>
      <c r="N348" s="42"/>
    </row>
    <row r="349">
      <c r="A349" s="25"/>
      <c r="B349" s="25"/>
      <c r="D349" s="42"/>
      <c r="E349" s="25"/>
      <c r="F349" s="25"/>
      <c r="G349" s="42"/>
      <c r="I349" s="25"/>
      <c r="K349" s="25"/>
      <c r="N349" s="42"/>
    </row>
    <row r="350">
      <c r="A350" s="25"/>
      <c r="B350" s="25"/>
      <c r="D350" s="42"/>
      <c r="E350" s="25"/>
      <c r="F350" s="25"/>
      <c r="G350" s="42"/>
      <c r="I350" s="25"/>
      <c r="K350" s="25"/>
      <c r="N350" s="42"/>
    </row>
    <row r="351">
      <c r="A351" s="25"/>
      <c r="B351" s="25"/>
      <c r="D351" s="42"/>
      <c r="E351" s="25"/>
      <c r="F351" s="25"/>
      <c r="G351" s="42"/>
      <c r="I351" s="25"/>
      <c r="K351" s="25"/>
      <c r="N351" s="42"/>
    </row>
    <row r="352">
      <c r="A352" s="25"/>
      <c r="B352" s="25"/>
      <c r="D352" s="42"/>
      <c r="E352" s="25"/>
      <c r="F352" s="25"/>
      <c r="G352" s="42"/>
      <c r="I352" s="25"/>
      <c r="K352" s="25"/>
      <c r="N352" s="42"/>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4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8.13"/>
    <col customWidth="1" min="9" max="9" width="11.88"/>
    <col customWidth="1" min="10" max="10" width="9.25"/>
    <col customWidth="1" min="11" max="11" width="17.75"/>
    <col customWidth="1" min="12" max="12" width="21.13"/>
    <col customWidth="1" min="13" max="13" width="86.5"/>
    <col customWidth="1" min="14" max="14" width="18.63"/>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21" t="s">
        <v>2216</v>
      </c>
      <c r="D3" s="80" t="s">
        <v>2216</v>
      </c>
      <c r="E3" s="81" t="s">
        <v>33</v>
      </c>
      <c r="F3" s="21" t="s">
        <v>33</v>
      </c>
      <c r="G3" s="77"/>
      <c r="H3" s="21" t="s">
        <v>1276</v>
      </c>
      <c r="I3" s="76"/>
      <c r="J3" s="76"/>
      <c r="K3" s="76"/>
      <c r="L3" s="21"/>
      <c r="M3" s="76"/>
      <c r="N3" s="77"/>
      <c r="O3" s="21" t="s">
        <v>186</v>
      </c>
      <c r="P3" s="76"/>
      <c r="Q3" s="76"/>
      <c r="R3" s="76"/>
    </row>
    <row r="4">
      <c r="A4" s="76"/>
      <c r="B4" s="76"/>
      <c r="C4" s="76"/>
      <c r="D4" s="77"/>
      <c r="E4" s="82"/>
      <c r="F4" s="76"/>
      <c r="G4" s="77"/>
      <c r="H4" s="21" t="s">
        <v>2008</v>
      </c>
      <c r="I4" s="76"/>
      <c r="J4" s="76"/>
      <c r="K4" s="76"/>
      <c r="L4" s="76"/>
      <c r="M4" s="76"/>
      <c r="N4" s="77"/>
      <c r="O4" s="76"/>
      <c r="P4" s="76"/>
      <c r="Q4" s="76"/>
      <c r="R4" s="76"/>
    </row>
    <row r="5">
      <c r="A5" s="76"/>
      <c r="B5" s="76"/>
      <c r="C5" s="76"/>
      <c r="D5" s="77"/>
      <c r="E5" s="82"/>
      <c r="F5" s="76"/>
      <c r="G5" s="77"/>
      <c r="H5" s="21" t="s">
        <v>2217</v>
      </c>
      <c r="I5" s="76"/>
      <c r="J5" s="76"/>
      <c r="K5" s="76"/>
      <c r="L5" s="76"/>
      <c r="M5" s="76"/>
      <c r="N5" s="77"/>
      <c r="O5" s="76"/>
      <c r="P5" s="76"/>
      <c r="Q5" s="76"/>
      <c r="R5" s="76"/>
    </row>
    <row r="6">
      <c r="A6" s="76"/>
      <c r="B6" s="76"/>
      <c r="C6" s="76"/>
      <c r="D6" s="77"/>
      <c r="E6" s="82"/>
      <c r="F6" s="76"/>
      <c r="G6" s="77"/>
      <c r="H6" s="76"/>
      <c r="I6" s="76"/>
      <c r="J6" s="76"/>
      <c r="K6" s="76"/>
      <c r="L6" s="76"/>
      <c r="M6" s="76"/>
      <c r="N6" s="77"/>
      <c r="O6" s="76" t="str">
        <f>IFERROR(__xludf.DUMMYFUNCTION("QUERY( INDIRECT(""K"" &amp; IFERROR(MAX(FILTER(ROW($A$3:A$4999), (ROW($A$3:A$4999) &lt; ROW()) * (LEN(TRIM($A$3:A$4999)) &gt; 0))), 3) &amp; "":K"" &amp; IFERROR(MIN(FILTER(ROW($A$3:A$4999), (ROW($A$3:A$4999) &gt; ROW()) * (LEN(TRIM($A$3:A$4999)) &gt; 0))) - 1, ROWS($A$3:$A$4999"&amp;") + 2)), ""SELECT K, COUNT(K) WHERE K IS NOT NULL GROUP BY K ORDER BY COUNT(K) DESC"", 0 )"),"")</f>
        <v/>
      </c>
      <c r="P6" s="76" t="str">
        <f>IFERROR(__xludf.DUMMYFUNCTION("""COMPUTED_VALUE"""),"count ")</f>
        <v>count </v>
      </c>
      <c r="Q6" s="76"/>
      <c r="R6" s="76"/>
    </row>
    <row r="7">
      <c r="A7" s="76"/>
      <c r="B7" s="76"/>
      <c r="C7" s="76"/>
      <c r="D7" s="77"/>
      <c r="E7" s="82"/>
      <c r="F7" s="76"/>
      <c r="G7" s="77"/>
      <c r="H7" s="21" t="s">
        <v>2218</v>
      </c>
      <c r="I7" s="76"/>
      <c r="J7" s="76"/>
      <c r="K7" s="76"/>
      <c r="L7" s="76"/>
      <c r="M7" s="76"/>
      <c r="N7" s="77"/>
      <c r="O7" s="76" t="str">
        <f>IFERROR(__xludf.DUMMYFUNCTION("""COMPUTED_VALUE"""),"V-lemma-use")</f>
        <v>V-lemma-use</v>
      </c>
      <c r="P7" s="76">
        <f>IFERROR(__xludf.DUMMYFUNCTION("""COMPUTED_VALUE"""),7.0)</f>
        <v>7</v>
      </c>
      <c r="Q7" s="76"/>
      <c r="R7" s="76"/>
    </row>
    <row r="8">
      <c r="A8" s="76"/>
      <c r="B8" s="76"/>
      <c r="C8" s="76"/>
      <c r="D8" s="77"/>
      <c r="E8" s="82"/>
      <c r="F8" s="76"/>
      <c r="G8" s="77"/>
      <c r="H8" s="21" t="s">
        <v>2219</v>
      </c>
      <c r="I8" s="76"/>
      <c r="J8" s="76"/>
      <c r="K8" s="76"/>
      <c r="L8" s="76"/>
      <c r="M8" s="76"/>
      <c r="N8" s="77"/>
      <c r="O8" s="76" t="str">
        <f>IFERROR(__xludf.DUMMYFUNCTION("""COMPUTED_VALUE"""),"V-others")</f>
        <v>V-others</v>
      </c>
      <c r="P8" s="76">
        <f>IFERROR(__xludf.DUMMYFUNCTION("""COMPUTED_VALUE"""),5.0)</f>
        <v>5</v>
      </c>
      <c r="Q8" s="76"/>
      <c r="R8" s="76"/>
    </row>
    <row r="9">
      <c r="A9" s="76"/>
      <c r="B9" s="76"/>
      <c r="C9" s="76"/>
      <c r="D9" s="77"/>
      <c r="E9" s="82"/>
      <c r="F9" s="76"/>
      <c r="G9" s="77"/>
      <c r="H9" s="21" t="s">
        <v>2220</v>
      </c>
      <c r="I9" s="76"/>
      <c r="J9" s="76"/>
      <c r="K9" s="76"/>
      <c r="L9" s="76"/>
      <c r="M9" s="76"/>
      <c r="N9" s="77"/>
      <c r="O9" s="76" t="str">
        <f>IFERROR(__xludf.DUMMYFUNCTION("""COMPUTED_VALUE"""),"V-pred-use")</f>
        <v>V-pred-use</v>
      </c>
      <c r="P9" s="76">
        <f>IFERROR(__xludf.DUMMYFUNCTION("""COMPUTED_VALUE"""),2.0)</f>
        <v>2</v>
      </c>
      <c r="Q9" s="76"/>
      <c r="R9" s="76"/>
    </row>
    <row r="10">
      <c r="A10" s="76"/>
      <c r="B10" s="76"/>
      <c r="C10" s="76"/>
      <c r="D10" s="77"/>
      <c r="E10" s="82"/>
      <c r="F10" s="76"/>
      <c r="G10" s="77"/>
      <c r="H10" s="21" t="s">
        <v>245</v>
      </c>
      <c r="I10" s="76"/>
      <c r="J10" s="76"/>
      <c r="K10" s="76"/>
      <c r="L10" s="76"/>
      <c r="M10" s="76"/>
      <c r="N10" s="77"/>
      <c r="O10" s="76" t="str">
        <f>IFERROR(__xludf.DUMMYFUNCTION("""COMPUTED_VALUE"""),"V-LI")</f>
        <v>V-LI</v>
      </c>
      <c r="P10" s="76">
        <f>IFERROR(__xludf.DUMMYFUNCTION("""COMPUTED_VALUE"""),1.0)</f>
        <v>1</v>
      </c>
      <c r="Q10" s="76"/>
      <c r="R10" s="76"/>
    </row>
    <row r="11">
      <c r="A11" s="76"/>
      <c r="B11" s="76"/>
      <c r="C11" s="76"/>
      <c r="D11" s="77"/>
      <c r="E11" s="82"/>
      <c r="F11" s="76"/>
      <c r="G11" s="77"/>
      <c r="H11" s="76"/>
      <c r="I11" s="76"/>
      <c r="J11" s="76"/>
      <c r="K11" s="76"/>
      <c r="L11" s="76"/>
      <c r="M11" s="76"/>
      <c r="N11" s="77"/>
      <c r="O11" s="76" t="str">
        <f>IFERROR(__xludf.DUMMYFUNCTION("""COMPUTED_VALUE"""),"V-pred-def")</f>
        <v>V-pred-def</v>
      </c>
      <c r="P11" s="76">
        <f>IFERROR(__xludf.DUMMYFUNCTION("""COMPUTED_VALUE"""),1.0)</f>
        <v>1</v>
      </c>
      <c r="Q11" s="76"/>
      <c r="R11" s="76"/>
    </row>
    <row r="12">
      <c r="A12" s="76"/>
      <c r="B12" s="76"/>
      <c r="C12" s="76"/>
      <c r="D12" s="77"/>
      <c r="E12" s="82"/>
      <c r="F12" s="76"/>
      <c r="G12" s="77"/>
      <c r="H12" s="21" t="s">
        <v>251</v>
      </c>
      <c r="I12" s="76"/>
      <c r="J12" s="76"/>
      <c r="K12" s="76"/>
      <c r="L12" s="76"/>
      <c r="M12" s="76"/>
      <c r="N12" s="77"/>
      <c r="O12" s="76"/>
      <c r="P12" s="76"/>
      <c r="Q12" s="76"/>
      <c r="R12" s="76"/>
    </row>
    <row r="13">
      <c r="A13" s="76"/>
      <c r="B13" s="76"/>
      <c r="C13" s="76"/>
      <c r="D13" s="77"/>
      <c r="E13" s="82"/>
      <c r="F13" s="76"/>
      <c r="G13" s="77"/>
      <c r="H13" s="21" t="s">
        <v>2221</v>
      </c>
      <c r="I13" s="76"/>
      <c r="J13" s="76"/>
      <c r="K13" s="76"/>
      <c r="L13" s="76"/>
      <c r="M13" s="76"/>
      <c r="N13" s="77"/>
      <c r="O13"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3" s="76" t="str">
        <f>IFERROR(__xludf.DUMMYFUNCTION("""COMPUTED_VALUE"""),"C-syntax")</f>
        <v>C-syntax</v>
      </c>
      <c r="Q13" s="76" t="str">
        <f>IFERROR(__xludf.DUMMYFUNCTION("""COMPUTED_VALUE"""),"C-hallucinating")</f>
        <v>C-hallucinating</v>
      </c>
      <c r="R13" s="76" t="str">
        <f>IFERROR(__xludf.DUMMYFUNCTION("""COMPUTED_VALUE"""),"C-total")</f>
        <v>C-total</v>
      </c>
      <c r="S13" s="25" t="str">
        <f>IFERROR(__xludf.DUMMYFUNCTION("""COMPUTED_VALUE"""),"V-pre/post")</f>
        <v>V-pre/post</v>
      </c>
      <c r="T13" s="25" t="str">
        <f>IFERROR(__xludf.DUMMYFUNCTION("""COMPUTED_VALUE"""),"V-pred-def")</f>
        <v>V-pred-def</v>
      </c>
      <c r="U13" s="25" t="str">
        <f>IFERROR(__xludf.DUMMYFUNCTION("""COMPUTED_VALUE"""),"V-pred-use")</f>
        <v>V-pred-use</v>
      </c>
      <c r="V13" s="25" t="str">
        <f>IFERROR(__xludf.DUMMYFUNCTION("""COMPUTED_VALUE"""),"V-lemma-def")</f>
        <v>V-lemma-def</v>
      </c>
      <c r="W13" s="25" t="str">
        <f>IFERROR(__xludf.DUMMYFUNCTION("""COMPUTED_VALUE"""),"V-lemma-use")</f>
        <v>V-lemma-use</v>
      </c>
      <c r="X13" s="25" t="str">
        <f>IFERROR(__xludf.DUMMYFUNCTION("""COMPUTED_VALUE"""),"V-LI")</f>
        <v>V-LI</v>
      </c>
      <c r="Y13" s="25" t="str">
        <f>IFERROR(__xludf.DUMMYFUNCTION("""COMPUTED_VALUE"""),"V-others")</f>
        <v>V-others</v>
      </c>
      <c r="Z13" s="25" t="str">
        <f>IFERROR(__xludf.DUMMYFUNCTION("""COMPUTED_VALUE"""),"V-total")</f>
        <v>V-total</v>
      </c>
    </row>
    <row r="14">
      <c r="A14" s="76"/>
      <c r="B14" s="76"/>
      <c r="C14" s="76"/>
      <c r="D14" s="77"/>
      <c r="E14" s="82"/>
      <c r="F14" s="76"/>
      <c r="G14" s="77"/>
      <c r="H14" s="21" t="s">
        <v>2222</v>
      </c>
      <c r="I14" s="76"/>
      <c r="J14" s="76"/>
      <c r="K14" s="76"/>
      <c r="L14" s="76"/>
      <c r="M14" s="76"/>
      <c r="N14" s="77"/>
      <c r="O14" s="76">
        <f>IFERROR(__xludf.DUMMYFUNCTION("""COMPUTED_VALUE"""),0.0)</f>
        <v>0</v>
      </c>
      <c r="P14" s="76">
        <f>IFERROR(__xludf.DUMMYFUNCTION("""COMPUTED_VALUE"""),0.0)</f>
        <v>0</v>
      </c>
      <c r="Q14" s="76">
        <f>IFERROR(__xludf.DUMMYFUNCTION("""COMPUTED_VALUE"""),0.0)</f>
        <v>0</v>
      </c>
      <c r="R14" s="76">
        <f>IFERROR(__xludf.DUMMYFUNCTION("""COMPUTED_VALUE"""),0.0)</f>
        <v>0</v>
      </c>
      <c r="S14" s="25">
        <f>IFERROR(__xludf.DUMMYFUNCTION("""COMPUTED_VALUE"""),0.0)</f>
        <v>0</v>
      </c>
      <c r="T14" s="25">
        <f>IFERROR(__xludf.DUMMYFUNCTION("""COMPUTED_VALUE"""),1.0)</f>
        <v>1</v>
      </c>
      <c r="U14" s="25">
        <f>IFERROR(__xludf.DUMMYFUNCTION("""COMPUTED_VALUE"""),2.0)</f>
        <v>2</v>
      </c>
      <c r="V14" s="25">
        <f>IFERROR(__xludf.DUMMYFUNCTION("""COMPUTED_VALUE"""),0.0)</f>
        <v>0</v>
      </c>
      <c r="W14" s="25">
        <f>IFERROR(__xludf.DUMMYFUNCTION("""COMPUTED_VALUE"""),7.0)</f>
        <v>7</v>
      </c>
      <c r="X14" s="25">
        <f>IFERROR(__xludf.DUMMYFUNCTION("""COMPUTED_VALUE"""),1.0)</f>
        <v>1</v>
      </c>
      <c r="Y14" s="25">
        <f>IFERROR(__xludf.DUMMYFUNCTION("""COMPUTED_VALUE"""),5.0)</f>
        <v>5</v>
      </c>
      <c r="Z14" s="25">
        <f>IFERROR(__xludf.DUMMYFUNCTION("""COMPUTED_VALUE"""),0.0)</f>
        <v>0</v>
      </c>
    </row>
    <row r="15">
      <c r="A15" s="76"/>
      <c r="B15" s="76"/>
      <c r="C15" s="76"/>
      <c r="D15" s="77"/>
      <c r="E15" s="82"/>
      <c r="F15" s="76"/>
      <c r="G15" s="77"/>
      <c r="H15" s="21" t="b">
        <v>1</v>
      </c>
      <c r="I15" s="76"/>
      <c r="J15" s="76"/>
      <c r="K15" s="76"/>
      <c r="L15" s="76"/>
      <c r="M15" s="76"/>
      <c r="N15" s="77"/>
      <c r="O15" s="76"/>
      <c r="P15" s="76"/>
      <c r="Q15" s="76"/>
      <c r="R15" s="76"/>
    </row>
    <row r="16">
      <c r="A16" s="76"/>
      <c r="B16" s="76"/>
      <c r="C16" s="76"/>
      <c r="D16" s="77"/>
      <c r="E16" s="82"/>
      <c r="F16" s="76"/>
      <c r="G16" s="77"/>
      <c r="H16" s="21" t="s">
        <v>472</v>
      </c>
      <c r="I16" s="76"/>
      <c r="J16" s="76"/>
      <c r="K16" s="76"/>
      <c r="L16" s="76"/>
      <c r="M16" s="76"/>
      <c r="N16" s="77"/>
      <c r="O16" s="76"/>
      <c r="P16" s="76"/>
      <c r="Q16" s="76"/>
      <c r="R16" s="76"/>
    </row>
    <row r="17">
      <c r="A17" s="76"/>
      <c r="B17" s="76"/>
      <c r="C17" s="76"/>
      <c r="D17" s="77"/>
      <c r="E17" s="82"/>
      <c r="F17" s="76"/>
      <c r="G17" s="77"/>
      <c r="H17" s="21" t="s">
        <v>2223</v>
      </c>
      <c r="I17" s="76"/>
      <c r="J17" s="76"/>
      <c r="K17" s="76"/>
      <c r="L17" s="76"/>
      <c r="M17" s="76"/>
      <c r="N17" s="77"/>
      <c r="O17" s="76"/>
      <c r="P17" s="76"/>
      <c r="Q17" s="76"/>
      <c r="R17" s="76"/>
    </row>
    <row r="18">
      <c r="A18" s="25"/>
      <c r="B18" s="25"/>
      <c r="D18" s="42"/>
      <c r="E18" s="25"/>
      <c r="F18" s="25"/>
      <c r="G18" s="42"/>
      <c r="H18" s="1" t="s">
        <v>2224</v>
      </c>
      <c r="I18" s="25"/>
      <c r="K18" s="25"/>
      <c r="N18" s="42"/>
    </row>
    <row r="19">
      <c r="A19" s="25"/>
      <c r="B19" s="25"/>
      <c r="D19" s="42"/>
      <c r="E19" s="25"/>
      <c r="F19" s="25"/>
      <c r="G19" s="42"/>
      <c r="H19" s="1" t="s">
        <v>2225</v>
      </c>
      <c r="I19" s="25"/>
      <c r="K19" s="25"/>
      <c r="N19" s="42"/>
    </row>
    <row r="20">
      <c r="A20" s="25"/>
      <c r="B20" s="25"/>
      <c r="D20" s="42"/>
      <c r="E20" s="25"/>
      <c r="F20" s="25"/>
      <c r="G20" s="42"/>
      <c r="H20" s="1" t="s">
        <v>269</v>
      </c>
      <c r="I20" s="25"/>
      <c r="K20" s="25"/>
      <c r="N20" s="42"/>
    </row>
    <row r="21">
      <c r="A21" s="25"/>
      <c r="B21" s="25"/>
      <c r="D21" s="42"/>
      <c r="E21" s="25"/>
      <c r="F21" s="25"/>
      <c r="G21" s="42"/>
      <c r="I21" s="25"/>
      <c r="K21" s="25"/>
      <c r="N21" s="42"/>
    </row>
    <row r="22">
      <c r="A22" s="25"/>
      <c r="B22" s="25"/>
      <c r="D22" s="42"/>
      <c r="E22" s="25"/>
      <c r="F22" s="25"/>
      <c r="G22" s="42"/>
      <c r="H22" s="1" t="s">
        <v>2226</v>
      </c>
      <c r="I22" s="25"/>
      <c r="K22" s="25"/>
      <c r="N22" s="42"/>
    </row>
    <row r="23">
      <c r="A23" s="25"/>
      <c r="B23" s="25"/>
      <c r="D23" s="42"/>
      <c r="E23" s="25"/>
      <c r="F23" s="25"/>
      <c r="G23" s="42"/>
      <c r="H23" s="1" t="s">
        <v>2227</v>
      </c>
      <c r="I23" s="25"/>
      <c r="K23" s="25"/>
      <c r="N23" s="42"/>
    </row>
    <row r="24">
      <c r="A24" s="25"/>
      <c r="B24" s="25"/>
      <c r="D24" s="42"/>
      <c r="E24" s="25"/>
      <c r="F24" s="25"/>
      <c r="G24" s="42"/>
      <c r="H24" s="1" t="s">
        <v>2228</v>
      </c>
      <c r="I24" s="25"/>
      <c r="K24" s="25"/>
      <c r="N24" s="42"/>
    </row>
    <row r="25">
      <c r="A25" s="25"/>
      <c r="B25" s="25"/>
      <c r="D25" s="42"/>
      <c r="E25" s="25"/>
      <c r="F25" s="25"/>
      <c r="G25" s="42"/>
      <c r="H25" s="1" t="s">
        <v>198</v>
      </c>
      <c r="I25" s="25"/>
      <c r="K25" s="25"/>
      <c r="N25" s="42"/>
    </row>
    <row r="26">
      <c r="A26" s="25"/>
      <c r="B26" s="25"/>
      <c r="D26" s="42"/>
      <c r="E26" s="25"/>
      <c r="F26" s="25"/>
      <c r="G26" s="42"/>
      <c r="H26" s="1" t="s">
        <v>2229</v>
      </c>
      <c r="I26" s="25"/>
      <c r="K26" s="25"/>
      <c r="N26" s="42"/>
    </row>
    <row r="27">
      <c r="A27" s="25"/>
      <c r="B27" s="25"/>
      <c r="D27" s="42"/>
      <c r="E27" s="25"/>
      <c r="F27" s="25"/>
      <c r="G27" s="42"/>
      <c r="H27" s="1" t="s">
        <v>2230</v>
      </c>
      <c r="I27" s="25"/>
      <c r="K27" s="25"/>
      <c r="N27" s="42"/>
    </row>
    <row r="28">
      <c r="A28" s="25"/>
      <c r="B28" s="25"/>
      <c r="D28" s="42"/>
      <c r="E28" s="25"/>
      <c r="F28" s="25"/>
      <c r="G28" s="42"/>
      <c r="H28" s="1" t="s">
        <v>2231</v>
      </c>
      <c r="I28" s="25"/>
      <c r="K28" s="1" t="s">
        <v>200</v>
      </c>
      <c r="L28" s="1" t="s">
        <v>201</v>
      </c>
      <c r="M28" s="1" t="s">
        <v>2232</v>
      </c>
      <c r="N28" s="2" t="s">
        <v>2233</v>
      </c>
    </row>
    <row r="29">
      <c r="A29" s="25"/>
      <c r="B29" s="25"/>
      <c r="D29" s="42"/>
      <c r="E29" s="25"/>
      <c r="F29" s="25"/>
      <c r="G29" s="42"/>
      <c r="H29" s="1" t="s">
        <v>2234</v>
      </c>
      <c r="I29" s="25"/>
      <c r="K29" s="1" t="s">
        <v>200</v>
      </c>
      <c r="L29" s="1" t="s">
        <v>201</v>
      </c>
      <c r="M29" s="1" t="s">
        <v>2235</v>
      </c>
      <c r="N29" s="2" t="s">
        <v>2236</v>
      </c>
    </row>
    <row r="30">
      <c r="A30" s="25"/>
      <c r="B30" s="25"/>
      <c r="D30" s="42"/>
      <c r="E30" s="25"/>
      <c r="F30" s="25"/>
      <c r="G30" s="42"/>
      <c r="H30" s="1" t="s">
        <v>2237</v>
      </c>
      <c r="I30" s="25"/>
      <c r="K30" s="1" t="s">
        <v>200</v>
      </c>
      <c r="L30" s="30" t="s">
        <v>201</v>
      </c>
      <c r="M30" s="1" t="s">
        <v>2238</v>
      </c>
      <c r="N30" s="2" t="s">
        <v>2239</v>
      </c>
    </row>
    <row r="31">
      <c r="A31" s="25"/>
      <c r="B31" s="25"/>
      <c r="D31" s="42"/>
      <c r="E31" s="25"/>
      <c r="F31" s="25"/>
      <c r="G31" s="42"/>
      <c r="H31" s="1" t="s">
        <v>2240</v>
      </c>
      <c r="I31" s="25"/>
      <c r="K31" s="84" t="s">
        <v>200</v>
      </c>
      <c r="L31" s="1" t="s">
        <v>201</v>
      </c>
      <c r="N31" s="42"/>
    </row>
    <row r="32">
      <c r="A32" s="25"/>
      <c r="B32" s="25"/>
      <c r="D32" s="42"/>
      <c r="E32" s="25"/>
      <c r="F32" s="25"/>
      <c r="G32" s="42"/>
      <c r="H32" s="1" t="s">
        <v>198</v>
      </c>
      <c r="I32" s="25"/>
      <c r="K32" s="1" t="s">
        <v>1748</v>
      </c>
      <c r="L32" s="1" t="s">
        <v>1749</v>
      </c>
      <c r="M32" s="1" t="s">
        <v>1787</v>
      </c>
      <c r="N32" s="2" t="s">
        <v>2241</v>
      </c>
    </row>
    <row r="33">
      <c r="A33" s="25"/>
      <c r="B33" s="25"/>
      <c r="D33" s="42"/>
      <c r="E33" s="25"/>
      <c r="F33" s="25"/>
      <c r="G33" s="42"/>
      <c r="H33" s="1" t="s">
        <v>2242</v>
      </c>
      <c r="I33" s="25"/>
      <c r="K33" s="84"/>
      <c r="N33" s="42"/>
    </row>
    <row r="34">
      <c r="A34" s="25"/>
      <c r="B34" s="25"/>
      <c r="D34" s="42"/>
      <c r="E34" s="25"/>
      <c r="F34" s="25"/>
      <c r="G34" s="42"/>
      <c r="H34" s="1" t="s">
        <v>2243</v>
      </c>
      <c r="I34" s="25"/>
      <c r="K34" s="1" t="s">
        <v>200</v>
      </c>
      <c r="L34" s="1" t="s">
        <v>201</v>
      </c>
      <c r="M34" s="1" t="s">
        <v>2244</v>
      </c>
      <c r="N34" s="2" t="s">
        <v>2245</v>
      </c>
    </row>
    <row r="35">
      <c r="A35" s="25"/>
      <c r="B35" s="25"/>
      <c r="D35" s="42"/>
      <c r="E35" s="25"/>
      <c r="F35" s="25"/>
      <c r="G35" s="42"/>
      <c r="H35" s="1" t="s">
        <v>2246</v>
      </c>
      <c r="I35" s="25"/>
      <c r="K35" s="84" t="s">
        <v>200</v>
      </c>
      <c r="L35" s="1" t="s">
        <v>201</v>
      </c>
      <c r="N35" s="42"/>
    </row>
    <row r="36">
      <c r="A36" s="25"/>
      <c r="B36" s="25"/>
      <c r="D36" s="42"/>
      <c r="E36" s="25"/>
      <c r="F36" s="25"/>
      <c r="G36" s="42"/>
      <c r="H36" s="1" t="s">
        <v>2247</v>
      </c>
      <c r="I36" s="25"/>
      <c r="K36" s="1" t="s">
        <v>449</v>
      </c>
      <c r="L36" s="1" t="s">
        <v>846</v>
      </c>
      <c r="N36" s="42"/>
    </row>
    <row r="37">
      <c r="A37" s="25"/>
      <c r="B37" s="25"/>
      <c r="D37" s="42"/>
      <c r="E37" s="25"/>
      <c r="F37" s="25"/>
      <c r="G37" s="42"/>
      <c r="H37" s="1" t="s">
        <v>2248</v>
      </c>
      <c r="I37" s="25"/>
      <c r="K37" s="1" t="s">
        <v>278</v>
      </c>
      <c r="L37" s="1" t="s">
        <v>2249</v>
      </c>
      <c r="M37" s="1" t="s">
        <v>2250</v>
      </c>
      <c r="N37" s="2" t="s">
        <v>2251</v>
      </c>
    </row>
    <row r="38">
      <c r="A38" s="25"/>
      <c r="B38" s="25"/>
      <c r="D38" s="42"/>
      <c r="E38" s="25"/>
      <c r="F38" s="25"/>
      <c r="G38" s="42"/>
      <c r="H38" s="1" t="s">
        <v>2252</v>
      </c>
      <c r="I38" s="25"/>
      <c r="K38" s="84" t="s">
        <v>278</v>
      </c>
      <c r="N38" s="42"/>
    </row>
    <row r="39">
      <c r="A39" s="25"/>
      <c r="B39" s="25"/>
      <c r="D39" s="42"/>
      <c r="E39" s="25"/>
      <c r="F39" s="25"/>
      <c r="G39" s="42"/>
      <c r="H39" s="1" t="s">
        <v>2253</v>
      </c>
      <c r="I39" s="25"/>
      <c r="K39" s="1" t="s">
        <v>276</v>
      </c>
      <c r="L39" s="1" t="s">
        <v>2254</v>
      </c>
      <c r="M39" s="1" t="s">
        <v>2255</v>
      </c>
      <c r="N39" s="2" t="s">
        <v>2256</v>
      </c>
    </row>
    <row r="40">
      <c r="A40" s="25"/>
      <c r="B40" s="25"/>
      <c r="D40" s="42"/>
      <c r="E40" s="25"/>
      <c r="F40" s="25"/>
      <c r="G40" s="42"/>
      <c r="H40" s="1" t="s">
        <v>204</v>
      </c>
      <c r="I40" s="25"/>
      <c r="K40" s="25"/>
      <c r="N40" s="42"/>
    </row>
    <row r="41">
      <c r="A41" s="25"/>
      <c r="B41" s="25"/>
      <c r="D41" s="42"/>
      <c r="E41" s="25"/>
      <c r="F41" s="25"/>
      <c r="G41" s="42"/>
      <c r="H41" s="1" t="s">
        <v>2257</v>
      </c>
      <c r="I41" s="25"/>
      <c r="K41" s="25"/>
      <c r="N41" s="42"/>
    </row>
    <row r="42">
      <c r="A42" s="25"/>
      <c r="B42" s="25"/>
      <c r="D42" s="42"/>
      <c r="E42" s="25"/>
      <c r="F42" s="25"/>
      <c r="G42" s="42"/>
      <c r="H42" s="1" t="s">
        <v>2258</v>
      </c>
      <c r="I42" s="25"/>
      <c r="K42" s="25"/>
      <c r="N42" s="42"/>
    </row>
    <row r="43">
      <c r="A43" s="25"/>
      <c r="B43" s="25"/>
      <c r="D43" s="42"/>
      <c r="E43" s="25"/>
      <c r="F43" s="25"/>
      <c r="G43" s="42"/>
      <c r="H43" s="1" t="s">
        <v>511</v>
      </c>
      <c r="I43" s="25"/>
      <c r="K43" s="25"/>
      <c r="N43" s="42"/>
    </row>
    <row r="44">
      <c r="A44" s="25"/>
      <c r="B44" s="25"/>
      <c r="D44" s="42"/>
      <c r="E44" s="25"/>
      <c r="F44" s="25"/>
      <c r="G44" s="42"/>
      <c r="H44" s="1" t="s">
        <v>204</v>
      </c>
      <c r="I44" s="25"/>
      <c r="K44" s="25"/>
      <c r="N44" s="42"/>
    </row>
    <row r="45">
      <c r="A45" s="25"/>
      <c r="B45" s="25"/>
      <c r="D45" s="42"/>
      <c r="E45" s="25"/>
      <c r="F45" s="25"/>
      <c r="G45" s="42"/>
      <c r="I45" s="25"/>
      <c r="K45" s="25"/>
      <c r="N45" s="42"/>
    </row>
    <row r="46">
      <c r="A46" s="25"/>
      <c r="B46" s="25"/>
      <c r="D46" s="42"/>
      <c r="E46" s="25"/>
      <c r="F46" s="25"/>
      <c r="G46" s="42"/>
      <c r="H46" s="1" t="s">
        <v>2259</v>
      </c>
      <c r="I46" s="25"/>
      <c r="K46" s="25"/>
      <c r="N46" s="42"/>
    </row>
    <row r="47">
      <c r="A47" s="25"/>
      <c r="B47" s="25"/>
      <c r="D47" s="42"/>
      <c r="E47" s="25"/>
      <c r="F47" s="25"/>
      <c r="G47" s="42"/>
      <c r="H47" s="1" t="s">
        <v>2260</v>
      </c>
      <c r="I47" s="25"/>
      <c r="K47" s="25"/>
      <c r="N47" s="42"/>
    </row>
    <row r="48">
      <c r="A48" s="25"/>
      <c r="B48" s="25"/>
      <c r="D48" s="42"/>
      <c r="E48" s="25"/>
      <c r="F48" s="25"/>
      <c r="G48" s="42"/>
      <c r="H48" s="1" t="s">
        <v>2261</v>
      </c>
      <c r="I48" s="25"/>
      <c r="K48" s="25"/>
      <c r="N48" s="42"/>
    </row>
    <row r="49">
      <c r="A49" s="25"/>
      <c r="B49" s="25"/>
      <c r="D49" s="42"/>
      <c r="E49" s="25"/>
      <c r="F49" s="25"/>
      <c r="G49" s="42"/>
      <c r="H49" s="1" t="s">
        <v>245</v>
      </c>
      <c r="I49" s="25"/>
      <c r="K49" s="25"/>
      <c r="N49" s="42"/>
    </row>
    <row r="50">
      <c r="A50" s="25"/>
      <c r="B50" s="25"/>
      <c r="D50" s="42"/>
      <c r="E50" s="25"/>
      <c r="F50" s="25"/>
      <c r="G50" s="42"/>
      <c r="I50" s="25"/>
      <c r="K50" s="25"/>
      <c r="N50" s="42"/>
    </row>
    <row r="51">
      <c r="A51" s="25"/>
      <c r="B51" s="25"/>
      <c r="D51" s="42"/>
      <c r="E51" s="25"/>
      <c r="F51" s="25"/>
      <c r="G51" s="42"/>
      <c r="H51" s="1" t="s">
        <v>205</v>
      </c>
      <c r="I51" s="25"/>
      <c r="K51" s="25"/>
      <c r="N51" s="42"/>
    </row>
    <row r="52">
      <c r="A52" s="25"/>
      <c r="B52" s="25"/>
      <c r="D52" s="42"/>
      <c r="E52" s="25"/>
      <c r="F52" s="25"/>
      <c r="G52" s="42"/>
      <c r="H52" s="1" t="s">
        <v>206</v>
      </c>
      <c r="I52" s="25"/>
      <c r="K52" s="25"/>
      <c r="N52" s="42"/>
    </row>
    <row r="53">
      <c r="A53" s="25"/>
      <c r="B53" s="25"/>
      <c r="D53" s="42"/>
      <c r="E53" s="25"/>
      <c r="F53" s="25"/>
      <c r="G53" s="42"/>
      <c r="H53" s="1" t="s">
        <v>207</v>
      </c>
      <c r="I53" s="25"/>
      <c r="K53" s="25"/>
      <c r="N53" s="42"/>
    </row>
    <row r="54">
      <c r="A54" s="25"/>
      <c r="B54" s="25"/>
      <c r="D54" s="42"/>
      <c r="E54" s="25"/>
      <c r="F54" s="25"/>
      <c r="G54" s="42"/>
      <c r="H54" s="1" t="s">
        <v>198</v>
      </c>
      <c r="I54" s="25"/>
      <c r="K54" s="25"/>
      <c r="N54" s="42"/>
    </row>
    <row r="55">
      <c r="A55" s="25"/>
      <c r="B55" s="25"/>
      <c r="D55" s="42"/>
      <c r="E55" s="25"/>
      <c r="F55" s="25"/>
      <c r="G55" s="42"/>
      <c r="H55" s="1" t="s">
        <v>2262</v>
      </c>
      <c r="I55" s="25"/>
      <c r="K55" s="25"/>
      <c r="N55" s="42"/>
    </row>
    <row r="56">
      <c r="A56" s="25"/>
      <c r="B56" s="25"/>
      <c r="D56" s="42"/>
      <c r="E56" s="25"/>
      <c r="F56" s="25"/>
      <c r="G56" s="42"/>
      <c r="H56" s="1" t="s">
        <v>2263</v>
      </c>
      <c r="I56" s="25"/>
      <c r="K56" s="1" t="s">
        <v>200</v>
      </c>
      <c r="L56" s="1" t="s">
        <v>201</v>
      </c>
      <c r="M56" s="1" t="s">
        <v>2264</v>
      </c>
      <c r="N56" s="2" t="s">
        <v>2265</v>
      </c>
    </row>
    <row r="57">
      <c r="A57" s="25"/>
      <c r="B57" s="25"/>
      <c r="D57" s="42"/>
      <c r="E57" s="25"/>
      <c r="F57" s="25"/>
      <c r="G57" s="42"/>
      <c r="H57" s="1" t="s">
        <v>2266</v>
      </c>
      <c r="I57" s="25"/>
      <c r="K57" s="25"/>
      <c r="N57" s="42"/>
    </row>
    <row r="58">
      <c r="A58" s="25"/>
      <c r="B58" s="25"/>
      <c r="D58" s="42"/>
      <c r="E58" s="25"/>
      <c r="F58" s="25"/>
      <c r="G58" s="42"/>
      <c r="H58" s="1" t="s">
        <v>2267</v>
      </c>
      <c r="I58" s="25"/>
      <c r="K58" s="1" t="s">
        <v>449</v>
      </c>
      <c r="L58" s="1" t="s">
        <v>2268</v>
      </c>
      <c r="M58" s="1" t="s">
        <v>2269</v>
      </c>
      <c r="N58" s="2" t="s">
        <v>2270</v>
      </c>
      <c r="O58" s="1"/>
    </row>
    <row r="59">
      <c r="A59" s="25"/>
      <c r="B59" s="25"/>
      <c r="D59" s="42"/>
      <c r="E59" s="25"/>
      <c r="F59" s="25"/>
      <c r="G59" s="42"/>
      <c r="H59" s="1" t="s">
        <v>2271</v>
      </c>
      <c r="I59" s="25"/>
      <c r="K59" s="1" t="s">
        <v>449</v>
      </c>
      <c r="N59" s="42"/>
    </row>
    <row r="60">
      <c r="A60" s="25"/>
      <c r="B60" s="25"/>
      <c r="D60" s="42"/>
      <c r="E60" s="25"/>
      <c r="F60" s="25"/>
      <c r="G60" s="42"/>
      <c r="H60" s="1" t="s">
        <v>2272</v>
      </c>
      <c r="I60" s="25"/>
      <c r="K60" s="25"/>
      <c r="N60" s="42"/>
    </row>
    <row r="61">
      <c r="A61" s="25"/>
      <c r="B61" s="25"/>
      <c r="D61" s="42"/>
      <c r="E61" s="25"/>
      <c r="F61" s="25"/>
      <c r="G61" s="42"/>
      <c r="H61" s="1" t="s">
        <v>2273</v>
      </c>
      <c r="I61" s="25"/>
      <c r="K61" s="25"/>
      <c r="N61" s="42"/>
    </row>
    <row r="62">
      <c r="A62" s="25"/>
      <c r="B62" s="25"/>
      <c r="D62" s="42"/>
      <c r="E62" s="25"/>
      <c r="F62" s="25"/>
      <c r="G62" s="42"/>
      <c r="H62" s="1" t="s">
        <v>2274</v>
      </c>
      <c r="I62" s="25"/>
      <c r="K62" s="1" t="s">
        <v>449</v>
      </c>
      <c r="L62" s="1" t="s">
        <v>2268</v>
      </c>
      <c r="M62" s="1" t="s">
        <v>2275</v>
      </c>
      <c r="N62" s="2" t="s">
        <v>2276</v>
      </c>
    </row>
    <row r="63">
      <c r="A63" s="25"/>
      <c r="B63" s="25"/>
      <c r="D63" s="42"/>
      <c r="E63" s="25"/>
      <c r="F63" s="25"/>
      <c r="G63" s="42"/>
      <c r="H63" s="1" t="s">
        <v>223</v>
      </c>
      <c r="I63" s="25"/>
      <c r="K63" s="1" t="s">
        <v>449</v>
      </c>
      <c r="N63" s="42"/>
    </row>
    <row r="64">
      <c r="A64" s="15"/>
      <c r="B64" s="25"/>
      <c r="C64" s="15"/>
      <c r="D64" s="83"/>
      <c r="E64" s="15"/>
      <c r="F64" s="15"/>
      <c r="G64" s="83"/>
      <c r="H64" s="12" t="s">
        <v>204</v>
      </c>
      <c r="I64" s="15"/>
      <c r="J64" s="15"/>
      <c r="K64" s="15"/>
      <c r="L64" s="15"/>
      <c r="M64" s="15"/>
      <c r="N64" s="83"/>
      <c r="O64" s="15"/>
      <c r="P64" s="15"/>
      <c r="Q64" s="15"/>
      <c r="R64" s="15"/>
      <c r="S64" s="15"/>
      <c r="T64" s="15"/>
      <c r="U64" s="15"/>
      <c r="V64" s="15"/>
      <c r="W64" s="15"/>
      <c r="X64" s="15"/>
      <c r="Y64" s="15"/>
      <c r="Z64" s="15"/>
      <c r="AA64" s="15"/>
      <c r="AB64" s="15"/>
      <c r="AC64" s="15"/>
      <c r="AD64" s="15"/>
      <c r="AE64" s="15"/>
    </row>
    <row r="65">
      <c r="A65" s="1" t="s">
        <v>74</v>
      </c>
      <c r="B65" s="73" t="s">
        <v>30</v>
      </c>
      <c r="C65" s="1" t="s">
        <v>2277</v>
      </c>
      <c r="D65" s="2" t="s">
        <v>2277</v>
      </c>
      <c r="E65" s="1" t="s">
        <v>33</v>
      </c>
      <c r="F65" s="1" t="s">
        <v>33</v>
      </c>
      <c r="G65" s="42"/>
      <c r="H65" s="1" t="s">
        <v>1276</v>
      </c>
      <c r="I65" s="25"/>
      <c r="K65" s="25"/>
      <c r="N65" s="42"/>
    </row>
    <row r="66">
      <c r="A66" s="25"/>
      <c r="B66" s="25"/>
      <c r="D66" s="42"/>
      <c r="E66" s="25"/>
      <c r="F66" s="25"/>
      <c r="G66" s="42"/>
      <c r="H66" s="1" t="s">
        <v>2008</v>
      </c>
      <c r="I66" s="25"/>
      <c r="K66" s="25"/>
      <c r="N66" s="42"/>
    </row>
    <row r="67">
      <c r="A67" s="25"/>
      <c r="B67" s="25"/>
      <c r="D67" s="42"/>
      <c r="E67" s="25"/>
      <c r="F67" s="25"/>
      <c r="G67" s="42"/>
      <c r="H67" s="1" t="s">
        <v>2217</v>
      </c>
      <c r="I67" s="25"/>
      <c r="K67" s="25"/>
      <c r="N67" s="42"/>
      <c r="O67" s="25" t="str">
        <f>IFERROR(__xludf.DUMMYFUNCTION("QUERY( INDIRECT(""K"" &amp; IFERROR(MAX(FILTER(ROW($A$3:A$4999), (ROW($A$3:A$4999) &lt; ROW()) * (LEN(TRIM($A$3:A$4999)) &gt; 0))), 3) &amp; "":K"" &amp; IFERROR(MIN(FILTER(ROW($A$3:A$4999), (ROW($A$3:A$4999) &gt; ROW()) * (LEN(TRIM($A$3:A$4999)) &gt; 0))) - 1, ROWS($A$3:$A$4999"&amp;") + 2)), ""SELECT K, COUNT(K) WHERE K IS NOT NULL GROUP BY K ORDER BY COUNT(K) DESC"", 0 )"),"")</f>
        <v/>
      </c>
      <c r="P67" s="25" t="str">
        <f>IFERROR(__xludf.DUMMYFUNCTION("""COMPUTED_VALUE"""),"count ")</f>
        <v>count </v>
      </c>
    </row>
    <row r="68">
      <c r="A68" s="25"/>
      <c r="B68" s="25"/>
      <c r="D68" s="42"/>
      <c r="E68" s="25"/>
      <c r="F68" s="25"/>
      <c r="G68" s="42"/>
      <c r="I68" s="25"/>
      <c r="K68" s="25"/>
      <c r="N68" s="42"/>
      <c r="O68" s="25" t="str">
        <f>IFERROR(__xludf.DUMMYFUNCTION("""COMPUTED_VALUE"""),"V-lemma-use")</f>
        <v>V-lemma-use</v>
      </c>
      <c r="P68" s="25">
        <f>IFERROR(__xludf.DUMMYFUNCTION("""COMPUTED_VALUE"""),7.0)</f>
        <v>7</v>
      </c>
    </row>
    <row r="69">
      <c r="A69" s="25"/>
      <c r="B69" s="25"/>
      <c r="D69" s="42"/>
      <c r="E69" s="25"/>
      <c r="F69" s="25"/>
      <c r="G69" s="42"/>
      <c r="H69" s="1" t="s">
        <v>2218</v>
      </c>
      <c r="I69" s="25"/>
      <c r="K69" s="25"/>
      <c r="N69" s="42"/>
      <c r="O69" s="25" t="str">
        <f>IFERROR(__xludf.DUMMYFUNCTION("""COMPUTED_VALUE"""),"V-others")</f>
        <v>V-others</v>
      </c>
      <c r="P69" s="25">
        <f>IFERROR(__xludf.DUMMYFUNCTION("""COMPUTED_VALUE"""),5.0)</f>
        <v>5</v>
      </c>
    </row>
    <row r="70">
      <c r="A70" s="25"/>
      <c r="B70" s="25"/>
      <c r="D70" s="42"/>
      <c r="E70" s="25"/>
      <c r="F70" s="25"/>
      <c r="G70" s="42"/>
      <c r="H70" s="1" t="s">
        <v>2219</v>
      </c>
      <c r="I70" s="25"/>
      <c r="K70" s="25"/>
      <c r="N70" s="42"/>
      <c r="O70" s="25" t="str">
        <f>IFERROR(__xludf.DUMMYFUNCTION("""COMPUTED_VALUE"""),"V-LI")</f>
        <v>V-LI</v>
      </c>
      <c r="P70" s="25">
        <f>IFERROR(__xludf.DUMMYFUNCTION("""COMPUTED_VALUE"""),2.0)</f>
        <v>2</v>
      </c>
    </row>
    <row r="71">
      <c r="A71" s="25"/>
      <c r="B71" s="25"/>
      <c r="D71" s="42"/>
      <c r="E71" s="25"/>
      <c r="F71" s="25"/>
      <c r="G71" s="42"/>
      <c r="H71" s="1" t="s">
        <v>2220</v>
      </c>
      <c r="I71" s="25"/>
      <c r="K71" s="25"/>
      <c r="N71" s="42"/>
      <c r="O71" s="25" t="str">
        <f>IFERROR(__xludf.DUMMYFUNCTION("""COMPUTED_VALUE"""),"V-pred-def")</f>
        <v>V-pred-def</v>
      </c>
      <c r="P71" s="25">
        <f>IFERROR(__xludf.DUMMYFUNCTION("""COMPUTED_VALUE"""),2.0)</f>
        <v>2</v>
      </c>
    </row>
    <row r="72">
      <c r="A72" s="25"/>
      <c r="B72" s="25"/>
      <c r="D72" s="42"/>
      <c r="E72" s="25"/>
      <c r="F72" s="25"/>
      <c r="G72" s="42"/>
      <c r="H72" s="1" t="s">
        <v>245</v>
      </c>
      <c r="I72" s="25"/>
      <c r="K72" s="25"/>
      <c r="N72" s="42"/>
      <c r="O72" s="25" t="str">
        <f>IFERROR(__xludf.DUMMYFUNCTION("""COMPUTED_VALUE"""),"C-hallucinating")</f>
        <v>C-hallucinating</v>
      </c>
      <c r="P72" s="25">
        <f>IFERROR(__xludf.DUMMYFUNCTION("""COMPUTED_VALUE"""),1.0)</f>
        <v>1</v>
      </c>
    </row>
    <row r="73">
      <c r="A73" s="25"/>
      <c r="B73" s="25"/>
      <c r="D73" s="42"/>
      <c r="E73" s="25"/>
      <c r="F73" s="25"/>
      <c r="G73" s="42"/>
      <c r="I73" s="25"/>
      <c r="K73" s="25"/>
      <c r="N73" s="42"/>
      <c r="O73" s="25" t="str">
        <f>IFERROR(__xludf.DUMMYFUNCTION("""COMPUTED_VALUE"""),"C-syntax")</f>
        <v>C-syntax</v>
      </c>
      <c r="P73" s="25">
        <f>IFERROR(__xludf.DUMMYFUNCTION("""COMPUTED_VALUE"""),1.0)</f>
        <v>1</v>
      </c>
    </row>
    <row r="74">
      <c r="A74" s="25"/>
      <c r="B74" s="25"/>
      <c r="D74" s="42"/>
      <c r="E74" s="25"/>
      <c r="F74" s="25"/>
      <c r="G74" s="42"/>
      <c r="H74" s="1" t="s">
        <v>251</v>
      </c>
      <c r="I74" s="25"/>
      <c r="K74" s="25"/>
      <c r="N74" s="42"/>
      <c r="O74" s="25" t="str">
        <f>IFERROR(__xludf.DUMMYFUNCTION("""COMPUTED_VALUE"""),"V-pred-use")</f>
        <v>V-pred-use</v>
      </c>
      <c r="P74" s="25">
        <f>IFERROR(__xludf.DUMMYFUNCTION("""COMPUTED_VALUE"""),1.0)</f>
        <v>1</v>
      </c>
    </row>
    <row r="75">
      <c r="A75" s="25"/>
      <c r="B75" s="25"/>
      <c r="D75" s="42"/>
      <c r="E75" s="25"/>
      <c r="F75" s="25"/>
      <c r="G75" s="42"/>
      <c r="H75" s="1" t="s">
        <v>2278</v>
      </c>
      <c r="I75" s="25"/>
      <c r="K75" s="25"/>
      <c r="N75" s="42"/>
    </row>
    <row r="76">
      <c r="A76" s="25"/>
      <c r="B76" s="25"/>
      <c r="D76" s="42"/>
      <c r="E76" s="25"/>
      <c r="F76" s="25"/>
      <c r="G76" s="42"/>
      <c r="H76" s="1" t="s">
        <v>2222</v>
      </c>
      <c r="I76" s="25"/>
      <c r="K76" s="25"/>
      <c r="N76" s="42"/>
      <c r="O7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76" s="25" t="str">
        <f>IFERROR(__xludf.DUMMYFUNCTION("""COMPUTED_VALUE"""),"C-syntax")</f>
        <v>C-syntax</v>
      </c>
      <c r="Q76" s="25" t="str">
        <f>IFERROR(__xludf.DUMMYFUNCTION("""COMPUTED_VALUE"""),"C-hallucinating")</f>
        <v>C-hallucinating</v>
      </c>
      <c r="R76" s="25" t="str">
        <f>IFERROR(__xludf.DUMMYFUNCTION("""COMPUTED_VALUE"""),"C-total")</f>
        <v>C-total</v>
      </c>
      <c r="S76" s="25" t="str">
        <f>IFERROR(__xludf.DUMMYFUNCTION("""COMPUTED_VALUE"""),"V-pre/post")</f>
        <v>V-pre/post</v>
      </c>
      <c r="T76" s="25" t="str">
        <f>IFERROR(__xludf.DUMMYFUNCTION("""COMPUTED_VALUE"""),"V-pred-def")</f>
        <v>V-pred-def</v>
      </c>
      <c r="U76" s="25" t="str">
        <f>IFERROR(__xludf.DUMMYFUNCTION("""COMPUTED_VALUE"""),"V-pred-use")</f>
        <v>V-pred-use</v>
      </c>
      <c r="V76" s="25" t="str">
        <f>IFERROR(__xludf.DUMMYFUNCTION("""COMPUTED_VALUE"""),"V-lemma-def")</f>
        <v>V-lemma-def</v>
      </c>
      <c r="W76" s="25" t="str">
        <f>IFERROR(__xludf.DUMMYFUNCTION("""COMPUTED_VALUE"""),"V-lemma-use")</f>
        <v>V-lemma-use</v>
      </c>
      <c r="X76" s="25" t="str">
        <f>IFERROR(__xludf.DUMMYFUNCTION("""COMPUTED_VALUE"""),"V-LI")</f>
        <v>V-LI</v>
      </c>
      <c r="Y76" s="25" t="str">
        <f>IFERROR(__xludf.DUMMYFUNCTION("""COMPUTED_VALUE"""),"V-others")</f>
        <v>V-others</v>
      </c>
      <c r="Z76" s="25" t="str">
        <f>IFERROR(__xludf.DUMMYFUNCTION("""COMPUTED_VALUE"""),"V-total")</f>
        <v>V-total</v>
      </c>
    </row>
    <row r="77">
      <c r="A77" s="25"/>
      <c r="B77" s="25"/>
      <c r="D77" s="42"/>
      <c r="E77" s="25"/>
      <c r="F77" s="25"/>
      <c r="G77" s="42"/>
      <c r="H77" s="1" t="s">
        <v>626</v>
      </c>
      <c r="I77" s="25"/>
      <c r="K77" s="25"/>
      <c r="N77" s="42"/>
      <c r="O77" s="25">
        <f>IFERROR(__xludf.DUMMYFUNCTION("""COMPUTED_VALUE"""),0.0)</f>
        <v>0</v>
      </c>
      <c r="P77" s="25">
        <f>IFERROR(__xludf.DUMMYFUNCTION("""COMPUTED_VALUE"""),1.0)</f>
        <v>1</v>
      </c>
      <c r="Q77" s="25">
        <f>IFERROR(__xludf.DUMMYFUNCTION("""COMPUTED_VALUE"""),1.0)</f>
        <v>1</v>
      </c>
      <c r="R77" s="25">
        <f>IFERROR(__xludf.DUMMYFUNCTION("""COMPUTED_VALUE"""),0.0)</f>
        <v>0</v>
      </c>
      <c r="S77" s="25">
        <f>IFERROR(__xludf.DUMMYFUNCTION("""COMPUTED_VALUE"""),0.0)</f>
        <v>0</v>
      </c>
      <c r="T77" s="25">
        <f>IFERROR(__xludf.DUMMYFUNCTION("""COMPUTED_VALUE"""),2.0)</f>
        <v>2</v>
      </c>
      <c r="U77" s="25">
        <f>IFERROR(__xludf.DUMMYFUNCTION("""COMPUTED_VALUE"""),1.0)</f>
        <v>1</v>
      </c>
      <c r="V77" s="25">
        <f>IFERROR(__xludf.DUMMYFUNCTION("""COMPUTED_VALUE"""),0.0)</f>
        <v>0</v>
      </c>
      <c r="W77" s="25">
        <f>IFERROR(__xludf.DUMMYFUNCTION("""COMPUTED_VALUE"""),7.0)</f>
        <v>7</v>
      </c>
      <c r="X77" s="25">
        <f>IFERROR(__xludf.DUMMYFUNCTION("""COMPUTED_VALUE"""),2.0)</f>
        <v>2</v>
      </c>
      <c r="Y77" s="25">
        <f>IFERROR(__xludf.DUMMYFUNCTION("""COMPUTED_VALUE"""),5.0)</f>
        <v>5</v>
      </c>
      <c r="Z77" s="25">
        <f>IFERROR(__xludf.DUMMYFUNCTION("""COMPUTED_VALUE"""),0.0)</f>
        <v>0</v>
      </c>
    </row>
    <row r="78">
      <c r="A78" s="25"/>
      <c r="B78" s="25"/>
      <c r="D78" s="42"/>
      <c r="E78" s="25"/>
      <c r="F78" s="25"/>
      <c r="G78" s="42"/>
      <c r="H78" s="1" t="s">
        <v>472</v>
      </c>
      <c r="I78" s="25"/>
      <c r="K78" s="25"/>
      <c r="N78" s="42"/>
    </row>
    <row r="79">
      <c r="A79" s="25"/>
      <c r="B79" s="25"/>
      <c r="D79" s="42"/>
      <c r="E79" s="25"/>
      <c r="F79" s="25"/>
      <c r="G79" s="42"/>
      <c r="H79" s="1" t="s">
        <v>2279</v>
      </c>
      <c r="I79" s="25"/>
      <c r="K79" s="25"/>
      <c r="N79" s="42"/>
    </row>
    <row r="80">
      <c r="A80" s="25"/>
      <c r="B80" s="25"/>
      <c r="D80" s="42"/>
      <c r="E80" s="25"/>
      <c r="F80" s="25"/>
      <c r="G80" s="42"/>
      <c r="H80" s="1" t="s">
        <v>2225</v>
      </c>
      <c r="I80" s="25"/>
      <c r="K80" s="25"/>
      <c r="N80" s="42"/>
    </row>
    <row r="81">
      <c r="A81" s="25"/>
      <c r="B81" s="25"/>
      <c r="D81" s="42"/>
      <c r="E81" s="25"/>
      <c r="F81" s="25"/>
      <c r="G81" s="42"/>
      <c r="H81" s="1" t="s">
        <v>269</v>
      </c>
      <c r="I81" s="25"/>
      <c r="K81" s="25"/>
      <c r="N81" s="42"/>
    </row>
    <row r="82">
      <c r="A82" s="25"/>
      <c r="B82" s="25"/>
      <c r="D82" s="42"/>
      <c r="E82" s="25"/>
      <c r="F82" s="25"/>
      <c r="G82" s="42"/>
      <c r="I82" s="25"/>
      <c r="K82" s="25"/>
      <c r="N82" s="42"/>
    </row>
    <row r="83">
      <c r="A83" s="25"/>
      <c r="B83" s="25"/>
      <c r="D83" s="42"/>
      <c r="E83" s="25"/>
      <c r="F83" s="25"/>
      <c r="G83" s="42"/>
      <c r="H83" s="1" t="s">
        <v>2226</v>
      </c>
      <c r="I83" s="25"/>
      <c r="K83" s="25"/>
      <c r="N83" s="42"/>
    </row>
    <row r="84">
      <c r="A84" s="25"/>
      <c r="B84" s="25"/>
      <c r="D84" s="42"/>
      <c r="E84" s="25"/>
      <c r="F84" s="25"/>
      <c r="G84" s="42"/>
      <c r="H84" s="1" t="s">
        <v>2227</v>
      </c>
      <c r="I84" s="25"/>
      <c r="K84" s="25"/>
      <c r="N84" s="42"/>
    </row>
    <row r="85">
      <c r="A85" s="25"/>
      <c r="B85" s="25"/>
      <c r="D85" s="42"/>
      <c r="E85" s="25"/>
      <c r="F85" s="25"/>
      <c r="G85" s="42"/>
      <c r="H85" s="1" t="s">
        <v>2280</v>
      </c>
      <c r="I85" s="25"/>
      <c r="K85" s="84" t="s">
        <v>190</v>
      </c>
      <c r="L85" s="1" t="s">
        <v>2281</v>
      </c>
      <c r="M85" s="1" t="s">
        <v>2282</v>
      </c>
      <c r="N85" s="2" t="s">
        <v>2283</v>
      </c>
    </row>
    <row r="86">
      <c r="A86" s="25"/>
      <c r="B86" s="25"/>
      <c r="D86" s="42"/>
      <c r="E86" s="25"/>
      <c r="F86" s="25"/>
      <c r="G86" s="42"/>
      <c r="H86" s="1" t="s">
        <v>198</v>
      </c>
      <c r="I86" s="25"/>
      <c r="K86" s="25"/>
      <c r="N86" s="42"/>
    </row>
    <row r="87">
      <c r="A87" s="25"/>
      <c r="B87" s="25"/>
      <c r="D87" s="42"/>
      <c r="E87" s="25"/>
      <c r="F87" s="25"/>
      <c r="G87" s="42"/>
      <c r="H87" s="1" t="s">
        <v>2229</v>
      </c>
      <c r="I87" s="25"/>
      <c r="K87" s="25"/>
      <c r="N87" s="42"/>
    </row>
    <row r="88">
      <c r="A88" s="25"/>
      <c r="B88" s="25"/>
      <c r="D88" s="42"/>
      <c r="E88" s="25"/>
      <c r="F88" s="25"/>
      <c r="G88" s="42"/>
      <c r="H88" s="1" t="s">
        <v>2230</v>
      </c>
      <c r="I88" s="25"/>
      <c r="K88" s="84"/>
      <c r="N88" s="42"/>
    </row>
    <row r="89">
      <c r="A89" s="25"/>
      <c r="B89" s="25"/>
      <c r="D89" s="42"/>
      <c r="E89" s="25"/>
      <c r="F89" s="25"/>
      <c r="G89" s="42"/>
      <c r="H89" s="1" t="s">
        <v>2231</v>
      </c>
      <c r="I89" s="25"/>
      <c r="K89" s="1" t="s">
        <v>200</v>
      </c>
      <c r="L89" s="1" t="s">
        <v>201</v>
      </c>
      <c r="M89" s="1" t="s">
        <v>2284</v>
      </c>
      <c r="N89" s="2" t="s">
        <v>2233</v>
      </c>
    </row>
    <row r="90">
      <c r="A90" s="25"/>
      <c r="B90" s="25"/>
      <c r="D90" s="42"/>
      <c r="E90" s="25"/>
      <c r="F90" s="25"/>
      <c r="G90" s="42"/>
      <c r="H90" s="1" t="s">
        <v>2234</v>
      </c>
      <c r="I90" s="25"/>
      <c r="K90" s="84" t="s">
        <v>200</v>
      </c>
      <c r="L90" s="1" t="s">
        <v>201</v>
      </c>
      <c r="M90" s="1" t="s">
        <v>2285</v>
      </c>
      <c r="N90" s="2" t="s">
        <v>2236</v>
      </c>
    </row>
    <row r="91">
      <c r="A91" s="25"/>
      <c r="B91" s="25"/>
      <c r="D91" s="42"/>
      <c r="E91" s="25"/>
      <c r="F91" s="25"/>
      <c r="G91" s="42"/>
      <c r="H91" s="1" t="s">
        <v>2237</v>
      </c>
      <c r="I91" s="25"/>
      <c r="K91" s="84" t="s">
        <v>200</v>
      </c>
      <c r="L91" s="1" t="s">
        <v>201</v>
      </c>
      <c r="M91" s="1" t="s">
        <v>2286</v>
      </c>
      <c r="N91" s="2" t="s">
        <v>2239</v>
      </c>
    </row>
    <row r="92">
      <c r="A92" s="25"/>
      <c r="B92" s="25"/>
      <c r="D92" s="42"/>
      <c r="E92" s="25"/>
      <c r="F92" s="25"/>
      <c r="G92" s="42"/>
      <c r="H92" s="1" t="s">
        <v>2257</v>
      </c>
      <c r="I92" s="25"/>
      <c r="K92" s="84" t="s">
        <v>200</v>
      </c>
      <c r="L92" s="1" t="s">
        <v>201</v>
      </c>
      <c r="N92" s="42"/>
    </row>
    <row r="93">
      <c r="A93" s="25"/>
      <c r="B93" s="25"/>
      <c r="D93" s="42"/>
      <c r="E93" s="25"/>
      <c r="F93" s="25"/>
      <c r="G93" s="42"/>
      <c r="H93" s="1" t="s">
        <v>2240</v>
      </c>
      <c r="I93" s="25"/>
      <c r="K93" s="1" t="s">
        <v>276</v>
      </c>
      <c r="L93" s="1" t="s">
        <v>152</v>
      </c>
      <c r="M93" s="1" t="s">
        <v>2287</v>
      </c>
      <c r="N93" s="2" t="s">
        <v>2288</v>
      </c>
    </row>
    <row r="94">
      <c r="A94" s="25"/>
      <c r="B94" s="25"/>
      <c r="D94" s="42"/>
      <c r="E94" s="25"/>
      <c r="F94" s="25"/>
      <c r="G94" s="42"/>
      <c r="H94" s="1" t="s">
        <v>251</v>
      </c>
      <c r="I94" s="25"/>
      <c r="K94" s="1" t="s">
        <v>278</v>
      </c>
      <c r="L94" s="1" t="s">
        <v>727</v>
      </c>
      <c r="N94" s="42"/>
    </row>
    <row r="95">
      <c r="A95" s="25"/>
      <c r="B95" s="25"/>
      <c r="D95" s="42"/>
      <c r="E95" s="25"/>
      <c r="F95" s="25"/>
      <c r="G95" s="42"/>
      <c r="H95" s="1" t="s">
        <v>2289</v>
      </c>
      <c r="I95" s="25"/>
      <c r="K95" s="1" t="s">
        <v>229</v>
      </c>
      <c r="L95" s="1" t="s">
        <v>2290</v>
      </c>
      <c r="M95" s="1" t="s">
        <v>2291</v>
      </c>
      <c r="N95" s="2" t="s">
        <v>2292</v>
      </c>
    </row>
    <row r="96">
      <c r="A96" s="25"/>
      <c r="B96" s="25"/>
      <c r="D96" s="42"/>
      <c r="E96" s="25"/>
      <c r="F96" s="25"/>
      <c r="G96" s="42"/>
      <c r="H96" s="1" t="s">
        <v>269</v>
      </c>
      <c r="I96" s="25"/>
      <c r="K96" s="1" t="s">
        <v>1748</v>
      </c>
      <c r="L96" s="1" t="s">
        <v>1854</v>
      </c>
      <c r="M96" s="1" t="s">
        <v>2293</v>
      </c>
      <c r="N96" s="2" t="s">
        <v>2294</v>
      </c>
    </row>
    <row r="97">
      <c r="A97" s="25"/>
      <c r="B97" s="25"/>
      <c r="D97" s="42"/>
      <c r="E97" s="25"/>
      <c r="F97" s="25"/>
      <c r="G97" s="42"/>
      <c r="H97" s="1" t="s">
        <v>198</v>
      </c>
      <c r="I97" s="25"/>
      <c r="K97" s="25"/>
      <c r="N97" s="42"/>
    </row>
    <row r="98">
      <c r="A98" s="25"/>
      <c r="B98" s="25"/>
      <c r="D98" s="42"/>
      <c r="E98" s="25"/>
      <c r="F98" s="25"/>
      <c r="G98" s="42"/>
      <c r="H98" s="1" t="s">
        <v>2242</v>
      </c>
      <c r="I98" s="25"/>
      <c r="K98" s="1"/>
      <c r="N98" s="42"/>
    </row>
    <row r="99">
      <c r="A99" s="25"/>
      <c r="B99" s="25"/>
      <c r="D99" s="42"/>
      <c r="E99" s="25"/>
      <c r="F99" s="25"/>
      <c r="G99" s="42"/>
      <c r="H99" s="1" t="s">
        <v>2243</v>
      </c>
      <c r="I99" s="25"/>
      <c r="K99" s="1" t="s">
        <v>200</v>
      </c>
      <c r="L99" s="1" t="s">
        <v>201</v>
      </c>
      <c r="M99" s="1" t="s">
        <v>2295</v>
      </c>
      <c r="N99" s="2" t="s">
        <v>2296</v>
      </c>
    </row>
    <row r="100">
      <c r="A100" s="25"/>
      <c r="B100" s="25"/>
      <c r="D100" s="42"/>
      <c r="E100" s="25"/>
      <c r="F100" s="25"/>
      <c r="G100" s="42"/>
      <c r="H100" s="1" t="s">
        <v>2246</v>
      </c>
      <c r="I100" s="25"/>
      <c r="K100" s="84" t="s">
        <v>200</v>
      </c>
      <c r="L100" s="1" t="s">
        <v>201</v>
      </c>
      <c r="N100" s="42"/>
    </row>
    <row r="101">
      <c r="A101" s="25"/>
      <c r="B101" s="25"/>
      <c r="D101" s="42"/>
      <c r="E101" s="25"/>
      <c r="F101" s="25"/>
      <c r="G101" s="42"/>
      <c r="H101" s="1" t="s">
        <v>2247</v>
      </c>
      <c r="I101" s="25"/>
      <c r="K101" s="1" t="s">
        <v>449</v>
      </c>
      <c r="L101" s="1" t="s">
        <v>846</v>
      </c>
      <c r="N101" s="42"/>
    </row>
    <row r="102">
      <c r="A102" s="25"/>
      <c r="B102" s="25"/>
      <c r="D102" s="42"/>
      <c r="E102" s="25"/>
      <c r="F102" s="25"/>
      <c r="G102" s="42"/>
      <c r="H102" s="1" t="s">
        <v>204</v>
      </c>
      <c r="I102" s="25"/>
      <c r="K102" s="1" t="s">
        <v>1748</v>
      </c>
      <c r="L102" s="1" t="s">
        <v>2022</v>
      </c>
      <c r="N102" s="42"/>
    </row>
    <row r="103">
      <c r="A103" s="25"/>
      <c r="B103" s="25"/>
      <c r="D103" s="42"/>
      <c r="E103" s="25"/>
      <c r="F103" s="25"/>
      <c r="G103" s="42"/>
      <c r="H103" s="1" t="s">
        <v>511</v>
      </c>
      <c r="I103" s="25"/>
      <c r="K103" s="84" t="s">
        <v>276</v>
      </c>
      <c r="L103" s="1" t="s">
        <v>2297</v>
      </c>
      <c r="M103" s="1" t="s">
        <v>2298</v>
      </c>
      <c r="N103" s="2" t="s">
        <v>2299</v>
      </c>
    </row>
    <row r="104">
      <c r="A104" s="25"/>
      <c r="B104" s="25"/>
      <c r="D104" s="42"/>
      <c r="E104" s="25"/>
      <c r="F104" s="25"/>
      <c r="G104" s="42"/>
      <c r="H104" s="1" t="s">
        <v>204</v>
      </c>
      <c r="I104" s="25"/>
      <c r="K104" s="25"/>
      <c r="N104" s="42"/>
    </row>
    <row r="105">
      <c r="A105" s="25"/>
      <c r="B105" s="25"/>
      <c r="D105" s="42"/>
      <c r="E105" s="25"/>
      <c r="F105" s="25"/>
      <c r="G105" s="42"/>
      <c r="I105" s="25"/>
      <c r="K105" s="25"/>
      <c r="N105" s="42"/>
    </row>
    <row r="106">
      <c r="A106" s="25"/>
      <c r="B106" s="25"/>
      <c r="D106" s="42"/>
      <c r="E106" s="25"/>
      <c r="F106" s="25"/>
      <c r="G106" s="42"/>
      <c r="H106" s="1" t="s">
        <v>2259</v>
      </c>
      <c r="I106" s="25"/>
      <c r="K106" s="25"/>
      <c r="N106" s="42"/>
    </row>
    <row r="107">
      <c r="A107" s="25"/>
      <c r="B107" s="25"/>
      <c r="D107" s="42"/>
      <c r="E107" s="25"/>
      <c r="F107" s="25"/>
      <c r="G107" s="42"/>
      <c r="H107" s="1" t="s">
        <v>2260</v>
      </c>
      <c r="I107" s="25"/>
      <c r="K107" s="25"/>
      <c r="N107" s="42"/>
    </row>
    <row r="108">
      <c r="A108" s="25"/>
      <c r="B108" s="25"/>
      <c r="D108" s="42"/>
      <c r="E108" s="25"/>
      <c r="F108" s="25"/>
      <c r="G108" s="42"/>
      <c r="H108" s="1" t="s">
        <v>2261</v>
      </c>
      <c r="I108" s="25"/>
      <c r="K108" s="25"/>
      <c r="N108" s="42"/>
    </row>
    <row r="109">
      <c r="A109" s="25"/>
      <c r="B109" s="25"/>
      <c r="D109" s="42"/>
      <c r="E109" s="25"/>
      <c r="F109" s="25"/>
      <c r="G109" s="42"/>
      <c r="H109" s="1" t="s">
        <v>245</v>
      </c>
      <c r="I109" s="25"/>
      <c r="K109" s="25"/>
      <c r="N109" s="42"/>
    </row>
    <row r="110">
      <c r="A110" s="25"/>
      <c r="B110" s="25"/>
      <c r="D110" s="42"/>
      <c r="E110" s="25"/>
      <c r="F110" s="25"/>
      <c r="G110" s="42"/>
      <c r="I110" s="25"/>
      <c r="K110" s="25"/>
      <c r="N110" s="42"/>
    </row>
    <row r="111">
      <c r="A111" s="25"/>
      <c r="B111" s="25"/>
      <c r="D111" s="42"/>
      <c r="E111" s="25"/>
      <c r="F111" s="25"/>
      <c r="G111" s="42"/>
      <c r="H111" s="1" t="s">
        <v>281</v>
      </c>
      <c r="I111" s="25"/>
      <c r="K111" s="25"/>
      <c r="N111" s="42"/>
    </row>
    <row r="112">
      <c r="A112" s="25"/>
      <c r="B112" s="25"/>
      <c r="D112" s="42"/>
      <c r="E112" s="25"/>
      <c r="F112" s="25"/>
      <c r="G112" s="42"/>
      <c r="H112" s="1" t="s">
        <v>206</v>
      </c>
      <c r="I112" s="25"/>
      <c r="K112" s="25"/>
      <c r="N112" s="42"/>
    </row>
    <row r="113">
      <c r="A113" s="25"/>
      <c r="B113" s="25"/>
      <c r="D113" s="42"/>
      <c r="E113" s="25"/>
      <c r="F113" s="25"/>
      <c r="G113" s="42"/>
      <c r="H113" s="1" t="s">
        <v>207</v>
      </c>
      <c r="I113" s="25"/>
      <c r="K113" s="25"/>
      <c r="N113" s="42"/>
    </row>
    <row r="114">
      <c r="A114" s="25"/>
      <c r="B114" s="25"/>
      <c r="D114" s="42"/>
      <c r="E114" s="25"/>
      <c r="F114" s="25"/>
      <c r="G114" s="42"/>
      <c r="H114" s="1" t="s">
        <v>198</v>
      </c>
      <c r="I114" s="25"/>
      <c r="K114" s="25"/>
      <c r="N114" s="42"/>
    </row>
    <row r="115">
      <c r="A115" s="25"/>
      <c r="B115" s="25"/>
      <c r="D115" s="42"/>
      <c r="E115" s="25"/>
      <c r="F115" s="25"/>
      <c r="G115" s="42"/>
      <c r="H115" s="1" t="s">
        <v>2262</v>
      </c>
      <c r="I115" s="25"/>
      <c r="K115" s="25"/>
      <c r="N115" s="42"/>
    </row>
    <row r="116">
      <c r="A116" s="25"/>
      <c r="B116" s="25"/>
      <c r="D116" s="42"/>
      <c r="E116" s="25"/>
      <c r="F116" s="25"/>
      <c r="G116" s="42"/>
      <c r="H116" s="1" t="s">
        <v>2263</v>
      </c>
      <c r="I116" s="25"/>
      <c r="K116" s="84" t="s">
        <v>200</v>
      </c>
      <c r="L116" s="1" t="s">
        <v>201</v>
      </c>
      <c r="M116" s="1" t="s">
        <v>2300</v>
      </c>
      <c r="N116" s="2" t="s">
        <v>2265</v>
      </c>
    </row>
    <row r="117">
      <c r="A117" s="25"/>
      <c r="B117" s="25"/>
      <c r="D117" s="42"/>
      <c r="E117" s="25"/>
      <c r="F117" s="25"/>
      <c r="G117" s="42"/>
      <c r="H117" s="1" t="s">
        <v>2266</v>
      </c>
      <c r="I117" s="25"/>
      <c r="K117" s="25"/>
      <c r="N117" s="42"/>
    </row>
    <row r="118">
      <c r="A118" s="25"/>
      <c r="B118" s="25"/>
      <c r="D118" s="42"/>
      <c r="E118" s="25"/>
      <c r="F118" s="25"/>
      <c r="G118" s="42"/>
      <c r="H118" s="1" t="s">
        <v>2267</v>
      </c>
      <c r="I118" s="25"/>
      <c r="K118" s="1" t="s">
        <v>449</v>
      </c>
      <c r="L118" s="1" t="s">
        <v>2268</v>
      </c>
      <c r="M118" s="1" t="s">
        <v>2301</v>
      </c>
      <c r="N118" s="2" t="s">
        <v>2302</v>
      </c>
    </row>
    <row r="119">
      <c r="A119" s="25"/>
      <c r="B119" s="25"/>
      <c r="D119" s="42"/>
      <c r="E119" s="25"/>
      <c r="F119" s="25"/>
      <c r="G119" s="42"/>
      <c r="H119" s="1" t="s">
        <v>2271</v>
      </c>
      <c r="I119" s="25"/>
      <c r="K119" s="1" t="s">
        <v>449</v>
      </c>
      <c r="N119" s="42"/>
    </row>
    <row r="120">
      <c r="A120" s="25"/>
      <c r="B120" s="25"/>
      <c r="D120" s="42"/>
      <c r="E120" s="25"/>
      <c r="F120" s="25"/>
      <c r="G120" s="42"/>
      <c r="H120" s="1" t="s">
        <v>2272</v>
      </c>
      <c r="I120" s="25"/>
      <c r="K120" s="25"/>
      <c r="N120" s="42"/>
    </row>
    <row r="121">
      <c r="A121" s="25"/>
      <c r="B121" s="25"/>
      <c r="D121" s="42"/>
      <c r="E121" s="25"/>
      <c r="F121" s="25"/>
      <c r="G121" s="42"/>
      <c r="H121" s="1" t="s">
        <v>2273</v>
      </c>
      <c r="I121" s="25"/>
      <c r="K121" s="25"/>
      <c r="N121" s="42"/>
    </row>
    <row r="122">
      <c r="A122" s="25"/>
      <c r="B122" s="25"/>
      <c r="D122" s="42"/>
      <c r="E122" s="25"/>
      <c r="F122" s="25"/>
      <c r="G122" s="42"/>
      <c r="H122" s="1" t="s">
        <v>2274</v>
      </c>
      <c r="I122" s="25"/>
      <c r="K122" s="1" t="s">
        <v>449</v>
      </c>
      <c r="L122" s="1" t="s">
        <v>2268</v>
      </c>
      <c r="M122" s="1" t="s">
        <v>2303</v>
      </c>
      <c r="N122" s="2" t="s">
        <v>2276</v>
      </c>
    </row>
    <row r="123">
      <c r="A123" s="25"/>
      <c r="B123" s="25"/>
      <c r="D123" s="42"/>
      <c r="E123" s="25"/>
      <c r="F123" s="25"/>
      <c r="G123" s="42"/>
      <c r="H123" s="1" t="s">
        <v>223</v>
      </c>
      <c r="I123" s="25"/>
      <c r="K123" s="1" t="s">
        <v>449</v>
      </c>
      <c r="N123" s="42"/>
    </row>
    <row r="124">
      <c r="A124" s="15"/>
      <c r="B124" s="25"/>
      <c r="C124" s="15"/>
      <c r="D124" s="83"/>
      <c r="E124" s="15"/>
      <c r="F124" s="15"/>
      <c r="G124" s="83"/>
      <c r="H124" s="12" t="s">
        <v>204</v>
      </c>
      <c r="I124" s="15"/>
      <c r="J124" s="15"/>
      <c r="K124" s="15"/>
      <c r="L124" s="15"/>
      <c r="M124" s="15"/>
      <c r="N124" s="83"/>
      <c r="O124" s="15"/>
      <c r="P124" s="15"/>
      <c r="Q124" s="15"/>
      <c r="R124" s="15"/>
      <c r="S124" s="15"/>
      <c r="T124" s="15"/>
      <c r="U124" s="15"/>
      <c r="V124" s="15"/>
      <c r="W124" s="15"/>
      <c r="X124" s="15"/>
      <c r="Y124" s="15"/>
      <c r="Z124" s="15"/>
      <c r="AA124" s="15"/>
      <c r="AB124" s="15"/>
      <c r="AC124" s="15"/>
      <c r="AD124" s="15"/>
      <c r="AE124" s="15"/>
    </row>
    <row r="125">
      <c r="A125" s="1" t="s">
        <v>81</v>
      </c>
      <c r="B125" s="73" t="s">
        <v>30</v>
      </c>
      <c r="C125" s="1" t="s">
        <v>2304</v>
      </c>
      <c r="D125" s="2" t="s">
        <v>2304</v>
      </c>
      <c r="E125" s="1" t="s">
        <v>33</v>
      </c>
      <c r="F125" s="1" t="s">
        <v>33</v>
      </c>
      <c r="G125" s="42"/>
      <c r="H125" s="1" t="s">
        <v>1276</v>
      </c>
      <c r="I125" s="25"/>
      <c r="K125" s="25"/>
      <c r="N125" s="42"/>
    </row>
    <row r="126">
      <c r="A126" s="25"/>
      <c r="B126" s="25"/>
      <c r="D126" s="42"/>
      <c r="E126" s="25"/>
      <c r="F126" s="25"/>
      <c r="G126" s="42"/>
      <c r="H126" s="1" t="s">
        <v>2008</v>
      </c>
      <c r="I126" s="25"/>
      <c r="K126" s="25"/>
      <c r="N126" s="42"/>
    </row>
    <row r="127">
      <c r="A127" s="25"/>
      <c r="B127" s="25"/>
      <c r="D127" s="42"/>
      <c r="E127" s="25"/>
      <c r="F127" s="25"/>
      <c r="G127" s="42"/>
      <c r="H127" s="1" t="s">
        <v>2217</v>
      </c>
      <c r="I127" s="25"/>
      <c r="K127" s="25"/>
      <c r="N127" s="42"/>
      <c r="O127" s="25" t="str">
        <f>IFERROR(__xludf.DUMMYFUNCTION("QUERY( INDIRECT(""K"" &amp; IFERROR(MAX(FILTER(ROW($A$3:A$4999), (ROW($A$3:A$4999) &lt; ROW()) * (LEN(TRIM($A$3:A$4999)) &gt; 0))), 3) &amp; "":K"" &amp; IFERROR(MIN(FILTER(ROW($A$3:A$4999), (ROW($A$3:A$4999) &gt; ROW()) * (LEN(TRIM($A$3:A$4999)) &gt; 0))) - 1, ROWS($A$3:$A$4999"&amp;") + 2)), ""SELECT K, COUNT(K) WHERE K IS NOT NULL GROUP BY K ORDER BY COUNT(K) DESC"", 0 )"),"")</f>
        <v/>
      </c>
      <c r="P127" s="25" t="str">
        <f>IFERROR(__xludf.DUMMYFUNCTION("""COMPUTED_VALUE"""),"count ")</f>
        <v>count </v>
      </c>
    </row>
    <row r="128">
      <c r="A128" s="25"/>
      <c r="B128" s="25"/>
      <c r="D128" s="42"/>
      <c r="E128" s="25"/>
      <c r="F128" s="25"/>
      <c r="G128" s="42"/>
      <c r="I128" s="25"/>
      <c r="K128" s="25"/>
      <c r="N128" s="42"/>
      <c r="O128" s="25" t="str">
        <f>IFERROR(__xludf.DUMMYFUNCTION("""COMPUTED_VALUE"""),"V-lemma-use")</f>
        <v>V-lemma-use</v>
      </c>
      <c r="P128" s="25">
        <f>IFERROR(__xludf.DUMMYFUNCTION("""COMPUTED_VALUE"""),8.0)</f>
        <v>8</v>
      </c>
    </row>
    <row r="129">
      <c r="A129" s="25"/>
      <c r="B129" s="25"/>
      <c r="D129" s="42"/>
      <c r="E129" s="25"/>
      <c r="F129" s="25"/>
      <c r="G129" s="42"/>
      <c r="H129" s="1" t="s">
        <v>2218</v>
      </c>
      <c r="I129" s="25"/>
      <c r="K129" s="25"/>
      <c r="N129" s="42"/>
      <c r="O129" s="25" t="str">
        <f>IFERROR(__xludf.DUMMYFUNCTION("""COMPUTED_VALUE"""),"V-others")</f>
        <v>V-others</v>
      </c>
      <c r="P129" s="25">
        <f>IFERROR(__xludf.DUMMYFUNCTION("""COMPUTED_VALUE"""),5.0)</f>
        <v>5</v>
      </c>
    </row>
    <row r="130">
      <c r="A130" s="25"/>
      <c r="B130" s="25"/>
      <c r="D130" s="42"/>
      <c r="E130" s="25"/>
      <c r="F130" s="25"/>
      <c r="G130" s="42"/>
      <c r="H130" s="1" t="s">
        <v>2219</v>
      </c>
      <c r="I130" s="25"/>
      <c r="K130" s="25"/>
      <c r="N130" s="42"/>
      <c r="O130" s="25" t="str">
        <f>IFERROR(__xludf.DUMMYFUNCTION("""COMPUTED_VALUE"""),"C-hallucinating")</f>
        <v>C-hallucinating</v>
      </c>
      <c r="P130" s="25">
        <f>IFERROR(__xludf.DUMMYFUNCTION("""COMPUTED_VALUE"""),3.0)</f>
        <v>3</v>
      </c>
    </row>
    <row r="131">
      <c r="A131" s="25"/>
      <c r="B131" s="25"/>
      <c r="D131" s="42"/>
      <c r="E131" s="25"/>
      <c r="F131" s="25"/>
      <c r="G131" s="42"/>
      <c r="H131" s="1" t="s">
        <v>2220</v>
      </c>
      <c r="I131" s="25"/>
      <c r="K131" s="25"/>
      <c r="N131" s="42"/>
      <c r="O131" s="25" t="str">
        <f>IFERROR(__xludf.DUMMYFUNCTION("""COMPUTED_VALUE"""),"C-spec_oop")</f>
        <v>C-spec_oop</v>
      </c>
      <c r="P131" s="25">
        <f>IFERROR(__xludf.DUMMYFUNCTION("""COMPUTED_VALUE"""),3.0)</f>
        <v>3</v>
      </c>
    </row>
    <row r="132">
      <c r="A132" s="25"/>
      <c r="B132" s="25"/>
      <c r="D132" s="42"/>
      <c r="E132" s="25"/>
      <c r="F132" s="25"/>
      <c r="G132" s="42"/>
      <c r="H132" s="1" t="s">
        <v>245</v>
      </c>
      <c r="I132" s="25"/>
      <c r="K132" s="25"/>
      <c r="N132" s="42"/>
      <c r="O132" s="25" t="str">
        <f>IFERROR(__xludf.DUMMYFUNCTION("""COMPUTED_VALUE"""),"C-syntax")</f>
        <v>C-syntax</v>
      </c>
      <c r="P132" s="25">
        <f>IFERROR(__xludf.DUMMYFUNCTION("""COMPUTED_VALUE"""),3.0)</f>
        <v>3</v>
      </c>
    </row>
    <row r="133">
      <c r="A133" s="25"/>
      <c r="B133" s="25"/>
      <c r="D133" s="42"/>
      <c r="E133" s="25"/>
      <c r="F133" s="25"/>
      <c r="G133" s="42"/>
      <c r="I133" s="25"/>
      <c r="K133" s="25"/>
      <c r="N133" s="42"/>
      <c r="O133" s="25" t="str">
        <f>IFERROR(__xludf.DUMMYFUNCTION("""COMPUTED_VALUE"""),"V-pred-def")</f>
        <v>V-pred-def</v>
      </c>
      <c r="P133" s="25">
        <f>IFERROR(__xludf.DUMMYFUNCTION("""COMPUTED_VALUE"""),3.0)</f>
        <v>3</v>
      </c>
    </row>
    <row r="134">
      <c r="A134" s="25"/>
      <c r="B134" s="25"/>
      <c r="D134" s="42"/>
      <c r="E134" s="25"/>
      <c r="F134" s="25"/>
      <c r="G134" s="42"/>
      <c r="H134" s="1" t="s">
        <v>251</v>
      </c>
      <c r="I134" s="25"/>
      <c r="K134" s="25"/>
      <c r="N134" s="42"/>
      <c r="O134" s="25" t="str">
        <f>IFERROR(__xludf.DUMMYFUNCTION("""COMPUTED_VALUE"""),"V-LI")</f>
        <v>V-LI</v>
      </c>
      <c r="P134" s="25">
        <f>IFERROR(__xludf.DUMMYFUNCTION("""COMPUTED_VALUE"""),2.0)</f>
        <v>2</v>
      </c>
    </row>
    <row r="135">
      <c r="A135" s="25"/>
      <c r="B135" s="25"/>
      <c r="D135" s="42"/>
      <c r="E135" s="25"/>
      <c r="F135" s="25"/>
      <c r="G135" s="42"/>
      <c r="H135" s="1" t="s">
        <v>2305</v>
      </c>
      <c r="I135" s="25"/>
      <c r="K135" s="84" t="s">
        <v>190</v>
      </c>
      <c r="M135" s="1" t="s">
        <v>2306</v>
      </c>
      <c r="N135" s="2" t="s">
        <v>2307</v>
      </c>
      <c r="O135" s="25" t="str">
        <f>IFERROR(__xludf.DUMMYFUNCTION("""COMPUTED_VALUE"""),"V-pre/post")</f>
        <v>V-pre/post</v>
      </c>
      <c r="P135" s="25">
        <f>IFERROR(__xludf.DUMMYFUNCTION("""COMPUTED_VALUE"""),1.0)</f>
        <v>1</v>
      </c>
    </row>
    <row r="136">
      <c r="A136" s="25"/>
      <c r="B136" s="25"/>
      <c r="D136" s="42"/>
      <c r="E136" s="25"/>
      <c r="F136" s="25"/>
      <c r="G136" s="42"/>
      <c r="H136" s="1" t="s">
        <v>2308</v>
      </c>
      <c r="I136" s="25"/>
      <c r="K136" s="84" t="s">
        <v>190</v>
      </c>
      <c r="M136" s="1" t="s">
        <v>2309</v>
      </c>
      <c r="N136" s="2" t="s">
        <v>2310</v>
      </c>
      <c r="O136" s="25" t="str">
        <f>IFERROR(__xludf.DUMMYFUNCTION("""COMPUTED_VALUE"""),"V-pred-use")</f>
        <v>V-pred-use</v>
      </c>
      <c r="P136" s="25">
        <f>IFERROR(__xludf.DUMMYFUNCTION("""COMPUTED_VALUE"""),1.0)</f>
        <v>1</v>
      </c>
    </row>
    <row r="137">
      <c r="A137" s="25"/>
      <c r="B137" s="25"/>
      <c r="D137" s="42"/>
      <c r="E137" s="25"/>
      <c r="F137" s="25"/>
      <c r="G137" s="42"/>
      <c r="H137" s="1" t="s">
        <v>2311</v>
      </c>
      <c r="I137" s="25"/>
      <c r="K137" s="25"/>
      <c r="N137" s="42"/>
    </row>
    <row r="138">
      <c r="A138" s="25"/>
      <c r="B138" s="25"/>
      <c r="D138" s="42"/>
      <c r="E138" s="25"/>
      <c r="F138" s="25"/>
      <c r="G138" s="42"/>
      <c r="H138" s="1" t="s">
        <v>2312</v>
      </c>
      <c r="I138" s="25"/>
      <c r="K138" s="84" t="s">
        <v>190</v>
      </c>
      <c r="M138" s="1" t="s">
        <v>2313</v>
      </c>
      <c r="N138" s="2" t="s">
        <v>2314</v>
      </c>
      <c r="O13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38" s="25" t="str">
        <f>IFERROR(__xludf.DUMMYFUNCTION("""COMPUTED_VALUE"""),"C-syntax")</f>
        <v>C-syntax</v>
      </c>
      <c r="Q138" s="25" t="str">
        <f>IFERROR(__xludf.DUMMYFUNCTION("""COMPUTED_VALUE"""),"C-hallucinating")</f>
        <v>C-hallucinating</v>
      </c>
      <c r="R138" s="25" t="str">
        <f>IFERROR(__xludf.DUMMYFUNCTION("""COMPUTED_VALUE"""),"C-total")</f>
        <v>C-total</v>
      </c>
      <c r="S138" s="25" t="str">
        <f>IFERROR(__xludf.DUMMYFUNCTION("""COMPUTED_VALUE"""),"V-pre/post")</f>
        <v>V-pre/post</v>
      </c>
      <c r="T138" s="25" t="str">
        <f>IFERROR(__xludf.DUMMYFUNCTION("""COMPUTED_VALUE"""),"V-pred-def")</f>
        <v>V-pred-def</v>
      </c>
      <c r="U138" s="25" t="str">
        <f>IFERROR(__xludf.DUMMYFUNCTION("""COMPUTED_VALUE"""),"V-pred-use")</f>
        <v>V-pred-use</v>
      </c>
      <c r="V138" s="25" t="str">
        <f>IFERROR(__xludf.DUMMYFUNCTION("""COMPUTED_VALUE"""),"V-lemma-def")</f>
        <v>V-lemma-def</v>
      </c>
      <c r="W138" s="25" t="str">
        <f>IFERROR(__xludf.DUMMYFUNCTION("""COMPUTED_VALUE"""),"V-lemma-use")</f>
        <v>V-lemma-use</v>
      </c>
      <c r="X138" s="25" t="str">
        <f>IFERROR(__xludf.DUMMYFUNCTION("""COMPUTED_VALUE"""),"V-LI")</f>
        <v>V-LI</v>
      </c>
      <c r="Y138" s="25" t="str">
        <f>IFERROR(__xludf.DUMMYFUNCTION("""COMPUTED_VALUE"""),"V-others")</f>
        <v>V-others</v>
      </c>
      <c r="Z138" s="25" t="str">
        <f>IFERROR(__xludf.DUMMYFUNCTION("""COMPUTED_VALUE"""),"V-total")</f>
        <v>V-total</v>
      </c>
    </row>
    <row r="139">
      <c r="A139" s="25"/>
      <c r="B139" s="25"/>
      <c r="D139" s="42"/>
      <c r="E139" s="25"/>
      <c r="F139" s="25"/>
      <c r="G139" s="42"/>
      <c r="H139" s="1" t="s">
        <v>2315</v>
      </c>
      <c r="I139" s="25"/>
      <c r="K139" s="25"/>
      <c r="N139" s="42"/>
      <c r="O139" s="25">
        <f>IFERROR(__xludf.DUMMYFUNCTION("""COMPUTED_VALUE"""),3.0)</f>
        <v>3</v>
      </c>
      <c r="P139" s="25">
        <f>IFERROR(__xludf.DUMMYFUNCTION("""COMPUTED_VALUE"""),3.0)</f>
        <v>3</v>
      </c>
      <c r="Q139" s="25">
        <f>IFERROR(__xludf.DUMMYFUNCTION("""COMPUTED_VALUE"""),3.0)</f>
        <v>3</v>
      </c>
      <c r="R139" s="25">
        <f>IFERROR(__xludf.DUMMYFUNCTION("""COMPUTED_VALUE"""),0.0)</f>
        <v>0</v>
      </c>
      <c r="S139" s="25">
        <f>IFERROR(__xludf.DUMMYFUNCTION("""COMPUTED_VALUE"""),1.0)</f>
        <v>1</v>
      </c>
      <c r="T139" s="25">
        <f>IFERROR(__xludf.DUMMYFUNCTION("""COMPUTED_VALUE"""),3.0)</f>
        <v>3</v>
      </c>
      <c r="U139" s="25">
        <f>IFERROR(__xludf.DUMMYFUNCTION("""COMPUTED_VALUE"""),1.0)</f>
        <v>1</v>
      </c>
      <c r="V139" s="25">
        <f>IFERROR(__xludf.DUMMYFUNCTION("""COMPUTED_VALUE"""),0.0)</f>
        <v>0</v>
      </c>
      <c r="W139" s="25">
        <f>IFERROR(__xludf.DUMMYFUNCTION("""COMPUTED_VALUE"""),8.0)</f>
        <v>8</v>
      </c>
      <c r="X139" s="25">
        <f>IFERROR(__xludf.DUMMYFUNCTION("""COMPUTED_VALUE"""),2.0)</f>
        <v>2</v>
      </c>
      <c r="Y139" s="25">
        <f>IFERROR(__xludf.DUMMYFUNCTION("""COMPUTED_VALUE"""),5.0)</f>
        <v>5</v>
      </c>
      <c r="Z139" s="25">
        <f>IFERROR(__xludf.DUMMYFUNCTION("""COMPUTED_VALUE"""),0.0)</f>
        <v>0</v>
      </c>
    </row>
    <row r="140">
      <c r="A140" s="25"/>
      <c r="B140" s="25"/>
      <c r="D140" s="42"/>
      <c r="E140" s="25"/>
      <c r="F140" s="25"/>
      <c r="G140" s="42"/>
      <c r="H140" s="1" t="s">
        <v>269</v>
      </c>
      <c r="I140" s="25"/>
      <c r="K140" s="25"/>
      <c r="N140" s="42"/>
    </row>
    <row r="141">
      <c r="A141" s="25"/>
      <c r="B141" s="25"/>
      <c r="D141" s="42"/>
      <c r="E141" s="25"/>
      <c r="F141" s="25"/>
      <c r="G141" s="42"/>
      <c r="I141" s="25"/>
      <c r="K141" s="25"/>
      <c r="N141" s="42"/>
    </row>
    <row r="142">
      <c r="A142" s="25"/>
      <c r="B142" s="25"/>
      <c r="D142" s="42"/>
      <c r="E142" s="25"/>
      <c r="F142" s="25"/>
      <c r="G142" s="42"/>
      <c r="H142" s="1" t="s">
        <v>251</v>
      </c>
      <c r="I142" s="25"/>
      <c r="K142" s="25"/>
      <c r="N142" s="42"/>
    </row>
    <row r="143">
      <c r="A143" s="25"/>
      <c r="B143" s="25"/>
      <c r="D143" s="42"/>
      <c r="E143" s="25"/>
      <c r="F143" s="25"/>
      <c r="G143" s="42"/>
      <c r="H143" s="1" t="s">
        <v>2316</v>
      </c>
      <c r="I143" s="25"/>
      <c r="K143" s="84" t="s">
        <v>270</v>
      </c>
      <c r="M143" s="1" t="s">
        <v>230</v>
      </c>
      <c r="N143" s="2" t="s">
        <v>2317</v>
      </c>
    </row>
    <row r="144">
      <c r="A144" s="25"/>
      <c r="B144" s="25"/>
      <c r="D144" s="42"/>
      <c r="E144" s="25"/>
      <c r="F144" s="25"/>
      <c r="G144" s="42"/>
      <c r="H144" s="1" t="s">
        <v>2318</v>
      </c>
      <c r="I144" s="25"/>
      <c r="K144" s="84" t="s">
        <v>229</v>
      </c>
      <c r="M144" s="1" t="s">
        <v>2319</v>
      </c>
      <c r="N144" s="2" t="s">
        <v>2320</v>
      </c>
    </row>
    <row r="145">
      <c r="A145" s="25"/>
      <c r="B145" s="25"/>
      <c r="D145" s="42"/>
      <c r="E145" s="25"/>
      <c r="F145" s="25"/>
      <c r="G145" s="42"/>
      <c r="H145" s="1" t="s">
        <v>269</v>
      </c>
      <c r="I145" s="25"/>
      <c r="K145" s="25"/>
      <c r="N145" s="42"/>
    </row>
    <row r="146">
      <c r="A146" s="25"/>
      <c r="B146" s="25"/>
      <c r="D146" s="42"/>
      <c r="E146" s="25"/>
      <c r="F146" s="25"/>
      <c r="G146" s="42"/>
      <c r="H146" s="1" t="s">
        <v>2226</v>
      </c>
      <c r="I146" s="25"/>
      <c r="K146" s="25"/>
      <c r="N146" s="42"/>
    </row>
    <row r="147">
      <c r="A147" s="25"/>
      <c r="B147" s="25"/>
      <c r="D147" s="42"/>
      <c r="E147" s="25"/>
      <c r="F147" s="25"/>
      <c r="G147" s="42"/>
      <c r="H147" s="1" t="s">
        <v>198</v>
      </c>
      <c r="I147" s="25"/>
      <c r="K147" s="25"/>
      <c r="N147" s="42"/>
    </row>
    <row r="148">
      <c r="A148" s="25"/>
      <c r="B148" s="25"/>
      <c r="D148" s="42"/>
      <c r="E148" s="25"/>
      <c r="F148" s="25"/>
      <c r="G148" s="42"/>
      <c r="H148" s="1" t="s">
        <v>2229</v>
      </c>
      <c r="I148" s="25"/>
      <c r="K148" s="25"/>
      <c r="N148" s="42"/>
    </row>
    <row r="149">
      <c r="A149" s="25"/>
      <c r="B149" s="25"/>
      <c r="D149" s="42"/>
      <c r="E149" s="25"/>
      <c r="F149" s="25"/>
      <c r="G149" s="42"/>
      <c r="H149" s="1" t="s">
        <v>2230</v>
      </c>
      <c r="I149" s="25"/>
      <c r="K149" s="84"/>
      <c r="N149" s="42"/>
    </row>
    <row r="150">
      <c r="A150" s="25"/>
      <c r="B150" s="25"/>
      <c r="D150" s="42"/>
      <c r="E150" s="25"/>
      <c r="F150" s="25"/>
      <c r="G150" s="42"/>
      <c r="H150" s="1" t="s">
        <v>2231</v>
      </c>
      <c r="I150" s="25"/>
      <c r="K150" s="84" t="s">
        <v>200</v>
      </c>
      <c r="L150" s="1" t="s">
        <v>201</v>
      </c>
      <c r="M150" s="1" t="s">
        <v>2321</v>
      </c>
      <c r="N150" s="2" t="s">
        <v>2233</v>
      </c>
    </row>
    <row r="151">
      <c r="A151" s="25"/>
      <c r="B151" s="25"/>
      <c r="D151" s="42"/>
      <c r="E151" s="25"/>
      <c r="F151" s="25"/>
      <c r="G151" s="42"/>
      <c r="H151" s="1" t="s">
        <v>2234</v>
      </c>
      <c r="I151" s="25"/>
      <c r="K151" s="84" t="s">
        <v>200</v>
      </c>
      <c r="L151" s="1" t="s">
        <v>201</v>
      </c>
      <c r="M151" s="1" t="s">
        <v>2322</v>
      </c>
      <c r="N151" s="2" t="s">
        <v>2236</v>
      </c>
    </row>
    <row r="152">
      <c r="A152" s="25"/>
      <c r="B152" s="25"/>
      <c r="D152" s="42"/>
      <c r="E152" s="25"/>
      <c r="F152" s="25"/>
      <c r="G152" s="42"/>
      <c r="H152" s="1" t="s">
        <v>2237</v>
      </c>
      <c r="I152" s="25"/>
      <c r="K152" s="84" t="s">
        <v>200</v>
      </c>
      <c r="L152" s="1" t="s">
        <v>201</v>
      </c>
      <c r="M152" s="1" t="s">
        <v>2323</v>
      </c>
      <c r="N152" s="2" t="s">
        <v>2239</v>
      </c>
    </row>
    <row r="153">
      <c r="A153" s="25"/>
      <c r="B153" s="25"/>
      <c r="D153" s="42"/>
      <c r="E153" s="25"/>
      <c r="F153" s="25"/>
      <c r="G153" s="42"/>
      <c r="H153" s="1" t="s">
        <v>251</v>
      </c>
      <c r="I153" s="25"/>
      <c r="K153" s="84" t="s">
        <v>200</v>
      </c>
      <c r="L153" s="1" t="s">
        <v>201</v>
      </c>
      <c r="N153" s="42"/>
    </row>
    <row r="154">
      <c r="A154" s="25"/>
      <c r="B154" s="25"/>
      <c r="D154" s="42"/>
      <c r="E154" s="25"/>
      <c r="F154" s="25"/>
      <c r="G154" s="42"/>
      <c r="H154" s="1" t="s">
        <v>2240</v>
      </c>
      <c r="I154" s="25"/>
      <c r="K154" s="84" t="s">
        <v>270</v>
      </c>
      <c r="M154" s="1" t="s">
        <v>325</v>
      </c>
      <c r="N154" s="2" t="s">
        <v>2324</v>
      </c>
    </row>
    <row r="155">
      <c r="A155" s="25"/>
      <c r="B155" s="25"/>
      <c r="D155" s="42"/>
      <c r="E155" s="25"/>
      <c r="F155" s="25"/>
      <c r="G155" s="42"/>
      <c r="H155" s="1" t="s">
        <v>2325</v>
      </c>
      <c r="I155" s="25"/>
      <c r="K155" s="1" t="s">
        <v>229</v>
      </c>
      <c r="L155" s="1" t="s">
        <v>2326</v>
      </c>
      <c r="M155" s="1" t="s">
        <v>2327</v>
      </c>
      <c r="N155" s="2" t="s">
        <v>2328</v>
      </c>
    </row>
    <row r="156">
      <c r="A156" s="25"/>
      <c r="B156" s="25"/>
      <c r="D156" s="42"/>
      <c r="E156" s="25"/>
      <c r="F156" s="25"/>
      <c r="G156" s="42"/>
      <c r="H156" s="1" t="s">
        <v>2329</v>
      </c>
      <c r="I156" s="25"/>
      <c r="K156" s="1" t="s">
        <v>278</v>
      </c>
      <c r="N156" s="42"/>
    </row>
    <row r="157">
      <c r="A157" s="25"/>
      <c r="B157" s="25"/>
      <c r="D157" s="42"/>
      <c r="E157" s="25"/>
      <c r="F157" s="25"/>
      <c r="G157" s="42"/>
      <c r="H157" s="1" t="s">
        <v>269</v>
      </c>
      <c r="I157" s="25"/>
      <c r="K157" s="84" t="s">
        <v>1748</v>
      </c>
      <c r="L157" s="1" t="s">
        <v>2330</v>
      </c>
      <c r="M157" s="1" t="s">
        <v>2331</v>
      </c>
      <c r="N157" s="2" t="s">
        <v>2332</v>
      </c>
    </row>
    <row r="158">
      <c r="A158" s="25"/>
      <c r="B158" s="25"/>
      <c r="D158" s="42"/>
      <c r="E158" s="25"/>
      <c r="F158" s="25"/>
      <c r="G158" s="42"/>
      <c r="H158" s="1" t="s">
        <v>2240</v>
      </c>
      <c r="I158" s="25"/>
      <c r="K158" s="84" t="s">
        <v>276</v>
      </c>
      <c r="L158" s="1" t="s">
        <v>2333</v>
      </c>
      <c r="M158" s="1" t="s">
        <v>2334</v>
      </c>
      <c r="N158" s="2" t="s">
        <v>2335</v>
      </c>
    </row>
    <row r="159">
      <c r="A159" s="25"/>
      <c r="B159" s="25"/>
      <c r="D159" s="42"/>
      <c r="E159" s="25"/>
      <c r="F159" s="25"/>
      <c r="G159" s="42"/>
      <c r="H159" s="1" t="s">
        <v>198</v>
      </c>
      <c r="I159" s="25"/>
      <c r="K159" s="84" t="s">
        <v>276</v>
      </c>
      <c r="L159" s="1" t="s">
        <v>2336</v>
      </c>
      <c r="M159" s="1" t="s">
        <v>2337</v>
      </c>
      <c r="N159" s="2" t="s">
        <v>2338</v>
      </c>
    </row>
    <row r="160">
      <c r="A160" s="25"/>
      <c r="B160" s="25"/>
      <c r="D160" s="42"/>
      <c r="E160" s="25"/>
      <c r="F160" s="25"/>
      <c r="G160" s="42"/>
      <c r="H160" s="1" t="s">
        <v>2242</v>
      </c>
      <c r="I160" s="25"/>
      <c r="K160" s="1"/>
      <c r="N160" s="42"/>
    </row>
    <row r="161">
      <c r="A161" s="25"/>
      <c r="B161" s="25"/>
      <c r="D161" s="42"/>
      <c r="E161" s="25"/>
      <c r="F161" s="25"/>
      <c r="G161" s="42"/>
      <c r="H161" s="1" t="s">
        <v>2243</v>
      </c>
      <c r="I161" s="25"/>
      <c r="K161" s="1" t="s">
        <v>200</v>
      </c>
      <c r="L161" s="1" t="s">
        <v>201</v>
      </c>
      <c r="M161" s="1" t="s">
        <v>2339</v>
      </c>
      <c r="N161" s="2" t="s">
        <v>2296</v>
      </c>
    </row>
    <row r="162">
      <c r="A162" s="25"/>
      <c r="B162" s="25"/>
      <c r="D162" s="42"/>
      <c r="E162" s="25"/>
      <c r="F162" s="25"/>
      <c r="G162" s="42"/>
      <c r="H162" s="1" t="s">
        <v>2246</v>
      </c>
      <c r="I162" s="25"/>
      <c r="K162" s="84" t="s">
        <v>200</v>
      </c>
      <c r="L162" s="1" t="s">
        <v>201</v>
      </c>
      <c r="N162" s="42"/>
    </row>
    <row r="163">
      <c r="A163" s="25"/>
      <c r="B163" s="25"/>
      <c r="D163" s="42"/>
      <c r="E163" s="25"/>
      <c r="F163" s="25"/>
      <c r="G163" s="42"/>
      <c r="H163" s="1" t="s">
        <v>2247</v>
      </c>
      <c r="I163" s="25"/>
      <c r="K163" s="1" t="s">
        <v>449</v>
      </c>
      <c r="L163" s="1" t="s">
        <v>846</v>
      </c>
      <c r="N163" s="42"/>
    </row>
    <row r="164">
      <c r="A164" s="25"/>
      <c r="B164" s="25"/>
      <c r="D164" s="42"/>
      <c r="E164" s="25"/>
      <c r="F164" s="25"/>
      <c r="G164" s="42"/>
      <c r="H164" s="1" t="s">
        <v>204</v>
      </c>
      <c r="I164" s="25"/>
      <c r="K164" s="1" t="s">
        <v>1748</v>
      </c>
      <c r="L164" s="1" t="s">
        <v>2340</v>
      </c>
      <c r="N164" s="42"/>
    </row>
    <row r="165">
      <c r="A165" s="25"/>
      <c r="B165" s="25"/>
      <c r="D165" s="42"/>
      <c r="E165" s="25"/>
      <c r="F165" s="25"/>
      <c r="G165" s="42"/>
      <c r="H165" s="1" t="s">
        <v>511</v>
      </c>
      <c r="I165" s="25"/>
      <c r="K165" s="84" t="s">
        <v>276</v>
      </c>
      <c r="L165" s="1" t="s">
        <v>2341</v>
      </c>
      <c r="M165" s="1" t="s">
        <v>2342</v>
      </c>
      <c r="N165" s="2" t="s">
        <v>2343</v>
      </c>
    </row>
    <row r="166">
      <c r="A166" s="25"/>
      <c r="B166" s="25"/>
      <c r="D166" s="42"/>
      <c r="E166" s="25"/>
      <c r="F166" s="25"/>
      <c r="G166" s="42"/>
      <c r="H166" s="1" t="s">
        <v>204</v>
      </c>
      <c r="I166" s="25"/>
      <c r="K166" s="84" t="s">
        <v>282</v>
      </c>
      <c r="L166" s="1" t="s">
        <v>2048</v>
      </c>
      <c r="M166" s="1" t="s">
        <v>2344</v>
      </c>
      <c r="N166" s="2" t="s">
        <v>2345</v>
      </c>
    </row>
    <row r="167">
      <c r="A167" s="25"/>
      <c r="B167" s="25"/>
      <c r="D167" s="42"/>
      <c r="E167" s="25"/>
      <c r="F167" s="25"/>
      <c r="G167" s="42"/>
      <c r="I167" s="25"/>
      <c r="K167" s="25"/>
      <c r="N167" s="42"/>
    </row>
    <row r="168">
      <c r="A168" s="25"/>
      <c r="B168" s="25"/>
      <c r="D168" s="42"/>
      <c r="E168" s="25"/>
      <c r="F168" s="25"/>
      <c r="G168" s="42"/>
      <c r="H168" s="1" t="s">
        <v>2259</v>
      </c>
      <c r="I168" s="25"/>
      <c r="K168" s="25"/>
      <c r="N168" s="42"/>
    </row>
    <row r="169">
      <c r="A169" s="25"/>
      <c r="B169" s="25"/>
      <c r="D169" s="42"/>
      <c r="E169" s="25"/>
      <c r="F169" s="25"/>
      <c r="G169" s="42"/>
      <c r="H169" s="1" t="s">
        <v>2260</v>
      </c>
      <c r="I169" s="25"/>
      <c r="K169" s="25"/>
      <c r="N169" s="42"/>
    </row>
    <row r="170">
      <c r="A170" s="25"/>
      <c r="B170" s="25"/>
      <c r="D170" s="42"/>
      <c r="E170" s="25"/>
      <c r="F170" s="25"/>
      <c r="G170" s="42"/>
      <c r="H170" s="1" t="s">
        <v>2261</v>
      </c>
      <c r="I170" s="25"/>
      <c r="K170" s="25"/>
      <c r="N170" s="42"/>
    </row>
    <row r="171">
      <c r="A171" s="25"/>
      <c r="B171" s="25"/>
      <c r="D171" s="42"/>
      <c r="E171" s="25"/>
      <c r="F171" s="25"/>
      <c r="G171" s="42"/>
      <c r="H171" s="1" t="s">
        <v>245</v>
      </c>
      <c r="I171" s="25"/>
      <c r="K171" s="25"/>
      <c r="N171" s="42"/>
    </row>
    <row r="172">
      <c r="A172" s="25"/>
      <c r="B172" s="25"/>
      <c r="D172" s="42"/>
      <c r="E172" s="25"/>
      <c r="F172" s="25"/>
      <c r="G172" s="42"/>
      <c r="I172" s="25"/>
      <c r="K172" s="25"/>
      <c r="N172" s="42"/>
    </row>
    <row r="173">
      <c r="A173" s="25"/>
      <c r="B173" s="25"/>
      <c r="D173" s="42"/>
      <c r="E173" s="25"/>
      <c r="F173" s="25"/>
      <c r="G173" s="42"/>
      <c r="H173" s="1" t="s">
        <v>251</v>
      </c>
      <c r="I173" s="25"/>
      <c r="K173" s="25"/>
      <c r="N173" s="42"/>
    </row>
    <row r="174">
      <c r="A174" s="25"/>
      <c r="B174" s="25"/>
      <c r="D174" s="42"/>
      <c r="E174" s="25"/>
      <c r="F174" s="25"/>
      <c r="G174" s="42"/>
      <c r="H174" s="1" t="s">
        <v>2346</v>
      </c>
      <c r="I174" s="1" t="s">
        <v>126</v>
      </c>
      <c r="J174" s="1" t="s">
        <v>2347</v>
      </c>
      <c r="K174" s="25"/>
      <c r="N174" s="42"/>
    </row>
    <row r="175">
      <c r="A175" s="25"/>
      <c r="B175" s="25"/>
      <c r="D175" s="42"/>
      <c r="E175" s="25"/>
      <c r="F175" s="25"/>
      <c r="G175" s="42"/>
      <c r="H175" s="1" t="s">
        <v>2348</v>
      </c>
      <c r="I175" s="25"/>
      <c r="K175" s="25"/>
      <c r="N175" s="42"/>
    </row>
    <row r="176">
      <c r="A176" s="25"/>
      <c r="B176" s="25"/>
      <c r="D176" s="42"/>
      <c r="E176" s="25"/>
      <c r="F176" s="25"/>
      <c r="G176" s="42"/>
      <c r="H176" s="1" t="s">
        <v>269</v>
      </c>
      <c r="I176" s="25"/>
      <c r="K176" s="25"/>
      <c r="N176" s="42"/>
    </row>
    <row r="177">
      <c r="A177" s="25"/>
      <c r="B177" s="25"/>
      <c r="D177" s="42"/>
      <c r="E177" s="25"/>
      <c r="F177" s="25"/>
      <c r="G177" s="42"/>
      <c r="I177" s="25"/>
      <c r="K177" s="25"/>
      <c r="N177" s="42"/>
    </row>
    <row r="178">
      <c r="A178" s="25"/>
      <c r="B178" s="25"/>
      <c r="D178" s="42"/>
      <c r="E178" s="25"/>
      <c r="F178" s="25"/>
      <c r="G178" s="42"/>
      <c r="H178" s="1" t="s">
        <v>251</v>
      </c>
      <c r="I178" s="25"/>
      <c r="K178" s="25"/>
      <c r="N178" s="42"/>
    </row>
    <row r="179">
      <c r="A179" s="25"/>
      <c r="B179" s="25"/>
      <c r="D179" s="42"/>
      <c r="E179" s="25"/>
      <c r="F179" s="25"/>
      <c r="G179" s="42"/>
      <c r="H179" s="1" t="s">
        <v>391</v>
      </c>
      <c r="I179" s="25"/>
      <c r="K179" s="84" t="s">
        <v>270</v>
      </c>
      <c r="M179" s="1" t="s">
        <v>632</v>
      </c>
      <c r="N179" s="2" t="s">
        <v>2150</v>
      </c>
    </row>
    <row r="180">
      <c r="A180" s="25"/>
      <c r="B180" s="25"/>
      <c r="D180" s="42"/>
      <c r="E180" s="25"/>
      <c r="F180" s="25"/>
      <c r="G180" s="42"/>
      <c r="H180" s="1" t="s">
        <v>654</v>
      </c>
      <c r="I180" s="25"/>
      <c r="K180" s="25"/>
      <c r="N180" s="42"/>
    </row>
    <row r="181">
      <c r="A181" s="25"/>
      <c r="B181" s="25"/>
      <c r="D181" s="42"/>
      <c r="E181" s="25"/>
      <c r="F181" s="25"/>
      <c r="G181" s="42"/>
      <c r="H181" s="1" t="s">
        <v>269</v>
      </c>
      <c r="I181" s="25"/>
      <c r="K181" s="25"/>
      <c r="N181" s="42"/>
    </row>
    <row r="182">
      <c r="A182" s="25"/>
      <c r="B182" s="25"/>
      <c r="D182" s="42"/>
      <c r="E182" s="25"/>
      <c r="F182" s="25"/>
      <c r="G182" s="42"/>
      <c r="H182" s="1" t="s">
        <v>281</v>
      </c>
      <c r="I182" s="25"/>
      <c r="K182" s="25"/>
      <c r="N182" s="42"/>
    </row>
    <row r="183">
      <c r="A183" s="25"/>
      <c r="B183" s="25"/>
      <c r="D183" s="42"/>
      <c r="E183" s="25"/>
      <c r="F183" s="25"/>
      <c r="G183" s="42"/>
      <c r="H183" s="1" t="s">
        <v>198</v>
      </c>
      <c r="I183" s="25"/>
      <c r="K183" s="25"/>
      <c r="N183" s="42"/>
    </row>
    <row r="184">
      <c r="A184" s="25"/>
      <c r="B184" s="25"/>
      <c r="D184" s="42"/>
      <c r="E184" s="25"/>
      <c r="F184" s="25"/>
      <c r="G184" s="42"/>
      <c r="H184" s="1" t="s">
        <v>2262</v>
      </c>
      <c r="I184" s="25"/>
      <c r="K184" s="25"/>
      <c r="N184" s="42"/>
    </row>
    <row r="185">
      <c r="A185" s="25"/>
      <c r="B185" s="25"/>
      <c r="D185" s="42"/>
      <c r="E185" s="25"/>
      <c r="F185" s="25"/>
      <c r="G185" s="42"/>
      <c r="H185" s="1" t="s">
        <v>2263</v>
      </c>
      <c r="I185" s="25"/>
      <c r="K185" s="84" t="s">
        <v>200</v>
      </c>
      <c r="L185" s="1" t="s">
        <v>201</v>
      </c>
      <c r="M185" s="1" t="s">
        <v>2349</v>
      </c>
      <c r="N185" s="2" t="s">
        <v>2350</v>
      </c>
    </row>
    <row r="186">
      <c r="A186" s="25"/>
      <c r="B186" s="25"/>
      <c r="D186" s="42"/>
      <c r="E186" s="25"/>
      <c r="F186" s="25"/>
      <c r="G186" s="42"/>
      <c r="H186" s="1" t="s">
        <v>2266</v>
      </c>
      <c r="I186" s="25"/>
      <c r="K186" s="25"/>
      <c r="N186" s="42"/>
    </row>
    <row r="187">
      <c r="A187" s="25"/>
      <c r="B187" s="25"/>
      <c r="D187" s="42"/>
      <c r="E187" s="25"/>
      <c r="F187" s="25"/>
      <c r="G187" s="42"/>
      <c r="H187" s="1" t="s">
        <v>251</v>
      </c>
      <c r="I187" s="25"/>
      <c r="K187" s="25"/>
      <c r="N187" s="42"/>
    </row>
    <row r="188">
      <c r="A188" s="25"/>
      <c r="B188" s="25"/>
      <c r="D188" s="42"/>
      <c r="E188" s="25"/>
      <c r="F188" s="25"/>
      <c r="G188" s="42"/>
      <c r="H188" s="1" t="s">
        <v>2267</v>
      </c>
      <c r="I188" s="25"/>
      <c r="K188" s="25"/>
      <c r="N188" s="42"/>
    </row>
    <row r="189">
      <c r="A189" s="25"/>
      <c r="B189" s="25"/>
      <c r="D189" s="42"/>
      <c r="E189" s="25"/>
      <c r="F189" s="25"/>
      <c r="G189" s="42"/>
      <c r="H189" s="1" t="s">
        <v>2271</v>
      </c>
      <c r="I189" s="25"/>
      <c r="K189" s="84" t="s">
        <v>229</v>
      </c>
      <c r="M189" s="1" t="s">
        <v>635</v>
      </c>
      <c r="N189" s="2" t="s">
        <v>838</v>
      </c>
    </row>
    <row r="190">
      <c r="A190" s="25"/>
      <c r="B190" s="25"/>
      <c r="D190" s="42"/>
      <c r="E190" s="25"/>
      <c r="F190" s="25"/>
      <c r="G190" s="42"/>
      <c r="H190" s="1" t="s">
        <v>2272</v>
      </c>
      <c r="I190" s="25"/>
      <c r="K190" s="25"/>
      <c r="N190" s="42"/>
    </row>
    <row r="191">
      <c r="A191" s="25"/>
      <c r="B191" s="25"/>
      <c r="D191" s="42"/>
      <c r="E191" s="25"/>
      <c r="F191" s="25"/>
      <c r="G191" s="42"/>
      <c r="H191" s="1" t="s">
        <v>2273</v>
      </c>
      <c r="I191" s="25"/>
      <c r="K191" s="25"/>
      <c r="N191" s="42"/>
    </row>
    <row r="192">
      <c r="A192" s="25"/>
      <c r="B192" s="25"/>
      <c r="D192" s="42"/>
      <c r="E192" s="25"/>
      <c r="F192" s="25"/>
      <c r="G192" s="42"/>
      <c r="H192" s="1" t="s">
        <v>269</v>
      </c>
      <c r="I192" s="25"/>
      <c r="K192" s="25"/>
      <c r="N192" s="42"/>
    </row>
    <row r="193">
      <c r="A193" s="25"/>
      <c r="B193" s="25"/>
      <c r="D193" s="42"/>
      <c r="E193" s="25"/>
      <c r="F193" s="25"/>
      <c r="G193" s="42"/>
      <c r="H193" s="1" t="s">
        <v>2267</v>
      </c>
      <c r="I193" s="25"/>
      <c r="K193" s="84" t="s">
        <v>200</v>
      </c>
      <c r="L193" s="1" t="s">
        <v>2351</v>
      </c>
      <c r="M193" s="1" t="s">
        <v>2352</v>
      </c>
      <c r="N193" s="2" t="s">
        <v>2353</v>
      </c>
    </row>
    <row r="194">
      <c r="A194" s="25"/>
      <c r="B194" s="25"/>
      <c r="D194" s="42"/>
      <c r="E194" s="25"/>
      <c r="F194" s="25"/>
      <c r="G194" s="42"/>
      <c r="H194" s="1" t="s">
        <v>2271</v>
      </c>
      <c r="I194" s="25"/>
      <c r="K194" s="1" t="s">
        <v>449</v>
      </c>
      <c r="L194" s="1" t="s">
        <v>819</v>
      </c>
      <c r="N194" s="42"/>
    </row>
    <row r="195">
      <c r="A195" s="25"/>
      <c r="B195" s="25"/>
      <c r="D195" s="42"/>
      <c r="E195" s="25"/>
      <c r="F195" s="25"/>
      <c r="G195" s="42"/>
      <c r="H195" s="1" t="s">
        <v>2272</v>
      </c>
      <c r="I195" s="25"/>
      <c r="K195" s="1" t="s">
        <v>449</v>
      </c>
      <c r="L195" s="1" t="s">
        <v>819</v>
      </c>
      <c r="N195" s="42"/>
    </row>
    <row r="196">
      <c r="A196" s="25"/>
      <c r="B196" s="25"/>
      <c r="D196" s="42"/>
      <c r="E196" s="25"/>
      <c r="F196" s="25"/>
      <c r="G196" s="42"/>
      <c r="H196" s="1" t="s">
        <v>2273</v>
      </c>
      <c r="I196" s="25"/>
      <c r="K196" s="25"/>
      <c r="N196" s="42"/>
    </row>
    <row r="197">
      <c r="A197" s="25"/>
      <c r="B197" s="25"/>
      <c r="D197" s="42"/>
      <c r="E197" s="25"/>
      <c r="F197" s="25"/>
      <c r="G197" s="42"/>
      <c r="I197" s="25"/>
      <c r="K197" s="25"/>
      <c r="N197" s="42"/>
    </row>
    <row r="198">
      <c r="A198" s="25"/>
      <c r="B198" s="25"/>
      <c r="D198" s="42"/>
      <c r="E198" s="25"/>
      <c r="F198" s="25"/>
      <c r="G198" s="42"/>
      <c r="H198" s="1" t="s">
        <v>2354</v>
      </c>
      <c r="I198" s="25"/>
      <c r="K198" s="1" t="s">
        <v>449</v>
      </c>
      <c r="L198" s="1" t="s">
        <v>2268</v>
      </c>
      <c r="M198" s="1" t="s">
        <v>2355</v>
      </c>
      <c r="N198" s="2" t="s">
        <v>2276</v>
      </c>
    </row>
    <row r="199">
      <c r="A199" s="25"/>
      <c r="B199" s="25"/>
      <c r="D199" s="42"/>
      <c r="E199" s="25"/>
      <c r="F199" s="25"/>
      <c r="G199" s="42"/>
      <c r="H199" s="1" t="s">
        <v>223</v>
      </c>
      <c r="I199" s="25"/>
      <c r="K199" s="1" t="s">
        <v>449</v>
      </c>
      <c r="L199" s="99"/>
      <c r="M199" s="1"/>
      <c r="N199" s="2"/>
    </row>
    <row r="200">
      <c r="A200" s="15"/>
      <c r="B200" s="15"/>
      <c r="C200" s="15"/>
      <c r="D200" s="83"/>
      <c r="E200" s="15"/>
      <c r="F200" s="15"/>
      <c r="G200" s="83"/>
      <c r="H200" s="12" t="s">
        <v>204</v>
      </c>
      <c r="I200" s="15"/>
      <c r="J200" s="15"/>
      <c r="K200" s="15"/>
      <c r="L200" s="15"/>
      <c r="M200" s="15"/>
      <c r="N200" s="83"/>
      <c r="O200" s="15"/>
      <c r="P200" s="15"/>
      <c r="Q200" s="15"/>
      <c r="R200" s="15"/>
      <c r="S200" s="15"/>
      <c r="T200" s="15"/>
      <c r="U200" s="15"/>
      <c r="V200" s="15"/>
      <c r="W200" s="15"/>
      <c r="X200" s="15"/>
      <c r="Y200" s="15"/>
      <c r="Z200" s="15"/>
      <c r="AA200" s="15"/>
      <c r="AB200" s="15"/>
      <c r="AC200" s="15"/>
      <c r="AD200" s="15"/>
      <c r="AE200" s="15"/>
    </row>
    <row r="201">
      <c r="A201" s="1" t="s">
        <v>31</v>
      </c>
      <c r="B201" s="1" t="s">
        <v>94</v>
      </c>
      <c r="C201" s="1" t="s">
        <v>2216</v>
      </c>
      <c r="D201" s="2" t="s">
        <v>2216</v>
      </c>
      <c r="E201" s="1" t="s">
        <v>33</v>
      </c>
      <c r="F201" s="1" t="s">
        <v>33</v>
      </c>
      <c r="G201" s="42"/>
      <c r="H201" s="1" t="s">
        <v>1276</v>
      </c>
      <c r="I201" s="25"/>
      <c r="K201" s="25"/>
      <c r="N201" s="42"/>
    </row>
    <row r="202">
      <c r="A202" s="25"/>
      <c r="B202" s="25"/>
      <c r="D202" s="42"/>
      <c r="E202" s="25"/>
      <c r="F202" s="25"/>
      <c r="G202" s="42"/>
      <c r="H202" s="1" t="s">
        <v>2008</v>
      </c>
      <c r="I202" s="25"/>
      <c r="K202" s="25"/>
      <c r="N202" s="42"/>
    </row>
    <row r="203">
      <c r="A203" s="25"/>
      <c r="B203" s="25"/>
      <c r="D203" s="42"/>
      <c r="E203" s="25"/>
      <c r="F203" s="25"/>
      <c r="G203" s="42"/>
      <c r="H203" s="1" t="s">
        <v>2217</v>
      </c>
      <c r="I203" s="25"/>
      <c r="K203" s="25"/>
      <c r="N203" s="42"/>
      <c r="O203" s="25" t="str">
        <f>IFERROR(__xludf.DUMMYFUNCTION("QUERY( INDIRECT(""K"" &amp; IFERROR(MAX(FILTER(ROW($A$3:A$4999), (ROW($A$3:A$4999) &lt; ROW()) * (LEN(TRIM($A$3:A$4999)) &gt; 0))), 3) &amp; "":K"" &amp; IFERROR(MIN(FILTER(ROW($A$3:A$4999), (ROW($A$3:A$4999) &gt; ROW()) * (LEN(TRIM($A$3:A$4999)) &gt; 0))) - 1, ROWS($A$3:$A$4999"&amp;") + 2)), ""SELECT K, COUNT(K) WHERE K IS NOT NULL GROUP BY K ORDER BY COUNT(K) DESC"", 0 )"),"")</f>
        <v/>
      </c>
      <c r="P203" s="25" t="str">
        <f>IFERROR(__xludf.DUMMYFUNCTION("""COMPUTED_VALUE"""),"count ")</f>
        <v>count </v>
      </c>
    </row>
    <row r="204">
      <c r="A204" s="25"/>
      <c r="B204" s="25"/>
      <c r="D204" s="42"/>
      <c r="E204" s="25"/>
      <c r="F204" s="25"/>
      <c r="G204" s="42"/>
      <c r="I204" s="25"/>
      <c r="K204" s="25"/>
      <c r="N204" s="42"/>
      <c r="O204" s="25" t="str">
        <f>IFERROR(__xludf.DUMMYFUNCTION("""COMPUTED_VALUE"""),"V-lemma-use")</f>
        <v>V-lemma-use</v>
      </c>
      <c r="P204" s="25">
        <f>IFERROR(__xludf.DUMMYFUNCTION("""COMPUTED_VALUE"""),7.0)</f>
        <v>7</v>
      </c>
    </row>
    <row r="205">
      <c r="A205" s="25"/>
      <c r="B205" s="25"/>
      <c r="D205" s="42"/>
      <c r="E205" s="25"/>
      <c r="F205" s="25"/>
      <c r="G205" s="42"/>
      <c r="H205" s="1" t="s">
        <v>2218</v>
      </c>
      <c r="I205" s="25"/>
      <c r="K205" s="25"/>
      <c r="N205" s="42"/>
      <c r="O205" s="25" t="str">
        <f>IFERROR(__xludf.DUMMYFUNCTION("""COMPUTED_VALUE"""),"V-others")</f>
        <v>V-others</v>
      </c>
      <c r="P205" s="25">
        <f>IFERROR(__xludf.DUMMYFUNCTION("""COMPUTED_VALUE"""),5.0)</f>
        <v>5</v>
      </c>
    </row>
    <row r="206">
      <c r="A206" s="25"/>
      <c r="B206" s="25"/>
      <c r="D206" s="42"/>
      <c r="E206" s="25"/>
      <c r="F206" s="25"/>
      <c r="G206" s="42"/>
      <c r="H206" s="1" t="s">
        <v>2219</v>
      </c>
      <c r="I206" s="25"/>
      <c r="K206" s="25"/>
      <c r="N206" s="42"/>
      <c r="O206" s="25" t="str">
        <f>IFERROR(__xludf.DUMMYFUNCTION("""COMPUTED_VALUE"""),"V-LI")</f>
        <v>V-LI</v>
      </c>
      <c r="P206" s="25">
        <f>IFERROR(__xludf.DUMMYFUNCTION("""COMPUTED_VALUE"""),3.0)</f>
        <v>3</v>
      </c>
    </row>
    <row r="207">
      <c r="A207" s="25"/>
      <c r="B207" s="25"/>
      <c r="D207" s="42"/>
      <c r="E207" s="25"/>
      <c r="F207" s="25"/>
      <c r="G207" s="42"/>
      <c r="H207" s="1" t="s">
        <v>2220</v>
      </c>
      <c r="I207" s="25"/>
      <c r="K207" s="25"/>
      <c r="N207" s="42"/>
      <c r="O207" s="25" t="str">
        <f>IFERROR(__xludf.DUMMYFUNCTION("""COMPUTED_VALUE"""),"C-hallucinating")</f>
        <v>C-hallucinating</v>
      </c>
      <c r="P207" s="25">
        <f>IFERROR(__xludf.DUMMYFUNCTION("""COMPUTED_VALUE"""),1.0)</f>
        <v>1</v>
      </c>
    </row>
    <row r="208">
      <c r="A208" s="25"/>
      <c r="B208" s="25"/>
      <c r="D208" s="42"/>
      <c r="E208" s="25"/>
      <c r="F208" s="25"/>
      <c r="G208" s="42"/>
      <c r="H208" s="1" t="s">
        <v>245</v>
      </c>
      <c r="I208" s="25"/>
      <c r="K208" s="25"/>
      <c r="N208" s="42"/>
      <c r="O208" s="25" t="str">
        <f>IFERROR(__xludf.DUMMYFUNCTION("""COMPUTED_VALUE"""),"C-syntax")</f>
        <v>C-syntax</v>
      </c>
      <c r="P208" s="25">
        <f>IFERROR(__xludf.DUMMYFUNCTION("""COMPUTED_VALUE"""),1.0)</f>
        <v>1</v>
      </c>
    </row>
    <row r="209">
      <c r="A209" s="25"/>
      <c r="B209" s="25"/>
      <c r="D209" s="42"/>
      <c r="E209" s="25"/>
      <c r="F209" s="25"/>
      <c r="G209" s="42"/>
      <c r="I209" s="25"/>
      <c r="K209" s="25"/>
      <c r="N209" s="42"/>
      <c r="O209" s="25" t="str">
        <f>IFERROR(__xludf.DUMMYFUNCTION("""COMPUTED_VALUE"""),"V-pred-use")</f>
        <v>V-pred-use</v>
      </c>
      <c r="P209" s="25">
        <f>IFERROR(__xludf.DUMMYFUNCTION("""COMPUTED_VALUE"""),1.0)</f>
        <v>1</v>
      </c>
    </row>
    <row r="210">
      <c r="A210" s="25"/>
      <c r="B210" s="25"/>
      <c r="D210" s="42"/>
      <c r="E210" s="25"/>
      <c r="F210" s="25"/>
      <c r="G210" s="42"/>
      <c r="H210" s="1" t="s">
        <v>251</v>
      </c>
      <c r="I210" s="25"/>
      <c r="K210" s="25"/>
      <c r="N210" s="42"/>
    </row>
    <row r="211">
      <c r="A211" s="25"/>
      <c r="B211" s="25"/>
      <c r="D211" s="42"/>
      <c r="E211" s="25"/>
      <c r="F211" s="25"/>
      <c r="G211" s="42"/>
      <c r="H211" s="1" t="s">
        <v>2278</v>
      </c>
      <c r="I211" s="25"/>
      <c r="K211" s="25"/>
      <c r="N211" s="42"/>
      <c r="O21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11" s="25" t="str">
        <f>IFERROR(__xludf.DUMMYFUNCTION("""COMPUTED_VALUE"""),"C-syntax")</f>
        <v>C-syntax</v>
      </c>
      <c r="Q211" s="25" t="str">
        <f>IFERROR(__xludf.DUMMYFUNCTION("""COMPUTED_VALUE"""),"C-hallucinating")</f>
        <v>C-hallucinating</v>
      </c>
      <c r="R211" s="25" t="str">
        <f>IFERROR(__xludf.DUMMYFUNCTION("""COMPUTED_VALUE"""),"C-total")</f>
        <v>C-total</v>
      </c>
      <c r="S211" s="25" t="str">
        <f>IFERROR(__xludf.DUMMYFUNCTION("""COMPUTED_VALUE"""),"V-pre/post")</f>
        <v>V-pre/post</v>
      </c>
      <c r="T211" s="25" t="str">
        <f>IFERROR(__xludf.DUMMYFUNCTION("""COMPUTED_VALUE"""),"V-pred-def")</f>
        <v>V-pred-def</v>
      </c>
      <c r="U211" s="25" t="str">
        <f>IFERROR(__xludf.DUMMYFUNCTION("""COMPUTED_VALUE"""),"V-pred-use")</f>
        <v>V-pred-use</v>
      </c>
      <c r="V211" s="25" t="str">
        <f>IFERROR(__xludf.DUMMYFUNCTION("""COMPUTED_VALUE"""),"V-lemma-def")</f>
        <v>V-lemma-def</v>
      </c>
      <c r="W211" s="25" t="str">
        <f>IFERROR(__xludf.DUMMYFUNCTION("""COMPUTED_VALUE"""),"V-lemma-use")</f>
        <v>V-lemma-use</v>
      </c>
      <c r="X211" s="25" t="str">
        <f>IFERROR(__xludf.DUMMYFUNCTION("""COMPUTED_VALUE"""),"V-LI")</f>
        <v>V-LI</v>
      </c>
      <c r="Y211" s="25" t="str">
        <f>IFERROR(__xludf.DUMMYFUNCTION("""COMPUTED_VALUE"""),"V-others")</f>
        <v>V-others</v>
      </c>
      <c r="Z211" s="25" t="str">
        <f>IFERROR(__xludf.DUMMYFUNCTION("""COMPUTED_VALUE"""),"V-total")</f>
        <v>V-total</v>
      </c>
    </row>
    <row r="212">
      <c r="A212" s="25"/>
      <c r="B212" s="25"/>
      <c r="D212" s="42"/>
      <c r="E212" s="25"/>
      <c r="F212" s="25"/>
      <c r="G212" s="42"/>
      <c r="H212" s="1" t="s">
        <v>2222</v>
      </c>
      <c r="I212" s="25"/>
      <c r="K212" s="25"/>
      <c r="N212" s="42"/>
      <c r="O212" s="25">
        <f>IFERROR(__xludf.DUMMYFUNCTION("""COMPUTED_VALUE"""),0.0)</f>
        <v>0</v>
      </c>
      <c r="P212" s="25">
        <f>IFERROR(__xludf.DUMMYFUNCTION("""COMPUTED_VALUE"""),1.0)</f>
        <v>1</v>
      </c>
      <c r="Q212" s="25">
        <f>IFERROR(__xludf.DUMMYFUNCTION("""COMPUTED_VALUE"""),1.0)</f>
        <v>1</v>
      </c>
      <c r="R212" s="25">
        <f>IFERROR(__xludf.DUMMYFUNCTION("""COMPUTED_VALUE"""),0.0)</f>
        <v>0</v>
      </c>
      <c r="S212" s="25">
        <f>IFERROR(__xludf.DUMMYFUNCTION("""COMPUTED_VALUE"""),0.0)</f>
        <v>0</v>
      </c>
      <c r="T212" s="25">
        <f>IFERROR(__xludf.DUMMYFUNCTION("""COMPUTED_VALUE"""),0.0)</f>
        <v>0</v>
      </c>
      <c r="U212" s="25">
        <f>IFERROR(__xludf.DUMMYFUNCTION("""COMPUTED_VALUE"""),1.0)</f>
        <v>1</v>
      </c>
      <c r="V212" s="25">
        <f>IFERROR(__xludf.DUMMYFUNCTION("""COMPUTED_VALUE"""),0.0)</f>
        <v>0</v>
      </c>
      <c r="W212" s="25">
        <f>IFERROR(__xludf.DUMMYFUNCTION("""COMPUTED_VALUE"""),7.0)</f>
        <v>7</v>
      </c>
      <c r="X212" s="25">
        <f>IFERROR(__xludf.DUMMYFUNCTION("""COMPUTED_VALUE"""),3.0)</f>
        <v>3</v>
      </c>
      <c r="Y212" s="25">
        <f>IFERROR(__xludf.DUMMYFUNCTION("""COMPUTED_VALUE"""),5.0)</f>
        <v>5</v>
      </c>
      <c r="Z212" s="25">
        <f>IFERROR(__xludf.DUMMYFUNCTION("""COMPUTED_VALUE"""),0.0)</f>
        <v>0</v>
      </c>
    </row>
    <row r="213">
      <c r="A213" s="25"/>
      <c r="B213" s="25"/>
      <c r="D213" s="42"/>
      <c r="E213" s="25"/>
      <c r="F213" s="25"/>
      <c r="G213" s="42"/>
      <c r="H213" s="1" t="b">
        <v>1</v>
      </c>
      <c r="I213" s="25"/>
      <c r="K213" s="25"/>
      <c r="N213" s="42"/>
    </row>
    <row r="214">
      <c r="A214" s="25"/>
      <c r="B214" s="25"/>
      <c r="D214" s="42"/>
      <c r="E214" s="25"/>
      <c r="F214" s="25"/>
      <c r="G214" s="42"/>
      <c r="H214" s="1" t="s">
        <v>472</v>
      </c>
      <c r="I214" s="25"/>
      <c r="K214" s="25"/>
      <c r="N214" s="42"/>
    </row>
    <row r="215">
      <c r="A215" s="25"/>
      <c r="B215" s="25"/>
      <c r="D215" s="42"/>
      <c r="E215" s="25"/>
      <c r="F215" s="25"/>
      <c r="G215" s="42"/>
      <c r="H215" s="1" t="s">
        <v>2223</v>
      </c>
      <c r="I215" s="25"/>
      <c r="K215" s="25"/>
      <c r="N215" s="42"/>
    </row>
    <row r="216">
      <c r="A216" s="25"/>
      <c r="B216" s="25"/>
      <c r="D216" s="42"/>
      <c r="E216" s="25"/>
      <c r="F216" s="25"/>
      <c r="G216" s="42"/>
      <c r="H216" s="1" t="s">
        <v>2224</v>
      </c>
      <c r="I216" s="25"/>
      <c r="K216" s="25"/>
      <c r="N216" s="42"/>
    </row>
    <row r="217">
      <c r="A217" s="25"/>
      <c r="B217" s="25"/>
      <c r="D217" s="42"/>
      <c r="E217" s="25"/>
      <c r="F217" s="25"/>
      <c r="G217" s="42"/>
      <c r="H217" s="1" t="s">
        <v>2225</v>
      </c>
      <c r="I217" s="25"/>
      <c r="K217" s="25"/>
      <c r="N217" s="42"/>
    </row>
    <row r="218">
      <c r="A218" s="25"/>
      <c r="B218" s="25"/>
      <c r="D218" s="42"/>
      <c r="E218" s="25"/>
      <c r="F218" s="25"/>
      <c r="G218" s="42"/>
      <c r="H218" s="1" t="s">
        <v>269</v>
      </c>
      <c r="I218" s="25"/>
      <c r="K218" s="25"/>
      <c r="N218" s="42"/>
    </row>
    <row r="219">
      <c r="A219" s="25"/>
      <c r="B219" s="25"/>
      <c r="D219" s="42"/>
      <c r="E219" s="25"/>
      <c r="F219" s="25"/>
      <c r="G219" s="42"/>
      <c r="I219" s="25"/>
      <c r="K219" s="25"/>
      <c r="N219" s="42"/>
    </row>
    <row r="220">
      <c r="A220" s="25"/>
      <c r="B220" s="25"/>
      <c r="D220" s="42"/>
      <c r="E220" s="25"/>
      <c r="F220" s="25"/>
      <c r="G220" s="42"/>
      <c r="H220" s="1" t="s">
        <v>2226</v>
      </c>
      <c r="I220" s="25"/>
      <c r="K220" s="25"/>
      <c r="N220" s="42"/>
    </row>
    <row r="221">
      <c r="A221" s="25"/>
      <c r="B221" s="25"/>
      <c r="D221" s="42"/>
      <c r="E221" s="25"/>
      <c r="F221" s="25"/>
      <c r="G221" s="42"/>
      <c r="H221" s="1" t="s">
        <v>2227</v>
      </c>
      <c r="I221" s="25"/>
      <c r="K221" s="25"/>
      <c r="N221" s="42"/>
    </row>
    <row r="222">
      <c r="A222" s="25"/>
      <c r="B222" s="25"/>
      <c r="D222" s="42"/>
      <c r="E222" s="25"/>
      <c r="F222" s="25"/>
      <c r="G222" s="42"/>
      <c r="H222" s="1" t="s">
        <v>2356</v>
      </c>
      <c r="I222" s="25"/>
      <c r="K222" s="25"/>
      <c r="N222" s="42"/>
    </row>
    <row r="223">
      <c r="A223" s="25"/>
      <c r="B223" s="25"/>
      <c r="D223" s="42"/>
      <c r="E223" s="25"/>
      <c r="F223" s="25"/>
      <c r="G223" s="42"/>
      <c r="H223" s="1" t="s">
        <v>198</v>
      </c>
      <c r="I223" s="25"/>
      <c r="K223" s="25"/>
      <c r="N223" s="42"/>
    </row>
    <row r="224">
      <c r="A224" s="25"/>
      <c r="B224" s="25"/>
      <c r="D224" s="42"/>
      <c r="E224" s="25"/>
      <c r="F224" s="25"/>
      <c r="G224" s="42"/>
      <c r="H224" s="1" t="s">
        <v>2229</v>
      </c>
      <c r="I224" s="25"/>
      <c r="K224" s="25"/>
      <c r="N224" s="42"/>
    </row>
    <row r="225">
      <c r="A225" s="25"/>
      <c r="B225" s="25"/>
      <c r="D225" s="42"/>
      <c r="E225" s="25"/>
      <c r="F225" s="25"/>
      <c r="G225" s="42"/>
      <c r="H225" s="1" t="s">
        <v>2230</v>
      </c>
      <c r="I225" s="25"/>
      <c r="K225" s="25"/>
      <c r="N225" s="42"/>
    </row>
    <row r="226">
      <c r="A226" s="25"/>
      <c r="B226" s="25"/>
      <c r="D226" s="42"/>
      <c r="E226" s="25"/>
      <c r="F226" s="25"/>
      <c r="G226" s="42"/>
      <c r="H226" s="1" t="s">
        <v>2231</v>
      </c>
      <c r="I226" s="25"/>
      <c r="K226" s="84" t="s">
        <v>200</v>
      </c>
      <c r="L226" s="1" t="s">
        <v>201</v>
      </c>
      <c r="M226" s="1" t="s">
        <v>2284</v>
      </c>
      <c r="N226" s="2" t="s">
        <v>2233</v>
      </c>
    </row>
    <row r="227">
      <c r="A227" s="25"/>
      <c r="B227" s="25"/>
      <c r="D227" s="42"/>
      <c r="E227" s="25"/>
      <c r="F227" s="25"/>
      <c r="G227" s="42"/>
      <c r="H227" s="1" t="s">
        <v>2234</v>
      </c>
      <c r="I227" s="25"/>
      <c r="K227" s="84" t="s">
        <v>200</v>
      </c>
      <c r="L227" s="1" t="s">
        <v>201</v>
      </c>
      <c r="M227" s="1" t="s">
        <v>2285</v>
      </c>
      <c r="N227" s="2" t="s">
        <v>2236</v>
      </c>
    </row>
    <row r="228">
      <c r="A228" s="25"/>
      <c r="B228" s="25"/>
      <c r="D228" s="42"/>
      <c r="E228" s="25"/>
      <c r="F228" s="25"/>
      <c r="G228" s="42"/>
      <c r="H228" s="1" t="s">
        <v>2237</v>
      </c>
      <c r="I228" s="25"/>
      <c r="K228" s="84" t="s">
        <v>200</v>
      </c>
      <c r="L228" s="1" t="s">
        <v>201</v>
      </c>
      <c r="M228" s="1" t="s">
        <v>2286</v>
      </c>
      <c r="N228" s="2" t="s">
        <v>2239</v>
      </c>
    </row>
    <row r="229">
      <c r="A229" s="25"/>
      <c r="B229" s="25"/>
      <c r="D229" s="42"/>
      <c r="E229" s="25"/>
      <c r="F229" s="25"/>
      <c r="G229" s="42"/>
      <c r="I229" s="25"/>
      <c r="K229" s="84" t="s">
        <v>200</v>
      </c>
      <c r="L229" s="1" t="s">
        <v>201</v>
      </c>
      <c r="N229" s="42"/>
    </row>
    <row r="230">
      <c r="A230" s="25"/>
      <c r="B230" s="25"/>
      <c r="D230" s="42"/>
      <c r="E230" s="25"/>
      <c r="F230" s="25"/>
      <c r="G230" s="42"/>
      <c r="H230" s="1" t="s">
        <v>2357</v>
      </c>
      <c r="I230" s="25"/>
      <c r="K230" s="25"/>
      <c r="N230" s="42"/>
    </row>
    <row r="231">
      <c r="A231" s="25"/>
      <c r="B231" s="25"/>
      <c r="D231" s="42"/>
      <c r="E231" s="25"/>
      <c r="F231" s="25"/>
      <c r="G231" s="42"/>
      <c r="H231" s="1" t="s">
        <v>2240</v>
      </c>
      <c r="I231" s="25"/>
      <c r="K231" s="25"/>
      <c r="N231" s="42"/>
    </row>
    <row r="232">
      <c r="A232" s="25"/>
      <c r="B232" s="25"/>
      <c r="D232" s="42"/>
      <c r="E232" s="25"/>
      <c r="F232" s="25"/>
      <c r="G232" s="42"/>
      <c r="H232" s="1" t="s">
        <v>2358</v>
      </c>
      <c r="I232" s="25"/>
      <c r="K232" s="1" t="s">
        <v>229</v>
      </c>
      <c r="L232" s="1" t="s">
        <v>525</v>
      </c>
      <c r="M232" s="1" t="s">
        <v>2291</v>
      </c>
      <c r="N232" s="2" t="s">
        <v>2359</v>
      </c>
    </row>
    <row r="233">
      <c r="A233" s="25"/>
      <c r="B233" s="25"/>
      <c r="D233" s="42"/>
      <c r="E233" s="25"/>
      <c r="F233" s="25"/>
      <c r="G233" s="42"/>
      <c r="H233" s="1" t="s">
        <v>198</v>
      </c>
      <c r="I233" s="25"/>
      <c r="K233" s="1" t="s">
        <v>278</v>
      </c>
      <c r="N233" s="42"/>
    </row>
    <row r="234">
      <c r="A234" s="25"/>
      <c r="B234" s="25"/>
      <c r="D234" s="42"/>
      <c r="E234" s="25"/>
      <c r="F234" s="25"/>
      <c r="G234" s="42"/>
      <c r="H234" s="1" t="s">
        <v>2242</v>
      </c>
      <c r="I234" s="25"/>
      <c r="K234" s="25"/>
      <c r="N234" s="42"/>
    </row>
    <row r="235">
      <c r="A235" s="25"/>
      <c r="B235" s="25"/>
      <c r="D235" s="42"/>
      <c r="E235" s="25"/>
      <c r="F235" s="25"/>
      <c r="G235" s="42"/>
      <c r="H235" s="1" t="s">
        <v>2243</v>
      </c>
      <c r="I235" s="25"/>
      <c r="K235" s="1" t="s">
        <v>200</v>
      </c>
      <c r="L235" s="1" t="s">
        <v>201</v>
      </c>
      <c r="M235" s="1" t="s">
        <v>2360</v>
      </c>
      <c r="N235" s="2" t="s">
        <v>2296</v>
      </c>
    </row>
    <row r="236">
      <c r="A236" s="25"/>
      <c r="B236" s="25"/>
      <c r="D236" s="42"/>
      <c r="E236" s="25"/>
      <c r="F236" s="25"/>
      <c r="G236" s="42"/>
      <c r="H236" s="1" t="s">
        <v>2246</v>
      </c>
      <c r="I236" s="25"/>
      <c r="K236" s="1" t="s">
        <v>200</v>
      </c>
      <c r="L236" s="1" t="s">
        <v>201</v>
      </c>
      <c r="N236" s="42"/>
    </row>
    <row r="237">
      <c r="A237" s="25"/>
      <c r="B237" s="25"/>
      <c r="D237" s="42"/>
      <c r="E237" s="25"/>
      <c r="F237" s="25"/>
      <c r="G237" s="42"/>
      <c r="H237" s="1" t="s">
        <v>2247</v>
      </c>
      <c r="I237" s="25"/>
      <c r="K237" s="1" t="s">
        <v>449</v>
      </c>
      <c r="L237" s="1" t="s">
        <v>846</v>
      </c>
      <c r="N237" s="42"/>
    </row>
    <row r="238">
      <c r="A238" s="25"/>
      <c r="B238" s="25"/>
      <c r="D238" s="42"/>
      <c r="E238" s="25"/>
      <c r="F238" s="25"/>
      <c r="G238" s="42"/>
      <c r="I238" s="25"/>
      <c r="K238" s="1" t="s">
        <v>1748</v>
      </c>
      <c r="L238" s="1" t="s">
        <v>2022</v>
      </c>
      <c r="N238" s="42"/>
    </row>
    <row r="239">
      <c r="A239" s="25"/>
      <c r="B239" s="25"/>
      <c r="D239" s="42"/>
      <c r="E239" s="25"/>
      <c r="F239" s="25"/>
      <c r="G239" s="42"/>
      <c r="H239" s="1" t="s">
        <v>2361</v>
      </c>
      <c r="I239" s="25"/>
      <c r="K239" s="25"/>
      <c r="N239" s="42"/>
    </row>
    <row r="240">
      <c r="A240" s="25"/>
      <c r="B240" s="25"/>
      <c r="D240" s="42"/>
      <c r="E240" s="25"/>
      <c r="F240" s="25"/>
      <c r="G240" s="42"/>
      <c r="H240" s="1" t="s">
        <v>2362</v>
      </c>
      <c r="I240" s="25"/>
      <c r="K240" s="84" t="s">
        <v>190</v>
      </c>
      <c r="L240" s="99" t="s">
        <v>2363</v>
      </c>
      <c r="M240" s="1" t="s">
        <v>340</v>
      </c>
      <c r="N240" s="2" t="s">
        <v>838</v>
      </c>
    </row>
    <row r="241">
      <c r="A241" s="25"/>
      <c r="B241" s="25"/>
      <c r="D241" s="42"/>
      <c r="E241" s="25"/>
      <c r="F241" s="25"/>
      <c r="G241" s="42"/>
      <c r="H241" s="1" t="s">
        <v>2364</v>
      </c>
      <c r="I241" s="25"/>
      <c r="K241" s="84" t="s">
        <v>1748</v>
      </c>
      <c r="L241" s="1" t="s">
        <v>2365</v>
      </c>
      <c r="M241" s="1" t="s">
        <v>2366</v>
      </c>
      <c r="N241" s="2" t="s">
        <v>2367</v>
      </c>
    </row>
    <row r="242">
      <c r="A242" s="25"/>
      <c r="B242" s="25"/>
      <c r="D242" s="42"/>
      <c r="E242" s="25"/>
      <c r="F242" s="25"/>
      <c r="G242" s="42"/>
      <c r="H242" s="1" t="s">
        <v>204</v>
      </c>
      <c r="I242" s="25"/>
      <c r="K242" s="84" t="s">
        <v>1748</v>
      </c>
      <c r="L242" s="1" t="s">
        <v>1854</v>
      </c>
      <c r="M242" s="1" t="s">
        <v>2368</v>
      </c>
      <c r="N242" s="2" t="s">
        <v>2369</v>
      </c>
    </row>
    <row r="243">
      <c r="A243" s="25"/>
      <c r="B243" s="25"/>
      <c r="D243" s="42"/>
      <c r="E243" s="25"/>
      <c r="F243" s="25"/>
      <c r="G243" s="42"/>
      <c r="I243" s="25"/>
      <c r="K243" s="25"/>
      <c r="N243" s="42"/>
    </row>
    <row r="244">
      <c r="A244" s="25"/>
      <c r="B244" s="25"/>
      <c r="D244" s="42"/>
      <c r="E244" s="25"/>
      <c r="F244" s="25"/>
      <c r="G244" s="42"/>
      <c r="H244" s="1" t="s">
        <v>511</v>
      </c>
      <c r="I244" s="25"/>
      <c r="K244" s="25"/>
      <c r="N244" s="42"/>
    </row>
    <row r="245">
      <c r="A245" s="25"/>
      <c r="B245" s="25"/>
      <c r="D245" s="42"/>
      <c r="E245" s="25"/>
      <c r="F245" s="25"/>
      <c r="G245" s="42"/>
      <c r="H245" s="1" t="s">
        <v>204</v>
      </c>
      <c r="I245" s="25"/>
      <c r="K245" s="25"/>
      <c r="N245" s="42"/>
    </row>
    <row r="246">
      <c r="A246" s="25"/>
      <c r="B246" s="25"/>
      <c r="D246" s="42"/>
      <c r="E246" s="25"/>
      <c r="F246" s="25"/>
      <c r="G246" s="42"/>
      <c r="I246" s="25"/>
      <c r="K246" s="25"/>
      <c r="N246" s="42"/>
    </row>
    <row r="247">
      <c r="A247" s="25"/>
      <c r="B247" s="25"/>
      <c r="D247" s="42"/>
      <c r="E247" s="25"/>
      <c r="F247" s="25"/>
      <c r="G247" s="42"/>
      <c r="H247" s="1" t="s">
        <v>2259</v>
      </c>
      <c r="I247" s="25"/>
      <c r="K247" s="25"/>
      <c r="N247" s="42"/>
    </row>
    <row r="248">
      <c r="A248" s="25"/>
      <c r="B248" s="25"/>
      <c r="D248" s="42"/>
      <c r="E248" s="25"/>
      <c r="F248" s="25"/>
      <c r="G248" s="42"/>
      <c r="H248" s="1" t="s">
        <v>2260</v>
      </c>
      <c r="I248" s="25"/>
      <c r="K248" s="25"/>
      <c r="N248" s="42"/>
    </row>
    <row r="249">
      <c r="A249" s="25"/>
      <c r="B249" s="25"/>
      <c r="D249" s="42"/>
      <c r="E249" s="25"/>
      <c r="F249" s="25"/>
      <c r="G249" s="42"/>
      <c r="H249" s="1" t="s">
        <v>2261</v>
      </c>
      <c r="I249" s="25"/>
      <c r="K249" s="25"/>
      <c r="N249" s="42"/>
    </row>
    <row r="250">
      <c r="A250" s="25"/>
      <c r="B250" s="25"/>
      <c r="D250" s="42"/>
      <c r="E250" s="25"/>
      <c r="F250" s="25"/>
      <c r="G250" s="42"/>
      <c r="H250" s="1" t="s">
        <v>245</v>
      </c>
      <c r="I250" s="25"/>
      <c r="K250" s="25"/>
      <c r="N250" s="42"/>
    </row>
    <row r="251">
      <c r="A251" s="25"/>
      <c r="B251" s="25"/>
      <c r="D251" s="42"/>
      <c r="E251" s="25"/>
      <c r="F251" s="25"/>
      <c r="G251" s="42"/>
      <c r="I251" s="25"/>
      <c r="K251" s="25"/>
      <c r="N251" s="42"/>
    </row>
    <row r="252">
      <c r="A252" s="25"/>
      <c r="B252" s="25"/>
      <c r="D252" s="42"/>
      <c r="E252" s="25"/>
      <c r="F252" s="25"/>
      <c r="G252" s="42"/>
      <c r="H252" s="1" t="s">
        <v>205</v>
      </c>
      <c r="I252" s="25"/>
      <c r="K252" s="25"/>
      <c r="N252" s="42"/>
    </row>
    <row r="253">
      <c r="A253" s="25"/>
      <c r="B253" s="25"/>
      <c r="D253" s="42"/>
      <c r="E253" s="25"/>
      <c r="F253" s="25"/>
      <c r="G253" s="42"/>
      <c r="H253" s="1" t="s">
        <v>206</v>
      </c>
      <c r="I253" s="25"/>
      <c r="K253" s="25"/>
      <c r="N253" s="42"/>
    </row>
    <row r="254">
      <c r="A254" s="25"/>
      <c r="B254" s="25"/>
      <c r="D254" s="42"/>
      <c r="E254" s="25"/>
      <c r="F254" s="25"/>
      <c r="G254" s="42"/>
      <c r="H254" s="1" t="s">
        <v>207</v>
      </c>
      <c r="I254" s="25"/>
      <c r="K254" s="25"/>
      <c r="N254" s="42"/>
    </row>
    <row r="255">
      <c r="A255" s="25"/>
      <c r="B255" s="25"/>
      <c r="D255" s="42"/>
      <c r="E255" s="25"/>
      <c r="F255" s="25"/>
      <c r="G255" s="42"/>
      <c r="H255" s="1" t="s">
        <v>198</v>
      </c>
      <c r="I255" s="25"/>
      <c r="K255" s="25"/>
      <c r="N255" s="42"/>
    </row>
    <row r="256">
      <c r="A256" s="25"/>
      <c r="B256" s="25"/>
      <c r="D256" s="42"/>
      <c r="E256" s="25"/>
      <c r="F256" s="25"/>
      <c r="G256" s="42"/>
      <c r="H256" s="1" t="s">
        <v>2262</v>
      </c>
      <c r="I256" s="25"/>
      <c r="K256" s="25"/>
      <c r="N256" s="42"/>
    </row>
    <row r="257">
      <c r="A257" s="25"/>
      <c r="B257" s="25"/>
      <c r="D257" s="42"/>
      <c r="E257" s="25"/>
      <c r="F257" s="25"/>
      <c r="G257" s="42"/>
      <c r="H257" s="1" t="s">
        <v>2263</v>
      </c>
      <c r="I257" s="25"/>
      <c r="K257" s="84" t="s">
        <v>200</v>
      </c>
      <c r="L257" s="1" t="s">
        <v>201</v>
      </c>
      <c r="M257" s="1" t="s">
        <v>2370</v>
      </c>
      <c r="N257" s="2" t="s">
        <v>2265</v>
      </c>
    </row>
    <row r="258">
      <c r="A258" s="25"/>
      <c r="B258" s="25"/>
      <c r="D258" s="42"/>
      <c r="E258" s="25"/>
      <c r="F258" s="25"/>
      <c r="G258" s="42"/>
      <c r="H258" s="1" t="s">
        <v>2266</v>
      </c>
      <c r="I258" s="25"/>
      <c r="K258" s="25"/>
      <c r="N258" s="42"/>
    </row>
    <row r="259">
      <c r="A259" s="25"/>
      <c r="B259" s="25"/>
      <c r="D259" s="42"/>
      <c r="E259" s="25"/>
      <c r="F259" s="25"/>
      <c r="G259" s="42"/>
      <c r="H259" s="1" t="s">
        <v>2267</v>
      </c>
      <c r="I259" s="25"/>
      <c r="K259" s="1" t="s">
        <v>449</v>
      </c>
      <c r="L259" s="1" t="s">
        <v>2268</v>
      </c>
      <c r="M259" s="1" t="s">
        <v>2371</v>
      </c>
      <c r="N259" s="2" t="s">
        <v>2302</v>
      </c>
    </row>
    <row r="260">
      <c r="A260" s="25"/>
      <c r="B260" s="25"/>
      <c r="D260" s="42"/>
      <c r="E260" s="25"/>
      <c r="F260" s="25"/>
      <c r="G260" s="42"/>
      <c r="H260" s="1" t="s">
        <v>2271</v>
      </c>
      <c r="I260" s="25"/>
      <c r="K260" s="1" t="s">
        <v>449</v>
      </c>
      <c r="N260" s="42"/>
    </row>
    <row r="261">
      <c r="A261" s="25"/>
      <c r="B261" s="25"/>
      <c r="D261" s="42"/>
      <c r="E261" s="25"/>
      <c r="F261" s="25"/>
      <c r="G261" s="42"/>
      <c r="H261" s="1" t="s">
        <v>2272</v>
      </c>
      <c r="I261" s="25"/>
      <c r="K261" s="25"/>
      <c r="N261" s="42"/>
    </row>
    <row r="262">
      <c r="A262" s="25"/>
      <c r="B262" s="25"/>
      <c r="D262" s="42"/>
      <c r="E262" s="25"/>
      <c r="F262" s="25"/>
      <c r="G262" s="42"/>
      <c r="H262" s="1" t="s">
        <v>2273</v>
      </c>
      <c r="I262" s="25"/>
      <c r="K262" s="25"/>
      <c r="N262" s="42"/>
    </row>
    <row r="263">
      <c r="A263" s="25"/>
      <c r="B263" s="25"/>
      <c r="D263" s="42"/>
      <c r="E263" s="25"/>
      <c r="F263" s="25"/>
      <c r="G263" s="42"/>
      <c r="H263" s="1" t="s">
        <v>2274</v>
      </c>
      <c r="I263" s="25"/>
      <c r="K263" s="1" t="s">
        <v>449</v>
      </c>
      <c r="L263" s="1" t="s">
        <v>2268</v>
      </c>
      <c r="M263" s="1" t="s">
        <v>2372</v>
      </c>
      <c r="N263" s="2" t="s">
        <v>2276</v>
      </c>
    </row>
    <row r="264">
      <c r="A264" s="25"/>
      <c r="B264" s="25"/>
      <c r="D264" s="42"/>
      <c r="E264" s="25"/>
      <c r="F264" s="25"/>
      <c r="G264" s="42"/>
      <c r="H264" s="1" t="s">
        <v>223</v>
      </c>
      <c r="I264" s="25"/>
      <c r="K264" s="1" t="s">
        <v>449</v>
      </c>
      <c r="N264" s="42"/>
    </row>
    <row r="265">
      <c r="A265" s="15"/>
      <c r="B265" s="15"/>
      <c r="C265" s="15"/>
      <c r="D265" s="83"/>
      <c r="E265" s="15"/>
      <c r="F265" s="15"/>
      <c r="G265" s="83"/>
      <c r="H265" s="12" t="s">
        <v>204</v>
      </c>
      <c r="I265" s="15"/>
      <c r="J265" s="15"/>
      <c r="K265" s="15"/>
      <c r="L265" s="15"/>
      <c r="M265" s="15"/>
      <c r="N265" s="83"/>
      <c r="O265" s="15"/>
      <c r="P265" s="15"/>
      <c r="Q265" s="15"/>
      <c r="R265" s="15"/>
      <c r="S265" s="15"/>
      <c r="T265" s="15"/>
      <c r="U265" s="15"/>
      <c r="V265" s="15"/>
      <c r="W265" s="15"/>
      <c r="X265" s="15"/>
      <c r="Y265" s="15"/>
      <c r="Z265" s="15"/>
      <c r="AA265" s="15"/>
      <c r="AB265" s="15"/>
      <c r="AC265" s="15"/>
      <c r="AD265" s="15"/>
      <c r="AE265" s="15"/>
    </row>
    <row r="266">
      <c r="A266" s="1" t="s">
        <v>74</v>
      </c>
      <c r="B266" s="1" t="s">
        <v>94</v>
      </c>
      <c r="C266" s="1" t="s">
        <v>2277</v>
      </c>
      <c r="D266" s="2" t="s">
        <v>2277</v>
      </c>
      <c r="E266" s="1" t="s">
        <v>33</v>
      </c>
      <c r="F266" s="1" t="s">
        <v>33</v>
      </c>
      <c r="G266" s="42"/>
      <c r="H266" s="1" t="s">
        <v>1276</v>
      </c>
      <c r="I266" s="25"/>
      <c r="K266" s="25"/>
      <c r="N266" s="42"/>
    </row>
    <row r="267">
      <c r="A267" s="25"/>
      <c r="B267" s="25"/>
      <c r="D267" s="42"/>
      <c r="E267" s="25"/>
      <c r="F267" s="25"/>
      <c r="G267" s="42"/>
      <c r="H267" s="1" t="s">
        <v>2008</v>
      </c>
      <c r="I267" s="25"/>
      <c r="K267" s="25"/>
      <c r="N267" s="42"/>
    </row>
    <row r="268">
      <c r="A268" s="25"/>
      <c r="B268" s="25"/>
      <c r="D268" s="42"/>
      <c r="E268" s="25"/>
      <c r="F268" s="25"/>
      <c r="G268" s="42"/>
      <c r="H268" s="1" t="s">
        <v>2217</v>
      </c>
      <c r="I268" s="25"/>
      <c r="K268" s="25"/>
      <c r="N268" s="42"/>
      <c r="O268" s="25" t="str">
        <f>IFERROR(__xludf.DUMMYFUNCTION("QUERY( INDIRECT(""K"" &amp; IFERROR(MAX(FILTER(ROW($A$3:A$4999), (ROW($A$3:A$4999) &lt; ROW()) * (LEN(TRIM($A$3:A$4999)) &gt; 0))), 3) &amp; "":K"" &amp; IFERROR(MIN(FILTER(ROW($A$3:A$4999), (ROW($A$3:A$4999) &gt; ROW()) * (LEN(TRIM($A$3:A$4999)) &gt; 0))) - 1, ROWS($A$3:$A$4999"&amp;") + 2)), ""SELECT K, COUNT(K) WHERE K IS NOT NULL GROUP BY K ORDER BY COUNT(K) DESC"", 0 )"),"")</f>
        <v/>
      </c>
      <c r="P268" s="25" t="str">
        <f>IFERROR(__xludf.DUMMYFUNCTION("""COMPUTED_VALUE"""),"count ")</f>
        <v>count </v>
      </c>
    </row>
    <row r="269">
      <c r="A269" s="25"/>
      <c r="B269" s="25"/>
      <c r="D269" s="42"/>
      <c r="E269" s="25"/>
      <c r="F269" s="25"/>
      <c r="G269" s="42"/>
      <c r="I269" s="25"/>
      <c r="K269" s="25"/>
      <c r="N269" s="42"/>
      <c r="O269" s="25" t="str">
        <f>IFERROR(__xludf.DUMMYFUNCTION("""COMPUTED_VALUE"""),"V-lemma-use")</f>
        <v>V-lemma-use</v>
      </c>
      <c r="P269" s="25">
        <f>IFERROR(__xludf.DUMMYFUNCTION("""COMPUTED_VALUE"""),7.0)</f>
        <v>7</v>
      </c>
    </row>
    <row r="270">
      <c r="A270" s="25"/>
      <c r="B270" s="25"/>
      <c r="D270" s="42"/>
      <c r="E270" s="25"/>
      <c r="F270" s="25"/>
      <c r="G270" s="42"/>
      <c r="H270" s="1" t="s">
        <v>2218</v>
      </c>
      <c r="I270" s="25"/>
      <c r="K270" s="25"/>
      <c r="N270" s="42"/>
      <c r="O270" s="25" t="str">
        <f>IFERROR(__xludf.DUMMYFUNCTION("""COMPUTED_VALUE"""),"V-others")</f>
        <v>V-others</v>
      </c>
      <c r="P270" s="25">
        <f>IFERROR(__xludf.DUMMYFUNCTION("""COMPUTED_VALUE"""),5.0)</f>
        <v>5</v>
      </c>
    </row>
    <row r="271">
      <c r="A271" s="25"/>
      <c r="B271" s="25"/>
      <c r="D271" s="42"/>
      <c r="E271" s="25"/>
      <c r="F271" s="25"/>
      <c r="G271" s="42"/>
      <c r="H271" s="1" t="s">
        <v>2219</v>
      </c>
      <c r="I271" s="25"/>
      <c r="K271" s="25"/>
      <c r="N271" s="42"/>
      <c r="O271" s="25" t="str">
        <f>IFERROR(__xludf.DUMMYFUNCTION("""COMPUTED_VALUE"""),"V-LI")</f>
        <v>V-LI</v>
      </c>
      <c r="P271" s="25">
        <f>IFERROR(__xludf.DUMMYFUNCTION("""COMPUTED_VALUE"""),2.0)</f>
        <v>2</v>
      </c>
    </row>
    <row r="272">
      <c r="A272" s="25"/>
      <c r="B272" s="25"/>
      <c r="D272" s="42"/>
      <c r="E272" s="25"/>
      <c r="F272" s="25"/>
      <c r="G272" s="42"/>
      <c r="H272" s="1" t="s">
        <v>2220</v>
      </c>
      <c r="I272" s="25"/>
      <c r="K272" s="25"/>
      <c r="N272" s="42"/>
      <c r="O272" s="25" t="str">
        <f>IFERROR(__xludf.DUMMYFUNCTION("""COMPUTED_VALUE"""),"C-hallucinating")</f>
        <v>C-hallucinating</v>
      </c>
      <c r="P272" s="25">
        <f>IFERROR(__xludf.DUMMYFUNCTION("""COMPUTED_VALUE"""),1.0)</f>
        <v>1</v>
      </c>
    </row>
    <row r="273">
      <c r="A273" s="25"/>
      <c r="B273" s="25"/>
      <c r="D273" s="42"/>
      <c r="E273" s="25"/>
      <c r="F273" s="25"/>
      <c r="G273" s="42"/>
      <c r="H273" s="1" t="s">
        <v>245</v>
      </c>
      <c r="I273" s="25"/>
      <c r="K273" s="25"/>
      <c r="N273" s="42"/>
      <c r="O273" s="25" t="str">
        <f>IFERROR(__xludf.DUMMYFUNCTION("""COMPUTED_VALUE"""),"C-spec_oop")</f>
        <v>C-spec_oop</v>
      </c>
      <c r="P273" s="25">
        <f>IFERROR(__xludf.DUMMYFUNCTION("""COMPUTED_VALUE"""),1.0)</f>
        <v>1</v>
      </c>
    </row>
    <row r="274">
      <c r="A274" s="25"/>
      <c r="B274" s="25"/>
      <c r="D274" s="42"/>
      <c r="E274" s="25"/>
      <c r="F274" s="25"/>
      <c r="G274" s="42"/>
      <c r="I274" s="25"/>
      <c r="K274" s="25"/>
      <c r="N274" s="42"/>
      <c r="O274" s="25" t="str">
        <f>IFERROR(__xludf.DUMMYFUNCTION("""COMPUTED_VALUE"""),"C-syntax")</f>
        <v>C-syntax</v>
      </c>
      <c r="P274" s="25">
        <f>IFERROR(__xludf.DUMMYFUNCTION("""COMPUTED_VALUE"""),1.0)</f>
        <v>1</v>
      </c>
    </row>
    <row r="275">
      <c r="A275" s="25"/>
      <c r="B275" s="25"/>
      <c r="D275" s="42"/>
      <c r="E275" s="25"/>
      <c r="F275" s="25"/>
      <c r="G275" s="42"/>
      <c r="H275" s="1" t="s">
        <v>251</v>
      </c>
      <c r="I275" s="25"/>
      <c r="K275" s="25"/>
      <c r="N275" s="42"/>
      <c r="O275" s="25" t="str">
        <f>IFERROR(__xludf.DUMMYFUNCTION("""COMPUTED_VALUE"""),"V-pred-def")</f>
        <v>V-pred-def</v>
      </c>
      <c r="P275" s="25">
        <f>IFERROR(__xludf.DUMMYFUNCTION("""COMPUTED_VALUE"""),1.0)</f>
        <v>1</v>
      </c>
    </row>
    <row r="276">
      <c r="A276" s="25"/>
      <c r="B276" s="25"/>
      <c r="D276" s="42"/>
      <c r="E276" s="25"/>
      <c r="F276" s="25"/>
      <c r="G276" s="42"/>
      <c r="H276" s="1" t="s">
        <v>2278</v>
      </c>
      <c r="I276" s="25"/>
      <c r="K276" s="25"/>
      <c r="N276" s="42"/>
      <c r="O276" s="25" t="str">
        <f>IFERROR(__xludf.DUMMYFUNCTION("""COMPUTED_VALUE"""),"V-pred-use")</f>
        <v>V-pred-use</v>
      </c>
      <c r="P276" s="25">
        <f>IFERROR(__xludf.DUMMYFUNCTION("""COMPUTED_VALUE"""),1.0)</f>
        <v>1</v>
      </c>
    </row>
    <row r="277">
      <c r="A277" s="25"/>
      <c r="B277" s="25"/>
      <c r="D277" s="42"/>
      <c r="E277" s="25"/>
      <c r="F277" s="25"/>
      <c r="G277" s="42"/>
      <c r="H277" s="1" t="s">
        <v>2222</v>
      </c>
      <c r="I277" s="25"/>
      <c r="K277" s="25"/>
      <c r="N277" s="42"/>
    </row>
    <row r="278">
      <c r="A278" s="25"/>
      <c r="B278" s="25"/>
      <c r="D278" s="42"/>
      <c r="E278" s="25"/>
      <c r="F278" s="25"/>
      <c r="G278" s="42"/>
      <c r="H278" s="1" t="s">
        <v>626</v>
      </c>
      <c r="I278" s="25"/>
      <c r="K278" s="25"/>
      <c r="N278" s="42"/>
      <c r="O27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78" s="25" t="str">
        <f>IFERROR(__xludf.DUMMYFUNCTION("""COMPUTED_VALUE"""),"C-syntax")</f>
        <v>C-syntax</v>
      </c>
      <c r="Q278" s="25" t="str">
        <f>IFERROR(__xludf.DUMMYFUNCTION("""COMPUTED_VALUE"""),"C-hallucinating")</f>
        <v>C-hallucinating</v>
      </c>
      <c r="R278" s="25" t="str">
        <f>IFERROR(__xludf.DUMMYFUNCTION("""COMPUTED_VALUE"""),"C-total")</f>
        <v>C-total</v>
      </c>
      <c r="S278" s="25" t="str">
        <f>IFERROR(__xludf.DUMMYFUNCTION("""COMPUTED_VALUE"""),"V-pre/post")</f>
        <v>V-pre/post</v>
      </c>
      <c r="T278" s="25" t="str">
        <f>IFERROR(__xludf.DUMMYFUNCTION("""COMPUTED_VALUE"""),"V-pred-def")</f>
        <v>V-pred-def</v>
      </c>
      <c r="U278" s="25" t="str">
        <f>IFERROR(__xludf.DUMMYFUNCTION("""COMPUTED_VALUE"""),"V-pred-use")</f>
        <v>V-pred-use</v>
      </c>
      <c r="V278" s="25" t="str">
        <f>IFERROR(__xludf.DUMMYFUNCTION("""COMPUTED_VALUE"""),"V-lemma-def")</f>
        <v>V-lemma-def</v>
      </c>
      <c r="W278" s="25" t="str">
        <f>IFERROR(__xludf.DUMMYFUNCTION("""COMPUTED_VALUE"""),"V-lemma-use")</f>
        <v>V-lemma-use</v>
      </c>
      <c r="X278" s="25" t="str">
        <f>IFERROR(__xludf.DUMMYFUNCTION("""COMPUTED_VALUE"""),"V-LI")</f>
        <v>V-LI</v>
      </c>
      <c r="Y278" s="25" t="str">
        <f>IFERROR(__xludf.DUMMYFUNCTION("""COMPUTED_VALUE"""),"V-others")</f>
        <v>V-others</v>
      </c>
      <c r="Z278" s="25" t="str">
        <f>IFERROR(__xludf.DUMMYFUNCTION("""COMPUTED_VALUE"""),"V-total")</f>
        <v>V-total</v>
      </c>
    </row>
    <row r="279">
      <c r="A279" s="25"/>
      <c r="B279" s="25"/>
      <c r="D279" s="42"/>
      <c r="E279" s="25"/>
      <c r="F279" s="25"/>
      <c r="G279" s="42"/>
      <c r="H279" s="1" t="s">
        <v>472</v>
      </c>
      <c r="I279" s="25"/>
      <c r="K279" s="25"/>
      <c r="N279" s="42"/>
      <c r="O279" s="25">
        <f>IFERROR(__xludf.DUMMYFUNCTION("""COMPUTED_VALUE"""),1.0)</f>
        <v>1</v>
      </c>
      <c r="P279" s="25">
        <f>IFERROR(__xludf.DUMMYFUNCTION("""COMPUTED_VALUE"""),1.0)</f>
        <v>1</v>
      </c>
      <c r="Q279" s="25">
        <f>IFERROR(__xludf.DUMMYFUNCTION("""COMPUTED_VALUE"""),1.0)</f>
        <v>1</v>
      </c>
      <c r="R279" s="25">
        <f>IFERROR(__xludf.DUMMYFUNCTION("""COMPUTED_VALUE"""),0.0)</f>
        <v>0</v>
      </c>
      <c r="S279" s="25">
        <f>IFERROR(__xludf.DUMMYFUNCTION("""COMPUTED_VALUE"""),0.0)</f>
        <v>0</v>
      </c>
      <c r="T279" s="25">
        <f>IFERROR(__xludf.DUMMYFUNCTION("""COMPUTED_VALUE"""),1.0)</f>
        <v>1</v>
      </c>
      <c r="U279" s="25">
        <f>IFERROR(__xludf.DUMMYFUNCTION("""COMPUTED_VALUE"""),1.0)</f>
        <v>1</v>
      </c>
      <c r="V279" s="25">
        <f>IFERROR(__xludf.DUMMYFUNCTION("""COMPUTED_VALUE"""),0.0)</f>
        <v>0</v>
      </c>
      <c r="W279" s="25">
        <f>IFERROR(__xludf.DUMMYFUNCTION("""COMPUTED_VALUE"""),7.0)</f>
        <v>7</v>
      </c>
      <c r="X279" s="25">
        <f>IFERROR(__xludf.DUMMYFUNCTION("""COMPUTED_VALUE"""),2.0)</f>
        <v>2</v>
      </c>
      <c r="Y279" s="25">
        <f>IFERROR(__xludf.DUMMYFUNCTION("""COMPUTED_VALUE"""),5.0)</f>
        <v>5</v>
      </c>
      <c r="Z279" s="25">
        <f>IFERROR(__xludf.DUMMYFUNCTION("""COMPUTED_VALUE"""),0.0)</f>
        <v>0</v>
      </c>
    </row>
    <row r="280">
      <c r="A280" s="25"/>
      <c r="B280" s="25"/>
      <c r="D280" s="42"/>
      <c r="E280" s="25"/>
      <c r="F280" s="25"/>
      <c r="G280" s="42"/>
      <c r="H280" s="1" t="s">
        <v>2279</v>
      </c>
      <c r="I280" s="25"/>
      <c r="K280" s="25"/>
      <c r="N280" s="42"/>
    </row>
    <row r="281">
      <c r="A281" s="25"/>
      <c r="B281" s="25"/>
      <c r="D281" s="42"/>
      <c r="E281" s="25"/>
      <c r="F281" s="25"/>
      <c r="G281" s="42"/>
      <c r="H281" s="1" t="s">
        <v>2225</v>
      </c>
      <c r="I281" s="25"/>
      <c r="K281" s="25"/>
      <c r="N281" s="42"/>
    </row>
    <row r="282">
      <c r="A282" s="25"/>
      <c r="B282" s="25"/>
      <c r="D282" s="42"/>
      <c r="E282" s="25"/>
      <c r="F282" s="25"/>
      <c r="G282" s="42"/>
      <c r="H282" s="1" t="s">
        <v>269</v>
      </c>
      <c r="I282" s="25"/>
      <c r="K282" s="25"/>
      <c r="N282" s="42"/>
    </row>
    <row r="283">
      <c r="A283" s="25"/>
      <c r="B283" s="25"/>
      <c r="D283" s="42"/>
      <c r="E283" s="25"/>
      <c r="F283" s="25"/>
      <c r="G283" s="42"/>
      <c r="I283" s="25"/>
      <c r="K283" s="25"/>
      <c r="N283" s="42"/>
    </row>
    <row r="284">
      <c r="A284" s="25"/>
      <c r="B284" s="25"/>
      <c r="D284" s="42"/>
      <c r="E284" s="25"/>
      <c r="F284" s="25"/>
      <c r="G284" s="42"/>
      <c r="H284" s="1" t="s">
        <v>2226</v>
      </c>
      <c r="I284" s="25"/>
      <c r="K284" s="25"/>
      <c r="N284" s="42"/>
    </row>
    <row r="285">
      <c r="A285" s="25"/>
      <c r="B285" s="25"/>
      <c r="D285" s="42"/>
      <c r="E285" s="25"/>
      <c r="F285" s="25"/>
      <c r="G285" s="42"/>
      <c r="H285" s="1" t="s">
        <v>2227</v>
      </c>
      <c r="I285" s="25"/>
      <c r="K285" s="25"/>
      <c r="N285" s="42"/>
    </row>
    <row r="286">
      <c r="A286" s="25"/>
      <c r="B286" s="25"/>
      <c r="D286" s="42"/>
      <c r="E286" s="25"/>
      <c r="F286" s="25"/>
      <c r="G286" s="42"/>
      <c r="H286" s="1" t="s">
        <v>2373</v>
      </c>
      <c r="I286" s="25"/>
      <c r="K286" s="25"/>
      <c r="N286" s="42"/>
    </row>
    <row r="287">
      <c r="A287" s="25"/>
      <c r="B287" s="25"/>
      <c r="D287" s="42"/>
      <c r="E287" s="25"/>
      <c r="F287" s="25"/>
      <c r="G287" s="42"/>
      <c r="H287" s="1" t="s">
        <v>198</v>
      </c>
      <c r="I287" s="25"/>
      <c r="K287" s="84" t="s">
        <v>190</v>
      </c>
      <c r="M287" s="1" t="s">
        <v>2374</v>
      </c>
      <c r="N287" s="2" t="s">
        <v>2375</v>
      </c>
    </row>
    <row r="288">
      <c r="A288" s="25"/>
      <c r="B288" s="25"/>
      <c r="D288" s="42"/>
      <c r="E288" s="25"/>
      <c r="F288" s="25"/>
      <c r="G288" s="42"/>
      <c r="H288" s="1" t="s">
        <v>2229</v>
      </c>
      <c r="I288" s="25"/>
      <c r="K288" s="25"/>
      <c r="N288" s="42"/>
    </row>
    <row r="289">
      <c r="A289" s="25"/>
      <c r="B289" s="25"/>
      <c r="D289" s="42"/>
      <c r="E289" s="25"/>
      <c r="F289" s="25"/>
      <c r="G289" s="42"/>
      <c r="H289" s="1" t="s">
        <v>2230</v>
      </c>
      <c r="I289" s="25"/>
      <c r="K289" s="25"/>
      <c r="N289" s="42"/>
    </row>
    <row r="290">
      <c r="A290" s="25"/>
      <c r="B290" s="25"/>
      <c r="D290" s="42"/>
      <c r="E290" s="25"/>
      <c r="F290" s="25"/>
      <c r="G290" s="42"/>
      <c r="I290" s="25"/>
      <c r="K290" s="25"/>
      <c r="N290" s="42"/>
    </row>
    <row r="291">
      <c r="A291" s="25"/>
      <c r="B291" s="25"/>
      <c r="D291" s="42"/>
      <c r="E291" s="25"/>
      <c r="F291" s="25"/>
      <c r="G291" s="42"/>
      <c r="H291" s="1" t="s">
        <v>2376</v>
      </c>
      <c r="I291" s="25"/>
      <c r="K291" s="84" t="s">
        <v>200</v>
      </c>
      <c r="L291" s="1" t="s">
        <v>201</v>
      </c>
      <c r="M291" s="1" t="s">
        <v>2377</v>
      </c>
      <c r="N291" s="2" t="s">
        <v>2233</v>
      </c>
    </row>
    <row r="292">
      <c r="A292" s="25"/>
      <c r="B292" s="25"/>
      <c r="D292" s="42"/>
      <c r="E292" s="25"/>
      <c r="F292" s="25"/>
      <c r="G292" s="42"/>
      <c r="H292" s="1" t="s">
        <v>481</v>
      </c>
      <c r="I292" s="25"/>
      <c r="K292" s="84" t="s">
        <v>200</v>
      </c>
      <c r="L292" s="1" t="s">
        <v>201</v>
      </c>
      <c r="M292" s="1" t="s">
        <v>2378</v>
      </c>
      <c r="N292" s="2" t="s">
        <v>2236</v>
      </c>
    </row>
    <row r="293">
      <c r="A293" s="25"/>
      <c r="B293" s="25"/>
      <c r="D293" s="42"/>
      <c r="E293" s="25"/>
      <c r="F293" s="25"/>
      <c r="G293" s="42"/>
      <c r="I293" s="25"/>
      <c r="K293" s="84" t="s">
        <v>200</v>
      </c>
      <c r="L293" s="1" t="s">
        <v>201</v>
      </c>
      <c r="M293" s="1" t="s">
        <v>2379</v>
      </c>
      <c r="N293" s="2" t="s">
        <v>2239</v>
      </c>
    </row>
    <row r="294">
      <c r="A294" s="25"/>
      <c r="B294" s="25"/>
      <c r="D294" s="42"/>
      <c r="E294" s="25"/>
      <c r="F294" s="25"/>
      <c r="G294" s="42"/>
      <c r="H294" s="1" t="s">
        <v>2234</v>
      </c>
      <c r="I294" s="25"/>
      <c r="K294" s="84" t="s">
        <v>200</v>
      </c>
      <c r="L294" s="1" t="s">
        <v>201</v>
      </c>
      <c r="N294" s="42"/>
    </row>
    <row r="295">
      <c r="A295" s="25"/>
      <c r="B295" s="25"/>
      <c r="D295" s="42"/>
      <c r="E295" s="25"/>
      <c r="F295" s="25"/>
      <c r="G295" s="42"/>
      <c r="H295" s="1" t="s">
        <v>2380</v>
      </c>
      <c r="I295" s="25"/>
      <c r="K295" s="25"/>
      <c r="N295" s="42"/>
    </row>
    <row r="296">
      <c r="A296" s="25"/>
      <c r="B296" s="25"/>
      <c r="D296" s="42"/>
      <c r="E296" s="25"/>
      <c r="F296" s="25"/>
      <c r="G296" s="42"/>
      <c r="H296" s="1" t="s">
        <v>481</v>
      </c>
      <c r="I296" s="25"/>
      <c r="K296" s="25"/>
      <c r="N296" s="42"/>
    </row>
    <row r="297">
      <c r="A297" s="25"/>
      <c r="B297" s="25"/>
      <c r="D297" s="42"/>
      <c r="E297" s="25"/>
      <c r="F297" s="25"/>
      <c r="G297" s="42"/>
      <c r="I297" s="25"/>
      <c r="K297" s="25"/>
      <c r="N297" s="42"/>
    </row>
    <row r="298">
      <c r="A298" s="25"/>
      <c r="B298" s="25"/>
      <c r="D298" s="42"/>
      <c r="E298" s="25"/>
      <c r="F298" s="25"/>
      <c r="G298" s="42"/>
      <c r="H298" s="1" t="s">
        <v>251</v>
      </c>
      <c r="I298" s="25"/>
      <c r="K298" s="25"/>
      <c r="N298" s="42"/>
    </row>
    <row r="299">
      <c r="A299" s="25"/>
      <c r="B299" s="25"/>
      <c r="D299" s="42"/>
      <c r="E299" s="25"/>
      <c r="F299" s="25"/>
      <c r="G299" s="42"/>
      <c r="H299" s="1" t="s">
        <v>2381</v>
      </c>
      <c r="I299" s="25"/>
      <c r="K299" s="84" t="s">
        <v>270</v>
      </c>
      <c r="M299" s="1" t="s">
        <v>230</v>
      </c>
      <c r="N299" s="2" t="s">
        <v>622</v>
      </c>
    </row>
    <row r="300">
      <c r="A300" s="25"/>
      <c r="B300" s="25"/>
      <c r="D300" s="42"/>
      <c r="E300" s="25"/>
      <c r="F300" s="25"/>
      <c r="G300" s="42"/>
      <c r="H300" s="1" t="s">
        <v>2382</v>
      </c>
      <c r="I300" s="25"/>
      <c r="K300" s="25"/>
      <c r="N300" s="42"/>
    </row>
    <row r="301">
      <c r="A301" s="25"/>
      <c r="B301" s="25"/>
      <c r="D301" s="42"/>
      <c r="E301" s="25"/>
      <c r="F301" s="25"/>
      <c r="G301" s="42"/>
      <c r="H301" s="1" t="s">
        <v>2383</v>
      </c>
      <c r="I301" s="25"/>
      <c r="K301" s="25"/>
      <c r="N301" s="42"/>
    </row>
    <row r="302">
      <c r="A302" s="25"/>
      <c r="B302" s="25"/>
      <c r="D302" s="42"/>
      <c r="E302" s="25"/>
      <c r="F302" s="25"/>
      <c r="G302" s="42"/>
      <c r="H302" s="1" t="s">
        <v>2384</v>
      </c>
      <c r="I302" s="25"/>
      <c r="K302" s="25"/>
      <c r="N302" s="42"/>
    </row>
    <row r="303">
      <c r="A303" s="25"/>
      <c r="B303" s="25"/>
      <c r="D303" s="42"/>
      <c r="E303" s="25"/>
      <c r="F303" s="25"/>
      <c r="G303" s="42"/>
      <c r="H303" s="1" t="s">
        <v>269</v>
      </c>
      <c r="I303" s="25"/>
      <c r="K303" s="25"/>
      <c r="N303" s="42"/>
    </row>
    <row r="304">
      <c r="A304" s="25"/>
      <c r="B304" s="25"/>
      <c r="D304" s="42"/>
      <c r="E304" s="25"/>
      <c r="F304" s="25"/>
      <c r="G304" s="42"/>
      <c r="H304" s="1" t="s">
        <v>2240</v>
      </c>
      <c r="I304" s="25"/>
      <c r="K304" s="25"/>
      <c r="N304" s="42"/>
    </row>
    <row r="305">
      <c r="A305" s="25"/>
      <c r="B305" s="25"/>
      <c r="D305" s="42"/>
      <c r="E305" s="25"/>
      <c r="F305" s="25"/>
      <c r="G305" s="42"/>
      <c r="H305" s="1" t="s">
        <v>2385</v>
      </c>
      <c r="I305" s="25"/>
      <c r="K305" s="84" t="s">
        <v>229</v>
      </c>
      <c r="M305" s="1" t="s">
        <v>2386</v>
      </c>
      <c r="N305" s="2" t="s">
        <v>2387</v>
      </c>
    </row>
    <row r="306">
      <c r="A306" s="25"/>
      <c r="B306" s="25"/>
      <c r="D306" s="42"/>
      <c r="E306" s="25"/>
      <c r="F306" s="25"/>
      <c r="G306" s="42"/>
      <c r="H306" s="1" t="s">
        <v>2388</v>
      </c>
      <c r="I306" s="25"/>
      <c r="K306" s="84" t="s">
        <v>1748</v>
      </c>
      <c r="L306" s="1" t="s">
        <v>1854</v>
      </c>
      <c r="M306" s="1" t="s">
        <v>2389</v>
      </c>
      <c r="N306" s="2" t="s">
        <v>2390</v>
      </c>
    </row>
    <row r="307">
      <c r="A307" s="25"/>
      <c r="B307" s="25"/>
      <c r="D307" s="42"/>
      <c r="E307" s="25"/>
      <c r="F307" s="25"/>
      <c r="G307" s="42"/>
      <c r="H307" s="1" t="s">
        <v>198</v>
      </c>
      <c r="I307" s="25"/>
      <c r="K307" s="84" t="s">
        <v>1748</v>
      </c>
      <c r="M307" s="1" t="s">
        <v>2391</v>
      </c>
      <c r="N307" s="2" t="s">
        <v>2392</v>
      </c>
    </row>
    <row r="308">
      <c r="A308" s="25"/>
      <c r="B308" s="25"/>
      <c r="D308" s="42"/>
      <c r="E308" s="25"/>
      <c r="F308" s="25"/>
      <c r="G308" s="42"/>
      <c r="H308" s="1" t="s">
        <v>2242</v>
      </c>
      <c r="I308" s="25"/>
      <c r="K308" s="25"/>
      <c r="N308" s="42"/>
    </row>
    <row r="309">
      <c r="A309" s="25"/>
      <c r="B309" s="25"/>
      <c r="D309" s="42"/>
      <c r="E309" s="25"/>
      <c r="F309" s="25"/>
      <c r="G309" s="42"/>
      <c r="H309" s="1" t="s">
        <v>2393</v>
      </c>
      <c r="I309" s="25"/>
      <c r="K309" s="84" t="s">
        <v>200</v>
      </c>
      <c r="L309" s="1" t="s">
        <v>201</v>
      </c>
      <c r="M309" s="1" t="s">
        <v>2295</v>
      </c>
      <c r="N309" s="2" t="s">
        <v>2296</v>
      </c>
    </row>
    <row r="310">
      <c r="A310" s="25"/>
      <c r="B310" s="25"/>
      <c r="D310" s="42"/>
      <c r="E310" s="25"/>
      <c r="F310" s="25"/>
      <c r="G310" s="42"/>
      <c r="H310" s="1" t="s">
        <v>481</v>
      </c>
      <c r="I310" s="25"/>
      <c r="K310" s="84" t="s">
        <v>200</v>
      </c>
      <c r="L310" s="1" t="s">
        <v>201</v>
      </c>
      <c r="N310" s="42"/>
    </row>
    <row r="311">
      <c r="A311" s="25"/>
      <c r="B311" s="25"/>
      <c r="D311" s="42"/>
      <c r="E311" s="25"/>
      <c r="F311" s="25"/>
      <c r="G311" s="42"/>
      <c r="H311" s="1" t="s">
        <v>2246</v>
      </c>
      <c r="I311" s="25"/>
      <c r="K311" s="1" t="s">
        <v>449</v>
      </c>
      <c r="L311" s="1" t="s">
        <v>846</v>
      </c>
      <c r="N311" s="42"/>
    </row>
    <row r="312">
      <c r="A312" s="25"/>
      <c r="B312" s="25"/>
      <c r="D312" s="42"/>
      <c r="E312" s="25"/>
      <c r="F312" s="25"/>
      <c r="G312" s="42"/>
      <c r="H312" s="1" t="s">
        <v>2247</v>
      </c>
      <c r="I312" s="25"/>
      <c r="K312" s="25"/>
      <c r="N312" s="42"/>
    </row>
    <row r="313">
      <c r="A313" s="25"/>
      <c r="B313" s="25"/>
      <c r="D313" s="42"/>
      <c r="E313" s="25"/>
      <c r="F313" s="25"/>
      <c r="G313" s="42"/>
      <c r="H313" s="1" t="s">
        <v>2394</v>
      </c>
      <c r="I313" s="25"/>
      <c r="K313" s="25"/>
      <c r="N313" s="42"/>
    </row>
    <row r="314">
      <c r="A314" s="25"/>
      <c r="B314" s="25"/>
      <c r="D314" s="42"/>
      <c r="E314" s="25"/>
      <c r="F314" s="25"/>
      <c r="G314" s="42"/>
      <c r="H314" s="1" t="s">
        <v>204</v>
      </c>
      <c r="I314" s="25"/>
      <c r="K314" s="84" t="s">
        <v>276</v>
      </c>
      <c r="M314" s="1" t="s">
        <v>2395</v>
      </c>
      <c r="N314" s="2" t="s">
        <v>2396</v>
      </c>
    </row>
    <row r="315">
      <c r="A315" s="25"/>
      <c r="B315" s="25"/>
      <c r="D315" s="42"/>
      <c r="E315" s="25"/>
      <c r="F315" s="25"/>
      <c r="G315" s="42"/>
      <c r="H315" s="1" t="s">
        <v>2397</v>
      </c>
      <c r="I315" s="25"/>
      <c r="K315" s="84" t="s">
        <v>278</v>
      </c>
      <c r="L315" s="1" t="s">
        <v>892</v>
      </c>
      <c r="M315" s="1"/>
      <c r="N315" s="2"/>
    </row>
    <row r="316">
      <c r="A316" s="25"/>
      <c r="B316" s="25"/>
      <c r="D316" s="42"/>
      <c r="E316" s="25"/>
      <c r="F316" s="25"/>
      <c r="G316" s="42"/>
      <c r="H316" s="1" t="s">
        <v>511</v>
      </c>
      <c r="I316" s="25"/>
      <c r="K316" s="25"/>
      <c r="N316" s="42"/>
    </row>
    <row r="317">
      <c r="A317" s="25"/>
      <c r="B317" s="25"/>
      <c r="D317" s="42"/>
      <c r="E317" s="25"/>
      <c r="F317" s="25"/>
      <c r="G317" s="42"/>
      <c r="H317" s="1" t="s">
        <v>204</v>
      </c>
      <c r="I317" s="25"/>
      <c r="K317" s="25"/>
      <c r="N317" s="42"/>
    </row>
    <row r="318">
      <c r="A318" s="25"/>
      <c r="B318" s="25"/>
      <c r="D318" s="42"/>
      <c r="E318" s="25"/>
      <c r="F318" s="25"/>
      <c r="G318" s="42"/>
      <c r="I318" s="25"/>
      <c r="K318" s="25"/>
      <c r="N318" s="42"/>
    </row>
    <row r="319">
      <c r="A319" s="25"/>
      <c r="B319" s="25"/>
      <c r="D319" s="42"/>
      <c r="E319" s="25"/>
      <c r="F319" s="25"/>
      <c r="G319" s="42"/>
      <c r="H319" s="1" t="s">
        <v>2259</v>
      </c>
      <c r="I319" s="25"/>
      <c r="K319" s="25"/>
      <c r="N319" s="42"/>
    </row>
    <row r="320">
      <c r="A320" s="25"/>
      <c r="B320" s="25"/>
      <c r="D320" s="42"/>
      <c r="E320" s="25"/>
      <c r="F320" s="25"/>
      <c r="G320" s="42"/>
      <c r="H320" s="1" t="s">
        <v>2260</v>
      </c>
      <c r="I320" s="25"/>
      <c r="K320" s="25"/>
      <c r="N320" s="42"/>
    </row>
    <row r="321">
      <c r="A321" s="25"/>
      <c r="B321" s="25"/>
      <c r="D321" s="42"/>
      <c r="E321" s="25"/>
      <c r="F321" s="25"/>
      <c r="G321" s="42"/>
      <c r="H321" s="1" t="s">
        <v>2261</v>
      </c>
      <c r="I321" s="25"/>
      <c r="K321" s="25"/>
      <c r="N321" s="42"/>
    </row>
    <row r="322">
      <c r="A322" s="25"/>
      <c r="B322" s="25"/>
      <c r="D322" s="42"/>
      <c r="E322" s="25"/>
      <c r="F322" s="25"/>
      <c r="G322" s="42"/>
      <c r="H322" s="1" t="s">
        <v>245</v>
      </c>
      <c r="I322" s="25"/>
      <c r="K322" s="25"/>
      <c r="N322" s="42"/>
    </row>
    <row r="323">
      <c r="A323" s="25"/>
      <c r="B323" s="25"/>
      <c r="D323" s="42"/>
      <c r="E323" s="25"/>
      <c r="F323" s="25"/>
      <c r="G323" s="42"/>
      <c r="I323" s="25"/>
      <c r="K323" s="25"/>
      <c r="N323" s="42"/>
    </row>
    <row r="324">
      <c r="A324" s="25"/>
      <c r="B324" s="25"/>
      <c r="D324" s="42"/>
      <c r="E324" s="25"/>
      <c r="F324" s="25"/>
      <c r="G324" s="42"/>
      <c r="H324" s="1" t="s">
        <v>281</v>
      </c>
      <c r="I324" s="25"/>
      <c r="K324" s="25"/>
      <c r="N324" s="42"/>
    </row>
    <row r="325">
      <c r="A325" s="25"/>
      <c r="B325" s="25"/>
      <c r="D325" s="42"/>
      <c r="E325" s="25"/>
      <c r="F325" s="25"/>
      <c r="G325" s="42"/>
      <c r="H325" s="1" t="s">
        <v>206</v>
      </c>
      <c r="I325" s="25"/>
      <c r="K325" s="25"/>
      <c r="N325" s="42"/>
    </row>
    <row r="326">
      <c r="A326" s="25"/>
      <c r="B326" s="25"/>
      <c r="D326" s="42"/>
      <c r="E326" s="25"/>
      <c r="F326" s="25"/>
      <c r="G326" s="42"/>
      <c r="H326" s="1" t="s">
        <v>207</v>
      </c>
      <c r="I326" s="25"/>
      <c r="K326" s="25"/>
      <c r="N326" s="42"/>
    </row>
    <row r="327">
      <c r="A327" s="25"/>
      <c r="B327" s="25"/>
      <c r="D327" s="42"/>
      <c r="E327" s="25"/>
      <c r="F327" s="25"/>
      <c r="G327" s="42"/>
      <c r="H327" s="1" t="s">
        <v>198</v>
      </c>
      <c r="I327" s="25"/>
      <c r="K327" s="25"/>
      <c r="N327" s="42"/>
    </row>
    <row r="328">
      <c r="A328" s="25"/>
      <c r="B328" s="25"/>
      <c r="D328" s="42"/>
      <c r="E328" s="25"/>
      <c r="F328" s="25"/>
      <c r="G328" s="42"/>
      <c r="H328" s="1" t="s">
        <v>2398</v>
      </c>
      <c r="I328" s="25"/>
      <c r="K328" s="25"/>
      <c r="N328" s="42"/>
    </row>
    <row r="329">
      <c r="A329" s="25"/>
      <c r="B329" s="25"/>
      <c r="D329" s="42"/>
      <c r="E329" s="25"/>
      <c r="F329" s="25"/>
      <c r="G329" s="42"/>
      <c r="H329" s="1" t="s">
        <v>481</v>
      </c>
      <c r="I329" s="25"/>
      <c r="K329" s="25"/>
      <c r="N329" s="42"/>
    </row>
    <row r="330">
      <c r="A330" s="25"/>
      <c r="B330" s="25"/>
      <c r="D330" s="42"/>
      <c r="E330" s="25"/>
      <c r="F330" s="25"/>
      <c r="G330" s="42"/>
      <c r="I330" s="25"/>
      <c r="K330" s="25"/>
      <c r="N330" s="42"/>
    </row>
    <row r="331">
      <c r="A331" s="25"/>
      <c r="B331" s="25"/>
      <c r="D331" s="42"/>
      <c r="E331" s="25"/>
      <c r="F331" s="25"/>
      <c r="G331" s="42"/>
      <c r="H331" s="1" t="s">
        <v>2263</v>
      </c>
      <c r="I331" s="25"/>
      <c r="K331" s="84" t="s">
        <v>200</v>
      </c>
      <c r="L331" s="1" t="s">
        <v>201</v>
      </c>
      <c r="M331" s="1" t="s">
        <v>2399</v>
      </c>
      <c r="N331" s="2" t="s">
        <v>2400</v>
      </c>
    </row>
    <row r="332">
      <c r="A332" s="25"/>
      <c r="B332" s="25"/>
      <c r="D332" s="42"/>
      <c r="E332" s="25"/>
      <c r="F332" s="25"/>
      <c r="G332" s="42"/>
      <c r="H332" s="1" t="s">
        <v>2401</v>
      </c>
      <c r="I332" s="25"/>
      <c r="K332" s="25"/>
      <c r="N332" s="42"/>
    </row>
    <row r="333">
      <c r="A333" s="25"/>
      <c r="B333" s="25"/>
      <c r="D333" s="42"/>
      <c r="E333" s="25"/>
      <c r="F333" s="25"/>
      <c r="G333" s="42"/>
      <c r="H333" s="1" t="s">
        <v>481</v>
      </c>
      <c r="I333" s="25"/>
      <c r="K333" s="25"/>
      <c r="N333" s="42"/>
    </row>
    <row r="334">
      <c r="A334" s="25"/>
      <c r="B334" s="25"/>
      <c r="D334" s="42"/>
      <c r="E334" s="25"/>
      <c r="F334" s="25"/>
      <c r="G334" s="42"/>
      <c r="I334" s="25"/>
      <c r="K334" s="25"/>
      <c r="N334" s="42"/>
    </row>
    <row r="335">
      <c r="A335" s="25"/>
      <c r="B335" s="25"/>
      <c r="D335" s="42"/>
      <c r="E335" s="25"/>
      <c r="F335" s="25"/>
      <c r="G335" s="42"/>
      <c r="H335" s="1" t="s">
        <v>2267</v>
      </c>
      <c r="I335" s="25"/>
      <c r="K335" s="1" t="s">
        <v>449</v>
      </c>
      <c r="L335" s="1" t="s">
        <v>2268</v>
      </c>
      <c r="M335" s="1" t="s">
        <v>2402</v>
      </c>
      <c r="N335" s="2" t="s">
        <v>2403</v>
      </c>
    </row>
    <row r="336">
      <c r="A336" s="25"/>
      <c r="B336" s="25"/>
      <c r="D336" s="42"/>
      <c r="E336" s="25"/>
      <c r="F336" s="25"/>
      <c r="G336" s="42"/>
      <c r="H336" s="1" t="s">
        <v>2271</v>
      </c>
      <c r="I336" s="25"/>
      <c r="K336" s="1" t="s">
        <v>449</v>
      </c>
      <c r="N336" s="42"/>
    </row>
    <row r="337">
      <c r="A337" s="25"/>
      <c r="B337" s="25"/>
      <c r="D337" s="42"/>
      <c r="E337" s="25"/>
      <c r="F337" s="25"/>
      <c r="G337" s="42"/>
      <c r="H337" s="1" t="s">
        <v>2272</v>
      </c>
      <c r="I337" s="25"/>
      <c r="K337" s="25"/>
      <c r="N337" s="42"/>
    </row>
    <row r="338">
      <c r="A338" s="25"/>
      <c r="B338" s="25"/>
      <c r="D338" s="42"/>
      <c r="E338" s="25"/>
      <c r="F338" s="25"/>
      <c r="G338" s="42"/>
      <c r="H338" s="1" t="s">
        <v>2273</v>
      </c>
      <c r="I338" s="25"/>
      <c r="K338" s="25"/>
      <c r="N338" s="42"/>
    </row>
    <row r="339">
      <c r="A339" s="25"/>
      <c r="B339" s="25"/>
      <c r="D339" s="42"/>
      <c r="E339" s="25"/>
      <c r="F339" s="25"/>
      <c r="G339" s="42"/>
      <c r="H339" s="1" t="s">
        <v>2274</v>
      </c>
      <c r="I339" s="25"/>
      <c r="K339" s="1" t="s">
        <v>449</v>
      </c>
      <c r="L339" s="1" t="s">
        <v>2268</v>
      </c>
      <c r="M339" s="1" t="s">
        <v>2404</v>
      </c>
      <c r="N339" s="2" t="s">
        <v>2405</v>
      </c>
    </row>
    <row r="340">
      <c r="A340" s="25"/>
      <c r="B340" s="25"/>
      <c r="D340" s="42"/>
      <c r="E340" s="25"/>
      <c r="F340" s="25"/>
      <c r="G340" s="42"/>
      <c r="I340" s="25"/>
      <c r="K340" s="1" t="s">
        <v>449</v>
      </c>
      <c r="N340" s="42"/>
    </row>
    <row r="341">
      <c r="A341" s="25"/>
      <c r="B341" s="25"/>
      <c r="D341" s="42"/>
      <c r="E341" s="25"/>
      <c r="F341" s="25"/>
      <c r="G341" s="42"/>
      <c r="H341" s="1" t="s">
        <v>223</v>
      </c>
      <c r="I341" s="25"/>
      <c r="K341" s="25"/>
      <c r="N341" s="42"/>
    </row>
    <row r="342">
      <c r="A342" s="15"/>
      <c r="B342" s="15"/>
      <c r="C342" s="15"/>
      <c r="D342" s="83"/>
      <c r="E342" s="15"/>
      <c r="F342" s="15"/>
      <c r="G342" s="83"/>
      <c r="H342" s="12" t="s">
        <v>204</v>
      </c>
      <c r="I342" s="15"/>
      <c r="J342" s="15"/>
      <c r="K342" s="15"/>
      <c r="L342" s="15"/>
      <c r="M342" s="15"/>
      <c r="N342" s="83"/>
      <c r="O342" s="15"/>
      <c r="P342" s="15"/>
      <c r="Q342" s="15"/>
      <c r="R342" s="15"/>
      <c r="S342" s="15"/>
      <c r="T342" s="15"/>
      <c r="U342" s="15"/>
      <c r="V342" s="15"/>
      <c r="W342" s="15"/>
      <c r="X342" s="15"/>
      <c r="Y342" s="15"/>
      <c r="Z342" s="15"/>
      <c r="AA342" s="15"/>
      <c r="AB342" s="15"/>
      <c r="AC342" s="15"/>
      <c r="AD342" s="15"/>
      <c r="AE342" s="15"/>
    </row>
    <row r="343">
      <c r="A343" s="1" t="s">
        <v>81</v>
      </c>
      <c r="B343" s="1" t="s">
        <v>94</v>
      </c>
      <c r="C343" s="1" t="s">
        <v>2304</v>
      </c>
      <c r="D343" s="2" t="s">
        <v>2304</v>
      </c>
      <c r="E343" s="1" t="s">
        <v>33</v>
      </c>
      <c r="F343" s="1" t="s">
        <v>33</v>
      </c>
      <c r="G343" s="42"/>
      <c r="H343" s="1" t="s">
        <v>1276</v>
      </c>
      <c r="I343" s="25"/>
      <c r="K343" s="25"/>
      <c r="N343" s="42"/>
    </row>
    <row r="344">
      <c r="A344" s="25"/>
      <c r="B344" s="25"/>
      <c r="D344" s="42"/>
      <c r="E344" s="25"/>
      <c r="F344" s="25"/>
      <c r="G344" s="42"/>
      <c r="H344" s="1" t="s">
        <v>2008</v>
      </c>
      <c r="I344" s="25"/>
      <c r="K344" s="25"/>
      <c r="N344" s="42"/>
    </row>
    <row r="345">
      <c r="A345" s="25"/>
      <c r="B345" s="25"/>
      <c r="D345" s="42"/>
      <c r="E345" s="25"/>
      <c r="F345" s="25"/>
      <c r="G345" s="42"/>
      <c r="H345" s="1" t="s">
        <v>2217</v>
      </c>
      <c r="I345" s="25"/>
      <c r="K345" s="25"/>
      <c r="N345" s="42"/>
      <c r="O345" s="25" t="str">
        <f>IFERROR(__xludf.DUMMYFUNCTION("QUERY( INDIRECT(""K"" &amp; IFERROR(MAX(FILTER(ROW($A$3:A$4999), (ROW($A$3:A$4999) &lt; ROW()) * (LEN(TRIM($A$3:A$4999)) &gt; 0))), 3) &amp; "":K"" &amp; IFERROR(MIN(FILTER(ROW($A$3:A$4999), (ROW($A$3:A$4999) &gt; ROW()) * (LEN(TRIM($A$3:A$4999)) &gt; 0))) - 1, ROWS($A$3:$A$4999"&amp;") + 2)), ""SELECT K, COUNT(K) WHERE K IS NOT NULL GROUP BY K ORDER BY COUNT(K) DESC"", 0 )"),"")</f>
        <v/>
      </c>
      <c r="P345" s="25" t="str">
        <f>IFERROR(__xludf.DUMMYFUNCTION("""COMPUTED_VALUE"""),"count ")</f>
        <v>count </v>
      </c>
    </row>
    <row r="346">
      <c r="A346" s="25"/>
      <c r="B346" s="25"/>
      <c r="D346" s="42"/>
      <c r="E346" s="25"/>
      <c r="F346" s="25"/>
      <c r="G346" s="42"/>
      <c r="I346" s="25"/>
      <c r="K346" s="25"/>
      <c r="N346" s="42"/>
      <c r="O346" s="25" t="str">
        <f>IFERROR(__xludf.DUMMYFUNCTION("""COMPUTED_VALUE"""),"V-lemma-use")</f>
        <v>V-lemma-use</v>
      </c>
      <c r="P346" s="25">
        <f>IFERROR(__xludf.DUMMYFUNCTION("""COMPUTED_VALUE"""),7.0)</f>
        <v>7</v>
      </c>
    </row>
    <row r="347">
      <c r="A347" s="25"/>
      <c r="B347" s="25"/>
      <c r="D347" s="42"/>
      <c r="E347" s="25"/>
      <c r="F347" s="25"/>
      <c r="G347" s="42"/>
      <c r="H347" s="1" t="s">
        <v>2406</v>
      </c>
      <c r="I347" s="25"/>
      <c r="K347" s="25"/>
      <c r="N347" s="42"/>
      <c r="O347" s="25" t="str">
        <f>IFERROR(__xludf.DUMMYFUNCTION("""COMPUTED_VALUE"""),"V-others")</f>
        <v>V-others</v>
      </c>
      <c r="P347" s="25">
        <f>IFERROR(__xludf.DUMMYFUNCTION("""COMPUTED_VALUE"""),5.0)</f>
        <v>5</v>
      </c>
    </row>
    <row r="348">
      <c r="A348" s="25"/>
      <c r="B348" s="25"/>
      <c r="D348" s="42"/>
      <c r="E348" s="25"/>
      <c r="F348" s="25"/>
      <c r="G348" s="42"/>
      <c r="H348" s="1" t="s">
        <v>2407</v>
      </c>
      <c r="I348" s="25"/>
      <c r="K348" s="84" t="s">
        <v>229</v>
      </c>
      <c r="M348" s="1" t="s">
        <v>2408</v>
      </c>
      <c r="N348" s="2" t="s">
        <v>360</v>
      </c>
      <c r="O348" s="25" t="str">
        <f>IFERROR(__xludf.DUMMYFUNCTION("""COMPUTED_VALUE"""),"V-pred-use")</f>
        <v>V-pred-use</v>
      </c>
      <c r="P348" s="25">
        <f>IFERROR(__xludf.DUMMYFUNCTION("""COMPUTED_VALUE"""),3.0)</f>
        <v>3</v>
      </c>
    </row>
    <row r="349">
      <c r="A349" s="25"/>
      <c r="B349" s="25"/>
      <c r="D349" s="42"/>
      <c r="E349" s="25"/>
      <c r="F349" s="25"/>
      <c r="G349" s="42"/>
      <c r="H349" s="1" t="s">
        <v>2409</v>
      </c>
      <c r="I349" s="25"/>
      <c r="K349" s="84" t="s">
        <v>190</v>
      </c>
      <c r="M349" s="1" t="s">
        <v>2410</v>
      </c>
      <c r="N349" s="2" t="s">
        <v>2411</v>
      </c>
      <c r="O349" s="25" t="str">
        <f>IFERROR(__xludf.DUMMYFUNCTION("""COMPUTED_VALUE"""),"C-hallucinating")</f>
        <v>C-hallucinating</v>
      </c>
      <c r="P349" s="25">
        <f>IFERROR(__xludf.DUMMYFUNCTION("""COMPUTED_VALUE"""),2.0)</f>
        <v>2</v>
      </c>
    </row>
    <row r="350">
      <c r="A350" s="25"/>
      <c r="B350" s="25"/>
      <c r="D350" s="42"/>
      <c r="E350" s="25"/>
      <c r="F350" s="25"/>
      <c r="G350" s="42"/>
      <c r="H350" s="1" t="s">
        <v>2412</v>
      </c>
      <c r="I350" s="25"/>
      <c r="K350" s="25"/>
      <c r="N350" s="42"/>
      <c r="O350" s="25" t="str">
        <f>IFERROR(__xludf.DUMMYFUNCTION("""COMPUTED_VALUE"""),"C-spec_oop")</f>
        <v>C-spec_oop</v>
      </c>
      <c r="P350" s="25">
        <f>IFERROR(__xludf.DUMMYFUNCTION("""COMPUTED_VALUE"""),2.0)</f>
        <v>2</v>
      </c>
    </row>
    <row r="351">
      <c r="A351" s="25"/>
      <c r="B351" s="25"/>
      <c r="D351" s="42"/>
      <c r="E351" s="25"/>
      <c r="F351" s="25"/>
      <c r="G351" s="42"/>
      <c r="I351" s="25"/>
      <c r="K351" s="25"/>
      <c r="N351" s="42"/>
      <c r="O351" s="25" t="str">
        <f>IFERROR(__xludf.DUMMYFUNCTION("""COMPUTED_VALUE"""),"C-syntax")</f>
        <v>C-syntax</v>
      </c>
      <c r="P351" s="25">
        <f>IFERROR(__xludf.DUMMYFUNCTION("""COMPUTED_VALUE"""),2.0)</f>
        <v>2</v>
      </c>
    </row>
    <row r="352">
      <c r="A352" s="25"/>
      <c r="B352" s="25"/>
      <c r="D352" s="42"/>
      <c r="E352" s="25"/>
      <c r="F352" s="25"/>
      <c r="G352" s="42"/>
      <c r="H352" s="1" t="s">
        <v>2413</v>
      </c>
      <c r="I352" s="25"/>
      <c r="K352" s="25"/>
      <c r="N352" s="42"/>
      <c r="O352" s="25" t="str">
        <f>IFERROR(__xludf.DUMMYFUNCTION("""COMPUTED_VALUE"""),"V-LI")</f>
        <v>V-LI</v>
      </c>
      <c r="P352" s="25">
        <f>IFERROR(__xludf.DUMMYFUNCTION("""COMPUTED_VALUE"""),2.0)</f>
        <v>2</v>
      </c>
    </row>
    <row r="353">
      <c r="A353" s="25"/>
      <c r="B353" s="25"/>
      <c r="D353" s="42"/>
      <c r="E353" s="25"/>
      <c r="F353" s="25"/>
      <c r="G353" s="42"/>
      <c r="H353" s="1" t="s">
        <v>2414</v>
      </c>
      <c r="I353" s="25"/>
      <c r="K353" s="25"/>
      <c r="N353" s="42"/>
      <c r="O353" s="25" t="str">
        <f>IFERROR(__xludf.DUMMYFUNCTION("""COMPUTED_VALUE"""),"V-pred-def")</f>
        <v>V-pred-def</v>
      </c>
      <c r="P353" s="25">
        <f>IFERROR(__xludf.DUMMYFUNCTION("""COMPUTED_VALUE"""),2.0)</f>
        <v>2</v>
      </c>
    </row>
    <row r="354">
      <c r="A354" s="25"/>
      <c r="B354" s="25"/>
      <c r="D354" s="42"/>
      <c r="E354" s="25"/>
      <c r="F354" s="25"/>
      <c r="G354" s="42"/>
      <c r="H354" s="1" t="s">
        <v>2415</v>
      </c>
      <c r="I354" s="25"/>
      <c r="K354" s="25"/>
      <c r="N354" s="42"/>
      <c r="O354" s="25" t="str">
        <f>IFERROR(__xludf.DUMMYFUNCTION("""COMPUTED_VALUE"""),"V-pre/post")</f>
        <v>V-pre/post</v>
      </c>
      <c r="P354" s="25">
        <f>IFERROR(__xludf.DUMMYFUNCTION("""COMPUTED_VALUE"""),1.0)</f>
        <v>1</v>
      </c>
    </row>
    <row r="355">
      <c r="A355" s="25"/>
      <c r="B355" s="25"/>
      <c r="D355" s="42"/>
      <c r="E355" s="25"/>
      <c r="F355" s="25"/>
      <c r="G355" s="42"/>
      <c r="H355" s="1" t="s">
        <v>2416</v>
      </c>
      <c r="I355" s="25"/>
      <c r="K355" s="25"/>
      <c r="N355" s="42"/>
    </row>
    <row r="356">
      <c r="A356" s="25"/>
      <c r="B356" s="25"/>
      <c r="D356" s="42"/>
      <c r="E356" s="25"/>
      <c r="F356" s="25"/>
      <c r="G356" s="42"/>
      <c r="I356" s="25"/>
      <c r="K356" s="25"/>
      <c r="N356" s="42"/>
      <c r="O35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56" s="25" t="str">
        <f>IFERROR(__xludf.DUMMYFUNCTION("""COMPUTED_VALUE"""),"C-syntax")</f>
        <v>C-syntax</v>
      </c>
      <c r="Q356" s="25" t="str">
        <f>IFERROR(__xludf.DUMMYFUNCTION("""COMPUTED_VALUE"""),"C-hallucinating")</f>
        <v>C-hallucinating</v>
      </c>
      <c r="R356" s="25" t="str">
        <f>IFERROR(__xludf.DUMMYFUNCTION("""COMPUTED_VALUE"""),"C-total")</f>
        <v>C-total</v>
      </c>
      <c r="S356" s="25" t="str">
        <f>IFERROR(__xludf.DUMMYFUNCTION("""COMPUTED_VALUE"""),"V-pre/post")</f>
        <v>V-pre/post</v>
      </c>
      <c r="T356" s="25" t="str">
        <f>IFERROR(__xludf.DUMMYFUNCTION("""COMPUTED_VALUE"""),"V-pred-def")</f>
        <v>V-pred-def</v>
      </c>
      <c r="U356" s="25" t="str">
        <f>IFERROR(__xludf.DUMMYFUNCTION("""COMPUTED_VALUE"""),"V-pred-use")</f>
        <v>V-pred-use</v>
      </c>
      <c r="V356" s="25" t="str">
        <f>IFERROR(__xludf.DUMMYFUNCTION("""COMPUTED_VALUE"""),"V-lemma-def")</f>
        <v>V-lemma-def</v>
      </c>
      <c r="W356" s="25" t="str">
        <f>IFERROR(__xludf.DUMMYFUNCTION("""COMPUTED_VALUE"""),"V-lemma-use")</f>
        <v>V-lemma-use</v>
      </c>
      <c r="X356" s="25" t="str">
        <f>IFERROR(__xludf.DUMMYFUNCTION("""COMPUTED_VALUE"""),"V-LI")</f>
        <v>V-LI</v>
      </c>
      <c r="Y356" s="25" t="str">
        <f>IFERROR(__xludf.DUMMYFUNCTION("""COMPUTED_VALUE"""),"V-others")</f>
        <v>V-others</v>
      </c>
      <c r="Z356" s="25" t="str">
        <f>IFERROR(__xludf.DUMMYFUNCTION("""COMPUTED_VALUE"""),"V-total")</f>
        <v>V-total</v>
      </c>
    </row>
    <row r="357">
      <c r="A357" s="25"/>
      <c r="B357" s="25"/>
      <c r="D357" s="42"/>
      <c r="E357" s="25"/>
      <c r="F357" s="25"/>
      <c r="G357" s="42"/>
      <c r="H357" s="1" t="s">
        <v>309</v>
      </c>
      <c r="I357" s="25"/>
      <c r="K357" s="25"/>
      <c r="N357" s="42"/>
      <c r="O357" s="25">
        <f>IFERROR(__xludf.DUMMYFUNCTION("""COMPUTED_VALUE"""),2.0)</f>
        <v>2</v>
      </c>
      <c r="P357" s="25">
        <f>IFERROR(__xludf.DUMMYFUNCTION("""COMPUTED_VALUE"""),2.0)</f>
        <v>2</v>
      </c>
      <c r="Q357" s="25">
        <f>IFERROR(__xludf.DUMMYFUNCTION("""COMPUTED_VALUE"""),2.0)</f>
        <v>2</v>
      </c>
      <c r="R357" s="25">
        <f>IFERROR(__xludf.DUMMYFUNCTION("""COMPUTED_VALUE"""),0.0)</f>
        <v>0</v>
      </c>
      <c r="S357" s="25">
        <f>IFERROR(__xludf.DUMMYFUNCTION("""COMPUTED_VALUE"""),1.0)</f>
        <v>1</v>
      </c>
      <c r="T357" s="25">
        <f>IFERROR(__xludf.DUMMYFUNCTION("""COMPUTED_VALUE"""),2.0)</f>
        <v>2</v>
      </c>
      <c r="U357" s="25">
        <f>IFERROR(__xludf.DUMMYFUNCTION("""COMPUTED_VALUE"""),3.0)</f>
        <v>3</v>
      </c>
      <c r="V357" s="25">
        <f>IFERROR(__xludf.DUMMYFUNCTION("""COMPUTED_VALUE"""),0.0)</f>
        <v>0</v>
      </c>
      <c r="W357" s="25">
        <f>IFERROR(__xludf.DUMMYFUNCTION("""COMPUTED_VALUE"""),7.0)</f>
        <v>7</v>
      </c>
      <c r="X357" s="25">
        <f>IFERROR(__xludf.DUMMYFUNCTION("""COMPUTED_VALUE"""),2.0)</f>
        <v>2</v>
      </c>
      <c r="Y357" s="25">
        <f>IFERROR(__xludf.DUMMYFUNCTION("""COMPUTED_VALUE"""),5.0)</f>
        <v>5</v>
      </c>
      <c r="Z357" s="25">
        <f>IFERROR(__xludf.DUMMYFUNCTION("""COMPUTED_VALUE"""),0.0)</f>
        <v>0</v>
      </c>
    </row>
    <row r="358">
      <c r="A358" s="25"/>
      <c r="B358" s="25"/>
      <c r="D358" s="42"/>
      <c r="E358" s="25"/>
      <c r="F358" s="25"/>
      <c r="G358" s="42"/>
      <c r="H358" s="1" t="s">
        <v>310</v>
      </c>
      <c r="I358" s="25"/>
      <c r="K358" s="25"/>
      <c r="N358" s="42"/>
    </row>
    <row r="359">
      <c r="A359" s="25"/>
      <c r="B359" s="25"/>
      <c r="D359" s="42"/>
      <c r="E359" s="25"/>
      <c r="F359" s="25"/>
      <c r="G359" s="42"/>
      <c r="H359" s="1" t="s">
        <v>2417</v>
      </c>
      <c r="I359" s="25"/>
      <c r="K359" s="25"/>
      <c r="N359" s="42"/>
    </row>
    <row r="360">
      <c r="A360" s="25"/>
      <c r="B360" s="25"/>
      <c r="D360" s="42"/>
      <c r="E360" s="25"/>
      <c r="F360" s="25"/>
      <c r="G360" s="42"/>
      <c r="I360" s="25"/>
      <c r="K360" s="25"/>
      <c r="N360" s="42"/>
    </row>
    <row r="361">
      <c r="A361" s="25"/>
      <c r="B361" s="25"/>
      <c r="D361" s="42"/>
      <c r="E361" s="25"/>
      <c r="F361" s="25"/>
      <c r="G361" s="42"/>
      <c r="H361" s="1" t="s">
        <v>2418</v>
      </c>
      <c r="I361" s="25"/>
      <c r="K361" s="25"/>
      <c r="N361" s="42"/>
    </row>
    <row r="362">
      <c r="A362" s="25"/>
      <c r="B362" s="25"/>
      <c r="D362" s="42"/>
      <c r="E362" s="25"/>
      <c r="F362" s="25"/>
      <c r="G362" s="42"/>
      <c r="I362" s="25"/>
      <c r="K362" s="25"/>
      <c r="N362" s="42"/>
    </row>
    <row r="363">
      <c r="A363" s="25"/>
      <c r="B363" s="25"/>
      <c r="D363" s="42"/>
      <c r="E363" s="25"/>
      <c r="F363" s="25"/>
      <c r="G363" s="42"/>
      <c r="H363" s="1" t="s">
        <v>2419</v>
      </c>
      <c r="I363" s="25"/>
      <c r="K363" s="25"/>
      <c r="N363" s="42"/>
    </row>
    <row r="364">
      <c r="A364" s="25"/>
      <c r="B364" s="25"/>
      <c r="D364" s="42"/>
      <c r="E364" s="25"/>
      <c r="F364" s="25"/>
      <c r="G364" s="42"/>
      <c r="H364" s="1" t="s">
        <v>2420</v>
      </c>
      <c r="I364" s="25"/>
      <c r="K364" s="25"/>
      <c r="N364" s="42"/>
    </row>
    <row r="365">
      <c r="A365" s="25"/>
      <c r="B365" s="25"/>
      <c r="D365" s="42"/>
      <c r="E365" s="25"/>
      <c r="F365" s="25"/>
      <c r="G365" s="42"/>
      <c r="H365" s="1" t="s">
        <v>2421</v>
      </c>
      <c r="I365" s="25"/>
      <c r="K365" s="25"/>
      <c r="N365" s="42"/>
    </row>
    <row r="366">
      <c r="A366" s="25"/>
      <c r="B366" s="25"/>
      <c r="D366" s="42"/>
      <c r="E366" s="25"/>
      <c r="F366" s="25"/>
      <c r="G366" s="42"/>
      <c r="H366" s="1" t="s">
        <v>2422</v>
      </c>
      <c r="I366" s="25"/>
      <c r="K366" s="25"/>
      <c r="N366" s="42"/>
    </row>
    <row r="367">
      <c r="A367" s="25"/>
      <c r="B367" s="25"/>
      <c r="D367" s="42"/>
      <c r="E367" s="25"/>
      <c r="F367" s="25"/>
      <c r="G367" s="42"/>
      <c r="H367" s="1" t="s">
        <v>2423</v>
      </c>
      <c r="I367" s="25"/>
      <c r="K367" s="25"/>
      <c r="N367" s="42"/>
    </row>
    <row r="368">
      <c r="A368" s="25"/>
      <c r="B368" s="25"/>
      <c r="D368" s="42"/>
      <c r="E368" s="25"/>
      <c r="F368" s="25"/>
      <c r="G368" s="42"/>
      <c r="H368" s="1" t="s">
        <v>2424</v>
      </c>
      <c r="I368" s="25"/>
      <c r="K368" s="25"/>
      <c r="N368" s="42"/>
    </row>
    <row r="369">
      <c r="A369" s="25"/>
      <c r="B369" s="25"/>
      <c r="D369" s="42"/>
      <c r="E369" s="25"/>
      <c r="F369" s="25"/>
      <c r="G369" s="42"/>
      <c r="H369" s="1" t="s">
        <v>318</v>
      </c>
      <c r="I369" s="25"/>
      <c r="K369" s="25"/>
      <c r="N369" s="42"/>
    </row>
    <row r="370">
      <c r="A370" s="25"/>
      <c r="B370" s="25"/>
      <c r="D370" s="42"/>
      <c r="E370" s="25"/>
      <c r="F370" s="25"/>
      <c r="G370" s="42"/>
      <c r="H370" s="1" t="s">
        <v>2425</v>
      </c>
      <c r="I370" s="25"/>
      <c r="K370" s="84" t="s">
        <v>270</v>
      </c>
      <c r="M370" s="1" t="s">
        <v>325</v>
      </c>
      <c r="N370" s="2" t="s">
        <v>838</v>
      </c>
    </row>
    <row r="371">
      <c r="A371" s="25"/>
      <c r="B371" s="25"/>
      <c r="D371" s="42"/>
      <c r="E371" s="25"/>
      <c r="F371" s="25"/>
      <c r="G371" s="42"/>
      <c r="H371" s="1" t="s">
        <v>2426</v>
      </c>
      <c r="I371" s="25"/>
      <c r="K371" s="25"/>
      <c r="N371" s="42"/>
    </row>
    <row r="372">
      <c r="A372" s="25"/>
      <c r="B372" s="25"/>
      <c r="D372" s="42"/>
      <c r="E372" s="25"/>
      <c r="F372" s="25"/>
      <c r="G372" s="42"/>
      <c r="H372" s="1" t="s">
        <v>2226</v>
      </c>
      <c r="I372" s="25"/>
      <c r="K372" s="25"/>
      <c r="N372" s="42"/>
    </row>
    <row r="373">
      <c r="A373" s="25"/>
      <c r="B373" s="25"/>
      <c r="D373" s="42"/>
      <c r="E373" s="25"/>
      <c r="F373" s="25"/>
      <c r="G373" s="42"/>
      <c r="H373" s="1" t="s">
        <v>2425</v>
      </c>
      <c r="I373" s="25"/>
      <c r="K373" s="25"/>
      <c r="N373" s="42"/>
    </row>
    <row r="374">
      <c r="A374" s="25"/>
      <c r="B374" s="25"/>
      <c r="D374" s="42"/>
      <c r="E374" s="25"/>
      <c r="F374" s="25"/>
      <c r="G374" s="42"/>
      <c r="H374" s="1" t="s">
        <v>2426</v>
      </c>
      <c r="I374" s="25"/>
      <c r="K374" s="84" t="s">
        <v>190</v>
      </c>
      <c r="M374" s="1" t="s">
        <v>2427</v>
      </c>
      <c r="N374" s="2" t="s">
        <v>2428</v>
      </c>
    </row>
    <row r="375">
      <c r="A375" s="25"/>
      <c r="B375" s="25"/>
      <c r="D375" s="42"/>
      <c r="E375" s="25"/>
      <c r="F375" s="25"/>
      <c r="G375" s="42"/>
      <c r="H375" s="1" t="s">
        <v>198</v>
      </c>
      <c r="I375" s="25"/>
      <c r="K375" s="25"/>
      <c r="N375" s="42"/>
    </row>
    <row r="376">
      <c r="A376" s="25"/>
      <c r="B376" s="25"/>
      <c r="D376" s="42"/>
      <c r="E376" s="25"/>
      <c r="F376" s="25"/>
      <c r="G376" s="42"/>
      <c r="H376" s="1" t="s">
        <v>2229</v>
      </c>
      <c r="I376" s="25"/>
      <c r="K376" s="25"/>
      <c r="N376" s="42"/>
    </row>
    <row r="377">
      <c r="A377" s="25"/>
      <c r="B377" s="25"/>
      <c r="D377" s="42"/>
      <c r="E377" s="25"/>
      <c r="F377" s="25"/>
      <c r="G377" s="42"/>
      <c r="H377" s="1" t="s">
        <v>2230</v>
      </c>
      <c r="I377" s="25"/>
      <c r="K377" s="25"/>
      <c r="N377" s="42"/>
    </row>
    <row r="378">
      <c r="A378" s="25"/>
      <c r="B378" s="25"/>
      <c r="D378" s="42"/>
      <c r="E378" s="25"/>
      <c r="F378" s="25"/>
      <c r="G378" s="42"/>
      <c r="H378" s="1" t="s">
        <v>2231</v>
      </c>
      <c r="I378" s="25"/>
      <c r="K378" s="84" t="s">
        <v>200</v>
      </c>
      <c r="L378" s="1" t="s">
        <v>201</v>
      </c>
      <c r="M378" s="1" t="s">
        <v>2429</v>
      </c>
      <c r="N378" s="2" t="s">
        <v>2430</v>
      </c>
    </row>
    <row r="379">
      <c r="A379" s="25"/>
      <c r="B379" s="25"/>
      <c r="D379" s="42"/>
      <c r="E379" s="25"/>
      <c r="F379" s="25"/>
      <c r="G379" s="42"/>
      <c r="H379" s="1" t="s">
        <v>2234</v>
      </c>
      <c r="I379" s="25"/>
      <c r="K379" s="84" t="s">
        <v>200</v>
      </c>
      <c r="L379" s="1" t="s">
        <v>201</v>
      </c>
      <c r="M379" s="1" t="s">
        <v>2431</v>
      </c>
      <c r="N379" s="2" t="s">
        <v>2236</v>
      </c>
    </row>
    <row r="380">
      <c r="A380" s="25"/>
      <c r="B380" s="25"/>
      <c r="D380" s="42"/>
      <c r="E380" s="25"/>
      <c r="F380" s="25"/>
      <c r="G380" s="42"/>
      <c r="H380" s="1" t="s">
        <v>2237</v>
      </c>
      <c r="I380" s="25"/>
      <c r="K380" s="84" t="s">
        <v>200</v>
      </c>
      <c r="L380" s="1" t="s">
        <v>201</v>
      </c>
      <c r="M380" s="1" t="s">
        <v>2432</v>
      </c>
      <c r="N380" s="2" t="s">
        <v>2239</v>
      </c>
    </row>
    <row r="381">
      <c r="A381" s="25"/>
      <c r="B381" s="25"/>
      <c r="D381" s="42"/>
      <c r="E381" s="25"/>
      <c r="F381" s="25"/>
      <c r="G381" s="42"/>
      <c r="H381" s="1" t="s">
        <v>2433</v>
      </c>
      <c r="I381" s="25"/>
      <c r="K381" s="84" t="s">
        <v>200</v>
      </c>
      <c r="L381" s="1" t="s">
        <v>201</v>
      </c>
      <c r="M381" s="1"/>
      <c r="N381" s="42"/>
    </row>
    <row r="382">
      <c r="A382" s="25"/>
      <c r="B382" s="25"/>
      <c r="D382" s="42"/>
      <c r="E382" s="25"/>
      <c r="F382" s="25"/>
      <c r="G382" s="42"/>
      <c r="H382" s="1" t="s">
        <v>2240</v>
      </c>
      <c r="I382" s="25"/>
      <c r="K382" s="84" t="s">
        <v>278</v>
      </c>
      <c r="L382" s="1" t="s">
        <v>977</v>
      </c>
      <c r="M382" s="1" t="s">
        <v>2434</v>
      </c>
      <c r="N382" s="2" t="s">
        <v>1980</v>
      </c>
    </row>
    <row r="383">
      <c r="A383" s="25"/>
      <c r="B383" s="25"/>
      <c r="D383" s="42"/>
      <c r="E383" s="25"/>
      <c r="F383" s="25"/>
      <c r="G383" s="42"/>
      <c r="H383" s="1" t="s">
        <v>2435</v>
      </c>
      <c r="I383" s="25"/>
      <c r="K383" s="1" t="s">
        <v>229</v>
      </c>
      <c r="L383" s="97" t="s">
        <v>2436</v>
      </c>
      <c r="M383" s="1" t="s">
        <v>2437</v>
      </c>
      <c r="N383" s="2" t="s">
        <v>2438</v>
      </c>
    </row>
    <row r="384">
      <c r="A384" s="25"/>
      <c r="B384" s="25"/>
      <c r="D384" s="42"/>
      <c r="E384" s="25"/>
      <c r="F384" s="25"/>
      <c r="G384" s="42"/>
      <c r="H384" s="1" t="s">
        <v>198</v>
      </c>
      <c r="I384" s="25"/>
      <c r="K384" s="1" t="s">
        <v>278</v>
      </c>
      <c r="N384" s="42"/>
    </row>
    <row r="385">
      <c r="A385" s="25"/>
      <c r="B385" s="25"/>
      <c r="D385" s="42"/>
      <c r="E385" s="25"/>
      <c r="F385" s="25"/>
      <c r="G385" s="42"/>
      <c r="H385" s="1" t="s">
        <v>2242</v>
      </c>
      <c r="I385" s="25"/>
      <c r="K385" s="84" t="s">
        <v>1748</v>
      </c>
      <c r="L385" s="1" t="s">
        <v>1998</v>
      </c>
      <c r="M385" s="1" t="s">
        <v>2439</v>
      </c>
      <c r="N385" s="2" t="s">
        <v>2184</v>
      </c>
    </row>
    <row r="386">
      <c r="A386" s="25"/>
      <c r="B386" s="25"/>
      <c r="D386" s="42"/>
      <c r="E386" s="25"/>
      <c r="F386" s="25"/>
      <c r="G386" s="42"/>
      <c r="H386" s="1" t="s">
        <v>2243</v>
      </c>
      <c r="I386" s="25"/>
      <c r="K386" s="84" t="s">
        <v>200</v>
      </c>
      <c r="L386" s="1" t="s">
        <v>201</v>
      </c>
      <c r="M386" s="1" t="s">
        <v>2440</v>
      </c>
      <c r="N386" s="2" t="s">
        <v>2296</v>
      </c>
    </row>
    <row r="387">
      <c r="A387" s="25"/>
      <c r="B387" s="25"/>
      <c r="D387" s="42"/>
      <c r="E387" s="25"/>
      <c r="F387" s="25"/>
      <c r="G387" s="42"/>
      <c r="H387" s="1" t="s">
        <v>2246</v>
      </c>
      <c r="I387" s="25"/>
      <c r="K387" s="84" t="s">
        <v>200</v>
      </c>
      <c r="L387" s="1" t="s">
        <v>201</v>
      </c>
      <c r="N387" s="42"/>
    </row>
    <row r="388">
      <c r="A388" s="25"/>
      <c r="B388" s="25"/>
      <c r="D388" s="42"/>
      <c r="E388" s="25"/>
      <c r="F388" s="25"/>
      <c r="G388" s="42"/>
      <c r="H388" s="1" t="s">
        <v>2247</v>
      </c>
      <c r="I388" s="25"/>
      <c r="K388" s="1" t="s">
        <v>449</v>
      </c>
      <c r="L388" s="1" t="s">
        <v>846</v>
      </c>
      <c r="N388" s="42"/>
    </row>
    <row r="389">
      <c r="A389" s="25"/>
      <c r="B389" s="25"/>
      <c r="D389" s="42"/>
      <c r="E389" s="25"/>
      <c r="F389" s="25"/>
      <c r="G389" s="42"/>
      <c r="H389" s="1" t="s">
        <v>2257</v>
      </c>
      <c r="I389" s="25"/>
      <c r="K389" s="84" t="s">
        <v>278</v>
      </c>
      <c r="L389" s="1" t="s">
        <v>892</v>
      </c>
      <c r="M389" s="1" t="s">
        <v>2441</v>
      </c>
      <c r="N389" s="2" t="s">
        <v>955</v>
      </c>
    </row>
    <row r="390">
      <c r="A390" s="25"/>
      <c r="B390" s="25"/>
      <c r="D390" s="42"/>
      <c r="E390" s="25"/>
      <c r="F390" s="25"/>
      <c r="G390" s="42"/>
      <c r="H390" s="1" t="s">
        <v>204</v>
      </c>
      <c r="I390" s="25"/>
      <c r="K390" s="84" t="s">
        <v>276</v>
      </c>
      <c r="M390" s="1" t="s">
        <v>2442</v>
      </c>
      <c r="N390" s="2" t="s">
        <v>2443</v>
      </c>
    </row>
    <row r="391">
      <c r="A391" s="25"/>
      <c r="B391" s="25"/>
      <c r="D391" s="42"/>
      <c r="E391" s="25"/>
      <c r="F391" s="25"/>
      <c r="G391" s="42"/>
      <c r="H391" s="1" t="s">
        <v>511</v>
      </c>
      <c r="I391" s="25"/>
      <c r="K391" s="1" t="s">
        <v>276</v>
      </c>
      <c r="L391" s="1" t="s">
        <v>1854</v>
      </c>
      <c r="M391" s="1" t="s">
        <v>2444</v>
      </c>
      <c r="N391" s="2" t="s">
        <v>2445</v>
      </c>
    </row>
    <row r="392">
      <c r="A392" s="25"/>
      <c r="B392" s="25"/>
      <c r="D392" s="42"/>
      <c r="E392" s="25"/>
      <c r="F392" s="25"/>
      <c r="G392" s="42"/>
      <c r="H392" s="1" t="s">
        <v>204</v>
      </c>
      <c r="I392" s="25"/>
      <c r="K392" s="1" t="s">
        <v>1748</v>
      </c>
      <c r="N392" s="42"/>
    </row>
    <row r="393">
      <c r="A393" s="25"/>
      <c r="B393" s="25"/>
      <c r="D393" s="42"/>
      <c r="E393" s="25"/>
      <c r="F393" s="25"/>
      <c r="G393" s="42"/>
      <c r="I393" s="25"/>
      <c r="K393" s="84" t="s">
        <v>282</v>
      </c>
      <c r="L393" s="1" t="s">
        <v>2048</v>
      </c>
      <c r="M393" s="1" t="s">
        <v>704</v>
      </c>
      <c r="N393" s="2" t="s">
        <v>2446</v>
      </c>
    </row>
    <row r="394">
      <c r="A394" s="25"/>
      <c r="B394" s="25"/>
      <c r="D394" s="42"/>
      <c r="E394" s="25"/>
      <c r="F394" s="25"/>
      <c r="G394" s="42"/>
      <c r="H394" s="1" t="s">
        <v>309</v>
      </c>
      <c r="I394" s="25"/>
      <c r="K394" s="25"/>
      <c r="N394" s="42"/>
    </row>
    <row r="395">
      <c r="A395" s="25"/>
      <c r="B395" s="25"/>
      <c r="D395" s="42"/>
      <c r="E395" s="25"/>
      <c r="F395" s="25"/>
      <c r="G395" s="42"/>
      <c r="H395" s="1" t="s">
        <v>310</v>
      </c>
      <c r="I395" s="25"/>
      <c r="K395" s="25"/>
      <c r="N395" s="42"/>
    </row>
    <row r="396">
      <c r="A396" s="25"/>
      <c r="B396" s="25"/>
      <c r="D396" s="42"/>
      <c r="E396" s="25"/>
      <c r="F396" s="25"/>
      <c r="G396" s="42"/>
      <c r="H396" s="1" t="s">
        <v>2447</v>
      </c>
      <c r="I396" s="25"/>
      <c r="K396" s="25"/>
      <c r="N396" s="42"/>
    </row>
    <row r="397">
      <c r="A397" s="25"/>
      <c r="B397" s="25"/>
      <c r="D397" s="42"/>
      <c r="E397" s="25"/>
      <c r="F397" s="25"/>
      <c r="G397" s="42"/>
      <c r="I397" s="25"/>
      <c r="K397" s="25"/>
      <c r="N397" s="42"/>
    </row>
    <row r="398">
      <c r="A398" s="25"/>
      <c r="B398" s="25"/>
      <c r="D398" s="42"/>
      <c r="E398" s="25"/>
      <c r="F398" s="25"/>
      <c r="G398" s="42"/>
      <c r="H398" s="1" t="s">
        <v>2448</v>
      </c>
      <c r="I398" s="25"/>
      <c r="K398" s="25"/>
      <c r="N398" s="42"/>
    </row>
    <row r="399">
      <c r="A399" s="25"/>
      <c r="B399" s="25"/>
      <c r="D399" s="42"/>
      <c r="E399" s="25"/>
      <c r="F399" s="25"/>
      <c r="G399" s="42"/>
      <c r="H399" s="1" t="s">
        <v>2449</v>
      </c>
      <c r="I399" s="25"/>
      <c r="K399" s="25"/>
      <c r="N399" s="42"/>
    </row>
    <row r="400">
      <c r="A400" s="25"/>
      <c r="B400" s="25"/>
      <c r="D400" s="42"/>
      <c r="E400" s="25"/>
      <c r="F400" s="25"/>
      <c r="G400" s="42"/>
      <c r="H400" s="1" t="s">
        <v>2450</v>
      </c>
      <c r="I400" s="25"/>
      <c r="K400" s="25"/>
      <c r="N400" s="42"/>
    </row>
    <row r="401">
      <c r="A401" s="25"/>
      <c r="B401" s="25"/>
      <c r="D401" s="42"/>
      <c r="E401" s="25"/>
      <c r="F401" s="25"/>
      <c r="G401" s="42"/>
      <c r="H401" s="1" t="s">
        <v>2451</v>
      </c>
      <c r="I401" s="25"/>
      <c r="K401" s="25"/>
      <c r="N401" s="42"/>
    </row>
    <row r="402">
      <c r="A402" s="25"/>
      <c r="B402" s="25"/>
      <c r="D402" s="42"/>
      <c r="E402" s="25"/>
      <c r="F402" s="25"/>
      <c r="G402" s="42"/>
      <c r="H402" s="1" t="s">
        <v>2452</v>
      </c>
      <c r="I402" s="25"/>
      <c r="K402" s="25"/>
      <c r="N402" s="42"/>
    </row>
    <row r="403">
      <c r="A403" s="25"/>
      <c r="B403" s="25"/>
      <c r="D403" s="42"/>
      <c r="E403" s="25"/>
      <c r="F403" s="25"/>
      <c r="G403" s="42"/>
      <c r="H403" s="1" t="s">
        <v>2453</v>
      </c>
      <c r="I403" s="25"/>
      <c r="K403" s="25"/>
      <c r="N403" s="42"/>
    </row>
    <row r="404">
      <c r="A404" s="25"/>
      <c r="B404" s="25"/>
      <c r="D404" s="42"/>
      <c r="E404" s="25"/>
      <c r="F404" s="25"/>
      <c r="G404" s="42"/>
      <c r="H404" s="1" t="s">
        <v>318</v>
      </c>
      <c r="I404" s="25"/>
      <c r="K404" s="25"/>
      <c r="N404" s="42"/>
    </row>
    <row r="405">
      <c r="A405" s="25"/>
      <c r="B405" s="25"/>
      <c r="D405" s="42"/>
      <c r="E405" s="25"/>
      <c r="F405" s="25"/>
      <c r="G405" s="42"/>
      <c r="H405" s="1" t="s">
        <v>2454</v>
      </c>
      <c r="I405" s="25"/>
      <c r="K405" s="84" t="s">
        <v>270</v>
      </c>
      <c r="M405" s="1" t="s">
        <v>632</v>
      </c>
      <c r="N405" s="2" t="s">
        <v>2455</v>
      </c>
    </row>
    <row r="406">
      <c r="A406" s="25"/>
      <c r="B406" s="25"/>
      <c r="D406" s="42"/>
      <c r="E406" s="25"/>
      <c r="F406" s="25"/>
      <c r="G406" s="42"/>
      <c r="H406" s="1" t="s">
        <v>281</v>
      </c>
      <c r="I406" s="25"/>
      <c r="K406" s="25"/>
      <c r="N406" s="42"/>
    </row>
    <row r="407">
      <c r="A407" s="25"/>
      <c r="B407" s="25"/>
      <c r="D407" s="42"/>
      <c r="E407" s="25"/>
      <c r="F407" s="25"/>
      <c r="G407" s="42"/>
      <c r="H407" s="1" t="s">
        <v>2454</v>
      </c>
      <c r="I407" s="25"/>
      <c r="K407" s="25"/>
      <c r="N407" s="42"/>
    </row>
    <row r="408">
      <c r="A408" s="25"/>
      <c r="B408" s="25"/>
      <c r="D408" s="42"/>
      <c r="E408" s="25"/>
      <c r="F408" s="25"/>
      <c r="G408" s="42"/>
      <c r="H408" s="1" t="s">
        <v>198</v>
      </c>
      <c r="I408" s="25"/>
      <c r="K408" s="25"/>
      <c r="N408" s="42"/>
    </row>
    <row r="409">
      <c r="A409" s="25"/>
      <c r="B409" s="25"/>
      <c r="D409" s="42"/>
      <c r="E409" s="25"/>
      <c r="F409" s="25"/>
      <c r="G409" s="42"/>
      <c r="H409" s="1" t="s">
        <v>2262</v>
      </c>
      <c r="I409" s="25"/>
      <c r="K409" s="25"/>
      <c r="N409" s="42"/>
    </row>
    <row r="410">
      <c r="A410" s="25"/>
      <c r="B410" s="25"/>
      <c r="D410" s="42"/>
      <c r="E410" s="25"/>
      <c r="F410" s="25"/>
      <c r="G410" s="42"/>
      <c r="H410" s="1" t="s">
        <v>2263</v>
      </c>
      <c r="I410" s="25"/>
      <c r="K410" s="84" t="s">
        <v>200</v>
      </c>
      <c r="L410" s="1" t="s">
        <v>201</v>
      </c>
      <c r="M410" s="1" t="s">
        <v>2456</v>
      </c>
      <c r="N410" s="2" t="s">
        <v>2400</v>
      </c>
    </row>
    <row r="411">
      <c r="A411" s="25"/>
      <c r="B411" s="25"/>
      <c r="D411" s="42"/>
      <c r="E411" s="25"/>
      <c r="F411" s="25"/>
      <c r="G411" s="42"/>
      <c r="H411" s="1" t="s">
        <v>2266</v>
      </c>
      <c r="I411" s="25"/>
      <c r="K411" s="25"/>
      <c r="N411" s="42"/>
    </row>
    <row r="412">
      <c r="A412" s="25"/>
      <c r="B412" s="25"/>
      <c r="D412" s="42"/>
      <c r="E412" s="25"/>
      <c r="F412" s="25"/>
      <c r="G412" s="42"/>
      <c r="H412" s="1" t="s">
        <v>2457</v>
      </c>
      <c r="I412" s="25"/>
      <c r="K412" s="25"/>
      <c r="N412" s="42"/>
    </row>
    <row r="413">
      <c r="A413" s="25"/>
      <c r="B413" s="25"/>
      <c r="D413" s="42"/>
      <c r="E413" s="25"/>
      <c r="F413" s="25"/>
      <c r="G413" s="42"/>
      <c r="H413" s="1" t="s">
        <v>2267</v>
      </c>
      <c r="I413" s="25"/>
      <c r="K413" s="1" t="s">
        <v>449</v>
      </c>
      <c r="L413" s="1" t="s">
        <v>2458</v>
      </c>
      <c r="M413" s="1" t="s">
        <v>2459</v>
      </c>
      <c r="N413" s="2" t="s">
        <v>2302</v>
      </c>
    </row>
    <row r="414">
      <c r="A414" s="25"/>
      <c r="B414" s="25"/>
      <c r="D414" s="42"/>
      <c r="E414" s="25"/>
      <c r="F414" s="25"/>
      <c r="G414" s="42"/>
      <c r="H414" s="1" t="s">
        <v>2271</v>
      </c>
      <c r="I414" s="25"/>
      <c r="K414" s="1" t="s">
        <v>449</v>
      </c>
      <c r="N414" s="42"/>
    </row>
    <row r="415">
      <c r="A415" s="25"/>
      <c r="B415" s="25"/>
      <c r="D415" s="42"/>
      <c r="E415" s="25"/>
      <c r="F415" s="25"/>
      <c r="G415" s="42"/>
      <c r="H415" s="1" t="s">
        <v>2272</v>
      </c>
      <c r="I415" s="25"/>
      <c r="K415" s="25"/>
      <c r="N415" s="42"/>
    </row>
    <row r="416">
      <c r="A416" s="25"/>
      <c r="B416" s="25"/>
      <c r="D416" s="42"/>
      <c r="E416" s="25"/>
      <c r="F416" s="25"/>
      <c r="G416" s="42"/>
      <c r="H416" s="1" t="s">
        <v>2273</v>
      </c>
      <c r="I416" s="25"/>
      <c r="K416" s="25"/>
      <c r="N416" s="42"/>
    </row>
    <row r="417">
      <c r="A417" s="25"/>
      <c r="B417" s="25"/>
      <c r="D417" s="42"/>
      <c r="E417" s="25"/>
      <c r="F417" s="25"/>
      <c r="G417" s="42"/>
      <c r="H417" s="1" t="s">
        <v>2460</v>
      </c>
      <c r="I417" s="25"/>
      <c r="K417" s="1" t="s">
        <v>449</v>
      </c>
      <c r="L417" s="1" t="s">
        <v>2268</v>
      </c>
      <c r="M417" s="1" t="s">
        <v>2461</v>
      </c>
      <c r="N417" s="2" t="s">
        <v>2462</v>
      </c>
    </row>
    <row r="418">
      <c r="A418" s="25"/>
      <c r="B418" s="25"/>
      <c r="D418" s="42"/>
      <c r="E418" s="25"/>
      <c r="F418" s="25"/>
      <c r="G418" s="42"/>
      <c r="H418" s="1" t="s">
        <v>2274</v>
      </c>
      <c r="I418" s="25"/>
      <c r="K418" s="1" t="s">
        <v>449</v>
      </c>
      <c r="N418" s="42"/>
    </row>
    <row r="419">
      <c r="A419" s="25"/>
      <c r="B419" s="25"/>
      <c r="D419" s="42"/>
      <c r="E419" s="25"/>
      <c r="F419" s="25"/>
      <c r="G419" s="42"/>
      <c r="H419" s="1" t="s">
        <v>223</v>
      </c>
      <c r="I419" s="25"/>
      <c r="K419" s="25"/>
      <c r="N419" s="42"/>
    </row>
    <row r="420">
      <c r="A420" s="15"/>
      <c r="B420" s="15"/>
      <c r="C420" s="15"/>
      <c r="D420" s="83"/>
      <c r="E420" s="15"/>
      <c r="F420" s="15"/>
      <c r="G420" s="83"/>
      <c r="H420" s="12" t="s">
        <v>204</v>
      </c>
      <c r="I420" s="15"/>
      <c r="J420" s="15"/>
      <c r="K420" s="15"/>
      <c r="L420" s="15"/>
      <c r="M420" s="15"/>
      <c r="N420" s="83"/>
      <c r="O420" s="15"/>
      <c r="P420" s="15"/>
      <c r="Q420" s="15"/>
      <c r="R420" s="15"/>
      <c r="S420" s="15"/>
      <c r="T420" s="15"/>
      <c r="U420" s="15"/>
      <c r="V420" s="15"/>
      <c r="W420" s="15"/>
      <c r="X420" s="15"/>
      <c r="Y420" s="15"/>
      <c r="Z420" s="15"/>
      <c r="AA420" s="15"/>
      <c r="AB420" s="15"/>
      <c r="AC420" s="15"/>
      <c r="AD420" s="15"/>
      <c r="AE420" s="15"/>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sheetData>
  <mergeCells count="6">
    <mergeCell ref="A1:A2"/>
    <mergeCell ref="B1:B2"/>
    <mergeCell ref="C1:C2"/>
    <mergeCell ref="D1:D2"/>
    <mergeCell ref="E1:G1"/>
    <mergeCell ref="H1:N1"/>
  </mergeCells>
  <dataValidations>
    <dataValidation type="list" allowBlank="1" showErrorMessage="1" sqref="I3:I998">
      <formula1>"redundant,ambiguous,for proof"</formula1>
    </dataValidation>
    <dataValidation type="list" allowBlank="1" showErrorMessage="1" sqref="B3:B998">
      <formula1>"basic,CoT"</formula1>
    </dataValidation>
    <dataValidation type="list" allowBlank="1" showErrorMessage="1" sqref="A3:A998">
      <formula1>"MP,WV,NL"</formula1>
    </dataValidation>
    <dataValidation type="list" allowBlank="1" showErrorMessage="1" sqref="K3:K998">
      <formula1>"C-spec_oop,C-syntax,C-hallucinating,V-pre/post,V-pred-def,V-pred-use,V-lemma-def,V-lemma-use,V-LI,V-others"</formula1>
    </dataValidation>
    <dataValidation type="list" allowBlank="1" showErrorMessage="1" sqref="E3:F998">
      <formula1>"preserved,strengthened,weakened"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7.5"/>
    <col customWidth="1" min="13" max="13" width="29.88"/>
    <col customWidth="1" min="14" max="14" width="25.38"/>
    <col customWidth="1" min="15" max="15" width="19.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21" t="s">
        <v>2463</v>
      </c>
      <c r="D3" s="80" t="s">
        <v>2463</v>
      </c>
      <c r="E3" s="81" t="s">
        <v>33</v>
      </c>
      <c r="F3" s="21" t="s">
        <v>33</v>
      </c>
      <c r="G3" s="80" t="s">
        <v>2464</v>
      </c>
      <c r="H3" s="21" t="s">
        <v>1276</v>
      </c>
      <c r="I3" s="76"/>
      <c r="J3" s="76"/>
      <c r="K3" s="76"/>
      <c r="L3" s="21"/>
      <c r="M3" s="76"/>
      <c r="N3" s="77"/>
      <c r="O3" s="21" t="s">
        <v>186</v>
      </c>
      <c r="P3" s="76"/>
      <c r="Q3" s="76"/>
      <c r="R3" s="76"/>
    </row>
    <row r="4">
      <c r="A4" s="76"/>
      <c r="B4" s="76"/>
      <c r="C4" s="76"/>
      <c r="D4" s="77"/>
      <c r="E4" s="82"/>
      <c r="F4" s="76"/>
      <c r="G4" s="77"/>
      <c r="H4" s="21" t="s">
        <v>2008</v>
      </c>
      <c r="I4" s="76"/>
      <c r="J4" s="76"/>
      <c r="K4" s="76"/>
      <c r="L4" s="76"/>
      <c r="M4" s="76"/>
      <c r="N4" s="77"/>
      <c r="O4" s="76"/>
      <c r="P4" s="76"/>
      <c r="Q4" s="76"/>
      <c r="R4" s="76"/>
    </row>
    <row r="5">
      <c r="A5" s="76"/>
      <c r="B5" s="76"/>
      <c r="C5" s="76"/>
      <c r="D5" s="77"/>
      <c r="E5" s="82"/>
      <c r="F5" s="76"/>
      <c r="G5" s="77"/>
      <c r="H5" s="21" t="s">
        <v>2465</v>
      </c>
      <c r="I5" s="76"/>
      <c r="J5" s="76"/>
      <c r="K5" s="76"/>
      <c r="L5" s="76"/>
      <c r="M5" s="76"/>
      <c r="N5" s="77"/>
      <c r="O5" s="76"/>
      <c r="P5" s="76"/>
      <c r="Q5" s="76"/>
      <c r="R5" s="76"/>
    </row>
    <row r="6">
      <c r="A6" s="76"/>
      <c r="B6" s="76"/>
      <c r="C6" s="76"/>
      <c r="D6" s="77"/>
      <c r="E6" s="82"/>
      <c r="F6" s="76"/>
      <c r="G6" s="77"/>
      <c r="H6" s="21" t="s">
        <v>2466</v>
      </c>
      <c r="I6" s="76"/>
      <c r="J6" s="76"/>
      <c r="K6" s="21" t="s">
        <v>190</v>
      </c>
      <c r="L6" s="21" t="s">
        <v>2467</v>
      </c>
      <c r="M6" s="21" t="s">
        <v>2468</v>
      </c>
      <c r="N6" s="80" t="s">
        <v>838</v>
      </c>
      <c r="O6" s="7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6" s="76" t="str">
        <f>IFERROR(__xludf.DUMMYFUNCTION("""COMPUTED_VALUE"""),"count ")</f>
        <v>count </v>
      </c>
      <c r="Q6" s="76"/>
      <c r="R6" s="76"/>
    </row>
    <row r="7">
      <c r="A7" s="76"/>
      <c r="B7" s="76"/>
      <c r="C7" s="76"/>
      <c r="D7" s="77"/>
      <c r="E7" s="82"/>
      <c r="F7" s="76"/>
      <c r="G7" s="77"/>
      <c r="H7" s="76"/>
      <c r="I7" s="76"/>
      <c r="J7" s="76"/>
      <c r="K7" s="76"/>
      <c r="L7" s="76"/>
      <c r="M7" s="76"/>
      <c r="N7" s="77"/>
      <c r="O7" s="76" t="str">
        <f>IFERROR(__xludf.DUMMYFUNCTION("""COMPUTED_VALUE"""),"V-lemma-use")</f>
        <v>V-lemma-use</v>
      </c>
      <c r="P7" s="76">
        <f>IFERROR(__xludf.DUMMYFUNCTION("""COMPUTED_VALUE"""),15.0)</f>
        <v>15</v>
      </c>
      <c r="Q7" s="76"/>
      <c r="R7" s="76"/>
    </row>
    <row r="8">
      <c r="A8" s="76"/>
      <c r="B8" s="76"/>
      <c r="C8" s="76"/>
      <c r="D8" s="77"/>
      <c r="E8" s="82"/>
      <c r="F8" s="76"/>
      <c r="G8" s="77"/>
      <c r="H8" s="21" t="s">
        <v>2469</v>
      </c>
      <c r="I8" s="76"/>
      <c r="J8" s="76"/>
      <c r="K8" s="76"/>
      <c r="L8" s="76"/>
      <c r="M8" s="76"/>
      <c r="N8" s="77"/>
      <c r="O8" s="76" t="str">
        <f>IFERROR(__xludf.DUMMYFUNCTION("""COMPUTED_VALUE"""),"V-pred-use")</f>
        <v>V-pred-use</v>
      </c>
      <c r="P8" s="76">
        <f>IFERROR(__xludf.DUMMYFUNCTION("""COMPUTED_VALUE"""),2.0)</f>
        <v>2</v>
      </c>
      <c r="Q8" s="76"/>
      <c r="R8" s="76"/>
    </row>
    <row r="9">
      <c r="A9" s="76"/>
      <c r="B9" s="76"/>
      <c r="C9" s="76"/>
      <c r="D9" s="77"/>
      <c r="E9" s="82"/>
      <c r="F9" s="76"/>
      <c r="G9" s="77"/>
      <c r="H9" s="21" t="s">
        <v>2470</v>
      </c>
      <c r="I9" s="76"/>
      <c r="J9" s="76"/>
      <c r="K9" s="76"/>
      <c r="L9" s="76"/>
      <c r="M9" s="76"/>
      <c r="N9" s="77"/>
      <c r="O9" s="76" t="str">
        <f>IFERROR(__xludf.DUMMYFUNCTION("""COMPUTED_VALUE"""),"C-hallucinating")</f>
        <v>C-hallucinating</v>
      </c>
      <c r="P9" s="76">
        <f>IFERROR(__xludf.DUMMYFUNCTION("""COMPUTED_VALUE"""),1.0)</f>
        <v>1</v>
      </c>
      <c r="Q9" s="76"/>
      <c r="R9" s="76"/>
    </row>
    <row r="10">
      <c r="A10" s="76"/>
      <c r="B10" s="76"/>
      <c r="C10" s="76"/>
      <c r="D10" s="77"/>
      <c r="E10" s="82"/>
      <c r="F10" s="76"/>
      <c r="G10" s="77"/>
      <c r="H10" s="21" t="s">
        <v>2471</v>
      </c>
      <c r="I10" s="76"/>
      <c r="J10" s="76"/>
      <c r="K10" s="76"/>
      <c r="L10" s="76"/>
      <c r="M10" s="76"/>
      <c r="N10" s="77"/>
      <c r="O10" s="76"/>
      <c r="P10" s="76"/>
      <c r="Q10" s="76"/>
      <c r="R10" s="76"/>
    </row>
    <row r="11">
      <c r="A11" s="76"/>
      <c r="B11" s="76"/>
      <c r="C11" s="76"/>
      <c r="D11" s="77"/>
      <c r="E11" s="82"/>
      <c r="F11" s="76"/>
      <c r="G11" s="77"/>
      <c r="H11" s="21" t="s">
        <v>2472</v>
      </c>
      <c r="I11" s="76"/>
      <c r="J11" s="76"/>
      <c r="K11" s="76"/>
      <c r="L11" s="76"/>
      <c r="M11" s="76"/>
      <c r="N11" s="77"/>
      <c r="O11" s="76"/>
      <c r="P11" s="76"/>
      <c r="Q11" s="76"/>
      <c r="R11" s="76"/>
    </row>
    <row r="12">
      <c r="A12" s="76"/>
      <c r="B12" s="76"/>
      <c r="C12" s="76"/>
      <c r="D12" s="77"/>
      <c r="E12" s="82"/>
      <c r="F12" s="76"/>
      <c r="G12" s="77"/>
      <c r="H12" s="21" t="s">
        <v>245</v>
      </c>
      <c r="I12" s="76"/>
      <c r="J12" s="76"/>
      <c r="K12" s="76"/>
      <c r="L12" s="76"/>
      <c r="M12" s="76"/>
      <c r="N12" s="77"/>
      <c r="O12"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2" s="76" t="str">
        <f>IFERROR(__xludf.DUMMYFUNCTION("""COMPUTED_VALUE"""),"C-syntax")</f>
        <v>C-syntax</v>
      </c>
      <c r="Q12" s="76" t="str">
        <f>IFERROR(__xludf.DUMMYFUNCTION("""COMPUTED_VALUE"""),"C-hallucinating")</f>
        <v>C-hallucinating</v>
      </c>
      <c r="R12" s="76" t="str">
        <f>IFERROR(__xludf.DUMMYFUNCTION("""COMPUTED_VALUE"""),"C-total")</f>
        <v>C-total</v>
      </c>
      <c r="S12" s="25" t="str">
        <f>IFERROR(__xludf.DUMMYFUNCTION("""COMPUTED_VALUE"""),"V-pre/post")</f>
        <v>V-pre/post</v>
      </c>
      <c r="T12" s="25" t="str">
        <f>IFERROR(__xludf.DUMMYFUNCTION("""COMPUTED_VALUE"""),"V-pred-def")</f>
        <v>V-pred-def</v>
      </c>
      <c r="U12" s="25" t="str">
        <f>IFERROR(__xludf.DUMMYFUNCTION("""COMPUTED_VALUE"""),"V-pred-use")</f>
        <v>V-pred-use</v>
      </c>
      <c r="V12" s="25" t="str">
        <f>IFERROR(__xludf.DUMMYFUNCTION("""COMPUTED_VALUE"""),"V-lemma-def")</f>
        <v>V-lemma-def</v>
      </c>
      <c r="W12" s="25" t="str">
        <f>IFERROR(__xludf.DUMMYFUNCTION("""COMPUTED_VALUE"""),"V-lemma-use")</f>
        <v>V-lemma-use</v>
      </c>
      <c r="X12" s="25" t="str">
        <f>IFERROR(__xludf.DUMMYFUNCTION("""COMPUTED_VALUE"""),"V-LI")</f>
        <v>V-LI</v>
      </c>
      <c r="Y12" s="25" t="str">
        <f>IFERROR(__xludf.DUMMYFUNCTION("""COMPUTED_VALUE"""),"V-others")</f>
        <v>V-others</v>
      </c>
      <c r="Z12" s="25" t="str">
        <f>IFERROR(__xludf.DUMMYFUNCTION("""COMPUTED_VALUE"""),"V-total")</f>
        <v>V-total</v>
      </c>
    </row>
    <row r="13">
      <c r="A13" s="76"/>
      <c r="B13" s="76"/>
      <c r="C13" s="76"/>
      <c r="D13" s="77"/>
      <c r="E13" s="82"/>
      <c r="F13" s="76"/>
      <c r="G13" s="77"/>
      <c r="H13" s="76"/>
      <c r="I13" s="76"/>
      <c r="J13" s="76"/>
      <c r="K13" s="76"/>
      <c r="L13" s="76"/>
      <c r="M13" s="76"/>
      <c r="N13" s="77"/>
      <c r="O13" s="76">
        <f>IFERROR(__xludf.DUMMYFUNCTION("""COMPUTED_VALUE"""),0.0)</f>
        <v>0</v>
      </c>
      <c r="P13" s="76">
        <f>IFERROR(__xludf.DUMMYFUNCTION("""COMPUTED_VALUE"""),0.0)</f>
        <v>0</v>
      </c>
      <c r="Q13" s="76">
        <f>IFERROR(__xludf.DUMMYFUNCTION("""COMPUTED_VALUE"""),1.0)</f>
        <v>1</v>
      </c>
      <c r="R13" s="76">
        <f>IFERROR(__xludf.DUMMYFUNCTION("""COMPUTED_VALUE"""),0.0)</f>
        <v>0</v>
      </c>
      <c r="S13" s="25">
        <f>IFERROR(__xludf.DUMMYFUNCTION("""COMPUTED_VALUE"""),0.0)</f>
        <v>0</v>
      </c>
      <c r="T13" s="25">
        <f>IFERROR(__xludf.DUMMYFUNCTION("""COMPUTED_VALUE"""),0.0)</f>
        <v>0</v>
      </c>
      <c r="U13" s="25">
        <f>IFERROR(__xludf.DUMMYFUNCTION("""COMPUTED_VALUE"""),2.0)</f>
        <v>2</v>
      </c>
      <c r="V13" s="25">
        <f>IFERROR(__xludf.DUMMYFUNCTION("""COMPUTED_VALUE"""),0.0)</f>
        <v>0</v>
      </c>
      <c r="W13" s="25">
        <f>IFERROR(__xludf.DUMMYFUNCTION("""COMPUTED_VALUE"""),15.0)</f>
        <v>15</v>
      </c>
      <c r="X13" s="25">
        <f>IFERROR(__xludf.DUMMYFUNCTION("""COMPUTED_VALUE"""),0.0)</f>
        <v>0</v>
      </c>
      <c r="Y13" s="25">
        <f>IFERROR(__xludf.DUMMYFUNCTION("""COMPUTED_VALUE"""),0.0)</f>
        <v>0</v>
      </c>
      <c r="Z13" s="25">
        <f>IFERROR(__xludf.DUMMYFUNCTION("""COMPUTED_VALUE"""),0.0)</f>
        <v>0</v>
      </c>
    </row>
    <row r="14">
      <c r="A14" s="76"/>
      <c r="B14" s="76"/>
      <c r="C14" s="76"/>
      <c r="D14" s="77"/>
      <c r="E14" s="82"/>
      <c r="F14" s="76"/>
      <c r="G14" s="77"/>
      <c r="H14" s="21" t="s">
        <v>251</v>
      </c>
      <c r="I14" s="76"/>
      <c r="J14" s="76"/>
      <c r="K14" s="76"/>
      <c r="L14" s="76"/>
      <c r="M14" s="76"/>
      <c r="N14" s="77"/>
      <c r="O14" s="76"/>
      <c r="P14" s="76"/>
      <c r="Q14" s="76"/>
      <c r="R14" s="76"/>
    </row>
    <row r="15">
      <c r="A15" s="76"/>
      <c r="B15" s="76"/>
      <c r="C15" s="76"/>
      <c r="D15" s="77"/>
      <c r="E15" s="82"/>
      <c r="F15" s="76"/>
      <c r="G15" s="77"/>
      <c r="H15" s="21" t="s">
        <v>2473</v>
      </c>
      <c r="I15" s="76"/>
      <c r="J15" s="76"/>
      <c r="K15" s="76"/>
      <c r="L15" s="76"/>
      <c r="M15" s="76"/>
      <c r="N15" s="77"/>
      <c r="O15" s="76"/>
      <c r="P15" s="76"/>
      <c r="Q15" s="76"/>
      <c r="R15" s="76"/>
    </row>
    <row r="16">
      <c r="A16" s="76"/>
      <c r="B16" s="76"/>
      <c r="C16" s="76"/>
      <c r="D16" s="77"/>
      <c r="E16" s="82"/>
      <c r="F16" s="76"/>
      <c r="G16" s="77"/>
      <c r="H16" s="21" t="s">
        <v>2474</v>
      </c>
      <c r="I16" s="76"/>
      <c r="J16" s="76"/>
      <c r="K16" s="76"/>
      <c r="L16" s="76"/>
      <c r="M16" s="76"/>
      <c r="N16" s="77"/>
      <c r="O16" s="76"/>
      <c r="P16" s="76"/>
      <c r="Q16" s="76"/>
      <c r="R16" s="76"/>
    </row>
    <row r="17">
      <c r="A17" s="76"/>
      <c r="B17" s="76"/>
      <c r="C17" s="76"/>
      <c r="D17" s="77"/>
      <c r="E17" s="82"/>
      <c r="F17" s="76"/>
      <c r="G17" s="77"/>
      <c r="H17" s="21" t="s">
        <v>2475</v>
      </c>
      <c r="I17" s="21" t="s">
        <v>126</v>
      </c>
      <c r="J17" s="21" t="s">
        <v>2476</v>
      </c>
      <c r="K17" s="76"/>
      <c r="L17" s="76"/>
      <c r="M17" s="76"/>
      <c r="N17" s="77"/>
      <c r="O17" s="76"/>
      <c r="P17" s="76"/>
      <c r="Q17" s="76"/>
      <c r="R17" s="76"/>
    </row>
    <row r="18">
      <c r="A18" s="25"/>
      <c r="B18" s="25"/>
      <c r="D18" s="42"/>
      <c r="E18" s="25"/>
      <c r="F18" s="25"/>
      <c r="G18" s="42"/>
      <c r="H18" s="1" t="s">
        <v>2477</v>
      </c>
      <c r="I18" s="25"/>
      <c r="K18" s="25"/>
      <c r="N18" s="42"/>
    </row>
    <row r="19">
      <c r="A19" s="25"/>
      <c r="B19" s="25"/>
      <c r="D19" s="42"/>
      <c r="E19" s="25"/>
      <c r="F19" s="25"/>
      <c r="G19" s="42"/>
      <c r="H19" s="1" t="s">
        <v>269</v>
      </c>
      <c r="I19" s="25"/>
      <c r="K19" s="25"/>
      <c r="N19" s="42"/>
    </row>
    <row r="20">
      <c r="A20" s="25"/>
      <c r="B20" s="25"/>
      <c r="D20" s="42"/>
      <c r="E20" s="25"/>
      <c r="F20" s="25"/>
      <c r="G20" s="42"/>
      <c r="I20" s="25"/>
      <c r="K20" s="25"/>
      <c r="N20" s="42"/>
    </row>
    <row r="21">
      <c r="A21" s="25"/>
      <c r="B21" s="25"/>
      <c r="D21" s="42"/>
      <c r="E21" s="25"/>
      <c r="F21" s="25"/>
      <c r="G21" s="42"/>
      <c r="H21" s="1" t="s">
        <v>2478</v>
      </c>
      <c r="I21" s="25"/>
      <c r="K21" s="25"/>
      <c r="N21" s="42"/>
    </row>
    <row r="22">
      <c r="A22" s="25"/>
      <c r="B22" s="25"/>
      <c r="D22" s="42"/>
      <c r="E22" s="25"/>
      <c r="F22" s="25"/>
      <c r="G22" s="42"/>
      <c r="H22" s="1" t="s">
        <v>206</v>
      </c>
      <c r="I22" s="25"/>
      <c r="K22" s="25"/>
      <c r="N22" s="42"/>
    </row>
    <row r="23">
      <c r="A23" s="25"/>
      <c r="B23" s="25"/>
      <c r="D23" s="42"/>
      <c r="E23" s="25"/>
      <c r="F23" s="25"/>
      <c r="G23" s="42"/>
      <c r="H23" s="1" t="s">
        <v>2479</v>
      </c>
      <c r="I23" s="25"/>
      <c r="K23" s="25"/>
      <c r="N23" s="42"/>
    </row>
    <row r="24">
      <c r="A24" s="25"/>
      <c r="B24" s="25"/>
      <c r="D24" s="42"/>
      <c r="E24" s="25"/>
      <c r="F24" s="25"/>
      <c r="G24" s="42"/>
      <c r="H24" s="1" t="s">
        <v>198</v>
      </c>
      <c r="I24" s="25"/>
      <c r="K24" s="25"/>
      <c r="N24" s="42"/>
    </row>
    <row r="25">
      <c r="A25" s="25"/>
      <c r="B25" s="25"/>
      <c r="D25" s="42"/>
      <c r="E25" s="25"/>
      <c r="F25" s="25"/>
      <c r="G25" s="42"/>
      <c r="H25" s="1" t="s">
        <v>2480</v>
      </c>
      <c r="I25" s="25"/>
      <c r="K25" s="25"/>
      <c r="N25" s="42"/>
    </row>
    <row r="26">
      <c r="A26" s="25"/>
      <c r="B26" s="25"/>
      <c r="D26" s="42"/>
      <c r="E26" s="25"/>
      <c r="F26" s="25"/>
      <c r="G26" s="42"/>
      <c r="H26" s="1" t="s">
        <v>2481</v>
      </c>
      <c r="I26" s="25"/>
      <c r="K26" s="25"/>
      <c r="N26" s="42"/>
    </row>
    <row r="27">
      <c r="A27" s="25"/>
      <c r="B27" s="25"/>
      <c r="D27" s="42"/>
      <c r="E27" s="25"/>
      <c r="F27" s="25"/>
      <c r="G27" s="42"/>
      <c r="H27" s="1" t="s">
        <v>2482</v>
      </c>
      <c r="I27" s="25"/>
      <c r="K27" s="25"/>
      <c r="N27" s="42"/>
    </row>
    <row r="28">
      <c r="A28" s="25"/>
      <c r="B28" s="25"/>
      <c r="D28" s="42"/>
      <c r="E28" s="25"/>
      <c r="F28" s="25"/>
      <c r="G28" s="42"/>
      <c r="H28" s="1" t="s">
        <v>2483</v>
      </c>
      <c r="I28" s="25"/>
      <c r="K28" s="25"/>
      <c r="N28" s="42"/>
    </row>
    <row r="29">
      <c r="A29" s="25"/>
      <c r="B29" s="25"/>
      <c r="D29" s="42"/>
      <c r="E29" s="25"/>
      <c r="F29" s="25"/>
      <c r="G29" s="42"/>
      <c r="H29" s="1" t="s">
        <v>2484</v>
      </c>
      <c r="I29" s="25"/>
      <c r="K29" s="25"/>
      <c r="N29" s="42"/>
    </row>
    <row r="30">
      <c r="A30" s="25"/>
      <c r="B30" s="25"/>
      <c r="D30" s="42"/>
      <c r="E30" s="25"/>
      <c r="F30" s="25"/>
      <c r="G30" s="42"/>
      <c r="H30" s="1" t="s">
        <v>2485</v>
      </c>
      <c r="I30" s="25"/>
      <c r="K30" s="25"/>
      <c r="N30" s="42"/>
    </row>
    <row r="31">
      <c r="A31" s="25"/>
      <c r="B31" s="25"/>
      <c r="D31" s="42"/>
      <c r="E31" s="25"/>
      <c r="F31" s="25"/>
      <c r="G31" s="42"/>
      <c r="H31" s="1" t="s">
        <v>2486</v>
      </c>
      <c r="I31" s="25"/>
      <c r="K31" s="25"/>
      <c r="N31" s="42"/>
    </row>
    <row r="32">
      <c r="A32" s="25"/>
      <c r="B32" s="25"/>
      <c r="D32" s="42"/>
      <c r="E32" s="25"/>
      <c r="F32" s="25"/>
      <c r="G32" s="42"/>
      <c r="H32" s="1" t="s">
        <v>2487</v>
      </c>
      <c r="I32" s="25"/>
      <c r="K32" s="25"/>
      <c r="N32" s="42"/>
    </row>
    <row r="33">
      <c r="A33" s="25"/>
      <c r="B33" s="25"/>
      <c r="D33" s="42"/>
      <c r="E33" s="25"/>
      <c r="F33" s="25"/>
      <c r="G33" s="42"/>
      <c r="H33" s="1" t="s">
        <v>204</v>
      </c>
      <c r="I33" s="25"/>
      <c r="K33" s="25"/>
      <c r="N33" s="42"/>
    </row>
    <row r="34">
      <c r="A34" s="25"/>
      <c r="B34" s="25"/>
      <c r="D34" s="42"/>
      <c r="E34" s="25"/>
      <c r="F34" s="25"/>
      <c r="G34" s="42"/>
      <c r="I34" s="25"/>
      <c r="K34" s="25"/>
      <c r="N34" s="42"/>
    </row>
    <row r="35">
      <c r="A35" s="25"/>
      <c r="B35" s="25"/>
      <c r="D35" s="42"/>
      <c r="E35" s="25"/>
      <c r="F35" s="25"/>
      <c r="G35" s="42"/>
      <c r="H35" s="1" t="s">
        <v>2488</v>
      </c>
      <c r="I35" s="25"/>
      <c r="K35" s="25"/>
      <c r="N35" s="42"/>
    </row>
    <row r="36">
      <c r="A36" s="25"/>
      <c r="B36" s="25"/>
      <c r="D36" s="42"/>
      <c r="E36" s="25"/>
      <c r="F36" s="25"/>
      <c r="G36" s="42"/>
      <c r="H36" s="1" t="s">
        <v>2489</v>
      </c>
      <c r="I36" s="25"/>
      <c r="K36" s="25"/>
      <c r="N36" s="42"/>
    </row>
    <row r="37">
      <c r="A37" s="25"/>
      <c r="B37" s="25"/>
      <c r="D37" s="42"/>
      <c r="E37" s="25"/>
      <c r="F37" s="25"/>
      <c r="G37" s="42"/>
      <c r="H37" s="1" t="s">
        <v>2490</v>
      </c>
      <c r="I37" s="25"/>
      <c r="K37" s="25"/>
      <c r="N37" s="42"/>
    </row>
    <row r="38">
      <c r="A38" s="25"/>
      <c r="B38" s="25"/>
      <c r="D38" s="42"/>
      <c r="E38" s="25"/>
      <c r="F38" s="25"/>
      <c r="G38" s="42"/>
      <c r="H38" s="1" t="s">
        <v>198</v>
      </c>
      <c r="I38" s="25"/>
      <c r="K38" s="25"/>
      <c r="N38" s="42"/>
    </row>
    <row r="39">
      <c r="A39" s="25"/>
      <c r="B39" s="25"/>
      <c r="D39" s="42"/>
      <c r="E39" s="25"/>
      <c r="F39" s="25"/>
      <c r="G39" s="42"/>
      <c r="H39" s="1" t="s">
        <v>2491</v>
      </c>
      <c r="I39" s="25"/>
      <c r="K39" s="25"/>
      <c r="N39" s="42"/>
    </row>
    <row r="40">
      <c r="A40" s="25"/>
      <c r="B40" s="25"/>
      <c r="D40" s="42"/>
      <c r="E40" s="25"/>
      <c r="F40" s="25"/>
      <c r="G40" s="42"/>
      <c r="H40" s="1" t="s">
        <v>204</v>
      </c>
      <c r="I40" s="25"/>
      <c r="K40" s="25"/>
      <c r="N40" s="42"/>
    </row>
    <row r="41">
      <c r="A41" s="25"/>
      <c r="B41" s="25"/>
      <c r="D41" s="42"/>
      <c r="E41" s="25"/>
      <c r="F41" s="25"/>
      <c r="G41" s="42"/>
      <c r="I41" s="25"/>
      <c r="K41" s="25"/>
      <c r="N41" s="42"/>
    </row>
    <row r="42">
      <c r="A42" s="25"/>
      <c r="B42" s="25"/>
      <c r="D42" s="42"/>
      <c r="E42" s="25"/>
      <c r="F42" s="25"/>
      <c r="G42" s="42"/>
      <c r="H42" s="1" t="s">
        <v>2492</v>
      </c>
      <c r="I42" s="25"/>
      <c r="K42" s="25"/>
      <c r="N42" s="42"/>
    </row>
    <row r="43">
      <c r="A43" s="25"/>
      <c r="B43" s="25"/>
      <c r="D43" s="42"/>
      <c r="E43" s="25"/>
      <c r="F43" s="25"/>
      <c r="G43" s="42"/>
      <c r="H43" s="1" t="s">
        <v>2493</v>
      </c>
      <c r="I43" s="25"/>
      <c r="K43" s="25"/>
      <c r="N43" s="42"/>
    </row>
    <row r="44">
      <c r="A44" s="25"/>
      <c r="B44" s="25"/>
      <c r="D44" s="42"/>
      <c r="E44" s="25"/>
      <c r="F44" s="25"/>
      <c r="G44" s="42"/>
      <c r="H44" s="1" t="s">
        <v>2494</v>
      </c>
      <c r="I44" s="25"/>
      <c r="K44" s="25"/>
      <c r="N44" s="42"/>
    </row>
    <row r="45">
      <c r="A45" s="25"/>
      <c r="B45" s="25"/>
      <c r="D45" s="42"/>
      <c r="E45" s="25"/>
      <c r="F45" s="25"/>
      <c r="G45" s="42"/>
      <c r="H45" s="1" t="s">
        <v>198</v>
      </c>
      <c r="I45" s="25"/>
      <c r="K45" s="25"/>
      <c r="N45" s="42"/>
    </row>
    <row r="46">
      <c r="A46" s="25"/>
      <c r="B46" s="25"/>
      <c r="D46" s="42"/>
      <c r="E46" s="25"/>
      <c r="F46" s="25"/>
      <c r="G46" s="42"/>
      <c r="H46" s="1" t="s">
        <v>2495</v>
      </c>
      <c r="I46" s="25"/>
      <c r="K46" s="25"/>
      <c r="N46" s="42"/>
    </row>
    <row r="47">
      <c r="A47" s="25"/>
      <c r="B47" s="25"/>
      <c r="D47" s="42"/>
      <c r="E47" s="25"/>
      <c r="F47" s="25"/>
      <c r="G47" s="42"/>
      <c r="H47" s="1" t="s">
        <v>204</v>
      </c>
      <c r="I47" s="25"/>
      <c r="K47" s="25"/>
      <c r="N47" s="42"/>
    </row>
    <row r="48">
      <c r="A48" s="25"/>
      <c r="B48" s="25"/>
      <c r="D48" s="42"/>
      <c r="E48" s="25"/>
      <c r="F48" s="25"/>
      <c r="G48" s="42"/>
      <c r="I48" s="25"/>
      <c r="K48" s="25"/>
      <c r="N48" s="42"/>
    </row>
    <row r="49">
      <c r="A49" s="25"/>
      <c r="B49" s="25"/>
      <c r="D49" s="42"/>
      <c r="E49" s="25"/>
      <c r="F49" s="25"/>
      <c r="G49" s="42"/>
      <c r="H49" s="1" t="s">
        <v>2496</v>
      </c>
      <c r="I49" s="25"/>
      <c r="K49" s="25"/>
      <c r="N49" s="42"/>
    </row>
    <row r="50">
      <c r="A50" s="25"/>
      <c r="B50" s="25"/>
      <c r="D50" s="42"/>
      <c r="E50" s="25"/>
      <c r="F50" s="25"/>
      <c r="G50" s="42"/>
      <c r="H50" s="1" t="s">
        <v>2493</v>
      </c>
      <c r="I50" s="25"/>
      <c r="K50" s="25"/>
      <c r="N50" s="42"/>
    </row>
    <row r="51">
      <c r="A51" s="25"/>
      <c r="B51" s="25"/>
      <c r="D51" s="42"/>
      <c r="E51" s="25"/>
      <c r="F51" s="25"/>
      <c r="G51" s="42"/>
      <c r="H51" s="1" t="s">
        <v>2497</v>
      </c>
      <c r="I51" s="25"/>
      <c r="K51" s="25"/>
      <c r="N51" s="42"/>
    </row>
    <row r="52">
      <c r="A52" s="25"/>
      <c r="B52" s="25"/>
      <c r="D52" s="42"/>
      <c r="E52" s="25"/>
      <c r="F52" s="25"/>
      <c r="G52" s="42"/>
      <c r="H52" s="1" t="s">
        <v>198</v>
      </c>
      <c r="I52" s="25"/>
      <c r="K52" s="25"/>
      <c r="N52" s="42"/>
    </row>
    <row r="53">
      <c r="A53" s="25"/>
      <c r="B53" s="25"/>
      <c r="D53" s="42"/>
      <c r="E53" s="25"/>
      <c r="F53" s="25"/>
      <c r="G53" s="42"/>
      <c r="H53" s="1" t="s">
        <v>2498</v>
      </c>
      <c r="I53" s="25"/>
      <c r="K53" s="25"/>
      <c r="N53" s="42"/>
    </row>
    <row r="54">
      <c r="A54" s="25"/>
      <c r="B54" s="25"/>
      <c r="D54" s="42"/>
      <c r="E54" s="25"/>
      <c r="F54" s="25"/>
      <c r="G54" s="42"/>
      <c r="H54" s="1" t="s">
        <v>2499</v>
      </c>
      <c r="I54" s="25"/>
      <c r="K54" s="25"/>
      <c r="N54" s="42"/>
    </row>
    <row r="55">
      <c r="A55" s="25"/>
      <c r="B55" s="25"/>
      <c r="D55" s="42"/>
      <c r="E55" s="25"/>
      <c r="F55" s="25"/>
      <c r="G55" s="42"/>
      <c r="I55" s="25"/>
      <c r="K55" s="25"/>
      <c r="N55" s="42"/>
    </row>
    <row r="56">
      <c r="A56" s="25"/>
      <c r="B56" s="25"/>
      <c r="D56" s="42"/>
      <c r="E56" s="25"/>
      <c r="F56" s="25"/>
      <c r="G56" s="42"/>
      <c r="H56" s="1" t="s">
        <v>2500</v>
      </c>
      <c r="I56" s="25"/>
      <c r="K56" s="25"/>
      <c r="N56" s="42"/>
    </row>
    <row r="57">
      <c r="A57" s="25"/>
      <c r="B57" s="25"/>
      <c r="D57" s="42"/>
      <c r="E57" s="25"/>
      <c r="F57" s="25"/>
      <c r="G57" s="42"/>
      <c r="H57" s="1" t="s">
        <v>2501</v>
      </c>
      <c r="I57" s="25"/>
      <c r="K57" s="25"/>
      <c r="N57" s="42"/>
    </row>
    <row r="58">
      <c r="A58" s="25"/>
      <c r="B58" s="25"/>
      <c r="D58" s="42"/>
      <c r="E58" s="25"/>
      <c r="F58" s="25"/>
      <c r="G58" s="42"/>
      <c r="H58" s="1" t="s">
        <v>2502</v>
      </c>
      <c r="I58" s="25"/>
      <c r="K58" s="84"/>
      <c r="N58" s="42"/>
    </row>
    <row r="59">
      <c r="A59" s="25"/>
      <c r="B59" s="25"/>
      <c r="D59" s="42"/>
      <c r="E59" s="25"/>
      <c r="F59" s="25"/>
      <c r="G59" s="42"/>
      <c r="H59" s="1" t="s">
        <v>2503</v>
      </c>
      <c r="I59" s="25"/>
      <c r="K59" s="1" t="s">
        <v>200</v>
      </c>
      <c r="L59" s="1" t="s">
        <v>201</v>
      </c>
      <c r="M59" s="1" t="s">
        <v>2504</v>
      </c>
      <c r="N59" s="2" t="s">
        <v>2505</v>
      </c>
    </row>
    <row r="60">
      <c r="A60" s="25"/>
      <c r="B60" s="25"/>
      <c r="D60" s="42"/>
      <c r="E60" s="25"/>
      <c r="F60" s="25"/>
      <c r="G60" s="42"/>
      <c r="H60" s="1" t="s">
        <v>2506</v>
      </c>
      <c r="I60" s="25"/>
      <c r="K60" s="1" t="s">
        <v>200</v>
      </c>
      <c r="L60" s="1" t="s">
        <v>201</v>
      </c>
      <c r="M60" s="1" t="s">
        <v>2507</v>
      </c>
      <c r="N60" s="2" t="s">
        <v>2508</v>
      </c>
    </row>
    <row r="61">
      <c r="A61" s="25"/>
      <c r="B61" s="25"/>
      <c r="D61" s="42"/>
      <c r="E61" s="25"/>
      <c r="F61" s="25"/>
      <c r="G61" s="42"/>
      <c r="H61" s="1" t="s">
        <v>2509</v>
      </c>
      <c r="I61" s="25"/>
      <c r="K61" s="1" t="s">
        <v>200</v>
      </c>
      <c r="L61" s="1" t="s">
        <v>201</v>
      </c>
      <c r="M61" s="1" t="s">
        <v>2510</v>
      </c>
      <c r="N61" s="2" t="s">
        <v>2511</v>
      </c>
    </row>
    <row r="62">
      <c r="A62" s="25"/>
      <c r="B62" s="25"/>
      <c r="D62" s="42"/>
      <c r="E62" s="25"/>
      <c r="F62" s="25"/>
      <c r="G62" s="42"/>
      <c r="H62" s="1" t="s">
        <v>2512</v>
      </c>
      <c r="I62" s="25"/>
      <c r="K62" s="1" t="s">
        <v>200</v>
      </c>
      <c r="L62" s="1" t="s">
        <v>1760</v>
      </c>
      <c r="M62" s="1" t="s">
        <v>2513</v>
      </c>
      <c r="N62" s="2" t="s">
        <v>2514</v>
      </c>
    </row>
    <row r="63">
      <c r="A63" s="25"/>
      <c r="B63" s="25"/>
      <c r="D63" s="42"/>
      <c r="E63" s="25"/>
      <c r="F63" s="25"/>
      <c r="G63" s="42"/>
      <c r="H63" s="1" t="s">
        <v>2515</v>
      </c>
      <c r="I63" s="25"/>
      <c r="K63" s="84" t="s">
        <v>200</v>
      </c>
      <c r="L63" s="1" t="s">
        <v>201</v>
      </c>
      <c r="M63" s="1" t="s">
        <v>2516</v>
      </c>
      <c r="N63" s="2" t="s">
        <v>2517</v>
      </c>
    </row>
    <row r="64">
      <c r="A64" s="25"/>
      <c r="B64" s="25"/>
      <c r="D64" s="42"/>
      <c r="E64" s="25"/>
      <c r="F64" s="25"/>
      <c r="G64" s="42"/>
      <c r="H64" s="1" t="s">
        <v>2518</v>
      </c>
      <c r="I64" s="25"/>
      <c r="K64" s="1" t="s">
        <v>200</v>
      </c>
      <c r="L64" s="1" t="s">
        <v>201</v>
      </c>
      <c r="N64" s="42"/>
    </row>
    <row r="65">
      <c r="A65" s="25"/>
      <c r="B65" s="25"/>
      <c r="D65" s="42"/>
      <c r="E65" s="25"/>
      <c r="F65" s="25"/>
      <c r="G65" s="42"/>
      <c r="H65" s="1" t="s">
        <v>2519</v>
      </c>
      <c r="I65" s="25"/>
      <c r="K65" s="1" t="s">
        <v>200</v>
      </c>
      <c r="L65" s="1" t="s">
        <v>1760</v>
      </c>
      <c r="M65" s="1" t="s">
        <v>2520</v>
      </c>
      <c r="N65" s="2" t="s">
        <v>2521</v>
      </c>
    </row>
    <row r="66">
      <c r="A66" s="25"/>
      <c r="B66" s="25"/>
      <c r="D66" s="42"/>
      <c r="E66" s="25"/>
      <c r="F66" s="25"/>
      <c r="G66" s="42"/>
      <c r="H66" s="1" t="s">
        <v>204</v>
      </c>
      <c r="I66" s="25"/>
      <c r="K66" s="25"/>
      <c r="N66" s="42"/>
    </row>
    <row r="67">
      <c r="A67" s="25"/>
      <c r="B67" s="25"/>
      <c r="D67" s="42"/>
      <c r="E67" s="25"/>
      <c r="F67" s="25"/>
      <c r="G67" s="42"/>
      <c r="I67" s="25"/>
      <c r="K67" s="25"/>
      <c r="N67" s="42"/>
    </row>
    <row r="68">
      <c r="A68" s="25"/>
      <c r="B68" s="25"/>
      <c r="D68" s="42"/>
      <c r="E68" s="25"/>
      <c r="F68" s="25"/>
      <c r="G68" s="42"/>
      <c r="H68" s="1" t="s">
        <v>2522</v>
      </c>
      <c r="I68" s="25"/>
      <c r="K68" s="25"/>
      <c r="N68" s="42"/>
    </row>
    <row r="69">
      <c r="A69" s="25"/>
      <c r="B69" s="25"/>
      <c r="D69" s="42"/>
      <c r="E69" s="25"/>
      <c r="F69" s="25"/>
      <c r="G69" s="42"/>
      <c r="H69" s="1" t="s">
        <v>2523</v>
      </c>
      <c r="I69" s="25"/>
      <c r="K69" s="25"/>
      <c r="N69" s="42"/>
    </row>
    <row r="70">
      <c r="A70" s="25"/>
      <c r="B70" s="25"/>
      <c r="D70" s="42"/>
      <c r="E70" s="25"/>
      <c r="F70" s="25"/>
      <c r="G70" s="42"/>
      <c r="H70" s="1" t="s">
        <v>204</v>
      </c>
      <c r="I70" s="25"/>
      <c r="K70" s="84" t="s">
        <v>200</v>
      </c>
      <c r="L70" s="1" t="s">
        <v>2351</v>
      </c>
      <c r="M70" s="1" t="s">
        <v>2524</v>
      </c>
      <c r="N70" s="2" t="s">
        <v>2525</v>
      </c>
    </row>
    <row r="71">
      <c r="A71" s="25"/>
      <c r="B71" s="25"/>
      <c r="D71" s="42"/>
      <c r="E71" s="25"/>
      <c r="F71" s="25"/>
      <c r="G71" s="42"/>
      <c r="I71" s="25"/>
      <c r="K71" s="84" t="s">
        <v>200</v>
      </c>
      <c r="L71" s="1" t="s">
        <v>2351</v>
      </c>
      <c r="N71" s="42"/>
    </row>
    <row r="72">
      <c r="A72" s="25"/>
      <c r="B72" s="25"/>
      <c r="D72" s="42"/>
      <c r="E72" s="25"/>
      <c r="F72" s="25"/>
      <c r="G72" s="42"/>
      <c r="H72" s="1" t="s">
        <v>2526</v>
      </c>
      <c r="I72" s="25"/>
      <c r="K72" s="25"/>
      <c r="N72" s="42"/>
    </row>
    <row r="73">
      <c r="A73" s="25"/>
      <c r="B73" s="25"/>
      <c r="D73" s="42"/>
      <c r="E73" s="25"/>
      <c r="F73" s="25"/>
      <c r="G73" s="42"/>
      <c r="H73" s="1" t="s">
        <v>2527</v>
      </c>
      <c r="I73" s="25"/>
      <c r="K73" s="25"/>
      <c r="N73" s="42"/>
    </row>
    <row r="74">
      <c r="A74" s="25"/>
      <c r="B74" s="25"/>
      <c r="D74" s="42"/>
      <c r="E74" s="25"/>
      <c r="F74" s="25"/>
      <c r="G74" s="42"/>
      <c r="H74" s="1" t="s">
        <v>2528</v>
      </c>
      <c r="I74" s="25"/>
      <c r="K74" s="25"/>
      <c r="N74" s="42"/>
    </row>
    <row r="75">
      <c r="A75" s="25"/>
      <c r="B75" s="25"/>
      <c r="D75" s="42"/>
      <c r="E75" s="25"/>
      <c r="F75" s="25"/>
      <c r="G75" s="42"/>
      <c r="H75" s="1" t="s">
        <v>198</v>
      </c>
      <c r="I75" s="25"/>
      <c r="K75" s="25"/>
      <c r="N75" s="42"/>
    </row>
    <row r="76">
      <c r="A76" s="25"/>
      <c r="B76" s="25"/>
      <c r="D76" s="42"/>
      <c r="E76" s="25"/>
      <c r="F76" s="25"/>
      <c r="G76" s="42"/>
      <c r="H76" s="1" t="s">
        <v>2499</v>
      </c>
      <c r="I76" s="25"/>
      <c r="K76" s="84" t="s">
        <v>200</v>
      </c>
      <c r="L76" s="1" t="s">
        <v>201</v>
      </c>
      <c r="M76" s="1" t="s">
        <v>2529</v>
      </c>
      <c r="N76" s="2" t="s">
        <v>2530</v>
      </c>
    </row>
    <row r="77">
      <c r="A77" s="25"/>
      <c r="B77" s="25"/>
      <c r="D77" s="42"/>
      <c r="E77" s="25"/>
      <c r="F77" s="25"/>
      <c r="G77" s="42"/>
      <c r="H77" s="1" t="s">
        <v>2498</v>
      </c>
      <c r="I77" s="25"/>
      <c r="K77" s="84" t="s">
        <v>200</v>
      </c>
      <c r="L77" s="1" t="s">
        <v>201</v>
      </c>
      <c r="N77" s="42"/>
    </row>
    <row r="78">
      <c r="A78" s="25"/>
      <c r="B78" s="25"/>
      <c r="D78" s="42"/>
      <c r="E78" s="25"/>
      <c r="F78" s="25"/>
      <c r="G78" s="42"/>
      <c r="H78" s="1" t="s">
        <v>2531</v>
      </c>
      <c r="I78" s="25"/>
      <c r="K78" s="84" t="s">
        <v>200</v>
      </c>
      <c r="L78" s="1" t="s">
        <v>201</v>
      </c>
      <c r="N78" s="42"/>
    </row>
    <row r="79">
      <c r="A79" s="25"/>
      <c r="B79" s="25"/>
      <c r="D79" s="42"/>
      <c r="E79" s="25"/>
      <c r="F79" s="25"/>
      <c r="G79" s="42"/>
      <c r="H79" s="1" t="s">
        <v>2532</v>
      </c>
      <c r="I79" s="25"/>
      <c r="K79" s="1" t="s">
        <v>200</v>
      </c>
      <c r="L79" s="1" t="s">
        <v>1760</v>
      </c>
      <c r="M79" s="1" t="s">
        <v>2533</v>
      </c>
      <c r="N79" s="2" t="s">
        <v>2534</v>
      </c>
    </row>
    <row r="80">
      <c r="A80" s="25"/>
      <c r="B80" s="25"/>
      <c r="D80" s="42"/>
      <c r="E80" s="25"/>
      <c r="F80" s="25"/>
      <c r="G80" s="42"/>
      <c r="H80" s="1" t="s">
        <v>204</v>
      </c>
      <c r="I80" s="25"/>
      <c r="K80" s="1" t="s">
        <v>278</v>
      </c>
      <c r="L80" s="1" t="s">
        <v>279</v>
      </c>
      <c r="N80" s="42"/>
    </row>
    <row r="81">
      <c r="A81" s="25"/>
      <c r="B81" s="25"/>
      <c r="D81" s="42"/>
      <c r="E81" s="25"/>
      <c r="F81" s="25"/>
      <c r="G81" s="42"/>
      <c r="I81" s="25"/>
      <c r="K81" s="84" t="s">
        <v>200</v>
      </c>
      <c r="L81" s="1" t="s">
        <v>2351</v>
      </c>
      <c r="M81" s="1" t="s">
        <v>2535</v>
      </c>
      <c r="N81" s="2" t="s">
        <v>2536</v>
      </c>
    </row>
    <row r="82">
      <c r="A82" s="25"/>
      <c r="B82" s="25"/>
      <c r="D82" s="42"/>
      <c r="E82" s="25"/>
      <c r="F82" s="25"/>
      <c r="G82" s="42"/>
      <c r="H82" s="1" t="s">
        <v>2537</v>
      </c>
      <c r="I82" s="25"/>
      <c r="K82" s="1" t="s">
        <v>200</v>
      </c>
      <c r="L82" s="1" t="s">
        <v>2351</v>
      </c>
      <c r="N82" s="42"/>
    </row>
    <row r="83">
      <c r="A83" s="25"/>
      <c r="B83" s="25"/>
      <c r="D83" s="42"/>
      <c r="E83" s="25"/>
      <c r="F83" s="25"/>
      <c r="G83" s="42"/>
      <c r="H83" s="1" t="s">
        <v>2493</v>
      </c>
      <c r="I83" s="25"/>
      <c r="K83" s="25"/>
      <c r="N83" s="42"/>
    </row>
    <row r="84">
      <c r="A84" s="25"/>
      <c r="B84" s="25"/>
      <c r="D84" s="42"/>
      <c r="E84" s="25"/>
      <c r="F84" s="25"/>
      <c r="G84" s="42"/>
      <c r="H84" s="1" t="s">
        <v>207</v>
      </c>
      <c r="I84" s="25"/>
      <c r="K84" s="25"/>
      <c r="N84" s="42"/>
    </row>
    <row r="85">
      <c r="A85" s="25"/>
      <c r="B85" s="25"/>
      <c r="D85" s="42"/>
      <c r="E85" s="25"/>
      <c r="F85" s="25"/>
      <c r="G85" s="42"/>
      <c r="H85" s="1" t="s">
        <v>198</v>
      </c>
      <c r="I85" s="25"/>
      <c r="K85" s="25"/>
      <c r="N85" s="42"/>
    </row>
    <row r="86">
      <c r="A86" s="25"/>
      <c r="B86" s="25"/>
      <c r="D86" s="42"/>
      <c r="E86" s="25"/>
      <c r="F86" s="25"/>
      <c r="G86" s="42"/>
      <c r="H86" s="1" t="s">
        <v>2538</v>
      </c>
      <c r="I86" s="1"/>
      <c r="J86" s="1" t="s">
        <v>2539</v>
      </c>
      <c r="K86" s="84" t="s">
        <v>278</v>
      </c>
      <c r="L86" s="97" t="s">
        <v>279</v>
      </c>
      <c r="M86" s="1" t="s">
        <v>2540</v>
      </c>
      <c r="N86" s="2" t="s">
        <v>2541</v>
      </c>
    </row>
    <row r="87">
      <c r="A87" s="25"/>
      <c r="B87" s="25"/>
      <c r="D87" s="42"/>
      <c r="E87" s="25"/>
      <c r="F87" s="25"/>
      <c r="G87" s="42"/>
      <c r="H87" s="1" t="s">
        <v>2542</v>
      </c>
      <c r="I87" s="25"/>
      <c r="K87" s="25"/>
      <c r="N87" s="42"/>
    </row>
    <row r="88">
      <c r="A88" s="25"/>
      <c r="B88" s="25"/>
      <c r="D88" s="42"/>
      <c r="E88" s="25"/>
      <c r="F88" s="25"/>
      <c r="G88" s="42"/>
      <c r="H88" s="1" t="s">
        <v>204</v>
      </c>
      <c r="I88" s="25"/>
      <c r="K88" s="25"/>
      <c r="N88" s="42"/>
    </row>
    <row r="89">
      <c r="A89" s="25"/>
      <c r="B89" s="25"/>
      <c r="D89" s="42"/>
      <c r="E89" s="25"/>
      <c r="F89" s="25"/>
      <c r="G89" s="42"/>
      <c r="I89" s="25"/>
      <c r="K89" s="25"/>
      <c r="N89" s="42"/>
    </row>
    <row r="90">
      <c r="A90" s="25"/>
      <c r="B90" s="25"/>
      <c r="D90" s="42"/>
      <c r="E90" s="25"/>
      <c r="F90" s="25"/>
      <c r="G90" s="42"/>
      <c r="H90" s="1" t="s">
        <v>281</v>
      </c>
      <c r="I90" s="25"/>
      <c r="K90" s="25"/>
      <c r="N90" s="42"/>
    </row>
    <row r="91">
      <c r="A91" s="25"/>
      <c r="B91" s="25"/>
      <c r="D91" s="42"/>
      <c r="E91" s="25"/>
      <c r="F91" s="25"/>
      <c r="G91" s="42"/>
      <c r="H91" s="1" t="s">
        <v>206</v>
      </c>
      <c r="I91" s="25"/>
      <c r="K91" s="25"/>
      <c r="N91" s="42"/>
    </row>
    <row r="92">
      <c r="A92" s="25"/>
      <c r="B92" s="25"/>
      <c r="D92" s="42"/>
      <c r="E92" s="25"/>
      <c r="F92" s="25"/>
      <c r="G92" s="42"/>
      <c r="H92" s="1" t="s">
        <v>207</v>
      </c>
      <c r="I92" s="25"/>
      <c r="K92" s="25"/>
      <c r="N92" s="42"/>
    </row>
    <row r="93">
      <c r="A93" s="25"/>
      <c r="B93" s="25"/>
      <c r="D93" s="42"/>
      <c r="E93" s="25"/>
      <c r="F93" s="25"/>
      <c r="G93" s="42"/>
      <c r="H93" s="1" t="s">
        <v>198</v>
      </c>
      <c r="I93" s="25"/>
      <c r="K93" s="25"/>
      <c r="N93" s="42"/>
    </row>
    <row r="94">
      <c r="A94" s="25"/>
      <c r="B94" s="25"/>
      <c r="D94" s="42"/>
      <c r="E94" s="25"/>
      <c r="F94" s="25"/>
      <c r="G94" s="42"/>
      <c r="H94" s="1" t="s">
        <v>2543</v>
      </c>
      <c r="I94" s="25"/>
      <c r="K94" s="25"/>
      <c r="N94" s="42"/>
    </row>
    <row r="95">
      <c r="A95" s="25"/>
      <c r="B95" s="25"/>
      <c r="D95" s="42"/>
      <c r="E95" s="25"/>
      <c r="F95" s="25"/>
      <c r="G95" s="42"/>
      <c r="H95" s="1" t="s">
        <v>2544</v>
      </c>
      <c r="I95" s="25"/>
      <c r="K95" s="25"/>
      <c r="N95" s="42"/>
    </row>
    <row r="96">
      <c r="A96" s="25"/>
      <c r="B96" s="25"/>
      <c r="D96" s="42"/>
      <c r="E96" s="25"/>
      <c r="F96" s="25"/>
      <c r="G96" s="42"/>
      <c r="H96" s="1" t="s">
        <v>2545</v>
      </c>
      <c r="I96" s="25"/>
      <c r="K96" s="25"/>
      <c r="N96" s="42"/>
    </row>
    <row r="97">
      <c r="A97" s="25"/>
      <c r="B97" s="25"/>
      <c r="D97" s="42"/>
      <c r="E97" s="25"/>
      <c r="F97" s="25"/>
      <c r="G97" s="42"/>
      <c r="H97" s="1" t="s">
        <v>2546</v>
      </c>
      <c r="I97" s="25"/>
      <c r="K97" s="25"/>
      <c r="N97" s="42"/>
    </row>
    <row r="98">
      <c r="A98" s="25"/>
      <c r="B98" s="25"/>
      <c r="D98" s="42"/>
      <c r="E98" s="25"/>
      <c r="F98" s="25"/>
      <c r="G98" s="42"/>
      <c r="I98" s="25"/>
      <c r="K98" s="25"/>
      <c r="N98" s="42"/>
    </row>
    <row r="99">
      <c r="A99" s="25"/>
      <c r="B99" s="25"/>
      <c r="D99" s="42"/>
      <c r="E99" s="25"/>
      <c r="F99" s="25"/>
      <c r="G99" s="42"/>
      <c r="H99" s="1" t="s">
        <v>2547</v>
      </c>
      <c r="I99" s="25"/>
      <c r="K99" s="25"/>
      <c r="N99" s="42"/>
    </row>
    <row r="100">
      <c r="A100" s="25"/>
      <c r="B100" s="25"/>
      <c r="D100" s="42"/>
      <c r="E100" s="25"/>
      <c r="F100" s="25"/>
      <c r="G100" s="42"/>
      <c r="H100" s="1" t="s">
        <v>2548</v>
      </c>
      <c r="I100" s="25"/>
      <c r="K100" s="25"/>
      <c r="N100" s="42"/>
    </row>
    <row r="101">
      <c r="A101" s="25"/>
      <c r="B101" s="25"/>
      <c r="D101" s="42"/>
      <c r="E101" s="25"/>
      <c r="F101" s="25"/>
      <c r="G101" s="42"/>
      <c r="H101" s="1" t="s">
        <v>2549</v>
      </c>
      <c r="I101" s="25"/>
      <c r="K101" s="25"/>
      <c r="N101" s="42"/>
    </row>
    <row r="102">
      <c r="A102" s="25"/>
      <c r="B102" s="25"/>
      <c r="D102" s="42"/>
      <c r="E102" s="25"/>
      <c r="F102" s="25"/>
      <c r="G102" s="42"/>
      <c r="I102" s="25"/>
      <c r="K102" s="25"/>
      <c r="N102" s="42"/>
    </row>
    <row r="103">
      <c r="A103" s="25"/>
      <c r="B103" s="25"/>
      <c r="D103" s="42"/>
      <c r="E103" s="25"/>
      <c r="F103" s="25"/>
      <c r="G103" s="42"/>
      <c r="H103" s="1" t="s">
        <v>223</v>
      </c>
      <c r="I103" s="25"/>
      <c r="K103" s="25"/>
      <c r="N103" s="42"/>
    </row>
    <row r="104">
      <c r="A104" s="15"/>
      <c r="B104" s="25"/>
      <c r="C104" s="15"/>
      <c r="D104" s="83"/>
      <c r="E104" s="15"/>
      <c r="F104" s="15"/>
      <c r="G104" s="83"/>
      <c r="H104" s="12" t="s">
        <v>204</v>
      </c>
      <c r="I104" s="15"/>
      <c r="J104" s="15"/>
      <c r="K104" s="15"/>
      <c r="L104" s="15"/>
      <c r="M104" s="15"/>
      <c r="N104" s="83"/>
      <c r="O104" s="15"/>
      <c r="P104" s="15"/>
      <c r="Q104" s="15"/>
      <c r="R104" s="15"/>
      <c r="S104" s="15"/>
      <c r="T104" s="15"/>
      <c r="U104" s="15"/>
      <c r="V104" s="15"/>
      <c r="W104" s="15"/>
      <c r="X104" s="15"/>
      <c r="Y104" s="15"/>
      <c r="Z104" s="15"/>
      <c r="AA104" s="15"/>
      <c r="AB104" s="15"/>
      <c r="AC104" s="15"/>
      <c r="AD104" s="15"/>
      <c r="AE104" s="15"/>
    </row>
    <row r="105">
      <c r="A105" s="1" t="s">
        <v>74</v>
      </c>
      <c r="B105" s="73" t="s">
        <v>30</v>
      </c>
      <c r="C105" s="1" t="s">
        <v>2550</v>
      </c>
      <c r="D105" s="2" t="s">
        <v>2550</v>
      </c>
      <c r="E105" s="1" t="s">
        <v>33</v>
      </c>
      <c r="F105" s="1" t="s">
        <v>33</v>
      </c>
      <c r="G105" s="2" t="s">
        <v>2551</v>
      </c>
      <c r="H105" s="1" t="s">
        <v>1276</v>
      </c>
      <c r="I105" s="25"/>
      <c r="K105" s="25"/>
      <c r="N105" s="42"/>
    </row>
    <row r="106">
      <c r="A106" s="25"/>
      <c r="B106" s="25"/>
      <c r="D106" s="42"/>
      <c r="E106" s="25"/>
      <c r="F106" s="25"/>
      <c r="G106" s="42"/>
      <c r="H106" s="1" t="s">
        <v>2008</v>
      </c>
      <c r="I106" s="25"/>
      <c r="K106" s="25"/>
      <c r="N106" s="42"/>
    </row>
    <row r="107">
      <c r="A107" s="25"/>
      <c r="B107" s="25"/>
      <c r="D107" s="42"/>
      <c r="E107" s="25"/>
      <c r="F107" s="25"/>
      <c r="G107" s="42"/>
      <c r="H107" s="1" t="s">
        <v>2465</v>
      </c>
      <c r="I107" s="25"/>
      <c r="K107" s="25"/>
      <c r="N107" s="42"/>
      <c r="O107"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07" s="25" t="str">
        <f>IFERROR(__xludf.DUMMYFUNCTION("""COMPUTED_VALUE"""),"count ")</f>
        <v>count </v>
      </c>
    </row>
    <row r="108">
      <c r="A108" s="25"/>
      <c r="B108" s="25"/>
      <c r="D108" s="42"/>
      <c r="E108" s="25"/>
      <c r="F108" s="25"/>
      <c r="G108" s="42"/>
      <c r="H108" s="1" t="s">
        <v>2466</v>
      </c>
      <c r="I108" s="25"/>
      <c r="K108" s="84" t="s">
        <v>190</v>
      </c>
      <c r="L108" s="1" t="s">
        <v>1792</v>
      </c>
      <c r="M108" s="1" t="s">
        <v>2468</v>
      </c>
      <c r="N108" s="2" t="s">
        <v>838</v>
      </c>
      <c r="O108" s="25" t="str">
        <f>IFERROR(__xludf.DUMMYFUNCTION("""COMPUTED_VALUE"""),"V-lemma-use")</f>
        <v>V-lemma-use</v>
      </c>
      <c r="P108" s="25">
        <f>IFERROR(__xludf.DUMMYFUNCTION("""COMPUTED_VALUE"""),14.0)</f>
        <v>14</v>
      </c>
    </row>
    <row r="109">
      <c r="A109" s="25"/>
      <c r="B109" s="25"/>
      <c r="D109" s="42"/>
      <c r="E109" s="25"/>
      <c r="F109" s="25"/>
      <c r="G109" s="42"/>
      <c r="I109" s="25"/>
      <c r="K109" s="25"/>
      <c r="N109" s="42"/>
      <c r="O109" s="25" t="str">
        <f>IFERROR(__xludf.DUMMYFUNCTION("""COMPUTED_VALUE"""),"V-pred-use")</f>
        <v>V-pred-use</v>
      </c>
      <c r="P109" s="25">
        <f>IFERROR(__xludf.DUMMYFUNCTION("""COMPUTED_VALUE"""),4.0)</f>
        <v>4</v>
      </c>
    </row>
    <row r="110">
      <c r="A110" s="25"/>
      <c r="B110" s="25"/>
      <c r="D110" s="42"/>
      <c r="E110" s="25"/>
      <c r="F110" s="25"/>
      <c r="G110" s="42"/>
      <c r="H110" s="1" t="s">
        <v>2469</v>
      </c>
      <c r="I110" s="25"/>
      <c r="K110" s="25"/>
      <c r="N110" s="42"/>
      <c r="O110" s="25" t="str">
        <f>IFERROR(__xludf.DUMMYFUNCTION("""COMPUTED_VALUE"""),"C-hallucinating")</f>
        <v>C-hallucinating</v>
      </c>
      <c r="P110" s="25">
        <f>IFERROR(__xludf.DUMMYFUNCTION("""COMPUTED_VALUE"""),1.0)</f>
        <v>1</v>
      </c>
    </row>
    <row r="111">
      <c r="A111" s="25"/>
      <c r="B111" s="25"/>
      <c r="D111" s="42"/>
      <c r="E111" s="25"/>
      <c r="F111" s="25"/>
      <c r="G111" s="42"/>
      <c r="H111" s="1" t="s">
        <v>2552</v>
      </c>
      <c r="I111" s="25"/>
      <c r="K111" s="25"/>
      <c r="N111" s="42"/>
      <c r="O111" s="25" t="str">
        <f>IFERROR(__xludf.DUMMYFUNCTION("""COMPUTED_VALUE"""),"V-pred-def")</f>
        <v>V-pred-def</v>
      </c>
      <c r="P111" s="25">
        <f>IFERROR(__xludf.DUMMYFUNCTION("""COMPUTED_VALUE"""),1.0)</f>
        <v>1</v>
      </c>
    </row>
    <row r="112">
      <c r="A112" s="25"/>
      <c r="B112" s="25"/>
      <c r="D112" s="42"/>
      <c r="E112" s="25"/>
      <c r="F112" s="25"/>
      <c r="G112" s="42"/>
      <c r="H112" s="1" t="s">
        <v>2471</v>
      </c>
      <c r="I112" s="25"/>
      <c r="K112" s="25"/>
      <c r="N112" s="42"/>
    </row>
    <row r="113">
      <c r="A113" s="25"/>
      <c r="B113" s="25"/>
      <c r="D113" s="42"/>
      <c r="E113" s="25"/>
      <c r="F113" s="25"/>
      <c r="G113" s="42"/>
      <c r="H113" s="1" t="s">
        <v>2472</v>
      </c>
      <c r="I113" s="25"/>
      <c r="K113" s="25"/>
      <c r="N113" s="42"/>
    </row>
    <row r="114">
      <c r="A114" s="25"/>
      <c r="B114" s="25"/>
      <c r="D114" s="42"/>
      <c r="E114" s="25"/>
      <c r="F114" s="25"/>
      <c r="G114" s="42"/>
      <c r="H114" s="1" t="s">
        <v>245</v>
      </c>
      <c r="I114" s="25"/>
      <c r="K114" s="25"/>
      <c r="N114" s="42"/>
      <c r="O114"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14" s="25" t="str">
        <f>IFERROR(__xludf.DUMMYFUNCTION("""COMPUTED_VALUE"""),"C-syntax")</f>
        <v>C-syntax</v>
      </c>
      <c r="Q114" s="25" t="str">
        <f>IFERROR(__xludf.DUMMYFUNCTION("""COMPUTED_VALUE"""),"C-hallucinating")</f>
        <v>C-hallucinating</v>
      </c>
      <c r="R114" s="25" t="str">
        <f>IFERROR(__xludf.DUMMYFUNCTION("""COMPUTED_VALUE"""),"C-total")</f>
        <v>C-total</v>
      </c>
      <c r="S114" s="25" t="str">
        <f>IFERROR(__xludf.DUMMYFUNCTION("""COMPUTED_VALUE"""),"V-pre/post")</f>
        <v>V-pre/post</v>
      </c>
      <c r="T114" s="25" t="str">
        <f>IFERROR(__xludf.DUMMYFUNCTION("""COMPUTED_VALUE"""),"V-pred-def")</f>
        <v>V-pred-def</v>
      </c>
      <c r="U114" s="25" t="str">
        <f>IFERROR(__xludf.DUMMYFUNCTION("""COMPUTED_VALUE"""),"V-pred-use")</f>
        <v>V-pred-use</v>
      </c>
      <c r="V114" s="25" t="str">
        <f>IFERROR(__xludf.DUMMYFUNCTION("""COMPUTED_VALUE"""),"V-lemma-def")</f>
        <v>V-lemma-def</v>
      </c>
      <c r="W114" s="25" t="str">
        <f>IFERROR(__xludf.DUMMYFUNCTION("""COMPUTED_VALUE"""),"V-lemma-use")</f>
        <v>V-lemma-use</v>
      </c>
      <c r="X114" s="25" t="str">
        <f>IFERROR(__xludf.DUMMYFUNCTION("""COMPUTED_VALUE"""),"V-LI")</f>
        <v>V-LI</v>
      </c>
      <c r="Y114" s="25" t="str">
        <f>IFERROR(__xludf.DUMMYFUNCTION("""COMPUTED_VALUE"""),"V-others")</f>
        <v>V-others</v>
      </c>
      <c r="Z114" s="25" t="str">
        <f>IFERROR(__xludf.DUMMYFUNCTION("""COMPUTED_VALUE"""),"V-total")</f>
        <v>V-total</v>
      </c>
    </row>
    <row r="115">
      <c r="A115" s="25"/>
      <c r="B115" s="25"/>
      <c r="D115" s="42"/>
      <c r="E115" s="25"/>
      <c r="F115" s="25"/>
      <c r="G115" s="42"/>
      <c r="I115" s="25"/>
      <c r="K115" s="25"/>
      <c r="N115" s="42"/>
      <c r="O115" s="25">
        <f>IFERROR(__xludf.DUMMYFUNCTION("""COMPUTED_VALUE"""),0.0)</f>
        <v>0</v>
      </c>
      <c r="P115" s="25">
        <f>IFERROR(__xludf.DUMMYFUNCTION("""COMPUTED_VALUE"""),0.0)</f>
        <v>0</v>
      </c>
      <c r="Q115" s="25">
        <f>IFERROR(__xludf.DUMMYFUNCTION("""COMPUTED_VALUE"""),1.0)</f>
        <v>1</v>
      </c>
      <c r="R115" s="25">
        <f>IFERROR(__xludf.DUMMYFUNCTION("""COMPUTED_VALUE"""),0.0)</f>
        <v>0</v>
      </c>
      <c r="S115" s="25">
        <f>IFERROR(__xludf.DUMMYFUNCTION("""COMPUTED_VALUE"""),0.0)</f>
        <v>0</v>
      </c>
      <c r="T115" s="25">
        <f>IFERROR(__xludf.DUMMYFUNCTION("""COMPUTED_VALUE"""),1.0)</f>
        <v>1</v>
      </c>
      <c r="U115" s="25">
        <f>IFERROR(__xludf.DUMMYFUNCTION("""COMPUTED_VALUE"""),4.0)</f>
        <v>4</v>
      </c>
      <c r="V115" s="25">
        <f>IFERROR(__xludf.DUMMYFUNCTION("""COMPUTED_VALUE"""),0.0)</f>
        <v>0</v>
      </c>
      <c r="W115" s="25">
        <f>IFERROR(__xludf.DUMMYFUNCTION("""COMPUTED_VALUE"""),14.0)</f>
        <v>14</v>
      </c>
      <c r="X115" s="25">
        <f>IFERROR(__xludf.DUMMYFUNCTION("""COMPUTED_VALUE"""),0.0)</f>
        <v>0</v>
      </c>
      <c r="Y115" s="25">
        <f>IFERROR(__xludf.DUMMYFUNCTION("""COMPUTED_VALUE"""),0.0)</f>
        <v>0</v>
      </c>
      <c r="Z115" s="25">
        <f>IFERROR(__xludf.DUMMYFUNCTION("""COMPUTED_VALUE"""),0.0)</f>
        <v>0</v>
      </c>
    </row>
    <row r="116">
      <c r="A116" s="25"/>
      <c r="B116" s="25"/>
      <c r="D116" s="42"/>
      <c r="E116" s="25"/>
      <c r="F116" s="25"/>
      <c r="G116" s="42"/>
      <c r="H116" s="1" t="s">
        <v>251</v>
      </c>
      <c r="I116" s="25"/>
      <c r="K116" s="25"/>
      <c r="N116" s="42"/>
    </row>
    <row r="117">
      <c r="A117" s="25"/>
      <c r="B117" s="25"/>
      <c r="D117" s="42"/>
      <c r="E117" s="25"/>
      <c r="F117" s="25"/>
      <c r="G117" s="42"/>
      <c r="H117" s="1" t="s">
        <v>2473</v>
      </c>
      <c r="I117" s="25"/>
      <c r="K117" s="25"/>
      <c r="N117" s="42"/>
    </row>
    <row r="118">
      <c r="A118" s="25"/>
      <c r="B118" s="25"/>
      <c r="D118" s="42"/>
      <c r="E118" s="25"/>
      <c r="F118" s="25"/>
      <c r="G118" s="42"/>
      <c r="H118" s="1" t="s">
        <v>2553</v>
      </c>
      <c r="I118" s="25"/>
      <c r="K118" s="25"/>
      <c r="N118" s="42"/>
    </row>
    <row r="119">
      <c r="A119" s="25"/>
      <c r="B119" s="25"/>
      <c r="D119" s="42"/>
      <c r="E119" s="25"/>
      <c r="F119" s="25"/>
      <c r="G119" s="42"/>
      <c r="H119" s="1" t="s">
        <v>2554</v>
      </c>
      <c r="I119" s="25"/>
      <c r="K119" s="25"/>
      <c r="N119" s="42"/>
    </row>
    <row r="120">
      <c r="A120" s="25"/>
      <c r="B120" s="25"/>
      <c r="D120" s="42"/>
      <c r="E120" s="25"/>
      <c r="F120" s="25"/>
      <c r="G120" s="42"/>
      <c r="H120" s="1" t="s">
        <v>269</v>
      </c>
      <c r="I120" s="25"/>
      <c r="K120" s="25"/>
      <c r="N120" s="42"/>
    </row>
    <row r="121">
      <c r="A121" s="25"/>
      <c r="B121" s="25"/>
      <c r="D121" s="42"/>
      <c r="E121" s="25"/>
      <c r="F121" s="25"/>
      <c r="G121" s="42"/>
      <c r="I121" s="25"/>
      <c r="K121" s="25"/>
      <c r="N121" s="42"/>
    </row>
    <row r="122">
      <c r="A122" s="25"/>
      <c r="B122" s="25"/>
      <c r="D122" s="42"/>
      <c r="E122" s="25"/>
      <c r="F122" s="25"/>
      <c r="G122" s="42"/>
      <c r="H122" s="1" t="s">
        <v>2555</v>
      </c>
      <c r="I122" s="25"/>
      <c r="K122" s="25"/>
      <c r="N122" s="42"/>
    </row>
    <row r="123">
      <c r="A123" s="25"/>
      <c r="B123" s="25"/>
      <c r="D123" s="42"/>
      <c r="E123" s="25"/>
      <c r="F123" s="25"/>
      <c r="G123" s="42"/>
      <c r="H123" s="1" t="s">
        <v>206</v>
      </c>
      <c r="I123" s="25"/>
      <c r="K123" s="25"/>
      <c r="N123" s="42"/>
    </row>
    <row r="124">
      <c r="A124" s="25"/>
      <c r="B124" s="25"/>
      <c r="D124" s="42"/>
      <c r="E124" s="25"/>
      <c r="F124" s="25"/>
      <c r="G124" s="42"/>
      <c r="H124" s="1" t="s">
        <v>2479</v>
      </c>
      <c r="I124" s="25"/>
      <c r="K124" s="25"/>
      <c r="N124" s="42"/>
    </row>
    <row r="125">
      <c r="A125" s="25"/>
      <c r="B125" s="25"/>
      <c r="D125" s="42"/>
      <c r="E125" s="25"/>
      <c r="F125" s="25"/>
      <c r="G125" s="42"/>
      <c r="H125" s="1" t="s">
        <v>198</v>
      </c>
      <c r="I125" s="25"/>
      <c r="K125" s="25"/>
      <c r="N125" s="42"/>
    </row>
    <row r="126">
      <c r="A126" s="25"/>
      <c r="B126" s="25"/>
      <c r="D126" s="42"/>
      <c r="E126" s="25"/>
      <c r="F126" s="25"/>
      <c r="G126" s="42"/>
      <c r="H126" s="1" t="s">
        <v>2556</v>
      </c>
      <c r="I126" s="25"/>
      <c r="K126" s="25"/>
      <c r="N126" s="42"/>
    </row>
    <row r="127">
      <c r="A127" s="25"/>
      <c r="B127" s="25"/>
      <c r="D127" s="42"/>
      <c r="E127" s="25"/>
      <c r="F127" s="25"/>
      <c r="G127" s="42"/>
      <c r="H127" s="1" t="s">
        <v>2557</v>
      </c>
      <c r="I127" s="25"/>
      <c r="K127" s="25"/>
      <c r="N127" s="42"/>
    </row>
    <row r="128">
      <c r="A128" s="25"/>
      <c r="B128" s="25"/>
      <c r="D128" s="42"/>
      <c r="E128" s="25"/>
      <c r="F128" s="25"/>
      <c r="G128" s="42"/>
      <c r="H128" s="1" t="s">
        <v>2558</v>
      </c>
      <c r="I128" s="25"/>
      <c r="K128" s="25"/>
      <c r="N128" s="42"/>
    </row>
    <row r="129">
      <c r="A129" s="25"/>
      <c r="B129" s="25"/>
      <c r="D129" s="42"/>
      <c r="E129" s="25"/>
      <c r="F129" s="25"/>
      <c r="G129" s="42"/>
      <c r="H129" s="1" t="s">
        <v>2482</v>
      </c>
      <c r="I129" s="25"/>
      <c r="K129" s="25"/>
      <c r="N129" s="42"/>
    </row>
    <row r="130">
      <c r="A130" s="25"/>
      <c r="B130" s="25"/>
      <c r="D130" s="42"/>
      <c r="E130" s="25"/>
      <c r="F130" s="25"/>
      <c r="G130" s="42"/>
      <c r="H130" s="1" t="s">
        <v>2559</v>
      </c>
      <c r="I130" s="25"/>
      <c r="K130" s="25"/>
      <c r="N130" s="42"/>
    </row>
    <row r="131">
      <c r="A131" s="25"/>
      <c r="B131" s="25"/>
      <c r="D131" s="42"/>
      <c r="E131" s="25"/>
      <c r="F131" s="25"/>
      <c r="G131" s="42"/>
      <c r="H131" s="1" t="s">
        <v>2560</v>
      </c>
      <c r="I131" s="25"/>
      <c r="K131" s="25"/>
      <c r="N131" s="42"/>
    </row>
    <row r="132">
      <c r="A132" s="25"/>
      <c r="B132" s="25"/>
      <c r="D132" s="42"/>
      <c r="E132" s="25"/>
      <c r="F132" s="25"/>
      <c r="G132" s="42"/>
      <c r="H132" s="1" t="s">
        <v>2485</v>
      </c>
      <c r="I132" s="25"/>
      <c r="K132" s="25"/>
      <c r="N132" s="42"/>
    </row>
    <row r="133">
      <c r="A133" s="25"/>
      <c r="B133" s="25"/>
      <c r="D133" s="42"/>
      <c r="E133" s="25"/>
      <c r="F133" s="25"/>
      <c r="G133" s="42"/>
      <c r="H133" s="1" t="s">
        <v>2486</v>
      </c>
      <c r="I133" s="25"/>
      <c r="K133" s="25"/>
      <c r="N133" s="42"/>
    </row>
    <row r="134">
      <c r="A134" s="25"/>
      <c r="B134" s="25"/>
      <c r="D134" s="42"/>
      <c r="E134" s="25"/>
      <c r="F134" s="25"/>
      <c r="G134" s="42"/>
      <c r="H134" s="1" t="s">
        <v>2561</v>
      </c>
      <c r="I134" s="25"/>
      <c r="K134" s="84" t="s">
        <v>278</v>
      </c>
      <c r="L134" s="1" t="s">
        <v>977</v>
      </c>
      <c r="M134" s="1" t="s">
        <v>2562</v>
      </c>
      <c r="N134" s="2" t="s">
        <v>838</v>
      </c>
    </row>
    <row r="135">
      <c r="A135" s="25"/>
      <c r="B135" s="25"/>
      <c r="D135" s="42"/>
      <c r="E135" s="25"/>
      <c r="F135" s="25"/>
      <c r="G135" s="42"/>
      <c r="H135" s="1" t="s">
        <v>2563</v>
      </c>
      <c r="I135" s="25"/>
      <c r="K135" s="25"/>
      <c r="N135" s="42"/>
    </row>
    <row r="136">
      <c r="A136" s="25"/>
      <c r="B136" s="25"/>
      <c r="D136" s="42"/>
      <c r="E136" s="25"/>
      <c r="F136" s="25"/>
      <c r="G136" s="42"/>
      <c r="H136" s="1" t="s">
        <v>2487</v>
      </c>
      <c r="I136" s="25"/>
      <c r="K136" s="25"/>
      <c r="N136" s="42"/>
    </row>
    <row r="137">
      <c r="A137" s="25"/>
      <c r="B137" s="25"/>
      <c r="D137" s="42"/>
      <c r="E137" s="25"/>
      <c r="F137" s="25"/>
      <c r="G137" s="42"/>
      <c r="H137" s="1" t="s">
        <v>204</v>
      </c>
      <c r="I137" s="25"/>
      <c r="K137" s="84" t="s">
        <v>276</v>
      </c>
      <c r="L137" s="1" t="s">
        <v>2297</v>
      </c>
      <c r="M137" s="1" t="s">
        <v>833</v>
      </c>
      <c r="N137" s="2" t="s">
        <v>2564</v>
      </c>
    </row>
    <row r="138">
      <c r="A138" s="25"/>
      <c r="B138" s="25"/>
      <c r="D138" s="42"/>
      <c r="E138" s="25"/>
      <c r="F138" s="25"/>
      <c r="G138" s="42"/>
      <c r="I138" s="25"/>
      <c r="K138" s="25"/>
      <c r="N138" s="42"/>
    </row>
    <row r="139">
      <c r="A139" s="25"/>
      <c r="B139" s="25"/>
      <c r="D139" s="42"/>
      <c r="E139" s="25"/>
      <c r="F139" s="25"/>
      <c r="G139" s="42"/>
      <c r="H139" s="1" t="s">
        <v>2565</v>
      </c>
      <c r="I139" s="25"/>
      <c r="K139" s="25"/>
      <c r="N139" s="42"/>
    </row>
    <row r="140">
      <c r="A140" s="25"/>
      <c r="B140" s="25"/>
      <c r="D140" s="42"/>
      <c r="E140" s="25"/>
      <c r="F140" s="25"/>
      <c r="G140" s="42"/>
      <c r="H140" s="1" t="s">
        <v>2566</v>
      </c>
      <c r="I140" s="25"/>
      <c r="K140" s="25"/>
      <c r="N140" s="42"/>
    </row>
    <row r="141">
      <c r="A141" s="25"/>
      <c r="B141" s="25"/>
      <c r="D141" s="42"/>
      <c r="E141" s="25"/>
      <c r="F141" s="25"/>
      <c r="G141" s="42"/>
      <c r="H141" s="1" t="s">
        <v>2490</v>
      </c>
      <c r="I141" s="25"/>
      <c r="K141" s="25"/>
      <c r="N141" s="42"/>
    </row>
    <row r="142">
      <c r="A142" s="25"/>
      <c r="B142" s="25"/>
      <c r="D142" s="42"/>
      <c r="E142" s="25"/>
      <c r="F142" s="25"/>
      <c r="G142" s="42"/>
      <c r="H142" s="1" t="s">
        <v>198</v>
      </c>
      <c r="I142" s="25"/>
      <c r="K142" s="25"/>
      <c r="N142" s="42"/>
    </row>
    <row r="143">
      <c r="A143" s="25"/>
      <c r="B143" s="25"/>
      <c r="D143" s="42"/>
      <c r="E143" s="25"/>
      <c r="F143" s="25"/>
      <c r="G143" s="42"/>
      <c r="H143" s="1" t="s">
        <v>2567</v>
      </c>
      <c r="I143" s="1"/>
      <c r="K143" s="25"/>
      <c r="N143" s="42"/>
    </row>
    <row r="144">
      <c r="A144" s="25"/>
      <c r="B144" s="25"/>
      <c r="D144" s="42"/>
      <c r="E144" s="25"/>
      <c r="F144" s="25"/>
      <c r="G144" s="42"/>
      <c r="H144" s="1" t="s">
        <v>2568</v>
      </c>
      <c r="I144" s="25"/>
      <c r="K144" s="25"/>
      <c r="N144" s="42"/>
    </row>
    <row r="145">
      <c r="A145" s="25"/>
      <c r="B145" s="25"/>
      <c r="D145" s="42"/>
      <c r="E145" s="25"/>
      <c r="F145" s="25"/>
      <c r="G145" s="42"/>
      <c r="H145" s="1" t="s">
        <v>2569</v>
      </c>
      <c r="I145" s="1"/>
      <c r="K145" s="25"/>
      <c r="N145" s="42"/>
    </row>
    <row r="146">
      <c r="A146" s="25"/>
      <c r="B146" s="25"/>
      <c r="D146" s="42"/>
      <c r="E146" s="25"/>
      <c r="F146" s="25"/>
      <c r="G146" s="42"/>
      <c r="H146" s="1" t="s">
        <v>511</v>
      </c>
      <c r="I146" s="25"/>
      <c r="K146" s="25"/>
      <c r="N146" s="42"/>
    </row>
    <row r="147">
      <c r="A147" s="25"/>
      <c r="B147" s="25"/>
      <c r="D147" s="42"/>
      <c r="E147" s="25"/>
      <c r="F147" s="25"/>
      <c r="G147" s="42"/>
      <c r="H147" s="1" t="s">
        <v>204</v>
      </c>
      <c r="I147" s="25"/>
      <c r="K147" s="25"/>
      <c r="N147" s="42"/>
    </row>
    <row r="148">
      <c r="A148" s="25"/>
      <c r="B148" s="25"/>
      <c r="D148" s="42"/>
      <c r="E148" s="25"/>
      <c r="F148" s="25"/>
      <c r="G148" s="42"/>
      <c r="I148" s="25"/>
      <c r="K148" s="25"/>
      <c r="N148" s="42"/>
    </row>
    <row r="149">
      <c r="A149" s="25"/>
      <c r="B149" s="25"/>
      <c r="D149" s="42"/>
      <c r="E149" s="25"/>
      <c r="F149" s="25"/>
      <c r="G149" s="42"/>
      <c r="H149" s="1" t="s">
        <v>2570</v>
      </c>
      <c r="I149" s="25"/>
      <c r="K149" s="25"/>
      <c r="N149" s="42"/>
    </row>
    <row r="150">
      <c r="A150" s="25"/>
      <c r="B150" s="25"/>
      <c r="D150" s="42"/>
      <c r="E150" s="25"/>
      <c r="F150" s="25"/>
      <c r="G150" s="42"/>
      <c r="H150" s="1" t="s">
        <v>2493</v>
      </c>
      <c r="I150" s="25"/>
      <c r="K150" s="25"/>
      <c r="N150" s="42"/>
    </row>
    <row r="151">
      <c r="A151" s="25"/>
      <c r="B151" s="25"/>
      <c r="D151" s="42"/>
      <c r="E151" s="25"/>
      <c r="F151" s="25"/>
      <c r="G151" s="42"/>
      <c r="H151" s="1" t="s">
        <v>2494</v>
      </c>
      <c r="I151" s="25"/>
      <c r="K151" s="25"/>
      <c r="N151" s="42"/>
    </row>
    <row r="152">
      <c r="A152" s="25"/>
      <c r="B152" s="25"/>
      <c r="D152" s="42"/>
      <c r="E152" s="25"/>
      <c r="F152" s="25"/>
      <c r="G152" s="42"/>
      <c r="H152" s="1" t="s">
        <v>198</v>
      </c>
      <c r="I152" s="25"/>
      <c r="K152" s="25"/>
      <c r="N152" s="42"/>
    </row>
    <row r="153">
      <c r="A153" s="25"/>
      <c r="B153" s="25"/>
      <c r="D153" s="42"/>
      <c r="E153" s="25"/>
      <c r="F153" s="25"/>
      <c r="G153" s="42"/>
      <c r="H153" s="1" t="s">
        <v>2567</v>
      </c>
      <c r="I153" s="1"/>
      <c r="K153" s="25"/>
      <c r="N153" s="42"/>
    </row>
    <row r="154">
      <c r="A154" s="25"/>
      <c r="B154" s="25"/>
      <c r="D154" s="42"/>
      <c r="E154" s="25"/>
      <c r="F154" s="25"/>
      <c r="G154" s="42"/>
      <c r="H154" s="1" t="s">
        <v>2571</v>
      </c>
      <c r="I154" s="25"/>
      <c r="K154" s="25"/>
      <c r="N154" s="42"/>
    </row>
    <row r="155">
      <c r="A155" s="25"/>
      <c r="B155" s="25"/>
      <c r="D155" s="42"/>
      <c r="E155" s="25"/>
      <c r="F155" s="25"/>
      <c r="G155" s="42"/>
      <c r="H155" s="1" t="s">
        <v>2569</v>
      </c>
      <c r="I155" s="1"/>
      <c r="K155" s="25"/>
      <c r="N155" s="42"/>
    </row>
    <row r="156">
      <c r="A156" s="25"/>
      <c r="B156" s="25"/>
      <c r="D156" s="42"/>
      <c r="E156" s="25"/>
      <c r="F156" s="25"/>
      <c r="G156" s="42"/>
      <c r="H156" s="1" t="s">
        <v>511</v>
      </c>
      <c r="I156" s="25"/>
      <c r="K156" s="25"/>
      <c r="N156" s="42"/>
    </row>
    <row r="157">
      <c r="A157" s="25"/>
      <c r="B157" s="25"/>
      <c r="D157" s="42"/>
      <c r="E157" s="25"/>
      <c r="F157" s="25"/>
      <c r="G157" s="42"/>
      <c r="H157" s="1" t="s">
        <v>204</v>
      </c>
      <c r="I157" s="25"/>
      <c r="K157" s="25"/>
      <c r="N157" s="42"/>
    </row>
    <row r="158">
      <c r="A158" s="25"/>
      <c r="B158" s="25"/>
      <c r="D158" s="42"/>
      <c r="E158" s="25"/>
      <c r="F158" s="25"/>
      <c r="G158" s="42"/>
      <c r="I158" s="25"/>
      <c r="K158" s="25"/>
      <c r="N158" s="42"/>
    </row>
    <row r="159">
      <c r="A159" s="25"/>
      <c r="B159" s="25"/>
      <c r="D159" s="42"/>
      <c r="E159" s="25"/>
      <c r="F159" s="25"/>
      <c r="G159" s="42"/>
      <c r="H159" s="1" t="s">
        <v>2572</v>
      </c>
      <c r="I159" s="25"/>
      <c r="K159" s="25"/>
      <c r="N159" s="42"/>
    </row>
    <row r="160">
      <c r="A160" s="25"/>
      <c r="B160" s="25"/>
      <c r="D160" s="42"/>
      <c r="E160" s="25"/>
      <c r="F160" s="25"/>
      <c r="G160" s="42"/>
      <c r="H160" s="1" t="s">
        <v>2493</v>
      </c>
      <c r="I160" s="25"/>
      <c r="K160" s="25"/>
      <c r="N160" s="42"/>
    </row>
    <row r="161">
      <c r="A161" s="25"/>
      <c r="B161" s="25"/>
      <c r="D161" s="42"/>
      <c r="E161" s="25"/>
      <c r="F161" s="25"/>
      <c r="G161" s="42"/>
      <c r="H161" s="1" t="s">
        <v>2497</v>
      </c>
      <c r="I161" s="25"/>
      <c r="K161" s="25"/>
      <c r="N161" s="42"/>
    </row>
    <row r="162">
      <c r="A162" s="25"/>
      <c r="B162" s="25"/>
      <c r="D162" s="42"/>
      <c r="E162" s="25"/>
      <c r="F162" s="25"/>
      <c r="G162" s="42"/>
      <c r="H162" s="1" t="s">
        <v>198</v>
      </c>
      <c r="I162" s="25"/>
      <c r="K162" s="25"/>
      <c r="N162" s="42"/>
    </row>
    <row r="163">
      <c r="A163" s="25"/>
      <c r="B163" s="25"/>
      <c r="D163" s="42"/>
      <c r="E163" s="25"/>
      <c r="F163" s="25"/>
      <c r="G163" s="42"/>
      <c r="H163" s="1" t="s">
        <v>2567</v>
      </c>
      <c r="I163" s="25"/>
      <c r="K163" s="25"/>
      <c r="N163" s="42"/>
    </row>
    <row r="164">
      <c r="A164" s="25"/>
      <c r="B164" s="25"/>
      <c r="D164" s="42"/>
      <c r="E164" s="25"/>
      <c r="F164" s="25"/>
      <c r="G164" s="42"/>
      <c r="H164" s="1" t="s">
        <v>2573</v>
      </c>
      <c r="I164" s="25"/>
      <c r="K164" s="25"/>
      <c r="N164" s="42"/>
    </row>
    <row r="165">
      <c r="A165" s="25"/>
      <c r="B165" s="25"/>
      <c r="D165" s="42"/>
      <c r="E165" s="25"/>
      <c r="F165" s="25"/>
      <c r="G165" s="42"/>
      <c r="H165" s="1" t="s">
        <v>2574</v>
      </c>
      <c r="I165" s="25"/>
      <c r="K165" s="25"/>
      <c r="N165" s="42"/>
    </row>
    <row r="166">
      <c r="A166" s="25"/>
      <c r="B166" s="25"/>
      <c r="D166" s="42"/>
      <c r="E166" s="25"/>
      <c r="F166" s="25"/>
      <c r="G166" s="42"/>
      <c r="H166" s="1" t="s">
        <v>2575</v>
      </c>
      <c r="I166" s="25"/>
      <c r="K166" s="25"/>
      <c r="N166" s="42"/>
    </row>
    <row r="167">
      <c r="A167" s="25"/>
      <c r="B167" s="25"/>
      <c r="D167" s="42"/>
      <c r="E167" s="25"/>
      <c r="F167" s="25"/>
      <c r="G167" s="42"/>
      <c r="H167" s="1" t="s">
        <v>2576</v>
      </c>
      <c r="I167" s="25"/>
      <c r="K167" s="25"/>
      <c r="N167" s="42"/>
    </row>
    <row r="168">
      <c r="A168" s="25"/>
      <c r="B168" s="25"/>
      <c r="D168" s="42"/>
      <c r="E168" s="25"/>
      <c r="F168" s="25"/>
      <c r="G168" s="42"/>
      <c r="H168" s="1" t="s">
        <v>2577</v>
      </c>
      <c r="I168" s="25"/>
      <c r="K168" s="25"/>
      <c r="N168" s="42"/>
    </row>
    <row r="169">
      <c r="A169" s="25"/>
      <c r="B169" s="25"/>
      <c r="D169" s="42"/>
      <c r="E169" s="25"/>
      <c r="F169" s="25"/>
      <c r="G169" s="42"/>
      <c r="H169" s="1" t="s">
        <v>2501</v>
      </c>
      <c r="I169" s="25"/>
      <c r="K169" s="25"/>
      <c r="N169" s="42"/>
    </row>
    <row r="170">
      <c r="A170" s="25"/>
      <c r="B170" s="25"/>
      <c r="D170" s="42"/>
      <c r="E170" s="25"/>
      <c r="F170" s="25"/>
      <c r="G170" s="42"/>
      <c r="H170" s="1" t="s">
        <v>2502</v>
      </c>
      <c r="I170" s="25"/>
      <c r="K170" s="84"/>
      <c r="N170" s="42"/>
    </row>
    <row r="171">
      <c r="A171" s="25"/>
      <c r="B171" s="25"/>
      <c r="D171" s="42"/>
      <c r="E171" s="25"/>
      <c r="F171" s="25"/>
      <c r="G171" s="42"/>
      <c r="H171" s="1" t="s">
        <v>2578</v>
      </c>
      <c r="I171" s="25"/>
      <c r="K171" s="84" t="s">
        <v>200</v>
      </c>
      <c r="L171" s="1" t="s">
        <v>201</v>
      </c>
      <c r="M171" s="1" t="s">
        <v>2579</v>
      </c>
      <c r="N171" s="2" t="s">
        <v>2505</v>
      </c>
    </row>
    <row r="172">
      <c r="A172" s="25"/>
      <c r="B172" s="25"/>
      <c r="D172" s="42"/>
      <c r="E172" s="25"/>
      <c r="F172" s="25"/>
      <c r="G172" s="42"/>
      <c r="H172" s="1" t="s">
        <v>2580</v>
      </c>
      <c r="I172" s="25"/>
      <c r="K172" s="84" t="s">
        <v>200</v>
      </c>
      <c r="L172" s="1" t="s">
        <v>201</v>
      </c>
      <c r="M172" s="1" t="s">
        <v>2581</v>
      </c>
      <c r="N172" s="2" t="s">
        <v>2582</v>
      </c>
    </row>
    <row r="173">
      <c r="A173" s="25"/>
      <c r="B173" s="25"/>
      <c r="D173" s="42"/>
      <c r="E173" s="25"/>
      <c r="F173" s="25"/>
      <c r="G173" s="42"/>
      <c r="H173" s="1" t="s">
        <v>2583</v>
      </c>
      <c r="I173" s="25"/>
      <c r="K173" s="1" t="s">
        <v>200</v>
      </c>
      <c r="L173" s="1" t="s">
        <v>201</v>
      </c>
      <c r="N173" s="42"/>
    </row>
    <row r="174">
      <c r="A174" s="25"/>
      <c r="B174" s="25"/>
      <c r="D174" s="42"/>
      <c r="E174" s="25"/>
      <c r="F174" s="25"/>
      <c r="G174" s="42"/>
      <c r="H174" s="1" t="s">
        <v>2584</v>
      </c>
      <c r="I174" s="25"/>
      <c r="K174" s="84" t="s">
        <v>278</v>
      </c>
      <c r="L174" s="1" t="s">
        <v>1001</v>
      </c>
      <c r="M174" s="1" t="s">
        <v>2585</v>
      </c>
      <c r="N174" s="2" t="s">
        <v>2586</v>
      </c>
    </row>
    <row r="175">
      <c r="A175" s="25"/>
      <c r="B175" s="25"/>
      <c r="D175" s="42"/>
      <c r="E175" s="25"/>
      <c r="F175" s="25"/>
      <c r="G175" s="42"/>
      <c r="H175" s="1" t="s">
        <v>2512</v>
      </c>
      <c r="I175" s="25"/>
      <c r="K175" s="84" t="s">
        <v>200</v>
      </c>
      <c r="L175" s="1" t="s">
        <v>201</v>
      </c>
      <c r="M175" s="1" t="s">
        <v>2587</v>
      </c>
      <c r="N175" s="2" t="s">
        <v>2511</v>
      </c>
    </row>
    <row r="176">
      <c r="A176" s="25"/>
      <c r="B176" s="25"/>
      <c r="D176" s="42"/>
      <c r="E176" s="25"/>
      <c r="F176" s="25"/>
      <c r="G176" s="42"/>
      <c r="H176" s="1" t="s">
        <v>2515</v>
      </c>
      <c r="I176" s="25"/>
      <c r="K176" s="84" t="s">
        <v>200</v>
      </c>
      <c r="L176" s="1" t="s">
        <v>1760</v>
      </c>
      <c r="M176" s="1" t="s">
        <v>2588</v>
      </c>
      <c r="N176" s="2" t="s">
        <v>2514</v>
      </c>
    </row>
    <row r="177">
      <c r="A177" s="25"/>
      <c r="B177" s="25"/>
      <c r="D177" s="42"/>
      <c r="E177" s="25"/>
      <c r="F177" s="25"/>
      <c r="G177" s="42"/>
      <c r="H177" s="1" t="s">
        <v>2518</v>
      </c>
      <c r="I177" s="25"/>
      <c r="K177" s="84" t="s">
        <v>200</v>
      </c>
      <c r="L177" s="1" t="s">
        <v>201</v>
      </c>
      <c r="M177" s="1" t="s">
        <v>2589</v>
      </c>
      <c r="N177" s="2" t="s">
        <v>2517</v>
      </c>
    </row>
    <row r="178">
      <c r="A178" s="25"/>
      <c r="B178" s="25"/>
      <c r="D178" s="42"/>
      <c r="E178" s="25"/>
      <c r="F178" s="25"/>
      <c r="G178" s="42"/>
      <c r="H178" s="1" t="s">
        <v>2519</v>
      </c>
      <c r="I178" s="25"/>
      <c r="K178" s="84" t="s">
        <v>200</v>
      </c>
      <c r="L178" s="1" t="s">
        <v>1760</v>
      </c>
      <c r="M178" s="1" t="s">
        <v>2590</v>
      </c>
      <c r="N178" s="2" t="s">
        <v>2591</v>
      </c>
    </row>
    <row r="179">
      <c r="A179" s="25"/>
      <c r="B179" s="25"/>
      <c r="D179" s="42"/>
      <c r="E179" s="25"/>
      <c r="F179" s="25"/>
      <c r="G179" s="42"/>
      <c r="H179" s="1" t="s">
        <v>204</v>
      </c>
      <c r="I179" s="25"/>
      <c r="K179" s="1" t="s">
        <v>200</v>
      </c>
      <c r="L179" s="1" t="s">
        <v>2351</v>
      </c>
      <c r="M179" s="1" t="s">
        <v>2592</v>
      </c>
      <c r="N179" s="2" t="s">
        <v>2593</v>
      </c>
    </row>
    <row r="180">
      <c r="A180" s="25"/>
      <c r="B180" s="25"/>
      <c r="D180" s="42"/>
      <c r="E180" s="25"/>
      <c r="F180" s="25"/>
      <c r="G180" s="42"/>
      <c r="H180" s="1" t="s">
        <v>2577</v>
      </c>
      <c r="I180" s="25"/>
      <c r="K180" s="1" t="s">
        <v>278</v>
      </c>
      <c r="L180" s="1" t="s">
        <v>280</v>
      </c>
      <c r="N180" s="42"/>
    </row>
    <row r="181">
      <c r="A181" s="25"/>
      <c r="B181" s="25"/>
      <c r="D181" s="42"/>
      <c r="E181" s="25"/>
      <c r="F181" s="25"/>
      <c r="G181" s="42"/>
      <c r="H181" s="1" t="s">
        <v>2576</v>
      </c>
      <c r="I181" s="25"/>
      <c r="K181" s="25"/>
      <c r="N181" s="42"/>
    </row>
    <row r="182">
      <c r="A182" s="25"/>
      <c r="B182" s="25"/>
      <c r="D182" s="42"/>
      <c r="E182" s="25"/>
      <c r="F182" s="25"/>
      <c r="G182" s="42"/>
      <c r="H182" s="1" t="s">
        <v>2594</v>
      </c>
      <c r="I182" s="25"/>
      <c r="K182" s="25"/>
      <c r="N182" s="42"/>
    </row>
    <row r="183">
      <c r="A183" s="25"/>
      <c r="B183" s="25"/>
      <c r="D183" s="42"/>
      <c r="E183" s="25"/>
      <c r="F183" s="25"/>
      <c r="G183" s="42"/>
      <c r="H183" s="1" t="s">
        <v>2523</v>
      </c>
      <c r="I183" s="25"/>
      <c r="K183" s="25"/>
      <c r="N183" s="42"/>
    </row>
    <row r="184">
      <c r="A184" s="25"/>
      <c r="B184" s="25"/>
      <c r="D184" s="42"/>
      <c r="E184" s="25"/>
      <c r="F184" s="25"/>
      <c r="G184" s="42"/>
      <c r="H184" s="1" t="s">
        <v>2595</v>
      </c>
      <c r="I184" s="1"/>
      <c r="K184" s="25"/>
      <c r="N184" s="42"/>
    </row>
    <row r="185">
      <c r="A185" s="25"/>
      <c r="B185" s="25"/>
      <c r="D185" s="42"/>
      <c r="E185" s="25"/>
      <c r="F185" s="25"/>
      <c r="G185" s="42"/>
      <c r="H185" s="1" t="s">
        <v>204</v>
      </c>
      <c r="I185" s="25"/>
      <c r="K185" s="25"/>
      <c r="N185" s="42"/>
    </row>
    <row r="186">
      <c r="A186" s="25"/>
      <c r="B186" s="25"/>
      <c r="D186" s="42"/>
      <c r="E186" s="25"/>
      <c r="F186" s="25"/>
      <c r="G186" s="42"/>
      <c r="I186" s="25"/>
      <c r="K186" s="25"/>
      <c r="N186" s="42"/>
    </row>
    <row r="187">
      <c r="A187" s="25"/>
      <c r="B187" s="25"/>
      <c r="D187" s="42"/>
      <c r="E187" s="25"/>
      <c r="F187" s="25"/>
      <c r="G187" s="42"/>
      <c r="H187" s="1" t="s">
        <v>2596</v>
      </c>
      <c r="I187" s="25"/>
      <c r="K187" s="25"/>
      <c r="N187" s="42"/>
    </row>
    <row r="188">
      <c r="A188" s="25"/>
      <c r="B188" s="25"/>
      <c r="D188" s="42"/>
      <c r="E188" s="25"/>
      <c r="F188" s="25"/>
      <c r="G188" s="42"/>
      <c r="H188" s="1" t="s">
        <v>2597</v>
      </c>
      <c r="I188" s="25"/>
      <c r="K188" s="25"/>
      <c r="N188" s="42"/>
    </row>
    <row r="189">
      <c r="A189" s="25"/>
      <c r="B189" s="25"/>
      <c r="D189" s="42"/>
      <c r="E189" s="25"/>
      <c r="F189" s="25"/>
      <c r="G189" s="42"/>
      <c r="H189" s="1" t="s">
        <v>2528</v>
      </c>
      <c r="I189" s="25"/>
      <c r="K189" s="25"/>
      <c r="N189" s="42"/>
    </row>
    <row r="190">
      <c r="A190" s="25"/>
      <c r="B190" s="25"/>
      <c r="D190" s="42"/>
      <c r="E190" s="25"/>
      <c r="F190" s="25"/>
      <c r="G190" s="42"/>
      <c r="H190" s="1" t="s">
        <v>198</v>
      </c>
      <c r="I190" s="25"/>
      <c r="K190" s="25"/>
      <c r="N190" s="42"/>
    </row>
    <row r="191">
      <c r="A191" s="25"/>
      <c r="B191" s="25"/>
      <c r="D191" s="42"/>
      <c r="E191" s="25"/>
      <c r="F191" s="25"/>
      <c r="G191" s="42"/>
      <c r="H191" s="1" t="s">
        <v>2567</v>
      </c>
      <c r="I191" s="25"/>
      <c r="K191" s="25"/>
      <c r="N191" s="42"/>
    </row>
    <row r="192">
      <c r="A192" s="25"/>
      <c r="B192" s="25"/>
      <c r="D192" s="42"/>
      <c r="E192" s="25"/>
      <c r="F192" s="25"/>
      <c r="G192" s="42"/>
      <c r="H192" s="1" t="s">
        <v>2598</v>
      </c>
      <c r="I192" s="25"/>
      <c r="K192" s="84" t="s">
        <v>200</v>
      </c>
      <c r="L192" s="1" t="s">
        <v>201</v>
      </c>
      <c r="M192" s="1" t="s">
        <v>2599</v>
      </c>
      <c r="N192" s="2" t="s">
        <v>2600</v>
      </c>
    </row>
    <row r="193">
      <c r="A193" s="25"/>
      <c r="B193" s="25"/>
      <c r="D193" s="42"/>
      <c r="E193" s="25"/>
      <c r="F193" s="25"/>
      <c r="G193" s="42"/>
      <c r="H193" s="1" t="s">
        <v>2498</v>
      </c>
      <c r="I193" s="25"/>
      <c r="K193" s="84" t="s">
        <v>200</v>
      </c>
      <c r="L193" s="1" t="s">
        <v>201</v>
      </c>
      <c r="N193" s="42"/>
    </row>
    <row r="194">
      <c r="A194" s="25"/>
      <c r="B194" s="25"/>
      <c r="D194" s="42"/>
      <c r="E194" s="25"/>
      <c r="F194" s="25"/>
      <c r="G194" s="42"/>
      <c r="H194" s="1" t="s">
        <v>2601</v>
      </c>
      <c r="I194" s="25"/>
      <c r="K194" s="84" t="s">
        <v>200</v>
      </c>
      <c r="L194" s="1" t="s">
        <v>2185</v>
      </c>
      <c r="N194" s="42"/>
    </row>
    <row r="195">
      <c r="A195" s="25"/>
      <c r="B195" s="25"/>
      <c r="D195" s="42"/>
      <c r="E195" s="25"/>
      <c r="F195" s="25"/>
      <c r="G195" s="42"/>
      <c r="H195" s="1" t="s">
        <v>2602</v>
      </c>
      <c r="I195" s="25"/>
      <c r="K195" s="1" t="s">
        <v>200</v>
      </c>
      <c r="L195" s="1" t="s">
        <v>1760</v>
      </c>
      <c r="M195" s="1" t="s">
        <v>2603</v>
      </c>
      <c r="N195" s="2" t="s">
        <v>2604</v>
      </c>
    </row>
    <row r="196">
      <c r="A196" s="25"/>
      <c r="B196" s="25"/>
      <c r="D196" s="42"/>
      <c r="E196" s="25"/>
      <c r="F196" s="25"/>
      <c r="G196" s="42"/>
      <c r="H196" s="1" t="s">
        <v>2605</v>
      </c>
      <c r="I196" s="1"/>
      <c r="K196" s="1" t="s">
        <v>278</v>
      </c>
      <c r="L196" s="1" t="s">
        <v>279</v>
      </c>
      <c r="N196" s="42"/>
    </row>
    <row r="197">
      <c r="A197" s="25"/>
      <c r="B197" s="25"/>
      <c r="D197" s="42"/>
      <c r="E197" s="25"/>
      <c r="F197" s="25"/>
      <c r="G197" s="42"/>
      <c r="H197" s="1" t="s">
        <v>204</v>
      </c>
      <c r="I197" s="25"/>
      <c r="K197" s="84" t="s">
        <v>200</v>
      </c>
      <c r="L197" s="1" t="s">
        <v>2351</v>
      </c>
      <c r="M197" s="1" t="s">
        <v>2606</v>
      </c>
      <c r="N197" s="2" t="s">
        <v>2607</v>
      </c>
    </row>
    <row r="198">
      <c r="A198" s="25"/>
      <c r="B198" s="25"/>
      <c r="D198" s="42"/>
      <c r="E198" s="25"/>
      <c r="F198" s="25"/>
      <c r="G198" s="42"/>
      <c r="I198" s="25"/>
      <c r="K198" s="1" t="s">
        <v>200</v>
      </c>
      <c r="L198" s="1" t="s">
        <v>2351</v>
      </c>
      <c r="N198" s="42"/>
    </row>
    <row r="199">
      <c r="A199" s="25"/>
      <c r="B199" s="25"/>
      <c r="D199" s="42"/>
      <c r="E199" s="25"/>
      <c r="F199" s="25"/>
      <c r="G199" s="42"/>
      <c r="H199" s="1" t="s">
        <v>2608</v>
      </c>
      <c r="I199" s="25"/>
      <c r="K199" s="25"/>
      <c r="N199" s="42"/>
    </row>
    <row r="200">
      <c r="A200" s="25"/>
      <c r="B200" s="25"/>
      <c r="D200" s="42"/>
      <c r="E200" s="25"/>
      <c r="F200" s="25"/>
      <c r="G200" s="42"/>
      <c r="H200" s="1" t="s">
        <v>2493</v>
      </c>
      <c r="I200" s="25"/>
      <c r="K200" s="25"/>
      <c r="N200" s="42"/>
    </row>
    <row r="201">
      <c r="A201" s="25"/>
      <c r="B201" s="25"/>
      <c r="D201" s="42"/>
      <c r="E201" s="25"/>
      <c r="F201" s="25"/>
      <c r="G201" s="42"/>
      <c r="H201" s="1" t="s">
        <v>207</v>
      </c>
      <c r="I201" s="25"/>
      <c r="K201" s="25"/>
      <c r="N201" s="42"/>
    </row>
    <row r="202">
      <c r="A202" s="25"/>
      <c r="B202" s="25"/>
      <c r="D202" s="42"/>
      <c r="E202" s="25"/>
      <c r="F202" s="25"/>
      <c r="G202" s="42"/>
      <c r="H202" s="1" t="s">
        <v>198</v>
      </c>
      <c r="I202" s="25"/>
      <c r="K202" s="25"/>
      <c r="N202" s="42"/>
    </row>
    <row r="203">
      <c r="A203" s="25"/>
      <c r="B203" s="25"/>
      <c r="D203" s="42"/>
      <c r="E203" s="25"/>
      <c r="F203" s="25"/>
      <c r="G203" s="42"/>
      <c r="H203" s="1" t="s">
        <v>2567</v>
      </c>
      <c r="I203" s="25"/>
      <c r="K203" s="25"/>
      <c r="N203" s="42"/>
    </row>
    <row r="204">
      <c r="A204" s="25"/>
      <c r="B204" s="25"/>
      <c r="D204" s="42"/>
      <c r="E204" s="25"/>
      <c r="F204" s="25"/>
      <c r="G204" s="42"/>
      <c r="H204" s="1" t="s">
        <v>2598</v>
      </c>
      <c r="I204" s="25"/>
      <c r="K204" s="25"/>
      <c r="N204" s="42"/>
    </row>
    <row r="205">
      <c r="A205" s="25"/>
      <c r="B205" s="25"/>
      <c r="D205" s="42"/>
      <c r="E205" s="25"/>
      <c r="F205" s="25"/>
      <c r="G205" s="42"/>
      <c r="H205" s="1" t="s">
        <v>2498</v>
      </c>
      <c r="I205" s="25"/>
      <c r="K205" s="25"/>
      <c r="N205" s="42"/>
    </row>
    <row r="206">
      <c r="A206" s="25"/>
      <c r="B206" s="25"/>
      <c r="D206" s="42"/>
      <c r="E206" s="25"/>
      <c r="F206" s="25"/>
      <c r="G206" s="42"/>
      <c r="H206" s="1" t="s">
        <v>2501</v>
      </c>
      <c r="I206" s="25"/>
      <c r="K206" s="25"/>
      <c r="N206" s="42"/>
    </row>
    <row r="207">
      <c r="A207" s="25"/>
      <c r="B207" s="25"/>
      <c r="D207" s="42"/>
      <c r="E207" s="25"/>
      <c r="F207" s="25"/>
      <c r="G207" s="42"/>
      <c r="H207" s="1" t="s">
        <v>2519</v>
      </c>
      <c r="I207" s="25"/>
      <c r="K207" s="25"/>
      <c r="N207" s="42"/>
    </row>
    <row r="208">
      <c r="A208" s="25"/>
      <c r="B208" s="25"/>
      <c r="D208" s="42"/>
      <c r="E208" s="25"/>
      <c r="F208" s="25"/>
      <c r="G208" s="42"/>
      <c r="H208" s="1" t="s">
        <v>2542</v>
      </c>
      <c r="I208" s="25"/>
      <c r="K208" s="25"/>
      <c r="N208" s="42"/>
    </row>
    <row r="209">
      <c r="A209" s="25"/>
      <c r="B209" s="25"/>
      <c r="D209" s="42"/>
      <c r="E209" s="25"/>
      <c r="F209" s="25"/>
      <c r="G209" s="42"/>
      <c r="H209" s="1" t="s">
        <v>204</v>
      </c>
      <c r="I209" s="25"/>
      <c r="K209" s="25"/>
      <c r="N209" s="42"/>
    </row>
    <row r="210">
      <c r="A210" s="25"/>
      <c r="B210" s="25"/>
      <c r="D210" s="42"/>
      <c r="E210" s="25"/>
      <c r="F210" s="25"/>
      <c r="G210" s="42"/>
      <c r="I210" s="25"/>
      <c r="K210" s="25"/>
      <c r="N210" s="42"/>
    </row>
    <row r="211">
      <c r="A211" s="25"/>
      <c r="B211" s="25"/>
      <c r="D211" s="42"/>
      <c r="E211" s="25"/>
      <c r="F211" s="25"/>
      <c r="G211" s="42"/>
      <c r="H211" s="1" t="s">
        <v>281</v>
      </c>
      <c r="I211" s="25"/>
      <c r="K211" s="25"/>
      <c r="N211" s="42"/>
    </row>
    <row r="212">
      <c r="A212" s="25"/>
      <c r="B212" s="25"/>
      <c r="D212" s="42"/>
      <c r="E212" s="25"/>
      <c r="F212" s="25"/>
      <c r="G212" s="42"/>
      <c r="H212" s="1" t="s">
        <v>206</v>
      </c>
      <c r="I212" s="25"/>
      <c r="K212" s="25"/>
      <c r="N212" s="42"/>
    </row>
    <row r="213">
      <c r="A213" s="25"/>
      <c r="B213" s="25"/>
      <c r="D213" s="42"/>
      <c r="E213" s="25"/>
      <c r="F213" s="25"/>
      <c r="G213" s="42"/>
      <c r="H213" s="1" t="s">
        <v>207</v>
      </c>
      <c r="I213" s="25"/>
      <c r="K213" s="25"/>
      <c r="N213" s="42"/>
    </row>
    <row r="214">
      <c r="A214" s="25"/>
      <c r="B214" s="25"/>
      <c r="D214" s="42"/>
      <c r="E214" s="25"/>
      <c r="F214" s="25"/>
      <c r="G214" s="42"/>
      <c r="H214" s="1" t="s">
        <v>198</v>
      </c>
      <c r="I214" s="25"/>
      <c r="K214" s="25"/>
      <c r="N214" s="42"/>
    </row>
    <row r="215">
      <c r="A215" s="25"/>
      <c r="B215" s="25"/>
      <c r="D215" s="42"/>
      <c r="E215" s="25"/>
      <c r="F215" s="25"/>
      <c r="G215" s="42"/>
      <c r="H215" s="1" t="s">
        <v>2609</v>
      </c>
      <c r="I215" s="25"/>
      <c r="K215" s="25"/>
      <c r="N215" s="42"/>
    </row>
    <row r="216">
      <c r="A216" s="25"/>
      <c r="B216" s="25"/>
      <c r="D216" s="42"/>
      <c r="E216" s="25"/>
      <c r="F216" s="25"/>
      <c r="G216" s="42"/>
      <c r="H216" s="1" t="s">
        <v>2610</v>
      </c>
      <c r="I216" s="25"/>
      <c r="K216" s="25"/>
      <c r="N216" s="42"/>
    </row>
    <row r="217">
      <c r="A217" s="25"/>
      <c r="B217" s="25"/>
      <c r="D217" s="42"/>
      <c r="E217" s="25"/>
      <c r="F217" s="25"/>
      <c r="G217" s="42"/>
      <c r="H217" s="1" t="s">
        <v>2611</v>
      </c>
      <c r="I217" s="25"/>
      <c r="K217" s="25"/>
      <c r="N217" s="42"/>
    </row>
    <row r="218">
      <c r="A218" s="25"/>
      <c r="B218" s="25"/>
      <c r="D218" s="42"/>
      <c r="E218" s="25"/>
      <c r="F218" s="25"/>
      <c r="G218" s="42"/>
      <c r="H218" s="1" t="s">
        <v>2612</v>
      </c>
      <c r="I218" s="25"/>
      <c r="K218" s="25"/>
      <c r="N218" s="42"/>
    </row>
    <row r="219">
      <c r="A219" s="25"/>
      <c r="B219" s="25"/>
      <c r="D219" s="42"/>
      <c r="E219" s="25"/>
      <c r="F219" s="25"/>
      <c r="G219" s="42"/>
      <c r="I219" s="25"/>
      <c r="K219" s="25"/>
      <c r="N219" s="42"/>
    </row>
    <row r="220">
      <c r="A220" s="25"/>
      <c r="B220" s="25"/>
      <c r="D220" s="42"/>
      <c r="E220" s="25"/>
      <c r="F220" s="25"/>
      <c r="G220" s="42"/>
      <c r="H220" s="1" t="s">
        <v>2547</v>
      </c>
      <c r="I220" s="25"/>
      <c r="K220" s="25"/>
      <c r="N220" s="42"/>
    </row>
    <row r="221">
      <c r="A221" s="25"/>
      <c r="B221" s="25"/>
      <c r="D221" s="42"/>
      <c r="E221" s="25"/>
      <c r="F221" s="25"/>
      <c r="G221" s="42"/>
      <c r="H221" s="1" t="s">
        <v>2613</v>
      </c>
      <c r="I221" s="25"/>
      <c r="K221" s="25"/>
      <c r="N221" s="42"/>
    </row>
    <row r="222">
      <c r="A222" s="25"/>
      <c r="B222" s="25"/>
      <c r="D222" s="42"/>
      <c r="E222" s="25"/>
      <c r="F222" s="25"/>
      <c r="G222" s="42"/>
      <c r="H222" s="1" t="s">
        <v>2549</v>
      </c>
      <c r="I222" s="25"/>
      <c r="K222" s="25"/>
      <c r="N222" s="42"/>
    </row>
    <row r="223">
      <c r="A223" s="25"/>
      <c r="B223" s="25"/>
      <c r="D223" s="42"/>
      <c r="E223" s="25"/>
      <c r="F223" s="25"/>
      <c r="G223" s="42"/>
      <c r="I223" s="25"/>
      <c r="K223" s="25"/>
      <c r="N223" s="42"/>
    </row>
    <row r="224">
      <c r="A224" s="25"/>
      <c r="B224" s="25"/>
      <c r="D224" s="42"/>
      <c r="E224" s="25"/>
      <c r="F224" s="25"/>
      <c r="G224" s="42"/>
      <c r="H224" s="1" t="s">
        <v>223</v>
      </c>
      <c r="I224" s="25"/>
      <c r="K224" s="25"/>
      <c r="N224" s="42"/>
    </row>
    <row r="225">
      <c r="A225" s="15"/>
      <c r="B225" s="25"/>
      <c r="C225" s="15"/>
      <c r="D225" s="83"/>
      <c r="E225" s="15"/>
      <c r="F225" s="15"/>
      <c r="G225" s="83"/>
      <c r="H225" s="12" t="s">
        <v>204</v>
      </c>
      <c r="I225" s="15"/>
      <c r="J225" s="15"/>
      <c r="K225" s="15"/>
      <c r="L225" s="15"/>
      <c r="M225" s="15"/>
      <c r="N225" s="83"/>
      <c r="O225" s="15"/>
      <c r="P225" s="15"/>
      <c r="Q225" s="15"/>
      <c r="R225" s="15"/>
      <c r="S225" s="15"/>
      <c r="T225" s="15"/>
      <c r="U225" s="15"/>
      <c r="V225" s="15"/>
      <c r="W225" s="15"/>
      <c r="X225" s="15"/>
      <c r="Y225" s="15"/>
      <c r="Z225" s="15"/>
      <c r="AA225" s="15"/>
      <c r="AB225" s="15"/>
      <c r="AC225" s="15"/>
      <c r="AD225" s="15"/>
      <c r="AE225" s="15"/>
    </row>
    <row r="226">
      <c r="A226" s="1" t="s">
        <v>81</v>
      </c>
      <c r="B226" s="73" t="s">
        <v>30</v>
      </c>
      <c r="C226" s="1" t="s">
        <v>2614</v>
      </c>
      <c r="D226" s="2" t="s">
        <v>2614</v>
      </c>
      <c r="E226" s="1" t="s">
        <v>82</v>
      </c>
      <c r="F226" s="1" t="s">
        <v>82</v>
      </c>
      <c r="G226" s="2" t="s">
        <v>2615</v>
      </c>
      <c r="H226" s="1" t="s">
        <v>1276</v>
      </c>
      <c r="I226" s="25"/>
      <c r="K226" s="25"/>
      <c r="N226" s="42"/>
    </row>
    <row r="227">
      <c r="A227" s="25"/>
      <c r="B227" s="25"/>
      <c r="D227" s="42"/>
      <c r="E227" s="25"/>
      <c r="F227" s="25"/>
      <c r="G227" s="42"/>
      <c r="H227" s="1" t="s">
        <v>2008</v>
      </c>
      <c r="I227" s="25"/>
      <c r="K227" s="25"/>
      <c r="N227" s="42"/>
    </row>
    <row r="228">
      <c r="A228" s="25"/>
      <c r="B228" s="25"/>
      <c r="D228" s="42"/>
      <c r="E228" s="25"/>
      <c r="F228" s="25"/>
      <c r="G228" s="42"/>
      <c r="H228" s="1" t="s">
        <v>2465</v>
      </c>
      <c r="I228" s="25"/>
      <c r="K228" s="25"/>
      <c r="N228" s="42"/>
      <c r="O228"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28" s="25" t="str">
        <f>IFERROR(__xludf.DUMMYFUNCTION("""COMPUTED_VALUE"""),"count ")</f>
        <v>count </v>
      </c>
    </row>
    <row r="229">
      <c r="A229" s="25"/>
      <c r="B229" s="25"/>
      <c r="D229" s="42"/>
      <c r="E229" s="25"/>
      <c r="F229" s="25"/>
      <c r="G229" s="42"/>
      <c r="H229" s="1" t="s">
        <v>2616</v>
      </c>
      <c r="I229" s="25"/>
      <c r="K229" s="84" t="s">
        <v>190</v>
      </c>
      <c r="L229" s="1" t="s">
        <v>1792</v>
      </c>
      <c r="M229" s="1" t="s">
        <v>2617</v>
      </c>
      <c r="N229" s="2" t="s">
        <v>838</v>
      </c>
      <c r="O229" s="25" t="str">
        <f>IFERROR(__xludf.DUMMYFUNCTION("""COMPUTED_VALUE"""),"V-lemma-use")</f>
        <v>V-lemma-use</v>
      </c>
      <c r="P229" s="25">
        <f>IFERROR(__xludf.DUMMYFUNCTION("""COMPUTED_VALUE"""),6.0)</f>
        <v>6</v>
      </c>
    </row>
    <row r="230">
      <c r="A230" s="25"/>
      <c r="B230" s="25"/>
      <c r="D230" s="42"/>
      <c r="E230" s="25"/>
      <c r="F230" s="25"/>
      <c r="G230" s="42"/>
      <c r="I230" s="25"/>
      <c r="K230" s="25"/>
      <c r="N230" s="42"/>
      <c r="O230" s="25" t="str">
        <f>IFERROR(__xludf.DUMMYFUNCTION("""COMPUTED_VALUE"""),"C-syntax")</f>
        <v>C-syntax</v>
      </c>
      <c r="P230" s="25">
        <f>IFERROR(__xludf.DUMMYFUNCTION("""COMPUTED_VALUE"""),3.0)</f>
        <v>3</v>
      </c>
    </row>
    <row r="231">
      <c r="A231" s="25"/>
      <c r="B231" s="25"/>
      <c r="D231" s="42"/>
      <c r="E231" s="25"/>
      <c r="F231" s="25"/>
      <c r="G231" s="42"/>
      <c r="H231" s="1" t="s">
        <v>2469</v>
      </c>
      <c r="I231" s="25"/>
      <c r="K231" s="25"/>
      <c r="N231" s="42"/>
      <c r="O231" s="25" t="str">
        <f>IFERROR(__xludf.DUMMYFUNCTION("""COMPUTED_VALUE"""),"C-hallucinating")</f>
        <v>C-hallucinating</v>
      </c>
      <c r="P231" s="25">
        <f>IFERROR(__xludf.DUMMYFUNCTION("""COMPUTED_VALUE"""),2.0)</f>
        <v>2</v>
      </c>
    </row>
    <row r="232">
      <c r="A232" s="25"/>
      <c r="B232" s="25"/>
      <c r="D232" s="42"/>
      <c r="E232" s="25"/>
      <c r="F232" s="25"/>
      <c r="G232" s="42"/>
      <c r="H232" s="1" t="s">
        <v>2552</v>
      </c>
      <c r="I232" s="25"/>
      <c r="K232" s="25"/>
      <c r="N232" s="42"/>
      <c r="O232" s="25" t="str">
        <f>IFERROR(__xludf.DUMMYFUNCTION("""COMPUTED_VALUE"""),"V-pred-use")</f>
        <v>V-pred-use</v>
      </c>
      <c r="P232" s="25">
        <f>IFERROR(__xludf.DUMMYFUNCTION("""COMPUTED_VALUE"""),2.0)</f>
        <v>2</v>
      </c>
    </row>
    <row r="233">
      <c r="A233" s="25"/>
      <c r="B233" s="25"/>
      <c r="D233" s="42"/>
      <c r="E233" s="25"/>
      <c r="F233" s="25"/>
      <c r="G233" s="42"/>
      <c r="H233" s="1" t="s">
        <v>2471</v>
      </c>
      <c r="I233" s="25"/>
      <c r="K233" s="25"/>
      <c r="N233" s="42"/>
      <c r="O233" s="25" t="str">
        <f>IFERROR(__xludf.DUMMYFUNCTION("""COMPUTED_VALUE"""),"V-pre/post")</f>
        <v>V-pre/post</v>
      </c>
      <c r="P233" s="25">
        <f>IFERROR(__xludf.DUMMYFUNCTION("""COMPUTED_VALUE"""),1.0)</f>
        <v>1</v>
      </c>
    </row>
    <row r="234">
      <c r="A234" s="25"/>
      <c r="B234" s="25"/>
      <c r="D234" s="42"/>
      <c r="E234" s="25"/>
      <c r="F234" s="25"/>
      <c r="G234" s="42"/>
      <c r="H234" s="1" t="s">
        <v>2472</v>
      </c>
      <c r="I234" s="25"/>
      <c r="K234" s="25"/>
      <c r="N234" s="42"/>
      <c r="O234" s="25" t="str">
        <f>IFERROR(__xludf.DUMMYFUNCTION("""COMPUTED_VALUE"""),"V-pred-def")</f>
        <v>V-pred-def</v>
      </c>
      <c r="P234" s="25">
        <f>IFERROR(__xludf.DUMMYFUNCTION("""COMPUTED_VALUE"""),1.0)</f>
        <v>1</v>
      </c>
    </row>
    <row r="235">
      <c r="A235" s="25"/>
      <c r="B235" s="25"/>
      <c r="D235" s="42"/>
      <c r="E235" s="25"/>
      <c r="F235" s="25"/>
      <c r="G235" s="42"/>
      <c r="H235" s="1" t="s">
        <v>245</v>
      </c>
      <c r="I235" s="25"/>
      <c r="K235" s="25"/>
      <c r="N235" s="42"/>
    </row>
    <row r="236">
      <c r="A236" s="25"/>
      <c r="B236" s="25"/>
      <c r="D236" s="42"/>
      <c r="E236" s="25"/>
      <c r="F236" s="25"/>
      <c r="G236" s="42"/>
      <c r="I236" s="25"/>
      <c r="K236" s="25"/>
      <c r="N236" s="42"/>
    </row>
    <row r="237">
      <c r="A237" s="25"/>
      <c r="B237" s="25"/>
      <c r="D237" s="42"/>
      <c r="E237" s="25"/>
      <c r="F237" s="25"/>
      <c r="G237" s="42"/>
      <c r="H237" s="1" t="s">
        <v>2618</v>
      </c>
      <c r="I237" s="25"/>
      <c r="K237" s="25"/>
      <c r="N237" s="42"/>
      <c r="O23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37" s="25" t="str">
        <f>IFERROR(__xludf.DUMMYFUNCTION("""COMPUTED_VALUE"""),"C-syntax")</f>
        <v>C-syntax</v>
      </c>
      <c r="Q237" s="25" t="str">
        <f>IFERROR(__xludf.DUMMYFUNCTION("""COMPUTED_VALUE"""),"C-hallucinating")</f>
        <v>C-hallucinating</v>
      </c>
      <c r="R237" s="25" t="str">
        <f>IFERROR(__xludf.DUMMYFUNCTION("""COMPUTED_VALUE"""),"C-total")</f>
        <v>C-total</v>
      </c>
      <c r="S237" s="25" t="str">
        <f>IFERROR(__xludf.DUMMYFUNCTION("""COMPUTED_VALUE"""),"V-pre/post")</f>
        <v>V-pre/post</v>
      </c>
      <c r="T237" s="25" t="str">
        <f>IFERROR(__xludf.DUMMYFUNCTION("""COMPUTED_VALUE"""),"V-pred-def")</f>
        <v>V-pred-def</v>
      </c>
      <c r="U237" s="25" t="str">
        <f>IFERROR(__xludf.DUMMYFUNCTION("""COMPUTED_VALUE"""),"V-pred-use")</f>
        <v>V-pred-use</v>
      </c>
      <c r="V237" s="25" t="str">
        <f>IFERROR(__xludf.DUMMYFUNCTION("""COMPUTED_VALUE"""),"V-lemma-def")</f>
        <v>V-lemma-def</v>
      </c>
      <c r="W237" s="25" t="str">
        <f>IFERROR(__xludf.DUMMYFUNCTION("""COMPUTED_VALUE"""),"V-lemma-use")</f>
        <v>V-lemma-use</v>
      </c>
      <c r="X237" s="25" t="str">
        <f>IFERROR(__xludf.DUMMYFUNCTION("""COMPUTED_VALUE"""),"V-LI")</f>
        <v>V-LI</v>
      </c>
      <c r="Y237" s="25" t="str">
        <f>IFERROR(__xludf.DUMMYFUNCTION("""COMPUTED_VALUE"""),"V-others")</f>
        <v>V-others</v>
      </c>
      <c r="Z237" s="25" t="str">
        <f>IFERROR(__xludf.DUMMYFUNCTION("""COMPUTED_VALUE"""),"V-total")</f>
        <v>V-total</v>
      </c>
    </row>
    <row r="238">
      <c r="A238" s="25"/>
      <c r="B238" s="25"/>
      <c r="D238" s="42"/>
      <c r="E238" s="25"/>
      <c r="F238" s="25"/>
      <c r="G238" s="42"/>
      <c r="I238" s="25"/>
      <c r="K238" s="25"/>
      <c r="N238" s="42"/>
      <c r="O238" s="25">
        <f>IFERROR(__xludf.DUMMYFUNCTION("""COMPUTED_VALUE"""),0.0)</f>
        <v>0</v>
      </c>
      <c r="P238" s="25">
        <f>IFERROR(__xludf.DUMMYFUNCTION("""COMPUTED_VALUE"""),3.0)</f>
        <v>3</v>
      </c>
      <c r="Q238" s="25">
        <f>IFERROR(__xludf.DUMMYFUNCTION("""COMPUTED_VALUE"""),2.0)</f>
        <v>2</v>
      </c>
      <c r="R238" s="25">
        <f>IFERROR(__xludf.DUMMYFUNCTION("""COMPUTED_VALUE"""),0.0)</f>
        <v>0</v>
      </c>
      <c r="S238" s="25">
        <f>IFERROR(__xludf.DUMMYFUNCTION("""COMPUTED_VALUE"""),1.0)</f>
        <v>1</v>
      </c>
      <c r="T238" s="25">
        <f>IFERROR(__xludf.DUMMYFUNCTION("""COMPUTED_VALUE"""),1.0)</f>
        <v>1</v>
      </c>
      <c r="U238" s="25">
        <f>IFERROR(__xludf.DUMMYFUNCTION("""COMPUTED_VALUE"""),2.0)</f>
        <v>2</v>
      </c>
      <c r="V238" s="25">
        <f>IFERROR(__xludf.DUMMYFUNCTION("""COMPUTED_VALUE"""),0.0)</f>
        <v>0</v>
      </c>
      <c r="W238" s="25">
        <f>IFERROR(__xludf.DUMMYFUNCTION("""COMPUTED_VALUE"""),6.0)</f>
        <v>6</v>
      </c>
      <c r="X238" s="25">
        <f>IFERROR(__xludf.DUMMYFUNCTION("""COMPUTED_VALUE"""),0.0)</f>
        <v>0</v>
      </c>
      <c r="Y238" s="25">
        <f>IFERROR(__xludf.DUMMYFUNCTION("""COMPUTED_VALUE"""),0.0)</f>
        <v>0</v>
      </c>
      <c r="Z238" s="25">
        <f>IFERROR(__xludf.DUMMYFUNCTION("""COMPUTED_VALUE"""),0.0)</f>
        <v>0</v>
      </c>
    </row>
    <row r="239">
      <c r="A239" s="25"/>
      <c r="B239" s="25"/>
      <c r="D239" s="42"/>
      <c r="E239" s="25"/>
      <c r="F239" s="25"/>
      <c r="G239" s="42"/>
      <c r="H239" s="1" t="s">
        <v>2619</v>
      </c>
      <c r="I239" s="25"/>
      <c r="K239" s="84" t="s">
        <v>229</v>
      </c>
      <c r="M239" s="1" t="s">
        <v>1069</v>
      </c>
      <c r="N239" s="2" t="s">
        <v>838</v>
      </c>
    </row>
    <row r="240">
      <c r="A240" s="25"/>
      <c r="B240" s="25"/>
      <c r="D240" s="42"/>
      <c r="E240" s="25"/>
      <c r="F240" s="25"/>
      <c r="G240" s="42"/>
      <c r="I240" s="25"/>
      <c r="K240" s="25"/>
      <c r="N240" s="42"/>
    </row>
    <row r="241">
      <c r="A241" s="25"/>
      <c r="B241" s="25"/>
      <c r="D241" s="42"/>
      <c r="E241" s="25"/>
      <c r="F241" s="25"/>
      <c r="G241" s="42"/>
      <c r="H241" s="1" t="s">
        <v>2555</v>
      </c>
      <c r="I241" s="25"/>
      <c r="K241" s="25"/>
      <c r="N241" s="42"/>
    </row>
    <row r="242">
      <c r="A242" s="25"/>
      <c r="B242" s="25"/>
      <c r="D242" s="42"/>
      <c r="E242" s="25"/>
      <c r="F242" s="25"/>
      <c r="G242" s="42"/>
      <c r="H242" s="1" t="s">
        <v>206</v>
      </c>
      <c r="I242" s="25"/>
      <c r="K242" s="25"/>
      <c r="N242" s="42"/>
    </row>
    <row r="243">
      <c r="A243" s="25"/>
      <c r="B243" s="25"/>
      <c r="D243" s="42"/>
      <c r="E243" s="25"/>
      <c r="F243" s="25"/>
      <c r="G243" s="42"/>
      <c r="H243" s="1" t="s">
        <v>2620</v>
      </c>
      <c r="I243" s="25"/>
      <c r="K243" s="25"/>
      <c r="N243" s="42"/>
    </row>
    <row r="244">
      <c r="A244" s="25"/>
      <c r="B244" s="25"/>
      <c r="D244" s="42"/>
      <c r="E244" s="25"/>
      <c r="F244" s="25"/>
      <c r="G244" s="42"/>
      <c r="H244" s="1" t="s">
        <v>198</v>
      </c>
      <c r="I244" s="25"/>
      <c r="K244" s="25"/>
      <c r="N244" s="42"/>
    </row>
    <row r="245">
      <c r="A245" s="25"/>
      <c r="B245" s="25"/>
      <c r="D245" s="42"/>
      <c r="E245" s="25"/>
      <c r="F245" s="25"/>
      <c r="G245" s="42"/>
      <c r="H245" s="1" t="s">
        <v>2556</v>
      </c>
      <c r="I245" s="25"/>
      <c r="K245" s="25"/>
      <c r="N245" s="42"/>
    </row>
    <row r="246">
      <c r="A246" s="25"/>
      <c r="B246" s="25"/>
      <c r="D246" s="42"/>
      <c r="E246" s="25"/>
      <c r="F246" s="25"/>
      <c r="G246" s="42"/>
      <c r="H246" s="1" t="s">
        <v>2558</v>
      </c>
      <c r="I246" s="25"/>
      <c r="K246" s="25"/>
      <c r="N246" s="42"/>
    </row>
    <row r="247">
      <c r="A247" s="25"/>
      <c r="B247" s="25"/>
      <c r="D247" s="42"/>
      <c r="E247" s="25"/>
      <c r="F247" s="25"/>
      <c r="G247" s="42"/>
      <c r="I247" s="25"/>
      <c r="K247" s="25"/>
      <c r="N247" s="42"/>
    </row>
    <row r="248">
      <c r="A248" s="25"/>
      <c r="B248" s="25"/>
      <c r="D248" s="42"/>
      <c r="E248" s="25"/>
      <c r="F248" s="25"/>
      <c r="G248" s="42"/>
      <c r="H248" s="1" t="s">
        <v>2482</v>
      </c>
      <c r="I248" s="25"/>
      <c r="K248" s="25"/>
      <c r="N248" s="42"/>
    </row>
    <row r="249">
      <c r="A249" s="25"/>
      <c r="B249" s="25"/>
      <c r="D249" s="42"/>
      <c r="E249" s="25"/>
      <c r="F249" s="25"/>
      <c r="G249" s="42"/>
      <c r="H249" s="1" t="s">
        <v>2621</v>
      </c>
      <c r="I249" s="25"/>
      <c r="K249" s="25"/>
      <c r="N249" s="42"/>
    </row>
    <row r="250">
      <c r="A250" s="25"/>
      <c r="B250" s="25"/>
      <c r="D250" s="42"/>
      <c r="E250" s="25"/>
      <c r="F250" s="25"/>
      <c r="G250" s="42"/>
      <c r="H250" s="1" t="s">
        <v>2560</v>
      </c>
      <c r="I250" s="25"/>
      <c r="K250" s="25"/>
      <c r="N250" s="42"/>
    </row>
    <row r="251">
      <c r="A251" s="25"/>
      <c r="B251" s="25"/>
      <c r="D251" s="42"/>
      <c r="E251" s="25"/>
      <c r="F251" s="25"/>
      <c r="G251" s="42"/>
      <c r="I251" s="25"/>
      <c r="K251" s="25"/>
      <c r="N251" s="42"/>
    </row>
    <row r="252">
      <c r="A252" s="25"/>
      <c r="B252" s="25"/>
      <c r="D252" s="42"/>
      <c r="E252" s="25"/>
      <c r="F252" s="25"/>
      <c r="G252" s="42"/>
      <c r="H252" s="1" t="s">
        <v>2485</v>
      </c>
      <c r="I252" s="25"/>
      <c r="K252" s="25"/>
      <c r="N252" s="42"/>
    </row>
    <row r="253">
      <c r="A253" s="25"/>
      <c r="B253" s="25"/>
      <c r="D253" s="42"/>
      <c r="E253" s="25"/>
      <c r="F253" s="25"/>
      <c r="G253" s="42"/>
      <c r="H253" s="1" t="s">
        <v>2486</v>
      </c>
      <c r="I253" s="25"/>
      <c r="K253" s="25"/>
      <c r="N253" s="42"/>
    </row>
    <row r="254">
      <c r="A254" s="25"/>
      <c r="B254" s="25"/>
      <c r="D254" s="42"/>
      <c r="E254" s="25"/>
      <c r="F254" s="25"/>
      <c r="G254" s="42"/>
      <c r="I254" s="25"/>
      <c r="K254" s="25"/>
      <c r="N254" s="42"/>
    </row>
    <row r="255">
      <c r="A255" s="25"/>
      <c r="B255" s="25"/>
      <c r="D255" s="42"/>
      <c r="E255" s="25"/>
      <c r="F255" s="25"/>
      <c r="G255" s="42"/>
      <c r="H255" s="1" t="s">
        <v>2622</v>
      </c>
      <c r="I255" s="25"/>
      <c r="K255" s="25"/>
      <c r="N255" s="42"/>
    </row>
    <row r="256">
      <c r="A256" s="25"/>
      <c r="B256" s="25"/>
      <c r="D256" s="42"/>
      <c r="E256" s="25"/>
      <c r="F256" s="25"/>
      <c r="G256" s="42"/>
      <c r="H256" s="1" t="s">
        <v>2487</v>
      </c>
      <c r="I256" s="25"/>
      <c r="K256" s="84" t="s">
        <v>276</v>
      </c>
      <c r="L256" s="1" t="s">
        <v>2623</v>
      </c>
      <c r="M256" s="1" t="s">
        <v>2624</v>
      </c>
      <c r="N256" s="2" t="s">
        <v>2625</v>
      </c>
    </row>
    <row r="257">
      <c r="A257" s="25"/>
      <c r="B257" s="25"/>
      <c r="D257" s="42"/>
      <c r="E257" s="25"/>
      <c r="F257" s="25"/>
      <c r="G257" s="42"/>
      <c r="H257" s="1" t="s">
        <v>204</v>
      </c>
      <c r="I257" s="25"/>
      <c r="K257" s="25"/>
      <c r="N257" s="42"/>
    </row>
    <row r="258">
      <c r="A258" s="25"/>
      <c r="B258" s="25"/>
      <c r="D258" s="42"/>
      <c r="E258" s="25"/>
      <c r="F258" s="25"/>
      <c r="G258" s="42"/>
      <c r="I258" s="25"/>
      <c r="K258" s="25"/>
      <c r="N258" s="42"/>
    </row>
    <row r="259">
      <c r="A259" s="25"/>
      <c r="B259" s="25"/>
      <c r="D259" s="42"/>
      <c r="E259" s="25"/>
      <c r="F259" s="25"/>
      <c r="G259" s="42"/>
      <c r="H259" s="1" t="s">
        <v>2565</v>
      </c>
      <c r="I259" s="25"/>
      <c r="K259" s="25"/>
      <c r="N259" s="42"/>
    </row>
    <row r="260">
      <c r="A260" s="25"/>
      <c r="B260" s="25"/>
      <c r="D260" s="42"/>
      <c r="E260" s="25"/>
      <c r="F260" s="25"/>
      <c r="G260" s="42"/>
      <c r="H260" s="1" t="s">
        <v>2626</v>
      </c>
      <c r="I260" s="25"/>
      <c r="K260" s="25"/>
      <c r="N260" s="42"/>
    </row>
    <row r="261">
      <c r="A261" s="25"/>
      <c r="B261" s="25"/>
      <c r="D261" s="42"/>
      <c r="E261" s="25"/>
      <c r="F261" s="25"/>
      <c r="G261" s="42"/>
      <c r="H261" s="1" t="s">
        <v>2627</v>
      </c>
      <c r="I261" s="25"/>
      <c r="K261" s="84" t="s">
        <v>229</v>
      </c>
      <c r="M261" s="1" t="s">
        <v>2628</v>
      </c>
      <c r="N261" s="2" t="s">
        <v>2629</v>
      </c>
    </row>
    <row r="262">
      <c r="A262" s="25"/>
      <c r="B262" s="25"/>
      <c r="D262" s="42"/>
      <c r="E262" s="25"/>
      <c r="F262" s="25"/>
      <c r="G262" s="42"/>
      <c r="H262" s="1" t="s">
        <v>198</v>
      </c>
      <c r="I262" s="25"/>
      <c r="K262" s="25"/>
      <c r="N262" s="42"/>
    </row>
    <row r="263">
      <c r="A263" s="25"/>
      <c r="B263" s="25"/>
      <c r="D263" s="42"/>
      <c r="E263" s="25"/>
      <c r="F263" s="25"/>
      <c r="G263" s="42"/>
      <c r="H263" s="1" t="s">
        <v>2630</v>
      </c>
      <c r="I263" s="25"/>
      <c r="K263" s="25"/>
      <c r="N263" s="42"/>
    </row>
    <row r="264">
      <c r="A264" s="25"/>
      <c r="B264" s="25"/>
      <c r="D264" s="42"/>
      <c r="E264" s="25"/>
      <c r="F264" s="25"/>
      <c r="G264" s="42"/>
      <c r="H264" s="1" t="s">
        <v>2568</v>
      </c>
      <c r="I264" s="25"/>
      <c r="K264" s="25"/>
      <c r="N264" s="42"/>
    </row>
    <row r="265">
      <c r="A265" s="25"/>
      <c r="B265" s="25"/>
      <c r="D265" s="42"/>
      <c r="E265" s="25"/>
      <c r="F265" s="25"/>
      <c r="G265" s="42"/>
      <c r="H265" s="1" t="s">
        <v>2631</v>
      </c>
      <c r="I265" s="25"/>
      <c r="K265" s="25"/>
      <c r="N265" s="42"/>
    </row>
    <row r="266">
      <c r="A266" s="25"/>
      <c r="B266" s="25"/>
      <c r="D266" s="42"/>
      <c r="E266" s="25"/>
      <c r="F266" s="25"/>
      <c r="G266" s="42"/>
      <c r="H266" s="1" t="s">
        <v>511</v>
      </c>
      <c r="I266" s="25"/>
      <c r="K266" s="25"/>
      <c r="N266" s="42"/>
    </row>
    <row r="267">
      <c r="A267" s="25"/>
      <c r="B267" s="25"/>
      <c r="D267" s="42"/>
      <c r="E267" s="25"/>
      <c r="F267" s="25"/>
      <c r="G267" s="42"/>
      <c r="H267" s="1" t="s">
        <v>204</v>
      </c>
      <c r="I267" s="25"/>
      <c r="K267" s="25"/>
      <c r="N267" s="42"/>
    </row>
    <row r="268">
      <c r="A268" s="25"/>
      <c r="B268" s="25"/>
      <c r="D268" s="42"/>
      <c r="E268" s="25"/>
      <c r="F268" s="25"/>
      <c r="G268" s="42"/>
      <c r="I268" s="25"/>
      <c r="K268" s="25"/>
      <c r="N268" s="42"/>
    </row>
    <row r="269">
      <c r="A269" s="25"/>
      <c r="B269" s="25"/>
      <c r="D269" s="42"/>
      <c r="E269" s="25"/>
      <c r="F269" s="25"/>
      <c r="G269" s="42"/>
      <c r="H269" s="1" t="s">
        <v>2570</v>
      </c>
      <c r="I269" s="25"/>
      <c r="K269" s="25"/>
      <c r="N269" s="42"/>
    </row>
    <row r="270">
      <c r="A270" s="25"/>
      <c r="B270" s="25"/>
      <c r="D270" s="42"/>
      <c r="E270" s="25"/>
      <c r="F270" s="25"/>
      <c r="G270" s="42"/>
      <c r="H270" s="1" t="s">
        <v>2632</v>
      </c>
      <c r="I270" s="25"/>
      <c r="K270" s="25"/>
      <c r="N270" s="42"/>
    </row>
    <row r="271">
      <c r="A271" s="25"/>
      <c r="B271" s="25"/>
      <c r="D271" s="42"/>
      <c r="E271" s="25"/>
      <c r="F271" s="25"/>
      <c r="G271" s="42"/>
      <c r="H271" s="1" t="s">
        <v>2633</v>
      </c>
      <c r="I271" s="25"/>
      <c r="K271" s="25"/>
      <c r="N271" s="42"/>
    </row>
    <row r="272">
      <c r="A272" s="25"/>
      <c r="B272" s="25"/>
      <c r="D272" s="42"/>
      <c r="E272" s="25"/>
      <c r="F272" s="25"/>
      <c r="G272" s="42"/>
      <c r="H272" s="1" t="s">
        <v>198</v>
      </c>
      <c r="I272" s="25"/>
      <c r="K272" s="25"/>
      <c r="N272" s="42"/>
    </row>
    <row r="273">
      <c r="A273" s="25"/>
      <c r="B273" s="25"/>
      <c r="D273" s="42"/>
      <c r="E273" s="25"/>
      <c r="F273" s="25"/>
      <c r="G273" s="42"/>
      <c r="H273" s="1" t="s">
        <v>2630</v>
      </c>
      <c r="I273" s="25"/>
      <c r="K273" s="25"/>
      <c r="N273" s="42"/>
    </row>
    <row r="274">
      <c r="A274" s="25"/>
      <c r="B274" s="25"/>
      <c r="D274" s="42"/>
      <c r="E274" s="25"/>
      <c r="F274" s="25"/>
      <c r="G274" s="42"/>
      <c r="H274" s="1" t="s">
        <v>2571</v>
      </c>
      <c r="I274" s="25"/>
      <c r="K274" s="25"/>
      <c r="N274" s="42"/>
    </row>
    <row r="275">
      <c r="A275" s="25"/>
      <c r="B275" s="25"/>
      <c r="D275" s="42"/>
      <c r="E275" s="25"/>
      <c r="F275" s="25"/>
      <c r="G275" s="42"/>
      <c r="H275" s="1" t="s">
        <v>2631</v>
      </c>
      <c r="I275" s="25"/>
      <c r="K275" s="25"/>
      <c r="N275" s="42"/>
    </row>
    <row r="276">
      <c r="A276" s="25"/>
      <c r="B276" s="25"/>
      <c r="D276" s="42"/>
      <c r="E276" s="25"/>
      <c r="F276" s="25"/>
      <c r="G276" s="42"/>
      <c r="H276" s="1" t="s">
        <v>511</v>
      </c>
      <c r="I276" s="25"/>
      <c r="K276" s="25"/>
      <c r="N276" s="42"/>
    </row>
    <row r="277">
      <c r="A277" s="25"/>
      <c r="B277" s="25"/>
      <c r="D277" s="42"/>
      <c r="E277" s="25"/>
      <c r="F277" s="25"/>
      <c r="G277" s="42"/>
      <c r="H277" s="1" t="s">
        <v>204</v>
      </c>
      <c r="I277" s="25"/>
      <c r="K277" s="25"/>
      <c r="N277" s="42"/>
    </row>
    <row r="278">
      <c r="A278" s="25"/>
      <c r="B278" s="25"/>
      <c r="D278" s="42"/>
      <c r="E278" s="25"/>
      <c r="F278" s="25"/>
      <c r="G278" s="42"/>
      <c r="I278" s="25"/>
      <c r="K278" s="25"/>
      <c r="N278" s="42"/>
    </row>
    <row r="279">
      <c r="A279" s="25"/>
      <c r="B279" s="25"/>
      <c r="D279" s="42"/>
      <c r="E279" s="25"/>
      <c r="F279" s="25"/>
      <c r="G279" s="42"/>
      <c r="H279" s="1" t="s">
        <v>2572</v>
      </c>
      <c r="I279" s="25"/>
      <c r="K279" s="25"/>
      <c r="N279" s="42"/>
    </row>
    <row r="280">
      <c r="A280" s="25"/>
      <c r="B280" s="25"/>
      <c r="D280" s="42"/>
      <c r="E280" s="25"/>
      <c r="F280" s="25"/>
      <c r="G280" s="42"/>
      <c r="H280" s="1" t="s">
        <v>2634</v>
      </c>
      <c r="I280" s="25"/>
      <c r="K280" s="25"/>
      <c r="N280" s="42"/>
    </row>
    <row r="281">
      <c r="A281" s="25"/>
      <c r="B281" s="25"/>
      <c r="D281" s="42"/>
      <c r="E281" s="25"/>
      <c r="F281" s="25"/>
      <c r="G281" s="42"/>
      <c r="H281" s="1" t="s">
        <v>2635</v>
      </c>
      <c r="I281" s="25"/>
      <c r="K281" s="25"/>
      <c r="N281" s="42"/>
    </row>
    <row r="282">
      <c r="A282" s="25"/>
      <c r="B282" s="25"/>
      <c r="D282" s="42"/>
      <c r="E282" s="25"/>
      <c r="F282" s="25"/>
      <c r="G282" s="42"/>
      <c r="H282" s="1" t="s">
        <v>198</v>
      </c>
      <c r="I282" s="25"/>
      <c r="K282" s="25"/>
      <c r="N282" s="42"/>
    </row>
    <row r="283">
      <c r="A283" s="25"/>
      <c r="B283" s="25"/>
      <c r="D283" s="42"/>
      <c r="E283" s="25"/>
      <c r="F283" s="25"/>
      <c r="G283" s="42"/>
      <c r="H283" s="1" t="s">
        <v>2630</v>
      </c>
      <c r="I283" s="25"/>
      <c r="K283" s="25"/>
      <c r="N283" s="42"/>
    </row>
    <row r="284">
      <c r="A284" s="25"/>
      <c r="B284" s="25"/>
      <c r="D284" s="42"/>
      <c r="E284" s="25"/>
      <c r="F284" s="25"/>
      <c r="G284" s="42"/>
      <c r="H284" s="1" t="s">
        <v>2498</v>
      </c>
      <c r="I284" s="25"/>
      <c r="K284" s="84" t="s">
        <v>190</v>
      </c>
      <c r="M284" s="1" t="s">
        <v>2636</v>
      </c>
      <c r="N284" s="2" t="s">
        <v>2637</v>
      </c>
    </row>
    <row r="285">
      <c r="A285" s="25"/>
      <c r="B285" s="25"/>
      <c r="D285" s="42"/>
      <c r="E285" s="25"/>
      <c r="F285" s="25"/>
      <c r="G285" s="42"/>
      <c r="H285" s="1" t="s">
        <v>2575</v>
      </c>
      <c r="I285" s="25"/>
      <c r="K285" s="25"/>
      <c r="N285" s="42"/>
    </row>
    <row r="286">
      <c r="A286" s="25"/>
      <c r="B286" s="25"/>
      <c r="D286" s="42"/>
      <c r="E286" s="25"/>
      <c r="F286" s="25"/>
      <c r="G286" s="42"/>
      <c r="H286" s="1" t="s">
        <v>2598</v>
      </c>
      <c r="I286" s="25"/>
      <c r="K286" s="25"/>
      <c r="N286" s="42"/>
    </row>
    <row r="287">
      <c r="A287" s="25"/>
      <c r="B287" s="25"/>
      <c r="D287" s="42"/>
      <c r="E287" s="25"/>
      <c r="F287" s="25"/>
      <c r="G287" s="42"/>
      <c r="H287" s="1" t="s">
        <v>2501</v>
      </c>
      <c r="I287" s="25"/>
      <c r="K287" s="25"/>
      <c r="N287" s="42"/>
    </row>
    <row r="288">
      <c r="A288" s="25"/>
      <c r="B288" s="25"/>
      <c r="D288" s="42"/>
      <c r="E288" s="25"/>
      <c r="F288" s="25"/>
      <c r="G288" s="42"/>
      <c r="H288" s="1" t="s">
        <v>2638</v>
      </c>
      <c r="I288" s="25"/>
      <c r="K288" s="25"/>
      <c r="N288" s="42"/>
    </row>
    <row r="289">
      <c r="A289" s="25"/>
      <c r="B289" s="25"/>
      <c r="D289" s="42"/>
      <c r="E289" s="25"/>
      <c r="F289" s="25"/>
      <c r="G289" s="42"/>
      <c r="H289" s="1" t="s">
        <v>204</v>
      </c>
      <c r="I289" s="25"/>
      <c r="K289" s="25"/>
      <c r="N289" s="42"/>
    </row>
    <row r="290">
      <c r="A290" s="25"/>
      <c r="B290" s="25"/>
      <c r="D290" s="42"/>
      <c r="E290" s="25"/>
      <c r="F290" s="25"/>
      <c r="G290" s="42"/>
      <c r="H290" s="1" t="s">
        <v>2522</v>
      </c>
      <c r="I290" s="25"/>
      <c r="K290" s="25"/>
      <c r="N290" s="42"/>
    </row>
    <row r="291">
      <c r="A291" s="25"/>
      <c r="B291" s="25"/>
      <c r="D291" s="42"/>
      <c r="E291" s="25"/>
      <c r="F291" s="25"/>
      <c r="G291" s="42"/>
      <c r="H291" s="1" t="s">
        <v>2523</v>
      </c>
      <c r="I291" s="25"/>
      <c r="K291" s="25"/>
      <c r="N291" s="42"/>
    </row>
    <row r="292">
      <c r="A292" s="25"/>
      <c r="B292" s="25"/>
      <c r="D292" s="42"/>
      <c r="E292" s="25"/>
      <c r="F292" s="25"/>
      <c r="G292" s="42"/>
      <c r="H292" s="1" t="s">
        <v>2639</v>
      </c>
      <c r="I292" s="25"/>
      <c r="K292" s="84" t="s">
        <v>278</v>
      </c>
      <c r="L292" s="1" t="s">
        <v>280</v>
      </c>
      <c r="M292" s="1" t="s">
        <v>2640</v>
      </c>
      <c r="N292" s="2" t="s">
        <v>2641</v>
      </c>
    </row>
    <row r="293">
      <c r="A293" s="25"/>
      <c r="B293" s="25"/>
      <c r="D293" s="42"/>
      <c r="E293" s="25"/>
      <c r="F293" s="25"/>
      <c r="G293" s="42"/>
      <c r="H293" s="1" t="s">
        <v>204</v>
      </c>
      <c r="I293" s="25"/>
      <c r="K293" s="25"/>
      <c r="N293" s="42"/>
    </row>
    <row r="294">
      <c r="A294" s="25"/>
      <c r="B294" s="25"/>
      <c r="D294" s="42"/>
      <c r="E294" s="25"/>
      <c r="F294" s="25"/>
      <c r="G294" s="42"/>
      <c r="I294" s="25"/>
      <c r="K294" s="25"/>
      <c r="N294" s="42"/>
    </row>
    <row r="295">
      <c r="A295" s="25"/>
      <c r="B295" s="25"/>
      <c r="D295" s="42"/>
      <c r="E295" s="25"/>
      <c r="F295" s="25"/>
      <c r="G295" s="42"/>
      <c r="H295" s="1" t="s">
        <v>2596</v>
      </c>
      <c r="I295" s="25"/>
      <c r="K295" s="25"/>
      <c r="N295" s="42"/>
    </row>
    <row r="296">
      <c r="A296" s="25"/>
      <c r="B296" s="25"/>
      <c r="D296" s="42"/>
      <c r="E296" s="25"/>
      <c r="F296" s="25"/>
      <c r="G296" s="42"/>
      <c r="H296" s="1" t="s">
        <v>2642</v>
      </c>
      <c r="I296" s="25"/>
      <c r="K296" s="25"/>
      <c r="N296" s="42"/>
    </row>
    <row r="297">
      <c r="A297" s="25"/>
      <c r="B297" s="25"/>
      <c r="D297" s="42"/>
      <c r="E297" s="25"/>
      <c r="F297" s="25"/>
      <c r="G297" s="42"/>
      <c r="H297" s="1" t="s">
        <v>2643</v>
      </c>
      <c r="I297" s="25"/>
      <c r="K297" s="25"/>
      <c r="N297" s="42"/>
    </row>
    <row r="298">
      <c r="A298" s="25"/>
      <c r="B298" s="25"/>
      <c r="D298" s="42"/>
      <c r="E298" s="25"/>
      <c r="F298" s="25"/>
      <c r="G298" s="42"/>
      <c r="H298" s="1" t="s">
        <v>198</v>
      </c>
      <c r="I298" s="25"/>
      <c r="K298" s="25"/>
      <c r="N298" s="42"/>
    </row>
    <row r="299">
      <c r="A299" s="25"/>
      <c r="B299" s="25"/>
      <c r="D299" s="42"/>
      <c r="E299" s="25"/>
      <c r="F299" s="25"/>
      <c r="G299" s="42"/>
      <c r="H299" s="1" t="s">
        <v>2630</v>
      </c>
      <c r="I299" s="25"/>
      <c r="K299" s="84" t="s">
        <v>200</v>
      </c>
      <c r="L299" s="1" t="s">
        <v>201</v>
      </c>
      <c r="M299" s="1" t="s">
        <v>2644</v>
      </c>
      <c r="N299" s="2" t="s">
        <v>2645</v>
      </c>
    </row>
    <row r="300">
      <c r="A300" s="25"/>
      <c r="B300" s="25"/>
      <c r="D300" s="42"/>
      <c r="E300" s="25"/>
      <c r="F300" s="25"/>
      <c r="G300" s="42"/>
      <c r="H300" s="1" t="s">
        <v>2598</v>
      </c>
      <c r="I300" s="25"/>
      <c r="K300" s="84" t="s">
        <v>200</v>
      </c>
      <c r="L300" s="1" t="s">
        <v>201</v>
      </c>
      <c r="N300" s="42"/>
    </row>
    <row r="301">
      <c r="A301" s="25"/>
      <c r="B301" s="25"/>
      <c r="D301" s="42"/>
      <c r="E301" s="25"/>
      <c r="F301" s="25"/>
      <c r="G301" s="42"/>
      <c r="H301" s="1" t="s">
        <v>2601</v>
      </c>
      <c r="I301" s="25"/>
      <c r="K301" s="84" t="s">
        <v>200</v>
      </c>
      <c r="L301" s="1" t="s">
        <v>201</v>
      </c>
      <c r="N301" s="42"/>
    </row>
    <row r="302">
      <c r="A302" s="25"/>
      <c r="B302" s="25"/>
      <c r="D302" s="42"/>
      <c r="E302" s="25"/>
      <c r="F302" s="25"/>
      <c r="G302" s="42"/>
      <c r="H302" s="1" t="s">
        <v>2602</v>
      </c>
      <c r="I302" s="25"/>
      <c r="K302" s="84" t="s">
        <v>229</v>
      </c>
      <c r="M302" s="1" t="s">
        <v>2646</v>
      </c>
      <c r="N302" s="2" t="s">
        <v>2647</v>
      </c>
    </row>
    <row r="303">
      <c r="A303" s="25"/>
      <c r="B303" s="25"/>
      <c r="D303" s="42"/>
      <c r="E303" s="25"/>
      <c r="F303" s="25"/>
      <c r="G303" s="42"/>
      <c r="H303" s="1" t="s">
        <v>2648</v>
      </c>
      <c r="I303" s="25"/>
      <c r="K303" s="1" t="s">
        <v>200</v>
      </c>
      <c r="L303" s="1" t="s">
        <v>1760</v>
      </c>
      <c r="M303" s="1" t="s">
        <v>2649</v>
      </c>
      <c r="N303" s="2" t="s">
        <v>2604</v>
      </c>
    </row>
    <row r="304">
      <c r="A304" s="25"/>
      <c r="B304" s="25"/>
      <c r="D304" s="42"/>
      <c r="E304" s="25"/>
      <c r="F304" s="25"/>
      <c r="G304" s="42"/>
      <c r="H304" s="1" t="s">
        <v>204</v>
      </c>
      <c r="I304" s="25"/>
      <c r="K304" s="1" t="s">
        <v>278</v>
      </c>
      <c r="L304" s="1" t="s">
        <v>279</v>
      </c>
      <c r="N304" s="42"/>
    </row>
    <row r="305">
      <c r="A305" s="25"/>
      <c r="B305" s="25"/>
      <c r="D305" s="42"/>
      <c r="E305" s="25"/>
      <c r="F305" s="25"/>
      <c r="G305" s="42"/>
      <c r="I305" s="25"/>
      <c r="K305" s="84" t="s">
        <v>200</v>
      </c>
      <c r="L305" s="1" t="s">
        <v>2351</v>
      </c>
      <c r="M305" s="1" t="s">
        <v>2650</v>
      </c>
      <c r="N305" s="2" t="s">
        <v>2607</v>
      </c>
    </row>
    <row r="306">
      <c r="A306" s="25"/>
      <c r="B306" s="25"/>
      <c r="D306" s="42"/>
      <c r="E306" s="25"/>
      <c r="F306" s="25"/>
      <c r="G306" s="42"/>
      <c r="H306" s="1" t="s">
        <v>2608</v>
      </c>
      <c r="I306" s="25"/>
      <c r="K306" s="1" t="s">
        <v>200</v>
      </c>
      <c r="L306" s="1" t="s">
        <v>2351</v>
      </c>
      <c r="N306" s="42"/>
    </row>
    <row r="307">
      <c r="A307" s="25"/>
      <c r="B307" s="25"/>
      <c r="D307" s="42"/>
      <c r="E307" s="25"/>
      <c r="F307" s="25"/>
      <c r="G307" s="42"/>
      <c r="H307" s="1" t="s">
        <v>2632</v>
      </c>
      <c r="I307" s="25"/>
      <c r="K307" s="25"/>
      <c r="N307" s="42"/>
    </row>
    <row r="308">
      <c r="A308" s="25"/>
      <c r="B308" s="25"/>
      <c r="D308" s="42"/>
      <c r="E308" s="25"/>
      <c r="F308" s="25"/>
      <c r="G308" s="42"/>
      <c r="H308" s="1" t="s">
        <v>207</v>
      </c>
      <c r="I308" s="25"/>
      <c r="K308" s="25"/>
      <c r="N308" s="42"/>
    </row>
    <row r="309">
      <c r="A309" s="25"/>
      <c r="B309" s="25"/>
      <c r="D309" s="42"/>
      <c r="E309" s="25"/>
      <c r="F309" s="25"/>
      <c r="G309" s="42"/>
      <c r="H309" s="1" t="s">
        <v>198</v>
      </c>
      <c r="I309" s="25"/>
      <c r="K309" s="25"/>
      <c r="N309" s="42"/>
    </row>
    <row r="310">
      <c r="A310" s="25"/>
      <c r="B310" s="25"/>
      <c r="D310" s="42"/>
      <c r="E310" s="25"/>
      <c r="F310" s="25"/>
      <c r="G310" s="42"/>
      <c r="H310" s="1" t="s">
        <v>2630</v>
      </c>
      <c r="I310" s="25"/>
      <c r="K310" s="25"/>
      <c r="N310" s="42"/>
    </row>
    <row r="311">
      <c r="A311" s="25"/>
      <c r="B311" s="25"/>
      <c r="D311" s="42"/>
      <c r="E311" s="25"/>
      <c r="F311" s="25"/>
      <c r="G311" s="42"/>
      <c r="H311" s="1" t="s">
        <v>2538</v>
      </c>
      <c r="I311" s="25"/>
      <c r="K311" s="25"/>
      <c r="N311" s="42"/>
    </row>
    <row r="312">
      <c r="A312" s="25"/>
      <c r="B312" s="25"/>
      <c r="D312" s="42"/>
      <c r="E312" s="25"/>
      <c r="F312" s="25"/>
      <c r="G312" s="42"/>
      <c r="H312" s="1" t="s">
        <v>2542</v>
      </c>
      <c r="I312" s="25"/>
      <c r="K312" s="25"/>
      <c r="N312" s="42"/>
    </row>
    <row r="313">
      <c r="A313" s="25"/>
      <c r="B313" s="25"/>
      <c r="D313" s="42"/>
      <c r="E313" s="25"/>
      <c r="F313" s="25"/>
      <c r="G313" s="42"/>
      <c r="H313" s="1" t="s">
        <v>204</v>
      </c>
      <c r="I313" s="25"/>
      <c r="K313" s="25"/>
      <c r="N313" s="42"/>
    </row>
    <row r="314">
      <c r="A314" s="25"/>
      <c r="B314" s="25"/>
      <c r="D314" s="42"/>
      <c r="E314" s="25"/>
      <c r="F314" s="25"/>
      <c r="G314" s="42"/>
      <c r="I314" s="25"/>
      <c r="K314" s="25"/>
      <c r="N314" s="42"/>
    </row>
    <row r="315">
      <c r="A315" s="25"/>
      <c r="B315" s="25"/>
      <c r="D315" s="42"/>
      <c r="E315" s="25"/>
      <c r="F315" s="25"/>
      <c r="G315" s="42"/>
      <c r="H315" s="1" t="s">
        <v>281</v>
      </c>
      <c r="I315" s="25"/>
      <c r="K315" s="25"/>
      <c r="N315" s="42"/>
    </row>
    <row r="316">
      <c r="A316" s="25"/>
      <c r="B316" s="25"/>
      <c r="D316" s="42"/>
      <c r="E316" s="25"/>
      <c r="F316" s="25"/>
      <c r="G316" s="42"/>
      <c r="H316" s="1" t="s">
        <v>206</v>
      </c>
      <c r="I316" s="25"/>
      <c r="K316" s="25"/>
      <c r="N316" s="42"/>
    </row>
    <row r="317">
      <c r="A317" s="25"/>
      <c r="B317" s="25"/>
      <c r="D317" s="42"/>
      <c r="E317" s="25"/>
      <c r="F317" s="25"/>
      <c r="G317" s="42"/>
      <c r="H317" s="1" t="s">
        <v>207</v>
      </c>
      <c r="I317" s="25"/>
      <c r="K317" s="25"/>
      <c r="N317" s="42"/>
    </row>
    <row r="318">
      <c r="A318" s="25"/>
      <c r="B318" s="25"/>
      <c r="D318" s="42"/>
      <c r="E318" s="25"/>
      <c r="F318" s="25"/>
      <c r="G318" s="42"/>
      <c r="H318" s="1" t="s">
        <v>198</v>
      </c>
      <c r="I318" s="25"/>
      <c r="K318" s="25"/>
      <c r="N318" s="42"/>
    </row>
    <row r="319">
      <c r="A319" s="25"/>
      <c r="B319" s="25"/>
      <c r="D319" s="42"/>
      <c r="E319" s="25"/>
      <c r="F319" s="25"/>
      <c r="G319" s="42"/>
      <c r="H319" s="1" t="s">
        <v>2609</v>
      </c>
      <c r="I319" s="25"/>
      <c r="K319" s="25"/>
      <c r="N319" s="42"/>
    </row>
    <row r="320">
      <c r="A320" s="25"/>
      <c r="B320" s="25"/>
      <c r="D320" s="42"/>
      <c r="E320" s="25"/>
      <c r="F320" s="25"/>
      <c r="G320" s="42"/>
      <c r="H320" s="1" t="s">
        <v>2611</v>
      </c>
      <c r="I320" s="25"/>
      <c r="K320" s="25"/>
      <c r="N320" s="42"/>
    </row>
    <row r="321">
      <c r="A321" s="25"/>
      <c r="B321" s="25"/>
      <c r="D321" s="42"/>
      <c r="E321" s="25"/>
      <c r="F321" s="25"/>
      <c r="G321" s="42"/>
      <c r="H321" s="1" t="s">
        <v>2612</v>
      </c>
      <c r="I321" s="25"/>
      <c r="K321" s="25"/>
      <c r="N321" s="42"/>
    </row>
    <row r="322">
      <c r="A322" s="25"/>
      <c r="B322" s="25"/>
      <c r="D322" s="42"/>
      <c r="E322" s="25"/>
      <c r="F322" s="25"/>
      <c r="G322" s="42"/>
      <c r="I322" s="25"/>
      <c r="K322" s="25"/>
      <c r="N322" s="42"/>
    </row>
    <row r="323">
      <c r="A323" s="25"/>
      <c r="B323" s="25"/>
      <c r="D323" s="42"/>
      <c r="E323" s="25"/>
      <c r="F323" s="25"/>
      <c r="G323" s="42"/>
      <c r="H323" s="1" t="s">
        <v>2651</v>
      </c>
      <c r="I323" s="25"/>
      <c r="K323" s="25"/>
      <c r="N323" s="42"/>
    </row>
    <row r="324">
      <c r="A324" s="25"/>
      <c r="B324" s="25"/>
      <c r="D324" s="42"/>
      <c r="E324" s="25"/>
      <c r="F324" s="25"/>
      <c r="G324" s="42"/>
      <c r="H324" s="1" t="s">
        <v>2613</v>
      </c>
      <c r="I324" s="25"/>
      <c r="K324" s="84" t="s">
        <v>282</v>
      </c>
      <c r="L324" s="99" t="s">
        <v>283</v>
      </c>
      <c r="M324" s="1" t="s">
        <v>2652</v>
      </c>
      <c r="N324" s="2" t="s">
        <v>2653</v>
      </c>
    </row>
    <row r="325">
      <c r="A325" s="25"/>
      <c r="B325" s="25"/>
      <c r="D325" s="42"/>
      <c r="E325" s="25"/>
      <c r="F325" s="25"/>
      <c r="G325" s="42"/>
      <c r="I325" s="25"/>
      <c r="K325" s="25"/>
      <c r="N325" s="42"/>
    </row>
    <row r="326">
      <c r="A326" s="25"/>
      <c r="B326" s="25"/>
      <c r="D326" s="42"/>
      <c r="E326" s="25"/>
      <c r="F326" s="25"/>
      <c r="G326" s="42"/>
      <c r="H326" s="1" t="s">
        <v>2549</v>
      </c>
      <c r="I326" s="25"/>
      <c r="K326" s="25"/>
      <c r="N326" s="42"/>
    </row>
    <row r="327">
      <c r="A327" s="25"/>
      <c r="B327" s="25"/>
      <c r="D327" s="42"/>
      <c r="E327" s="25"/>
      <c r="F327" s="25"/>
      <c r="G327" s="42"/>
      <c r="I327" s="25"/>
      <c r="K327" s="25"/>
      <c r="N327" s="42"/>
    </row>
    <row r="328">
      <c r="A328" s="25"/>
      <c r="B328" s="25"/>
      <c r="D328" s="42"/>
      <c r="E328" s="25"/>
      <c r="F328" s="25"/>
      <c r="G328" s="42"/>
      <c r="H328" s="1" t="s">
        <v>223</v>
      </c>
      <c r="I328" s="25"/>
      <c r="K328" s="25"/>
      <c r="N328" s="42"/>
    </row>
    <row r="329">
      <c r="A329" s="15"/>
      <c r="B329" s="25"/>
      <c r="C329" s="15"/>
      <c r="D329" s="83"/>
      <c r="E329" s="15"/>
      <c r="F329" s="15"/>
      <c r="G329" s="83"/>
      <c r="H329" s="12" t="s">
        <v>204</v>
      </c>
      <c r="I329" s="15"/>
      <c r="J329" s="15"/>
      <c r="K329" s="15"/>
      <c r="L329" s="15"/>
      <c r="M329" s="15"/>
      <c r="N329" s="83"/>
      <c r="O329" s="15"/>
      <c r="P329" s="15"/>
      <c r="Q329" s="15"/>
      <c r="R329" s="15"/>
      <c r="S329" s="15"/>
      <c r="T329" s="15"/>
      <c r="U329" s="15"/>
      <c r="V329" s="15"/>
      <c r="W329" s="15"/>
      <c r="X329" s="15"/>
      <c r="Y329" s="15"/>
      <c r="Z329" s="15"/>
      <c r="AA329" s="15"/>
      <c r="AB329" s="15"/>
      <c r="AC329" s="15"/>
      <c r="AD329" s="15"/>
      <c r="AE329" s="15"/>
    </row>
    <row r="330">
      <c r="A330" s="1" t="s">
        <v>31</v>
      </c>
      <c r="B330" s="73" t="s">
        <v>94</v>
      </c>
      <c r="C330" s="1" t="s">
        <v>2463</v>
      </c>
      <c r="D330" s="2" t="s">
        <v>2463</v>
      </c>
      <c r="E330" s="1" t="s">
        <v>33</v>
      </c>
      <c r="F330" s="1" t="s">
        <v>33</v>
      </c>
      <c r="G330" s="42"/>
      <c r="H330" s="1" t="s">
        <v>1276</v>
      </c>
      <c r="I330" s="25"/>
      <c r="K330" s="25"/>
      <c r="N330" s="42"/>
    </row>
    <row r="331">
      <c r="A331" s="25"/>
      <c r="B331" s="25"/>
      <c r="D331" s="42"/>
      <c r="E331" s="25"/>
      <c r="F331" s="25"/>
      <c r="G331" s="42"/>
      <c r="H331" s="1" t="s">
        <v>2008</v>
      </c>
      <c r="I331" s="25"/>
      <c r="K331" s="25"/>
      <c r="N331" s="42"/>
    </row>
    <row r="332">
      <c r="A332" s="25"/>
      <c r="B332" s="25"/>
      <c r="D332" s="42"/>
      <c r="E332" s="25"/>
      <c r="F332" s="25"/>
      <c r="G332" s="42"/>
      <c r="H332" s="1" t="s">
        <v>2465</v>
      </c>
      <c r="I332" s="25"/>
      <c r="K332" s="25"/>
      <c r="N332" s="42"/>
      <c r="O332"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332" s="25" t="str">
        <f>IFERROR(__xludf.DUMMYFUNCTION("""COMPUTED_VALUE"""),"count ")</f>
        <v>count </v>
      </c>
    </row>
    <row r="333">
      <c r="A333" s="25"/>
      <c r="B333" s="25"/>
      <c r="D333" s="42"/>
      <c r="E333" s="25"/>
      <c r="F333" s="25"/>
      <c r="G333" s="42"/>
      <c r="H333" s="1" t="s">
        <v>2466</v>
      </c>
      <c r="I333" s="25"/>
      <c r="K333" s="84" t="s">
        <v>190</v>
      </c>
      <c r="L333" s="1" t="s">
        <v>1792</v>
      </c>
      <c r="M333" s="1" t="s">
        <v>2468</v>
      </c>
      <c r="N333" s="2" t="s">
        <v>838</v>
      </c>
      <c r="O333" s="25" t="str">
        <f>IFERROR(__xludf.DUMMYFUNCTION("""COMPUTED_VALUE"""),"V-lemma-use")</f>
        <v>V-lemma-use</v>
      </c>
      <c r="P333" s="25">
        <f>IFERROR(__xludf.DUMMYFUNCTION("""COMPUTED_VALUE"""),14.0)</f>
        <v>14</v>
      </c>
    </row>
    <row r="334">
      <c r="A334" s="25"/>
      <c r="B334" s="25"/>
      <c r="D334" s="42"/>
      <c r="E334" s="25"/>
      <c r="F334" s="25"/>
      <c r="G334" s="42"/>
      <c r="I334" s="25"/>
      <c r="K334" s="25"/>
      <c r="N334" s="42"/>
      <c r="O334" s="25" t="str">
        <f>IFERROR(__xludf.DUMMYFUNCTION("""COMPUTED_VALUE"""),"V-pred-use")</f>
        <v>V-pred-use</v>
      </c>
      <c r="P334" s="25">
        <f>IFERROR(__xludf.DUMMYFUNCTION("""COMPUTED_VALUE"""),2.0)</f>
        <v>2</v>
      </c>
    </row>
    <row r="335">
      <c r="A335" s="25"/>
      <c r="B335" s="25"/>
      <c r="D335" s="42"/>
      <c r="E335" s="25"/>
      <c r="F335" s="25"/>
      <c r="G335" s="42"/>
      <c r="H335" s="1" t="s">
        <v>2469</v>
      </c>
      <c r="I335" s="25"/>
      <c r="K335" s="25"/>
      <c r="N335" s="42"/>
      <c r="O335" s="25" t="str">
        <f>IFERROR(__xludf.DUMMYFUNCTION("""COMPUTED_VALUE"""),"C-hallucinating")</f>
        <v>C-hallucinating</v>
      </c>
      <c r="P335" s="25">
        <f>IFERROR(__xludf.DUMMYFUNCTION("""COMPUTED_VALUE"""),1.0)</f>
        <v>1</v>
      </c>
    </row>
    <row r="336">
      <c r="A336" s="25"/>
      <c r="B336" s="25"/>
      <c r="D336" s="42"/>
      <c r="E336" s="25"/>
      <c r="F336" s="25"/>
      <c r="G336" s="42"/>
      <c r="H336" s="1" t="s">
        <v>2470</v>
      </c>
      <c r="I336" s="25"/>
      <c r="K336" s="25"/>
      <c r="N336" s="42"/>
    </row>
    <row r="337">
      <c r="A337" s="25"/>
      <c r="B337" s="25"/>
      <c r="D337" s="42"/>
      <c r="E337" s="25"/>
      <c r="F337" s="25"/>
      <c r="G337" s="42"/>
      <c r="H337" s="1" t="s">
        <v>2471</v>
      </c>
      <c r="I337" s="25"/>
      <c r="K337" s="25"/>
      <c r="N337" s="42"/>
    </row>
    <row r="338">
      <c r="A338" s="25"/>
      <c r="B338" s="25"/>
      <c r="D338" s="42"/>
      <c r="E338" s="25"/>
      <c r="F338" s="25"/>
      <c r="G338" s="42"/>
      <c r="H338" s="1" t="s">
        <v>2472</v>
      </c>
      <c r="I338" s="25"/>
      <c r="K338" s="25"/>
      <c r="N338" s="42"/>
      <c r="O33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38" s="25" t="str">
        <f>IFERROR(__xludf.DUMMYFUNCTION("""COMPUTED_VALUE"""),"C-syntax")</f>
        <v>C-syntax</v>
      </c>
      <c r="Q338" s="25" t="str">
        <f>IFERROR(__xludf.DUMMYFUNCTION("""COMPUTED_VALUE"""),"C-hallucinating")</f>
        <v>C-hallucinating</v>
      </c>
      <c r="R338" s="25" t="str">
        <f>IFERROR(__xludf.DUMMYFUNCTION("""COMPUTED_VALUE"""),"C-total")</f>
        <v>C-total</v>
      </c>
      <c r="S338" s="25" t="str">
        <f>IFERROR(__xludf.DUMMYFUNCTION("""COMPUTED_VALUE"""),"V-pre/post")</f>
        <v>V-pre/post</v>
      </c>
      <c r="T338" s="25" t="str">
        <f>IFERROR(__xludf.DUMMYFUNCTION("""COMPUTED_VALUE"""),"V-pred-def")</f>
        <v>V-pred-def</v>
      </c>
      <c r="U338" s="25" t="str">
        <f>IFERROR(__xludf.DUMMYFUNCTION("""COMPUTED_VALUE"""),"V-pred-use")</f>
        <v>V-pred-use</v>
      </c>
      <c r="V338" s="25" t="str">
        <f>IFERROR(__xludf.DUMMYFUNCTION("""COMPUTED_VALUE"""),"V-lemma-def")</f>
        <v>V-lemma-def</v>
      </c>
      <c r="W338" s="25" t="str">
        <f>IFERROR(__xludf.DUMMYFUNCTION("""COMPUTED_VALUE"""),"V-lemma-use")</f>
        <v>V-lemma-use</v>
      </c>
      <c r="X338" s="25" t="str">
        <f>IFERROR(__xludf.DUMMYFUNCTION("""COMPUTED_VALUE"""),"V-LI")</f>
        <v>V-LI</v>
      </c>
      <c r="Y338" s="25" t="str">
        <f>IFERROR(__xludf.DUMMYFUNCTION("""COMPUTED_VALUE"""),"V-others")</f>
        <v>V-others</v>
      </c>
      <c r="Z338" s="25" t="str">
        <f>IFERROR(__xludf.DUMMYFUNCTION("""COMPUTED_VALUE"""),"V-total")</f>
        <v>V-total</v>
      </c>
    </row>
    <row r="339">
      <c r="A339" s="25"/>
      <c r="B339" s="25"/>
      <c r="D339" s="42"/>
      <c r="E339" s="25"/>
      <c r="F339" s="25"/>
      <c r="G339" s="42"/>
      <c r="H339" s="1" t="s">
        <v>245</v>
      </c>
      <c r="I339" s="25"/>
      <c r="K339" s="25"/>
      <c r="N339" s="42"/>
      <c r="O339" s="25">
        <f>IFERROR(__xludf.DUMMYFUNCTION("""COMPUTED_VALUE"""),0.0)</f>
        <v>0</v>
      </c>
      <c r="P339" s="25">
        <f>IFERROR(__xludf.DUMMYFUNCTION("""COMPUTED_VALUE"""),0.0)</f>
        <v>0</v>
      </c>
      <c r="Q339" s="25">
        <f>IFERROR(__xludf.DUMMYFUNCTION("""COMPUTED_VALUE"""),1.0)</f>
        <v>1</v>
      </c>
      <c r="R339" s="25">
        <f>IFERROR(__xludf.DUMMYFUNCTION("""COMPUTED_VALUE"""),0.0)</f>
        <v>0</v>
      </c>
      <c r="S339" s="25">
        <f>IFERROR(__xludf.DUMMYFUNCTION("""COMPUTED_VALUE"""),0.0)</f>
        <v>0</v>
      </c>
      <c r="T339" s="25">
        <f>IFERROR(__xludf.DUMMYFUNCTION("""COMPUTED_VALUE"""),0.0)</f>
        <v>0</v>
      </c>
      <c r="U339" s="25">
        <f>IFERROR(__xludf.DUMMYFUNCTION("""COMPUTED_VALUE"""),2.0)</f>
        <v>2</v>
      </c>
      <c r="V339" s="25">
        <f>IFERROR(__xludf.DUMMYFUNCTION("""COMPUTED_VALUE"""),0.0)</f>
        <v>0</v>
      </c>
      <c r="W339" s="25">
        <f>IFERROR(__xludf.DUMMYFUNCTION("""COMPUTED_VALUE"""),14.0)</f>
        <v>14</v>
      </c>
      <c r="X339" s="25">
        <f>IFERROR(__xludf.DUMMYFUNCTION("""COMPUTED_VALUE"""),0.0)</f>
        <v>0</v>
      </c>
      <c r="Y339" s="25">
        <f>IFERROR(__xludf.DUMMYFUNCTION("""COMPUTED_VALUE"""),0.0)</f>
        <v>0</v>
      </c>
      <c r="Z339" s="25">
        <f>IFERROR(__xludf.DUMMYFUNCTION("""COMPUTED_VALUE"""),0.0)</f>
        <v>0</v>
      </c>
    </row>
    <row r="340">
      <c r="A340" s="25"/>
      <c r="B340" s="25"/>
      <c r="D340" s="42"/>
      <c r="E340" s="25"/>
      <c r="F340" s="25"/>
      <c r="G340" s="42"/>
      <c r="I340" s="25"/>
      <c r="K340" s="25"/>
      <c r="N340" s="42"/>
    </row>
    <row r="341">
      <c r="A341" s="25"/>
      <c r="B341" s="25"/>
      <c r="D341" s="42"/>
      <c r="E341" s="25"/>
      <c r="F341" s="25"/>
      <c r="G341" s="42"/>
      <c r="H341" s="1" t="s">
        <v>251</v>
      </c>
      <c r="I341" s="25"/>
      <c r="K341" s="25"/>
      <c r="N341" s="42"/>
    </row>
    <row r="342">
      <c r="A342" s="25"/>
      <c r="B342" s="25"/>
      <c r="D342" s="42"/>
      <c r="E342" s="25"/>
      <c r="F342" s="25"/>
      <c r="G342" s="42"/>
      <c r="H342" s="1" t="s">
        <v>2473</v>
      </c>
      <c r="I342" s="25"/>
      <c r="K342" s="25"/>
      <c r="N342" s="42"/>
    </row>
    <row r="343">
      <c r="A343" s="25"/>
      <c r="B343" s="25"/>
      <c r="D343" s="42"/>
      <c r="E343" s="25"/>
      <c r="F343" s="25"/>
      <c r="G343" s="42"/>
      <c r="H343" s="1" t="s">
        <v>2474</v>
      </c>
      <c r="I343" s="25"/>
      <c r="K343" s="25"/>
      <c r="N343" s="42"/>
    </row>
    <row r="344">
      <c r="A344" s="25"/>
      <c r="B344" s="25"/>
      <c r="D344" s="42"/>
      <c r="E344" s="25"/>
      <c r="F344" s="25"/>
      <c r="G344" s="42"/>
      <c r="H344" s="1" t="s">
        <v>2477</v>
      </c>
      <c r="I344" s="25"/>
      <c r="K344" s="25"/>
      <c r="N344" s="42"/>
    </row>
    <row r="345">
      <c r="A345" s="25"/>
      <c r="B345" s="25"/>
      <c r="D345" s="42"/>
      <c r="E345" s="25"/>
      <c r="F345" s="25"/>
      <c r="G345" s="42"/>
      <c r="H345" s="1" t="s">
        <v>269</v>
      </c>
      <c r="I345" s="25"/>
      <c r="K345" s="25"/>
      <c r="N345" s="42"/>
    </row>
    <row r="346">
      <c r="A346" s="25"/>
      <c r="B346" s="25"/>
      <c r="D346" s="42"/>
      <c r="E346" s="25"/>
      <c r="F346" s="25"/>
      <c r="G346" s="42"/>
      <c r="I346" s="25"/>
      <c r="K346" s="25"/>
      <c r="N346" s="42"/>
    </row>
    <row r="347">
      <c r="A347" s="25"/>
      <c r="B347" s="25"/>
      <c r="D347" s="42"/>
      <c r="E347" s="25"/>
      <c r="F347" s="25"/>
      <c r="G347" s="42"/>
      <c r="H347" s="1" t="s">
        <v>2478</v>
      </c>
      <c r="I347" s="25"/>
      <c r="K347" s="25"/>
      <c r="N347" s="42"/>
    </row>
    <row r="348">
      <c r="A348" s="25"/>
      <c r="B348" s="25"/>
      <c r="D348" s="42"/>
      <c r="E348" s="25"/>
      <c r="F348" s="25"/>
      <c r="G348" s="42"/>
      <c r="H348" s="1" t="s">
        <v>206</v>
      </c>
      <c r="I348" s="25"/>
      <c r="K348" s="25"/>
      <c r="N348" s="42"/>
    </row>
    <row r="349">
      <c r="A349" s="25"/>
      <c r="B349" s="25"/>
      <c r="D349" s="42"/>
      <c r="E349" s="25"/>
      <c r="F349" s="25"/>
      <c r="G349" s="42"/>
      <c r="H349" s="1" t="s">
        <v>2479</v>
      </c>
      <c r="I349" s="25"/>
      <c r="K349" s="25"/>
      <c r="N349" s="42"/>
    </row>
    <row r="350">
      <c r="A350" s="25"/>
      <c r="B350" s="25"/>
      <c r="D350" s="42"/>
      <c r="E350" s="25"/>
      <c r="F350" s="25"/>
      <c r="G350" s="42"/>
      <c r="H350" s="1" t="s">
        <v>198</v>
      </c>
      <c r="I350" s="25"/>
      <c r="K350" s="25"/>
      <c r="N350" s="42"/>
    </row>
    <row r="351">
      <c r="A351" s="25"/>
      <c r="B351" s="25"/>
      <c r="D351" s="42"/>
      <c r="E351" s="25"/>
      <c r="F351" s="25"/>
      <c r="G351" s="42"/>
      <c r="H351" s="1" t="s">
        <v>2480</v>
      </c>
      <c r="I351" s="25"/>
      <c r="K351" s="25"/>
      <c r="N351" s="42"/>
    </row>
    <row r="352">
      <c r="A352" s="25"/>
      <c r="B352" s="25"/>
      <c r="D352" s="42"/>
      <c r="E352" s="25"/>
      <c r="F352" s="25"/>
      <c r="G352" s="42"/>
      <c r="H352" s="1" t="s">
        <v>2654</v>
      </c>
      <c r="I352" s="25"/>
      <c r="K352" s="25"/>
      <c r="N352" s="42"/>
    </row>
    <row r="353">
      <c r="A353" s="25"/>
      <c r="B353" s="25"/>
      <c r="D353" s="42"/>
      <c r="E353" s="25"/>
      <c r="F353" s="25"/>
      <c r="G353" s="42"/>
      <c r="H353" s="1" t="s">
        <v>2481</v>
      </c>
      <c r="I353" s="25"/>
      <c r="K353" s="25"/>
      <c r="N353" s="42"/>
    </row>
    <row r="354">
      <c r="A354" s="25"/>
      <c r="B354" s="25"/>
      <c r="D354" s="42"/>
      <c r="E354" s="25"/>
      <c r="F354" s="25"/>
      <c r="G354" s="42"/>
      <c r="H354" s="1" t="s">
        <v>2655</v>
      </c>
      <c r="I354" s="25"/>
      <c r="K354" s="25"/>
      <c r="N354" s="42"/>
    </row>
    <row r="355">
      <c r="A355" s="25"/>
      <c r="B355" s="25"/>
      <c r="D355" s="42"/>
      <c r="E355" s="25"/>
      <c r="F355" s="25"/>
      <c r="G355" s="42"/>
      <c r="H355" s="1" t="s">
        <v>2656</v>
      </c>
      <c r="I355" s="25"/>
      <c r="K355" s="25"/>
      <c r="N355" s="42"/>
    </row>
    <row r="356">
      <c r="A356" s="25"/>
      <c r="B356" s="25"/>
      <c r="D356" s="42"/>
      <c r="E356" s="25"/>
      <c r="F356" s="25"/>
      <c r="G356" s="42"/>
      <c r="H356" s="1" t="s">
        <v>2657</v>
      </c>
      <c r="I356" s="25"/>
      <c r="K356" s="25"/>
      <c r="N356" s="42"/>
    </row>
    <row r="357">
      <c r="A357" s="25"/>
      <c r="B357" s="25"/>
      <c r="D357" s="42"/>
      <c r="E357" s="25"/>
      <c r="F357" s="25"/>
      <c r="G357" s="42"/>
      <c r="H357" s="1" t="s">
        <v>2658</v>
      </c>
      <c r="I357" s="25"/>
      <c r="K357" s="25"/>
      <c r="N357" s="42"/>
    </row>
    <row r="358">
      <c r="A358" s="25"/>
      <c r="B358" s="25"/>
      <c r="D358" s="42"/>
      <c r="E358" s="25"/>
      <c r="F358" s="25"/>
      <c r="G358" s="42"/>
      <c r="H358" s="1" t="s">
        <v>2659</v>
      </c>
      <c r="I358" s="25"/>
      <c r="K358" s="25"/>
      <c r="N358" s="42"/>
    </row>
    <row r="359">
      <c r="A359" s="25"/>
      <c r="B359" s="25"/>
      <c r="D359" s="42"/>
      <c r="E359" s="25"/>
      <c r="F359" s="25"/>
      <c r="G359" s="42"/>
      <c r="H359" s="1" t="s">
        <v>2487</v>
      </c>
      <c r="I359" s="25"/>
      <c r="K359" s="25"/>
      <c r="N359" s="42"/>
    </row>
    <row r="360">
      <c r="A360" s="25"/>
      <c r="B360" s="25"/>
      <c r="D360" s="42"/>
      <c r="E360" s="25"/>
      <c r="F360" s="25"/>
      <c r="G360" s="42"/>
      <c r="H360" s="1" t="s">
        <v>204</v>
      </c>
      <c r="I360" s="25"/>
      <c r="K360" s="25"/>
      <c r="N360" s="42"/>
    </row>
    <row r="361">
      <c r="A361" s="25"/>
      <c r="B361" s="25"/>
      <c r="D361" s="42"/>
      <c r="E361" s="25"/>
      <c r="F361" s="25"/>
      <c r="G361" s="42"/>
      <c r="I361" s="25"/>
      <c r="K361" s="25"/>
      <c r="N361" s="42"/>
    </row>
    <row r="362">
      <c r="A362" s="25"/>
      <c r="B362" s="25"/>
      <c r="D362" s="42"/>
      <c r="E362" s="25"/>
      <c r="F362" s="25"/>
      <c r="G362" s="42"/>
      <c r="H362" s="1" t="s">
        <v>2488</v>
      </c>
      <c r="I362" s="25"/>
      <c r="K362" s="25"/>
      <c r="N362" s="42"/>
    </row>
    <row r="363">
      <c r="A363" s="25"/>
      <c r="B363" s="25"/>
      <c r="D363" s="42"/>
      <c r="E363" s="25"/>
      <c r="F363" s="25"/>
      <c r="G363" s="42"/>
      <c r="H363" s="1" t="s">
        <v>2489</v>
      </c>
      <c r="I363" s="25"/>
      <c r="K363" s="25"/>
      <c r="N363" s="42"/>
    </row>
    <row r="364">
      <c r="A364" s="25"/>
      <c r="B364" s="25"/>
      <c r="D364" s="42"/>
      <c r="E364" s="25"/>
      <c r="F364" s="25"/>
      <c r="G364" s="42"/>
      <c r="H364" s="1" t="s">
        <v>2490</v>
      </c>
      <c r="I364" s="25"/>
      <c r="K364" s="25"/>
      <c r="N364" s="42"/>
    </row>
    <row r="365">
      <c r="A365" s="25"/>
      <c r="B365" s="25"/>
      <c r="D365" s="42"/>
      <c r="E365" s="25"/>
      <c r="F365" s="25"/>
      <c r="G365" s="42"/>
      <c r="H365" s="1" t="s">
        <v>198</v>
      </c>
      <c r="I365" s="25"/>
      <c r="K365" s="25"/>
      <c r="N365" s="42"/>
    </row>
    <row r="366">
      <c r="A366" s="25"/>
      <c r="B366" s="25"/>
      <c r="D366" s="42"/>
      <c r="E366" s="25"/>
      <c r="F366" s="25"/>
      <c r="G366" s="42"/>
      <c r="H366" s="1" t="s">
        <v>2660</v>
      </c>
      <c r="I366" s="25"/>
      <c r="K366" s="25"/>
      <c r="N366" s="42"/>
    </row>
    <row r="367">
      <c r="A367" s="25"/>
      <c r="B367" s="25"/>
      <c r="D367" s="42"/>
      <c r="E367" s="25"/>
      <c r="F367" s="25"/>
      <c r="G367" s="42"/>
      <c r="H367" s="1" t="s">
        <v>204</v>
      </c>
      <c r="I367" s="25"/>
      <c r="K367" s="25"/>
      <c r="N367" s="42"/>
    </row>
    <row r="368">
      <c r="A368" s="25"/>
      <c r="B368" s="25"/>
      <c r="D368" s="42"/>
      <c r="E368" s="25"/>
      <c r="F368" s="25"/>
      <c r="G368" s="42"/>
      <c r="I368" s="25"/>
      <c r="K368" s="25"/>
      <c r="N368" s="42"/>
    </row>
    <row r="369">
      <c r="A369" s="25"/>
      <c r="B369" s="25"/>
      <c r="D369" s="42"/>
      <c r="E369" s="25"/>
      <c r="F369" s="25"/>
      <c r="G369" s="42"/>
      <c r="H369" s="1" t="s">
        <v>2492</v>
      </c>
      <c r="I369" s="25"/>
      <c r="K369" s="25"/>
      <c r="N369" s="42"/>
    </row>
    <row r="370">
      <c r="A370" s="25"/>
      <c r="B370" s="25"/>
      <c r="D370" s="42"/>
      <c r="E370" s="25"/>
      <c r="F370" s="25"/>
      <c r="G370" s="42"/>
      <c r="H370" s="1" t="s">
        <v>2493</v>
      </c>
      <c r="I370" s="25"/>
      <c r="K370" s="25"/>
      <c r="N370" s="42"/>
    </row>
    <row r="371">
      <c r="A371" s="25"/>
      <c r="B371" s="25"/>
      <c r="D371" s="42"/>
      <c r="E371" s="25"/>
      <c r="F371" s="25"/>
      <c r="G371" s="42"/>
      <c r="H371" s="1" t="s">
        <v>2494</v>
      </c>
      <c r="I371" s="25"/>
      <c r="K371" s="25"/>
      <c r="N371" s="42"/>
    </row>
    <row r="372">
      <c r="A372" s="25"/>
      <c r="B372" s="25"/>
      <c r="D372" s="42"/>
      <c r="E372" s="25"/>
      <c r="F372" s="25"/>
      <c r="G372" s="42"/>
      <c r="H372" s="1" t="s">
        <v>198</v>
      </c>
      <c r="I372" s="25"/>
      <c r="K372" s="25"/>
      <c r="N372" s="42"/>
    </row>
    <row r="373">
      <c r="A373" s="25"/>
      <c r="B373" s="25"/>
      <c r="D373" s="42"/>
      <c r="E373" s="25"/>
      <c r="F373" s="25"/>
      <c r="G373" s="42"/>
      <c r="H373" s="1" t="s">
        <v>2661</v>
      </c>
      <c r="I373" s="25"/>
      <c r="K373" s="25"/>
      <c r="N373" s="42"/>
    </row>
    <row r="374">
      <c r="A374" s="25"/>
      <c r="B374" s="25"/>
      <c r="D374" s="42"/>
      <c r="E374" s="25"/>
      <c r="F374" s="25"/>
      <c r="G374" s="42"/>
      <c r="H374" s="1" t="s">
        <v>204</v>
      </c>
      <c r="I374" s="25"/>
      <c r="K374" s="25"/>
      <c r="N374" s="42"/>
    </row>
    <row r="375">
      <c r="A375" s="25"/>
      <c r="B375" s="25"/>
      <c r="D375" s="42"/>
      <c r="E375" s="25"/>
      <c r="F375" s="25"/>
      <c r="G375" s="42"/>
      <c r="I375" s="25"/>
      <c r="K375" s="25"/>
      <c r="N375" s="42"/>
    </row>
    <row r="376">
      <c r="A376" s="25"/>
      <c r="B376" s="25"/>
      <c r="D376" s="42"/>
      <c r="E376" s="25"/>
      <c r="F376" s="25"/>
      <c r="G376" s="42"/>
      <c r="H376" s="1" t="s">
        <v>2496</v>
      </c>
      <c r="I376" s="25"/>
      <c r="K376" s="25"/>
      <c r="N376" s="42"/>
    </row>
    <row r="377">
      <c r="A377" s="25"/>
      <c r="B377" s="25"/>
      <c r="D377" s="42"/>
      <c r="E377" s="25"/>
      <c r="F377" s="25"/>
      <c r="G377" s="42"/>
      <c r="H377" s="1" t="s">
        <v>2493</v>
      </c>
      <c r="I377" s="25"/>
      <c r="K377" s="25"/>
      <c r="N377" s="42"/>
    </row>
    <row r="378">
      <c r="A378" s="25"/>
      <c r="B378" s="25"/>
      <c r="D378" s="42"/>
      <c r="E378" s="25"/>
      <c r="F378" s="25"/>
      <c r="G378" s="42"/>
      <c r="H378" s="1" t="s">
        <v>2497</v>
      </c>
      <c r="I378" s="25"/>
      <c r="K378" s="25"/>
      <c r="N378" s="42"/>
    </row>
    <row r="379">
      <c r="A379" s="25"/>
      <c r="B379" s="25"/>
      <c r="D379" s="42"/>
      <c r="E379" s="25"/>
      <c r="F379" s="25"/>
      <c r="G379" s="42"/>
      <c r="H379" s="1" t="s">
        <v>198</v>
      </c>
      <c r="I379" s="25"/>
      <c r="K379" s="25"/>
      <c r="N379" s="42"/>
    </row>
    <row r="380">
      <c r="A380" s="25"/>
      <c r="B380" s="25"/>
      <c r="D380" s="42"/>
      <c r="E380" s="25"/>
      <c r="F380" s="25"/>
      <c r="G380" s="42"/>
      <c r="H380" s="1" t="s">
        <v>2573</v>
      </c>
      <c r="I380" s="25"/>
      <c r="K380" s="25"/>
      <c r="N380" s="42"/>
    </row>
    <row r="381">
      <c r="A381" s="25"/>
      <c r="B381" s="25"/>
      <c r="D381" s="42"/>
      <c r="E381" s="25"/>
      <c r="F381" s="25"/>
      <c r="G381" s="42"/>
      <c r="H381" s="1" t="s">
        <v>2662</v>
      </c>
      <c r="I381" s="25"/>
      <c r="K381" s="25"/>
      <c r="N381" s="42"/>
    </row>
    <row r="382">
      <c r="A382" s="25"/>
      <c r="B382" s="25"/>
      <c r="D382" s="42"/>
      <c r="E382" s="25"/>
      <c r="F382" s="25"/>
      <c r="G382" s="42"/>
      <c r="H382" s="1" t="s">
        <v>2663</v>
      </c>
      <c r="I382" s="25"/>
      <c r="K382" s="25"/>
      <c r="N382" s="42"/>
    </row>
    <row r="383">
      <c r="A383" s="25"/>
      <c r="B383" s="25"/>
      <c r="D383" s="42"/>
      <c r="E383" s="25"/>
      <c r="F383" s="25"/>
      <c r="G383" s="42"/>
      <c r="H383" s="1" t="s">
        <v>2664</v>
      </c>
      <c r="I383" s="25"/>
      <c r="K383" s="25"/>
      <c r="N383" s="42"/>
    </row>
    <row r="384">
      <c r="A384" s="25"/>
      <c r="B384" s="25"/>
      <c r="D384" s="42"/>
      <c r="E384" s="25"/>
      <c r="F384" s="25"/>
      <c r="G384" s="42"/>
      <c r="H384" s="1" t="s">
        <v>2665</v>
      </c>
      <c r="I384" s="25"/>
      <c r="K384" s="25"/>
      <c r="N384" s="42"/>
    </row>
    <row r="385">
      <c r="A385" s="25"/>
      <c r="B385" s="25"/>
      <c r="D385" s="42"/>
      <c r="E385" s="25"/>
      <c r="F385" s="25"/>
      <c r="G385" s="42"/>
      <c r="H385" s="1" t="s">
        <v>2666</v>
      </c>
      <c r="I385" s="25"/>
      <c r="K385" s="25"/>
      <c r="N385" s="42"/>
    </row>
    <row r="386">
      <c r="A386" s="25"/>
      <c r="B386" s="25"/>
      <c r="D386" s="42"/>
      <c r="E386" s="25"/>
      <c r="F386" s="25"/>
      <c r="G386" s="42"/>
      <c r="H386" s="1" t="s">
        <v>2667</v>
      </c>
      <c r="I386" s="25"/>
      <c r="K386" s="25"/>
      <c r="N386" s="42"/>
    </row>
    <row r="387">
      <c r="A387" s="25"/>
      <c r="B387" s="25"/>
      <c r="D387" s="42"/>
      <c r="E387" s="25"/>
      <c r="F387" s="25"/>
      <c r="G387" s="42"/>
      <c r="H387" s="1" t="s">
        <v>2668</v>
      </c>
      <c r="I387" s="25"/>
      <c r="K387" s="84" t="s">
        <v>200</v>
      </c>
      <c r="L387" s="1" t="s">
        <v>201</v>
      </c>
      <c r="M387" s="1" t="s">
        <v>2504</v>
      </c>
      <c r="N387" s="2" t="s">
        <v>2669</v>
      </c>
    </row>
    <row r="388">
      <c r="A388" s="25"/>
      <c r="B388" s="25"/>
      <c r="D388" s="42"/>
      <c r="E388" s="25"/>
      <c r="F388" s="25"/>
      <c r="G388" s="42"/>
      <c r="H388" s="1" t="s">
        <v>2506</v>
      </c>
      <c r="I388" s="25"/>
      <c r="K388" s="84" t="s">
        <v>200</v>
      </c>
      <c r="L388" s="1" t="s">
        <v>201</v>
      </c>
      <c r="M388" s="1" t="s">
        <v>2507</v>
      </c>
      <c r="N388" s="2" t="s">
        <v>2582</v>
      </c>
    </row>
    <row r="389">
      <c r="A389" s="25"/>
      <c r="B389" s="25"/>
      <c r="D389" s="42"/>
      <c r="E389" s="25"/>
      <c r="F389" s="25"/>
      <c r="G389" s="42"/>
      <c r="H389" s="1" t="s">
        <v>2670</v>
      </c>
      <c r="I389" s="25"/>
      <c r="K389" s="84" t="s">
        <v>200</v>
      </c>
      <c r="L389" s="1" t="s">
        <v>201</v>
      </c>
      <c r="N389" s="42"/>
    </row>
    <row r="390">
      <c r="A390" s="25"/>
      <c r="B390" s="25"/>
      <c r="D390" s="42"/>
      <c r="E390" s="25"/>
      <c r="F390" s="25"/>
      <c r="G390" s="42"/>
      <c r="H390" s="1" t="s">
        <v>2671</v>
      </c>
      <c r="I390" s="25"/>
      <c r="K390" s="84" t="s">
        <v>200</v>
      </c>
      <c r="L390" s="1" t="s">
        <v>201</v>
      </c>
      <c r="M390" s="1" t="s">
        <v>2510</v>
      </c>
      <c r="N390" s="2" t="s">
        <v>2511</v>
      </c>
    </row>
    <row r="391">
      <c r="A391" s="25"/>
      <c r="B391" s="25"/>
      <c r="D391" s="42"/>
      <c r="E391" s="25"/>
      <c r="F391" s="25"/>
      <c r="G391" s="42"/>
      <c r="H391" s="1" t="s">
        <v>2515</v>
      </c>
      <c r="I391" s="25"/>
      <c r="K391" s="84" t="s">
        <v>200</v>
      </c>
      <c r="L391" s="1" t="s">
        <v>1760</v>
      </c>
      <c r="M391" s="1" t="s">
        <v>2513</v>
      </c>
      <c r="N391" s="2" t="s">
        <v>2514</v>
      </c>
    </row>
    <row r="392">
      <c r="A392" s="25"/>
      <c r="B392" s="25"/>
      <c r="D392" s="42"/>
      <c r="E392" s="25"/>
      <c r="F392" s="25"/>
      <c r="G392" s="42"/>
      <c r="H392" s="1" t="s">
        <v>2672</v>
      </c>
      <c r="I392" s="25"/>
      <c r="K392" s="84" t="s">
        <v>200</v>
      </c>
      <c r="L392" s="1" t="s">
        <v>201</v>
      </c>
      <c r="M392" s="1" t="s">
        <v>2516</v>
      </c>
      <c r="N392" s="2" t="s">
        <v>2517</v>
      </c>
    </row>
    <row r="393">
      <c r="A393" s="25"/>
      <c r="B393" s="25"/>
      <c r="D393" s="42"/>
      <c r="E393" s="25"/>
      <c r="F393" s="25"/>
      <c r="G393" s="42"/>
      <c r="H393" s="1" t="s">
        <v>2519</v>
      </c>
      <c r="I393" s="25"/>
      <c r="K393" s="84" t="s">
        <v>200</v>
      </c>
      <c r="L393" s="1" t="s">
        <v>1760</v>
      </c>
      <c r="M393" s="1" t="s">
        <v>2520</v>
      </c>
      <c r="N393" s="2" t="s">
        <v>2521</v>
      </c>
    </row>
    <row r="394">
      <c r="A394" s="25"/>
      <c r="B394" s="25"/>
      <c r="D394" s="42"/>
      <c r="E394" s="25"/>
      <c r="F394" s="25"/>
      <c r="G394" s="42"/>
      <c r="H394" s="1" t="s">
        <v>204</v>
      </c>
      <c r="I394" s="25"/>
      <c r="K394" s="25"/>
      <c r="N394" s="42"/>
    </row>
    <row r="395">
      <c r="A395" s="25"/>
      <c r="B395" s="25"/>
      <c r="D395" s="42"/>
      <c r="E395" s="25"/>
      <c r="F395" s="25"/>
      <c r="G395" s="42"/>
      <c r="H395" s="1" t="s">
        <v>2665</v>
      </c>
      <c r="I395" s="25"/>
      <c r="K395" s="84" t="s">
        <v>200</v>
      </c>
      <c r="L395" s="1" t="s">
        <v>2673</v>
      </c>
      <c r="M395" s="1" t="s">
        <v>2674</v>
      </c>
      <c r="N395" s="2" t="s">
        <v>2525</v>
      </c>
    </row>
    <row r="396">
      <c r="A396" s="25"/>
      <c r="B396" s="25"/>
      <c r="D396" s="42"/>
      <c r="E396" s="25"/>
      <c r="F396" s="25"/>
      <c r="G396" s="42"/>
      <c r="H396" s="1" t="s">
        <v>2664</v>
      </c>
      <c r="I396" s="25"/>
      <c r="K396" s="84" t="s">
        <v>278</v>
      </c>
      <c r="L396" s="1" t="s">
        <v>280</v>
      </c>
      <c r="N396" s="42"/>
    </row>
    <row r="397">
      <c r="A397" s="25"/>
      <c r="B397" s="25"/>
      <c r="D397" s="42"/>
      <c r="E397" s="25"/>
      <c r="F397" s="25"/>
      <c r="G397" s="42"/>
      <c r="H397" s="1" t="s">
        <v>2594</v>
      </c>
      <c r="I397" s="25"/>
      <c r="K397" s="25"/>
      <c r="N397" s="42"/>
    </row>
    <row r="398">
      <c r="A398" s="25"/>
      <c r="B398" s="25"/>
      <c r="D398" s="42"/>
      <c r="E398" s="25"/>
      <c r="F398" s="25"/>
      <c r="G398" s="42"/>
      <c r="H398" s="1" t="s">
        <v>2675</v>
      </c>
      <c r="I398" s="25"/>
      <c r="K398" s="25"/>
      <c r="N398" s="42"/>
    </row>
    <row r="399">
      <c r="A399" s="25"/>
      <c r="B399" s="25"/>
      <c r="D399" s="42"/>
      <c r="E399" s="25"/>
      <c r="F399" s="25"/>
      <c r="G399" s="42"/>
      <c r="H399" s="1" t="s">
        <v>204</v>
      </c>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H402" s="1" t="s">
        <v>2526</v>
      </c>
      <c r="I402" s="25"/>
      <c r="K402" s="25"/>
      <c r="N402" s="42"/>
    </row>
    <row r="403">
      <c r="A403" s="25"/>
      <c r="B403" s="25"/>
      <c r="D403" s="42"/>
      <c r="E403" s="25"/>
      <c r="F403" s="25"/>
      <c r="G403" s="42"/>
      <c r="H403" s="1" t="s">
        <v>2527</v>
      </c>
      <c r="I403" s="25"/>
      <c r="K403" s="25"/>
      <c r="N403" s="42"/>
    </row>
    <row r="404">
      <c r="A404" s="25"/>
      <c r="B404" s="25"/>
      <c r="D404" s="42"/>
      <c r="E404" s="25"/>
      <c r="F404" s="25"/>
      <c r="G404" s="42"/>
      <c r="H404" s="1" t="s">
        <v>2528</v>
      </c>
      <c r="I404" s="25"/>
      <c r="K404" s="25"/>
      <c r="N404" s="42"/>
    </row>
    <row r="405">
      <c r="A405" s="25"/>
      <c r="B405" s="25"/>
      <c r="D405" s="42"/>
      <c r="E405" s="25"/>
      <c r="F405" s="25"/>
      <c r="G405" s="42"/>
      <c r="H405" s="1" t="s">
        <v>198</v>
      </c>
      <c r="I405" s="25"/>
      <c r="K405" s="25"/>
      <c r="N405" s="42"/>
    </row>
    <row r="406">
      <c r="A406" s="25"/>
      <c r="B406" s="25"/>
      <c r="D406" s="42"/>
      <c r="E406" s="25"/>
      <c r="F406" s="25"/>
      <c r="G406" s="42"/>
      <c r="H406" s="1" t="s">
        <v>2676</v>
      </c>
      <c r="I406" s="25"/>
      <c r="K406" s="25"/>
      <c r="N406" s="42"/>
    </row>
    <row r="407">
      <c r="A407" s="25"/>
      <c r="B407" s="25"/>
      <c r="D407" s="42"/>
      <c r="E407" s="25"/>
      <c r="F407" s="25"/>
      <c r="G407" s="42"/>
      <c r="H407" s="1" t="s">
        <v>2677</v>
      </c>
      <c r="I407" s="25"/>
      <c r="K407" s="25"/>
      <c r="N407" s="42"/>
    </row>
    <row r="408">
      <c r="A408" s="25"/>
      <c r="B408" s="25"/>
      <c r="D408" s="42"/>
      <c r="E408" s="25"/>
      <c r="F408" s="25"/>
      <c r="G408" s="42"/>
      <c r="H408" s="1" t="s">
        <v>2678</v>
      </c>
      <c r="I408" s="25"/>
      <c r="K408" s="84" t="s">
        <v>200</v>
      </c>
      <c r="L408" s="1" t="s">
        <v>201</v>
      </c>
      <c r="M408" s="1" t="s">
        <v>2529</v>
      </c>
      <c r="N408" s="2" t="s">
        <v>2679</v>
      </c>
    </row>
    <row r="409">
      <c r="A409" s="25"/>
      <c r="B409" s="25"/>
      <c r="D409" s="42"/>
      <c r="E409" s="25"/>
      <c r="F409" s="25"/>
      <c r="G409" s="42"/>
      <c r="H409" s="1" t="s">
        <v>2680</v>
      </c>
      <c r="I409" s="25"/>
      <c r="K409" s="84" t="s">
        <v>200</v>
      </c>
      <c r="L409" s="30" t="s">
        <v>201</v>
      </c>
      <c r="N409" s="42"/>
    </row>
    <row r="410">
      <c r="A410" s="25"/>
      <c r="B410" s="25"/>
      <c r="D410" s="42"/>
      <c r="E410" s="25"/>
      <c r="F410" s="25"/>
      <c r="G410" s="42"/>
      <c r="H410" s="1" t="s">
        <v>204</v>
      </c>
      <c r="I410" s="25"/>
      <c r="K410" s="84" t="s">
        <v>200</v>
      </c>
      <c r="L410" s="1" t="s">
        <v>201</v>
      </c>
      <c r="N410" s="42"/>
    </row>
    <row r="411">
      <c r="A411" s="25"/>
      <c r="B411" s="25"/>
      <c r="D411" s="42"/>
      <c r="E411" s="25"/>
      <c r="F411" s="25"/>
      <c r="G411" s="42"/>
      <c r="I411" s="25"/>
      <c r="K411" s="1" t="s">
        <v>200</v>
      </c>
      <c r="L411" s="1" t="s">
        <v>1760</v>
      </c>
      <c r="M411" s="1" t="s">
        <v>2533</v>
      </c>
      <c r="N411" s="2" t="s">
        <v>2604</v>
      </c>
    </row>
    <row r="412">
      <c r="A412" s="25"/>
      <c r="B412" s="25"/>
      <c r="D412" s="42"/>
      <c r="E412" s="25"/>
      <c r="F412" s="25"/>
      <c r="G412" s="42"/>
      <c r="H412" s="1" t="s">
        <v>2537</v>
      </c>
      <c r="I412" s="25"/>
      <c r="K412" s="1" t="s">
        <v>278</v>
      </c>
      <c r="L412" s="1" t="s">
        <v>279</v>
      </c>
      <c r="N412" s="42"/>
    </row>
    <row r="413">
      <c r="A413" s="25"/>
      <c r="B413" s="25"/>
      <c r="D413" s="42"/>
      <c r="E413" s="25"/>
      <c r="F413" s="25"/>
      <c r="G413" s="42"/>
      <c r="H413" s="1" t="s">
        <v>2493</v>
      </c>
      <c r="I413" s="25"/>
      <c r="K413" s="84" t="s">
        <v>200</v>
      </c>
      <c r="L413" s="1" t="s">
        <v>2351</v>
      </c>
      <c r="M413" s="1" t="s">
        <v>2535</v>
      </c>
      <c r="N413" s="2" t="s">
        <v>2681</v>
      </c>
    </row>
    <row r="414">
      <c r="A414" s="25"/>
      <c r="B414" s="25"/>
      <c r="D414" s="42"/>
      <c r="E414" s="25"/>
      <c r="F414" s="25"/>
      <c r="G414" s="42"/>
      <c r="H414" s="1" t="s">
        <v>207</v>
      </c>
      <c r="I414" s="25"/>
      <c r="K414" s="1" t="s">
        <v>200</v>
      </c>
      <c r="L414" s="1" t="s">
        <v>2351</v>
      </c>
      <c r="N414" s="42"/>
    </row>
    <row r="415">
      <c r="A415" s="25"/>
      <c r="B415" s="25"/>
      <c r="D415" s="42"/>
      <c r="E415" s="25"/>
      <c r="F415" s="25"/>
      <c r="G415" s="42"/>
      <c r="H415" s="1" t="s">
        <v>198</v>
      </c>
      <c r="I415" s="25"/>
      <c r="K415" s="25"/>
      <c r="N415" s="42"/>
    </row>
    <row r="416">
      <c r="A416" s="25"/>
      <c r="B416" s="25"/>
      <c r="D416" s="42"/>
      <c r="E416" s="25"/>
      <c r="F416" s="25"/>
      <c r="G416" s="42"/>
      <c r="H416" s="1" t="s">
        <v>2676</v>
      </c>
      <c r="I416" s="25"/>
      <c r="K416" s="25"/>
      <c r="N416" s="42"/>
    </row>
    <row r="417">
      <c r="A417" s="25"/>
      <c r="B417" s="25"/>
      <c r="D417" s="42"/>
      <c r="E417" s="25"/>
      <c r="F417" s="25"/>
      <c r="G417" s="42"/>
      <c r="H417" s="1" t="s">
        <v>2677</v>
      </c>
      <c r="I417" s="25"/>
      <c r="K417" s="25"/>
      <c r="N417" s="42"/>
    </row>
    <row r="418">
      <c r="A418" s="25"/>
      <c r="B418" s="25"/>
      <c r="D418" s="42"/>
      <c r="E418" s="25"/>
      <c r="F418" s="25"/>
      <c r="G418" s="42"/>
      <c r="H418" s="1" t="s">
        <v>2666</v>
      </c>
      <c r="I418" s="25"/>
      <c r="K418" s="25"/>
      <c r="N418" s="42"/>
    </row>
    <row r="419">
      <c r="A419" s="25"/>
      <c r="B419" s="25"/>
      <c r="D419" s="42"/>
      <c r="E419" s="25"/>
      <c r="F419" s="25"/>
      <c r="G419" s="42"/>
      <c r="H419" s="1" t="s">
        <v>2519</v>
      </c>
      <c r="I419" s="25"/>
      <c r="K419" s="25"/>
      <c r="N419" s="42"/>
    </row>
    <row r="420">
      <c r="A420" s="25"/>
      <c r="B420" s="25"/>
      <c r="D420" s="42"/>
      <c r="E420" s="25"/>
      <c r="F420" s="25"/>
      <c r="G420" s="42"/>
      <c r="H420" s="1" t="s">
        <v>2542</v>
      </c>
      <c r="I420" s="25"/>
      <c r="K420" s="25"/>
      <c r="N420" s="42"/>
    </row>
    <row r="421">
      <c r="A421" s="25"/>
      <c r="B421" s="25"/>
      <c r="D421" s="42"/>
      <c r="E421" s="25"/>
      <c r="F421" s="25"/>
      <c r="G421" s="42"/>
      <c r="H421" s="1" t="s">
        <v>204</v>
      </c>
      <c r="I421" s="25"/>
      <c r="K421" s="25"/>
      <c r="N421" s="42"/>
    </row>
    <row r="422">
      <c r="A422" s="25"/>
      <c r="B422" s="25"/>
      <c r="D422" s="42"/>
      <c r="E422" s="25"/>
      <c r="F422" s="25"/>
      <c r="G422" s="42"/>
      <c r="I422" s="25"/>
      <c r="K422" s="25"/>
      <c r="N422" s="42"/>
    </row>
    <row r="423">
      <c r="A423" s="25"/>
      <c r="B423" s="25"/>
      <c r="D423" s="42"/>
      <c r="E423" s="25"/>
      <c r="F423" s="25"/>
      <c r="G423" s="42"/>
      <c r="H423" s="1" t="s">
        <v>281</v>
      </c>
      <c r="I423" s="25"/>
      <c r="K423" s="25"/>
      <c r="N423" s="42"/>
    </row>
    <row r="424">
      <c r="A424" s="25"/>
      <c r="B424" s="25"/>
      <c r="D424" s="42"/>
      <c r="E424" s="25"/>
      <c r="F424" s="25"/>
      <c r="G424" s="42"/>
      <c r="H424" s="1" t="s">
        <v>206</v>
      </c>
      <c r="I424" s="25"/>
      <c r="K424" s="25"/>
      <c r="N424" s="42"/>
    </row>
    <row r="425">
      <c r="A425" s="25"/>
      <c r="B425" s="25"/>
      <c r="D425" s="42"/>
      <c r="E425" s="25"/>
      <c r="F425" s="25"/>
      <c r="G425" s="42"/>
      <c r="H425" s="1" t="s">
        <v>207</v>
      </c>
      <c r="I425" s="25"/>
      <c r="K425" s="25"/>
      <c r="N425" s="42"/>
    </row>
    <row r="426">
      <c r="A426" s="25"/>
      <c r="B426" s="25"/>
      <c r="D426" s="42"/>
      <c r="E426" s="25"/>
      <c r="F426" s="25"/>
      <c r="G426" s="42"/>
      <c r="H426" s="1" t="s">
        <v>198</v>
      </c>
      <c r="I426" s="25"/>
      <c r="K426" s="25"/>
      <c r="N426" s="42"/>
    </row>
    <row r="427">
      <c r="A427" s="25"/>
      <c r="B427" s="25"/>
      <c r="D427" s="42"/>
      <c r="E427" s="25"/>
      <c r="F427" s="25"/>
      <c r="G427" s="42"/>
      <c r="H427" s="1" t="s">
        <v>2543</v>
      </c>
      <c r="I427" s="25"/>
      <c r="K427" s="25"/>
      <c r="N427" s="42"/>
    </row>
    <row r="428">
      <c r="A428" s="25"/>
      <c r="B428" s="25"/>
      <c r="D428" s="42"/>
      <c r="E428" s="25"/>
      <c r="F428" s="25"/>
      <c r="G428" s="42"/>
      <c r="H428" s="1" t="s">
        <v>2544</v>
      </c>
      <c r="I428" s="25"/>
      <c r="K428" s="25"/>
      <c r="N428" s="42"/>
    </row>
    <row r="429">
      <c r="A429" s="25"/>
      <c r="B429" s="25"/>
      <c r="D429" s="42"/>
      <c r="E429" s="25"/>
      <c r="F429" s="25"/>
      <c r="G429" s="42"/>
      <c r="H429" s="1" t="s">
        <v>2682</v>
      </c>
      <c r="I429" s="25"/>
      <c r="K429" s="25"/>
      <c r="N429" s="42"/>
    </row>
    <row r="430">
      <c r="A430" s="25"/>
      <c r="B430" s="25"/>
      <c r="D430" s="42"/>
      <c r="E430" s="25"/>
      <c r="F430" s="25"/>
      <c r="G430" s="42"/>
      <c r="H430" s="1" t="s">
        <v>2683</v>
      </c>
      <c r="I430" s="25"/>
      <c r="K430" s="25"/>
      <c r="N430" s="42"/>
    </row>
    <row r="431">
      <c r="A431" s="25"/>
      <c r="B431" s="25"/>
      <c r="D431" s="42"/>
      <c r="E431" s="25"/>
      <c r="F431" s="25"/>
      <c r="G431" s="42"/>
      <c r="I431" s="25"/>
      <c r="K431" s="25"/>
      <c r="N431" s="42"/>
    </row>
    <row r="432">
      <c r="A432" s="25"/>
      <c r="B432" s="25"/>
      <c r="D432" s="42"/>
      <c r="E432" s="25"/>
      <c r="F432" s="25"/>
      <c r="G432" s="42"/>
      <c r="H432" s="1" t="s">
        <v>2547</v>
      </c>
      <c r="I432" s="25"/>
      <c r="K432" s="25"/>
      <c r="N432" s="42"/>
    </row>
    <row r="433">
      <c r="A433" s="25"/>
      <c r="B433" s="25"/>
      <c r="D433" s="42"/>
      <c r="E433" s="25"/>
      <c r="F433" s="25"/>
      <c r="G433" s="42"/>
      <c r="H433" s="1" t="s">
        <v>2684</v>
      </c>
      <c r="I433" s="25"/>
      <c r="K433" s="25"/>
      <c r="N433" s="42"/>
    </row>
    <row r="434">
      <c r="A434" s="25"/>
      <c r="B434" s="25"/>
      <c r="D434" s="42"/>
      <c r="E434" s="25"/>
      <c r="F434" s="25"/>
      <c r="G434" s="42"/>
      <c r="H434" s="1" t="s">
        <v>2549</v>
      </c>
      <c r="I434" s="25"/>
      <c r="K434" s="25"/>
      <c r="N434" s="42"/>
    </row>
    <row r="435">
      <c r="A435" s="25"/>
      <c r="B435" s="25"/>
      <c r="D435" s="42"/>
      <c r="E435" s="25"/>
      <c r="F435" s="25"/>
      <c r="G435" s="42"/>
      <c r="I435" s="25"/>
      <c r="K435" s="25"/>
      <c r="N435" s="42"/>
    </row>
    <row r="436">
      <c r="A436" s="25"/>
      <c r="B436" s="25"/>
      <c r="D436" s="42"/>
      <c r="E436" s="25"/>
      <c r="F436" s="25"/>
      <c r="G436" s="42"/>
      <c r="H436" s="1" t="s">
        <v>223</v>
      </c>
      <c r="I436" s="25"/>
      <c r="K436" s="25"/>
      <c r="N436" s="42"/>
    </row>
    <row r="437">
      <c r="A437" s="15"/>
      <c r="B437" s="15"/>
      <c r="C437" s="15"/>
      <c r="D437" s="83"/>
      <c r="E437" s="15"/>
      <c r="F437" s="15"/>
      <c r="G437" s="83"/>
      <c r="H437" s="12" t="s">
        <v>204</v>
      </c>
      <c r="I437" s="15"/>
      <c r="J437" s="15"/>
      <c r="K437" s="15"/>
      <c r="L437" s="15"/>
      <c r="M437" s="15"/>
      <c r="N437" s="83"/>
      <c r="O437" s="15"/>
      <c r="P437" s="15"/>
      <c r="Q437" s="15"/>
      <c r="R437" s="15"/>
      <c r="S437" s="15"/>
      <c r="T437" s="15"/>
      <c r="U437" s="15"/>
      <c r="V437" s="15"/>
      <c r="W437" s="15"/>
      <c r="X437" s="15"/>
      <c r="Y437" s="15"/>
      <c r="Z437" s="15"/>
      <c r="AA437" s="15"/>
      <c r="AB437" s="15"/>
      <c r="AC437" s="15"/>
      <c r="AD437" s="15"/>
      <c r="AE437" s="15"/>
    </row>
    <row r="438">
      <c r="A438" s="1" t="s">
        <v>74</v>
      </c>
      <c r="B438" s="1" t="s">
        <v>94</v>
      </c>
      <c r="C438" s="1" t="s">
        <v>2550</v>
      </c>
      <c r="D438" s="2" t="s">
        <v>2550</v>
      </c>
      <c r="E438" s="1" t="s">
        <v>33</v>
      </c>
      <c r="F438" s="1" t="s">
        <v>33</v>
      </c>
      <c r="G438" s="42"/>
      <c r="H438" s="1" t="s">
        <v>1276</v>
      </c>
      <c r="I438" s="25"/>
      <c r="K438" s="25"/>
      <c r="N438" s="42"/>
    </row>
    <row r="439">
      <c r="A439" s="25"/>
      <c r="B439" s="25"/>
      <c r="D439" s="42"/>
      <c r="E439" s="25"/>
      <c r="F439" s="25"/>
      <c r="G439" s="42"/>
      <c r="H439" s="1" t="s">
        <v>2008</v>
      </c>
      <c r="I439" s="25"/>
      <c r="K439" s="25"/>
      <c r="N439" s="42"/>
    </row>
    <row r="440">
      <c r="A440" s="25"/>
      <c r="B440" s="25"/>
      <c r="D440" s="42"/>
      <c r="E440" s="25"/>
      <c r="F440" s="25"/>
      <c r="G440" s="42"/>
      <c r="H440" s="1" t="s">
        <v>2465</v>
      </c>
      <c r="I440" s="25"/>
      <c r="K440" s="25"/>
      <c r="N440" s="42"/>
      <c r="O440"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440" s="25" t="str">
        <f>IFERROR(__xludf.DUMMYFUNCTION("""COMPUTED_VALUE"""),"count ")</f>
        <v>count </v>
      </c>
    </row>
    <row r="441">
      <c r="A441" s="25"/>
      <c r="B441" s="25"/>
      <c r="D441" s="42"/>
      <c r="E441" s="25"/>
      <c r="F441" s="25"/>
      <c r="G441" s="42"/>
      <c r="H441" s="1" t="s">
        <v>2466</v>
      </c>
      <c r="I441" s="25"/>
      <c r="K441" s="84" t="s">
        <v>190</v>
      </c>
      <c r="L441" s="1" t="s">
        <v>1792</v>
      </c>
      <c r="M441" s="1" t="s">
        <v>2468</v>
      </c>
      <c r="N441" s="2" t="s">
        <v>838</v>
      </c>
      <c r="O441" s="25" t="str">
        <f>IFERROR(__xludf.DUMMYFUNCTION("""COMPUTED_VALUE"""),"V-lemma-use")</f>
        <v>V-lemma-use</v>
      </c>
      <c r="P441" s="25">
        <f>IFERROR(__xludf.DUMMYFUNCTION("""COMPUTED_VALUE"""),14.0)</f>
        <v>14</v>
      </c>
    </row>
    <row r="442">
      <c r="A442" s="25"/>
      <c r="B442" s="25"/>
      <c r="D442" s="42"/>
      <c r="E442" s="25"/>
      <c r="F442" s="25"/>
      <c r="G442" s="42"/>
      <c r="I442" s="25"/>
      <c r="K442" s="25"/>
      <c r="N442" s="42"/>
      <c r="O442" s="25" t="str">
        <f>IFERROR(__xludf.DUMMYFUNCTION("""COMPUTED_VALUE"""),"C-hallucinating")</f>
        <v>C-hallucinating</v>
      </c>
      <c r="P442" s="25">
        <f>IFERROR(__xludf.DUMMYFUNCTION("""COMPUTED_VALUE"""),2.0)</f>
        <v>2</v>
      </c>
    </row>
    <row r="443">
      <c r="A443" s="25"/>
      <c r="B443" s="25"/>
      <c r="D443" s="42"/>
      <c r="E443" s="25"/>
      <c r="F443" s="25"/>
      <c r="G443" s="42"/>
      <c r="H443" s="1" t="s">
        <v>2469</v>
      </c>
      <c r="I443" s="25"/>
      <c r="K443" s="25"/>
      <c r="N443" s="42"/>
      <c r="O443" s="25" t="str">
        <f>IFERROR(__xludf.DUMMYFUNCTION("""COMPUTED_VALUE"""),"V-pred-use")</f>
        <v>V-pred-use</v>
      </c>
      <c r="P443" s="25">
        <f>IFERROR(__xludf.DUMMYFUNCTION("""COMPUTED_VALUE"""),2.0)</f>
        <v>2</v>
      </c>
    </row>
    <row r="444">
      <c r="A444" s="25"/>
      <c r="B444" s="25"/>
      <c r="D444" s="42"/>
      <c r="E444" s="25"/>
      <c r="F444" s="25"/>
      <c r="G444" s="42"/>
      <c r="H444" s="1" t="s">
        <v>2552</v>
      </c>
      <c r="I444" s="25"/>
      <c r="K444" s="25"/>
      <c r="N444" s="42"/>
      <c r="O444" s="25" t="str">
        <f>IFERROR(__xludf.DUMMYFUNCTION("""COMPUTED_VALUE"""),"V-pred-def")</f>
        <v>V-pred-def</v>
      </c>
      <c r="P444" s="25">
        <f>IFERROR(__xludf.DUMMYFUNCTION("""COMPUTED_VALUE"""),1.0)</f>
        <v>1</v>
      </c>
    </row>
    <row r="445">
      <c r="A445" s="25"/>
      <c r="B445" s="25"/>
      <c r="D445" s="42"/>
      <c r="E445" s="25"/>
      <c r="F445" s="25"/>
      <c r="G445" s="42"/>
      <c r="H445" s="1" t="s">
        <v>2471</v>
      </c>
      <c r="I445" s="25"/>
      <c r="K445" s="25"/>
      <c r="N445" s="42"/>
    </row>
    <row r="446">
      <c r="A446" s="25"/>
      <c r="B446" s="25"/>
      <c r="D446" s="42"/>
      <c r="E446" s="25"/>
      <c r="F446" s="25"/>
      <c r="G446" s="42"/>
      <c r="H446" s="1" t="s">
        <v>2472</v>
      </c>
      <c r="I446" s="25"/>
      <c r="K446" s="25"/>
      <c r="N446" s="42"/>
    </row>
    <row r="447">
      <c r="A447" s="25"/>
      <c r="B447" s="25"/>
      <c r="D447" s="42"/>
      <c r="E447" s="25"/>
      <c r="F447" s="25"/>
      <c r="G447" s="42"/>
      <c r="H447" s="1" t="s">
        <v>245</v>
      </c>
      <c r="I447" s="25"/>
      <c r="K447" s="25"/>
      <c r="N447" s="42"/>
      <c r="O44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47" s="25" t="str">
        <f>IFERROR(__xludf.DUMMYFUNCTION("""COMPUTED_VALUE"""),"C-syntax")</f>
        <v>C-syntax</v>
      </c>
      <c r="Q447" s="25" t="str">
        <f>IFERROR(__xludf.DUMMYFUNCTION("""COMPUTED_VALUE"""),"C-hallucinating")</f>
        <v>C-hallucinating</v>
      </c>
      <c r="R447" s="25" t="str">
        <f>IFERROR(__xludf.DUMMYFUNCTION("""COMPUTED_VALUE"""),"C-total")</f>
        <v>C-total</v>
      </c>
      <c r="S447" s="25" t="str">
        <f>IFERROR(__xludf.DUMMYFUNCTION("""COMPUTED_VALUE"""),"V-pre/post")</f>
        <v>V-pre/post</v>
      </c>
      <c r="T447" s="25" t="str">
        <f>IFERROR(__xludf.DUMMYFUNCTION("""COMPUTED_VALUE"""),"V-pred-def")</f>
        <v>V-pred-def</v>
      </c>
      <c r="U447" s="25" t="str">
        <f>IFERROR(__xludf.DUMMYFUNCTION("""COMPUTED_VALUE"""),"V-pred-use")</f>
        <v>V-pred-use</v>
      </c>
      <c r="V447" s="25" t="str">
        <f>IFERROR(__xludf.DUMMYFUNCTION("""COMPUTED_VALUE"""),"V-lemma-def")</f>
        <v>V-lemma-def</v>
      </c>
      <c r="W447" s="25" t="str">
        <f>IFERROR(__xludf.DUMMYFUNCTION("""COMPUTED_VALUE"""),"V-lemma-use")</f>
        <v>V-lemma-use</v>
      </c>
      <c r="X447" s="25" t="str">
        <f>IFERROR(__xludf.DUMMYFUNCTION("""COMPUTED_VALUE"""),"V-LI")</f>
        <v>V-LI</v>
      </c>
      <c r="Y447" s="25" t="str">
        <f>IFERROR(__xludf.DUMMYFUNCTION("""COMPUTED_VALUE"""),"V-others")</f>
        <v>V-others</v>
      </c>
      <c r="Z447" s="25" t="str">
        <f>IFERROR(__xludf.DUMMYFUNCTION("""COMPUTED_VALUE"""),"V-total")</f>
        <v>V-total</v>
      </c>
    </row>
    <row r="448">
      <c r="A448" s="25"/>
      <c r="B448" s="25"/>
      <c r="D448" s="42"/>
      <c r="E448" s="25"/>
      <c r="F448" s="25"/>
      <c r="G448" s="42"/>
      <c r="I448" s="25"/>
      <c r="K448" s="25"/>
      <c r="N448" s="42"/>
      <c r="O448" s="25">
        <f>IFERROR(__xludf.DUMMYFUNCTION("""COMPUTED_VALUE"""),0.0)</f>
        <v>0</v>
      </c>
      <c r="P448" s="25">
        <f>IFERROR(__xludf.DUMMYFUNCTION("""COMPUTED_VALUE"""),0.0)</f>
        <v>0</v>
      </c>
      <c r="Q448" s="25">
        <f>IFERROR(__xludf.DUMMYFUNCTION("""COMPUTED_VALUE"""),2.0)</f>
        <v>2</v>
      </c>
      <c r="R448" s="25">
        <f>IFERROR(__xludf.DUMMYFUNCTION("""COMPUTED_VALUE"""),0.0)</f>
        <v>0</v>
      </c>
      <c r="S448" s="25">
        <f>IFERROR(__xludf.DUMMYFUNCTION("""COMPUTED_VALUE"""),0.0)</f>
        <v>0</v>
      </c>
      <c r="T448" s="25">
        <f>IFERROR(__xludf.DUMMYFUNCTION("""COMPUTED_VALUE"""),1.0)</f>
        <v>1</v>
      </c>
      <c r="U448" s="25">
        <f>IFERROR(__xludf.DUMMYFUNCTION("""COMPUTED_VALUE"""),2.0)</f>
        <v>2</v>
      </c>
      <c r="V448" s="25">
        <f>IFERROR(__xludf.DUMMYFUNCTION("""COMPUTED_VALUE"""),0.0)</f>
        <v>0</v>
      </c>
      <c r="W448" s="25">
        <f>IFERROR(__xludf.DUMMYFUNCTION("""COMPUTED_VALUE"""),14.0)</f>
        <v>14</v>
      </c>
      <c r="X448" s="25">
        <f>IFERROR(__xludf.DUMMYFUNCTION("""COMPUTED_VALUE"""),0.0)</f>
        <v>0</v>
      </c>
      <c r="Y448" s="25">
        <f>IFERROR(__xludf.DUMMYFUNCTION("""COMPUTED_VALUE"""),0.0)</f>
        <v>0</v>
      </c>
      <c r="Z448" s="25">
        <f>IFERROR(__xludf.DUMMYFUNCTION("""COMPUTED_VALUE"""),0.0)</f>
        <v>0</v>
      </c>
    </row>
    <row r="449">
      <c r="A449" s="25"/>
      <c r="B449" s="25"/>
      <c r="D449" s="42"/>
      <c r="E449" s="25"/>
      <c r="F449" s="25"/>
      <c r="G449" s="42"/>
      <c r="H449" s="1" t="s">
        <v>251</v>
      </c>
      <c r="I449" s="25"/>
      <c r="K449" s="25"/>
      <c r="N449" s="42"/>
    </row>
    <row r="450">
      <c r="A450" s="25"/>
      <c r="B450" s="25"/>
      <c r="D450" s="42"/>
      <c r="E450" s="25"/>
      <c r="F450" s="25"/>
      <c r="G450" s="42"/>
      <c r="H450" s="1" t="s">
        <v>2473</v>
      </c>
      <c r="I450" s="25"/>
      <c r="K450" s="25"/>
      <c r="N450" s="42"/>
    </row>
    <row r="451">
      <c r="A451" s="25"/>
      <c r="B451" s="25"/>
      <c r="D451" s="42"/>
      <c r="E451" s="25"/>
      <c r="F451" s="25"/>
      <c r="G451" s="42"/>
      <c r="H451" s="1" t="s">
        <v>2685</v>
      </c>
      <c r="I451" s="25"/>
      <c r="K451" s="25"/>
      <c r="N451" s="42"/>
    </row>
    <row r="452">
      <c r="A452" s="25"/>
      <c r="B452" s="25"/>
      <c r="D452" s="42"/>
      <c r="E452" s="25"/>
      <c r="F452" s="25"/>
      <c r="G452" s="42"/>
      <c r="H452" s="1" t="s">
        <v>2686</v>
      </c>
      <c r="I452" s="25"/>
      <c r="K452" s="25"/>
      <c r="N452" s="42"/>
    </row>
    <row r="453">
      <c r="A453" s="25"/>
      <c r="B453" s="25"/>
      <c r="D453" s="42"/>
      <c r="E453" s="25"/>
      <c r="F453" s="25"/>
      <c r="G453" s="42"/>
      <c r="H453" s="1" t="s">
        <v>2687</v>
      </c>
      <c r="I453" s="25"/>
      <c r="K453" s="84" t="s">
        <v>190</v>
      </c>
      <c r="L453" s="1" t="s">
        <v>2688</v>
      </c>
      <c r="M453" s="1" t="s">
        <v>2689</v>
      </c>
      <c r="N453" s="2" t="s">
        <v>2690</v>
      </c>
    </row>
    <row r="454">
      <c r="A454" s="25"/>
      <c r="B454" s="25"/>
      <c r="D454" s="42"/>
      <c r="E454" s="25"/>
      <c r="F454" s="25"/>
      <c r="G454" s="42"/>
      <c r="H454" s="1" t="s">
        <v>2691</v>
      </c>
      <c r="I454" s="1"/>
      <c r="J454" s="1" t="s">
        <v>2692</v>
      </c>
      <c r="K454" s="25"/>
      <c r="N454" s="42"/>
    </row>
    <row r="455">
      <c r="A455" s="25"/>
      <c r="B455" s="25"/>
      <c r="D455" s="42"/>
      <c r="E455" s="25"/>
      <c r="F455" s="25"/>
      <c r="G455" s="42"/>
      <c r="H455" s="1" t="s">
        <v>269</v>
      </c>
      <c r="I455" s="25"/>
      <c r="K455" s="25"/>
      <c r="N455" s="42"/>
    </row>
    <row r="456">
      <c r="A456" s="25"/>
      <c r="B456" s="25"/>
      <c r="D456" s="42"/>
      <c r="E456" s="25"/>
      <c r="F456" s="25"/>
      <c r="G456" s="42"/>
      <c r="I456" s="25"/>
      <c r="K456" s="25"/>
      <c r="N456" s="42"/>
    </row>
    <row r="457">
      <c r="A457" s="25"/>
      <c r="B457" s="25"/>
      <c r="D457" s="42"/>
      <c r="E457" s="25"/>
      <c r="F457" s="25"/>
      <c r="G457" s="42"/>
      <c r="H457" s="1" t="s">
        <v>2555</v>
      </c>
      <c r="I457" s="25"/>
      <c r="K457" s="25"/>
      <c r="N457" s="42"/>
    </row>
    <row r="458">
      <c r="A458" s="25"/>
      <c r="B458" s="25"/>
      <c r="D458" s="42"/>
      <c r="E458" s="25"/>
      <c r="F458" s="25"/>
      <c r="G458" s="42"/>
      <c r="H458" s="1" t="s">
        <v>206</v>
      </c>
      <c r="I458" s="25"/>
      <c r="K458" s="25"/>
      <c r="N458" s="42"/>
    </row>
    <row r="459">
      <c r="A459" s="25"/>
      <c r="B459" s="25"/>
      <c r="D459" s="42"/>
      <c r="E459" s="25"/>
      <c r="F459" s="25"/>
      <c r="G459" s="42"/>
      <c r="H459" s="1" t="s">
        <v>2479</v>
      </c>
      <c r="I459" s="25"/>
      <c r="K459" s="25"/>
      <c r="N459" s="42"/>
    </row>
    <row r="460">
      <c r="A460" s="25"/>
      <c r="B460" s="25"/>
      <c r="D460" s="42"/>
      <c r="E460" s="25"/>
      <c r="F460" s="25"/>
      <c r="G460" s="42"/>
      <c r="H460" s="1" t="s">
        <v>198</v>
      </c>
      <c r="I460" s="25"/>
      <c r="K460" s="25"/>
      <c r="N460" s="42"/>
    </row>
    <row r="461">
      <c r="A461" s="25"/>
      <c r="B461" s="25"/>
      <c r="D461" s="42"/>
      <c r="E461" s="25"/>
      <c r="F461" s="25"/>
      <c r="G461" s="42"/>
      <c r="H461" s="1" t="s">
        <v>2556</v>
      </c>
      <c r="I461" s="25"/>
      <c r="K461" s="84"/>
      <c r="N461" s="2"/>
    </row>
    <row r="462">
      <c r="A462" s="25"/>
      <c r="B462" s="25"/>
      <c r="D462" s="42"/>
      <c r="E462" s="25"/>
      <c r="F462" s="25"/>
      <c r="G462" s="42"/>
      <c r="H462" s="1" t="s">
        <v>2557</v>
      </c>
      <c r="I462" s="25"/>
      <c r="K462" s="84"/>
      <c r="N462" s="2"/>
    </row>
    <row r="463">
      <c r="A463" s="25"/>
      <c r="B463" s="25"/>
      <c r="D463" s="42"/>
      <c r="E463" s="25"/>
      <c r="F463" s="25"/>
      <c r="G463" s="42"/>
      <c r="H463" s="1" t="s">
        <v>2558</v>
      </c>
      <c r="I463" s="25"/>
      <c r="K463" s="84"/>
      <c r="N463" s="42"/>
    </row>
    <row r="464">
      <c r="A464" s="25"/>
      <c r="B464" s="25"/>
      <c r="D464" s="42"/>
      <c r="E464" s="25"/>
      <c r="F464" s="25"/>
      <c r="G464" s="42"/>
      <c r="H464" s="1" t="s">
        <v>2482</v>
      </c>
      <c r="I464" s="25"/>
      <c r="K464" s="25"/>
      <c r="N464" s="42"/>
    </row>
    <row r="465">
      <c r="A465" s="25"/>
      <c r="B465" s="25"/>
      <c r="D465" s="42"/>
      <c r="E465" s="25"/>
      <c r="F465" s="25"/>
      <c r="G465" s="42"/>
      <c r="H465" s="1" t="s">
        <v>2559</v>
      </c>
      <c r="I465" s="25"/>
      <c r="K465" s="25"/>
      <c r="N465" s="42"/>
    </row>
    <row r="466">
      <c r="A466" s="25"/>
      <c r="B466" s="25"/>
      <c r="D466" s="42"/>
      <c r="E466" s="25"/>
      <c r="F466" s="25"/>
      <c r="G466" s="42"/>
      <c r="H466" s="1" t="s">
        <v>2560</v>
      </c>
      <c r="I466" s="25"/>
      <c r="K466" s="25"/>
      <c r="N466" s="42"/>
    </row>
    <row r="467">
      <c r="A467" s="25"/>
      <c r="B467" s="25"/>
      <c r="D467" s="42"/>
      <c r="E467" s="25"/>
      <c r="F467" s="25"/>
      <c r="G467" s="42"/>
      <c r="H467" s="1" t="s">
        <v>2485</v>
      </c>
      <c r="I467" s="25"/>
      <c r="K467" s="25"/>
      <c r="N467" s="42"/>
    </row>
    <row r="468">
      <c r="A468" s="25"/>
      <c r="B468" s="25"/>
      <c r="D468" s="42"/>
      <c r="E468" s="25"/>
      <c r="F468" s="25"/>
      <c r="G468" s="42"/>
      <c r="H468" s="1" t="s">
        <v>2486</v>
      </c>
      <c r="I468" s="25"/>
      <c r="K468" s="25"/>
      <c r="N468" s="42"/>
    </row>
    <row r="469">
      <c r="A469" s="25"/>
      <c r="B469" s="25"/>
      <c r="D469" s="42"/>
      <c r="E469" s="25"/>
      <c r="F469" s="25"/>
      <c r="G469" s="42"/>
      <c r="H469" s="1" t="s">
        <v>2563</v>
      </c>
      <c r="I469" s="25"/>
      <c r="K469" s="25"/>
      <c r="N469" s="42"/>
    </row>
    <row r="470">
      <c r="A470" s="25"/>
      <c r="B470" s="25"/>
      <c r="D470" s="42"/>
      <c r="E470" s="25"/>
      <c r="F470" s="25"/>
      <c r="G470" s="42"/>
      <c r="H470" s="1" t="s">
        <v>2487</v>
      </c>
      <c r="I470" s="25"/>
      <c r="K470" s="25"/>
      <c r="N470" s="42"/>
    </row>
    <row r="471">
      <c r="A471" s="25"/>
      <c r="B471" s="25"/>
      <c r="D471" s="42"/>
      <c r="E471" s="25"/>
      <c r="F471" s="25"/>
      <c r="G471" s="42"/>
      <c r="H471" s="1" t="s">
        <v>204</v>
      </c>
      <c r="I471" s="25"/>
      <c r="K471" s="25"/>
      <c r="N471" s="42"/>
    </row>
    <row r="472">
      <c r="A472" s="25"/>
      <c r="B472" s="25"/>
      <c r="D472" s="42"/>
      <c r="E472" s="25"/>
      <c r="F472" s="25"/>
      <c r="G472" s="42"/>
      <c r="I472" s="25"/>
      <c r="K472" s="25"/>
      <c r="N472" s="42"/>
    </row>
    <row r="473">
      <c r="A473" s="25"/>
      <c r="B473" s="25"/>
      <c r="D473" s="42"/>
      <c r="E473" s="25"/>
      <c r="F473" s="25"/>
      <c r="G473" s="42"/>
      <c r="H473" s="1" t="s">
        <v>2565</v>
      </c>
      <c r="I473" s="25"/>
      <c r="K473" s="25"/>
      <c r="N473" s="42"/>
    </row>
    <row r="474">
      <c r="A474" s="25"/>
      <c r="B474" s="25"/>
      <c r="D474" s="42"/>
      <c r="E474" s="25"/>
      <c r="F474" s="25"/>
      <c r="G474" s="42"/>
      <c r="H474" s="1" t="s">
        <v>2489</v>
      </c>
      <c r="I474" s="25"/>
      <c r="K474" s="25"/>
      <c r="N474" s="42"/>
    </row>
    <row r="475">
      <c r="A475" s="25"/>
      <c r="B475" s="25"/>
      <c r="D475" s="42"/>
      <c r="E475" s="25"/>
      <c r="F475" s="25"/>
      <c r="G475" s="42"/>
      <c r="H475" s="1" t="s">
        <v>2490</v>
      </c>
      <c r="I475" s="25"/>
      <c r="K475" s="25"/>
      <c r="N475" s="42"/>
    </row>
    <row r="476">
      <c r="A476" s="25"/>
      <c r="B476" s="25"/>
      <c r="D476" s="42"/>
      <c r="E476" s="25"/>
      <c r="F476" s="25"/>
      <c r="G476" s="42"/>
      <c r="H476" s="1" t="s">
        <v>198</v>
      </c>
      <c r="I476" s="25"/>
      <c r="K476" s="25"/>
      <c r="N476" s="42"/>
    </row>
    <row r="477">
      <c r="A477" s="25"/>
      <c r="B477" s="25"/>
      <c r="D477" s="42"/>
      <c r="E477" s="25"/>
      <c r="F477" s="25"/>
      <c r="G477" s="42"/>
      <c r="H477" s="1" t="s">
        <v>2567</v>
      </c>
      <c r="I477" s="25"/>
      <c r="K477" s="25"/>
      <c r="N477" s="42"/>
    </row>
    <row r="478">
      <c r="A478" s="25"/>
      <c r="B478" s="25"/>
      <c r="D478" s="42"/>
      <c r="E478" s="25"/>
      <c r="F478" s="25"/>
      <c r="G478" s="42"/>
      <c r="H478" s="1" t="s">
        <v>2568</v>
      </c>
      <c r="I478" s="25"/>
      <c r="K478" s="25"/>
      <c r="N478" s="42"/>
    </row>
    <row r="479">
      <c r="A479" s="25"/>
      <c r="B479" s="25"/>
      <c r="D479" s="42"/>
      <c r="E479" s="25"/>
      <c r="F479" s="25"/>
      <c r="G479" s="42"/>
      <c r="H479" s="1" t="s">
        <v>2569</v>
      </c>
      <c r="I479" s="25"/>
      <c r="K479" s="25"/>
      <c r="N479" s="42"/>
    </row>
    <row r="480">
      <c r="A480" s="25"/>
      <c r="B480" s="25"/>
      <c r="D480" s="42"/>
      <c r="E480" s="25"/>
      <c r="F480" s="25"/>
      <c r="G480" s="42"/>
      <c r="H480" s="1" t="s">
        <v>511</v>
      </c>
      <c r="I480" s="25"/>
      <c r="K480" s="25"/>
      <c r="N480" s="42"/>
    </row>
    <row r="481">
      <c r="A481" s="25"/>
      <c r="B481" s="25"/>
      <c r="D481" s="42"/>
      <c r="E481" s="25"/>
      <c r="F481" s="25"/>
      <c r="G481" s="42"/>
      <c r="H481" s="1" t="s">
        <v>204</v>
      </c>
      <c r="I481" s="25"/>
      <c r="K481" s="25"/>
      <c r="N481" s="42"/>
    </row>
    <row r="482">
      <c r="A482" s="25"/>
      <c r="B482" s="25"/>
      <c r="D482" s="42"/>
      <c r="E482" s="25"/>
      <c r="F482" s="25"/>
      <c r="G482" s="42"/>
      <c r="I482" s="25"/>
      <c r="K482" s="25"/>
      <c r="N482" s="42"/>
    </row>
    <row r="483">
      <c r="A483" s="25"/>
      <c r="B483" s="25"/>
      <c r="D483" s="42"/>
      <c r="E483" s="25"/>
      <c r="F483" s="25"/>
      <c r="G483" s="42"/>
      <c r="H483" s="1" t="s">
        <v>2570</v>
      </c>
      <c r="I483" s="25"/>
      <c r="K483" s="25"/>
      <c r="N483" s="42"/>
    </row>
    <row r="484">
      <c r="A484" s="25"/>
      <c r="B484" s="25"/>
      <c r="D484" s="42"/>
      <c r="E484" s="25"/>
      <c r="F484" s="25"/>
      <c r="G484" s="42"/>
      <c r="H484" s="1" t="s">
        <v>2493</v>
      </c>
      <c r="I484" s="25"/>
      <c r="K484" s="25"/>
      <c r="N484" s="42"/>
    </row>
    <row r="485">
      <c r="A485" s="25"/>
      <c r="B485" s="25"/>
      <c r="D485" s="42"/>
      <c r="E485" s="25"/>
      <c r="F485" s="25"/>
      <c r="G485" s="42"/>
      <c r="H485" s="1" t="s">
        <v>2494</v>
      </c>
      <c r="I485" s="25"/>
      <c r="K485" s="25"/>
      <c r="N485" s="42"/>
    </row>
    <row r="486">
      <c r="A486" s="25"/>
      <c r="B486" s="25"/>
      <c r="D486" s="42"/>
      <c r="E486" s="25"/>
      <c r="F486" s="25"/>
      <c r="G486" s="42"/>
      <c r="H486" s="1" t="s">
        <v>198</v>
      </c>
      <c r="I486" s="25"/>
      <c r="K486" s="25"/>
      <c r="N486" s="42"/>
    </row>
    <row r="487">
      <c r="A487" s="25"/>
      <c r="B487" s="25"/>
      <c r="D487" s="42"/>
      <c r="E487" s="25"/>
      <c r="F487" s="25"/>
      <c r="G487" s="42"/>
      <c r="H487" s="1" t="s">
        <v>2567</v>
      </c>
      <c r="I487" s="25"/>
      <c r="K487" s="25"/>
      <c r="N487" s="42"/>
    </row>
    <row r="488">
      <c r="A488" s="25"/>
      <c r="B488" s="25"/>
      <c r="D488" s="42"/>
      <c r="E488" s="25"/>
      <c r="F488" s="25"/>
      <c r="G488" s="42"/>
      <c r="H488" s="1" t="s">
        <v>2498</v>
      </c>
      <c r="I488" s="25"/>
      <c r="K488" s="25"/>
      <c r="N488" s="42"/>
    </row>
    <row r="489">
      <c r="A489" s="25"/>
      <c r="B489" s="25"/>
      <c r="D489" s="42"/>
      <c r="E489" s="25"/>
      <c r="F489" s="25"/>
      <c r="G489" s="42"/>
      <c r="H489" s="1" t="s">
        <v>2569</v>
      </c>
      <c r="I489" s="25"/>
      <c r="K489" s="25"/>
      <c r="N489" s="42"/>
    </row>
    <row r="490">
      <c r="A490" s="25"/>
      <c r="B490" s="25"/>
      <c r="D490" s="42"/>
      <c r="E490" s="25"/>
      <c r="F490" s="25"/>
      <c r="G490" s="42"/>
      <c r="H490" s="1" t="s">
        <v>2693</v>
      </c>
      <c r="I490" s="25"/>
      <c r="K490" s="25"/>
      <c r="N490" s="42"/>
    </row>
    <row r="491">
      <c r="A491" s="25"/>
      <c r="B491" s="25"/>
      <c r="D491" s="42"/>
      <c r="E491" s="25"/>
      <c r="F491" s="25"/>
      <c r="G491" s="42"/>
      <c r="H491" s="1" t="s">
        <v>204</v>
      </c>
      <c r="I491" s="25"/>
      <c r="K491" s="25"/>
      <c r="N491" s="42"/>
    </row>
    <row r="492">
      <c r="A492" s="25"/>
      <c r="B492" s="25"/>
      <c r="D492" s="42"/>
      <c r="E492" s="25"/>
      <c r="F492" s="25"/>
      <c r="G492" s="42"/>
      <c r="I492" s="25"/>
      <c r="K492" s="25"/>
      <c r="N492" s="42"/>
    </row>
    <row r="493">
      <c r="A493" s="25"/>
      <c r="B493" s="25"/>
      <c r="D493" s="42"/>
      <c r="E493" s="25"/>
      <c r="F493" s="25"/>
      <c r="G493" s="42"/>
      <c r="H493" s="1" t="s">
        <v>2572</v>
      </c>
      <c r="I493" s="25"/>
      <c r="K493" s="25"/>
      <c r="N493" s="42"/>
    </row>
    <row r="494">
      <c r="A494" s="25"/>
      <c r="B494" s="25"/>
      <c r="D494" s="42"/>
      <c r="E494" s="25"/>
      <c r="F494" s="25"/>
      <c r="G494" s="42"/>
      <c r="H494" s="1" t="s">
        <v>2493</v>
      </c>
      <c r="I494" s="25"/>
      <c r="K494" s="25"/>
      <c r="N494" s="42"/>
    </row>
    <row r="495">
      <c r="A495" s="25"/>
      <c r="B495" s="25"/>
      <c r="D495" s="42"/>
      <c r="E495" s="25"/>
      <c r="F495" s="25"/>
      <c r="G495" s="42"/>
      <c r="H495" s="1" t="s">
        <v>2497</v>
      </c>
      <c r="I495" s="25"/>
      <c r="K495" s="25"/>
      <c r="N495" s="42"/>
    </row>
    <row r="496">
      <c r="A496" s="25"/>
      <c r="B496" s="25"/>
      <c r="D496" s="42"/>
      <c r="E496" s="25"/>
      <c r="F496" s="25"/>
      <c r="G496" s="42"/>
      <c r="H496" s="1" t="s">
        <v>198</v>
      </c>
      <c r="I496" s="25"/>
      <c r="K496" s="25"/>
      <c r="N496" s="42"/>
    </row>
    <row r="497">
      <c r="A497" s="25"/>
      <c r="B497" s="25"/>
      <c r="D497" s="42"/>
      <c r="E497" s="25"/>
      <c r="F497" s="25"/>
      <c r="G497" s="42"/>
      <c r="H497" s="1" t="s">
        <v>2573</v>
      </c>
      <c r="I497" s="25"/>
      <c r="K497" s="25"/>
      <c r="N497" s="42"/>
    </row>
    <row r="498">
      <c r="A498" s="25"/>
      <c r="B498" s="25"/>
      <c r="D498" s="42"/>
      <c r="E498" s="25"/>
      <c r="F498" s="25"/>
      <c r="G498" s="42"/>
      <c r="H498" s="1" t="s">
        <v>2574</v>
      </c>
      <c r="I498" s="25"/>
      <c r="K498" s="25"/>
      <c r="N498" s="42"/>
    </row>
    <row r="499">
      <c r="A499" s="25"/>
      <c r="B499" s="25"/>
      <c r="D499" s="42"/>
      <c r="E499" s="25"/>
      <c r="F499" s="25"/>
      <c r="G499" s="42"/>
      <c r="H499" s="1" t="s">
        <v>2567</v>
      </c>
      <c r="I499" s="25"/>
      <c r="K499" s="25"/>
      <c r="N499" s="42"/>
    </row>
    <row r="500">
      <c r="A500" s="25"/>
      <c r="B500" s="25"/>
      <c r="D500" s="42"/>
      <c r="E500" s="25"/>
      <c r="F500" s="25"/>
      <c r="G500" s="42"/>
      <c r="H500" s="1" t="s">
        <v>2575</v>
      </c>
      <c r="I500" s="25"/>
      <c r="K500" s="25"/>
      <c r="N500" s="42"/>
    </row>
    <row r="501">
      <c r="A501" s="25"/>
      <c r="B501" s="25"/>
      <c r="D501" s="42"/>
      <c r="E501" s="25"/>
      <c r="F501" s="25"/>
      <c r="G501" s="42"/>
      <c r="H501" s="1" t="s">
        <v>2576</v>
      </c>
      <c r="I501" s="25"/>
      <c r="K501" s="25"/>
      <c r="N501" s="42"/>
    </row>
    <row r="502">
      <c r="A502" s="25"/>
      <c r="B502" s="25"/>
      <c r="D502" s="42"/>
      <c r="E502" s="25"/>
      <c r="F502" s="25"/>
      <c r="G502" s="42"/>
      <c r="H502" s="1" t="s">
        <v>2577</v>
      </c>
      <c r="I502" s="25"/>
      <c r="K502" s="25"/>
      <c r="N502" s="42"/>
    </row>
    <row r="503">
      <c r="A503" s="25"/>
      <c r="B503" s="25"/>
      <c r="D503" s="42"/>
      <c r="E503" s="25"/>
      <c r="F503" s="25"/>
      <c r="G503" s="42"/>
      <c r="H503" s="1" t="s">
        <v>2501</v>
      </c>
      <c r="I503" s="25"/>
      <c r="K503" s="84" t="s">
        <v>200</v>
      </c>
      <c r="L503" s="1" t="s">
        <v>201</v>
      </c>
      <c r="M503" s="1" t="s">
        <v>2694</v>
      </c>
      <c r="N503" s="2" t="s">
        <v>2669</v>
      </c>
    </row>
    <row r="504">
      <c r="A504" s="25"/>
      <c r="B504" s="25"/>
      <c r="D504" s="42"/>
      <c r="E504" s="25"/>
      <c r="F504" s="25"/>
      <c r="G504" s="42"/>
      <c r="H504" s="1" t="s">
        <v>2502</v>
      </c>
      <c r="I504" s="25"/>
      <c r="K504" s="84" t="s">
        <v>200</v>
      </c>
      <c r="L504" s="1" t="s">
        <v>201</v>
      </c>
      <c r="M504" s="1" t="s">
        <v>2695</v>
      </c>
      <c r="N504" s="2" t="s">
        <v>2582</v>
      </c>
    </row>
    <row r="505">
      <c r="A505" s="25"/>
      <c r="B505" s="25"/>
      <c r="D505" s="42"/>
      <c r="E505" s="25"/>
      <c r="F505" s="25"/>
      <c r="G505" s="42"/>
      <c r="H505" s="1" t="s">
        <v>2578</v>
      </c>
      <c r="I505" s="25"/>
      <c r="K505" s="84" t="s">
        <v>200</v>
      </c>
      <c r="L505" s="1" t="s">
        <v>201</v>
      </c>
      <c r="N505" s="42"/>
    </row>
    <row r="506">
      <c r="A506" s="25"/>
      <c r="B506" s="25"/>
      <c r="D506" s="42"/>
      <c r="E506" s="25"/>
      <c r="F506" s="25"/>
      <c r="G506" s="42"/>
      <c r="H506" s="1" t="s">
        <v>2580</v>
      </c>
      <c r="I506" s="25"/>
      <c r="K506" s="84" t="s">
        <v>200</v>
      </c>
      <c r="L506" s="1" t="s">
        <v>201</v>
      </c>
      <c r="M506" s="1" t="s">
        <v>2696</v>
      </c>
      <c r="N506" s="2" t="s">
        <v>2511</v>
      </c>
    </row>
    <row r="507">
      <c r="A507" s="25"/>
      <c r="B507" s="25"/>
      <c r="D507" s="42"/>
      <c r="E507" s="25"/>
      <c r="F507" s="25"/>
      <c r="G507" s="42"/>
      <c r="H507" s="1" t="s">
        <v>2584</v>
      </c>
      <c r="I507" s="25"/>
      <c r="K507" s="84" t="s">
        <v>200</v>
      </c>
      <c r="L507" s="1" t="s">
        <v>1760</v>
      </c>
      <c r="M507" s="1" t="s">
        <v>2697</v>
      </c>
      <c r="N507" s="2" t="s">
        <v>2514</v>
      </c>
    </row>
    <row r="508">
      <c r="A508" s="25"/>
      <c r="B508" s="25"/>
      <c r="D508" s="42"/>
      <c r="E508" s="25"/>
      <c r="F508" s="25"/>
      <c r="G508" s="42"/>
      <c r="H508" s="1" t="s">
        <v>2512</v>
      </c>
      <c r="I508" s="25"/>
      <c r="K508" s="25"/>
      <c r="N508" s="42"/>
    </row>
    <row r="509">
      <c r="A509" s="25"/>
      <c r="B509" s="25"/>
      <c r="D509" s="42"/>
      <c r="E509" s="25"/>
      <c r="F509" s="25"/>
      <c r="G509" s="42"/>
      <c r="H509" s="1" t="s">
        <v>2515</v>
      </c>
      <c r="I509" s="25"/>
      <c r="K509" s="84" t="s">
        <v>200</v>
      </c>
      <c r="L509" s="1" t="s">
        <v>201</v>
      </c>
      <c r="M509" s="1" t="s">
        <v>2698</v>
      </c>
      <c r="N509" s="2" t="s">
        <v>2517</v>
      </c>
    </row>
    <row r="510">
      <c r="A510" s="25"/>
      <c r="B510" s="25"/>
      <c r="D510" s="42"/>
      <c r="E510" s="25"/>
      <c r="F510" s="25"/>
      <c r="G510" s="42"/>
      <c r="H510" s="1" t="s">
        <v>2518</v>
      </c>
      <c r="I510" s="25"/>
      <c r="K510" s="25"/>
      <c r="N510" s="42"/>
    </row>
    <row r="511">
      <c r="A511" s="25"/>
      <c r="B511" s="25"/>
      <c r="D511" s="42"/>
      <c r="E511" s="25"/>
      <c r="F511" s="25"/>
      <c r="G511" s="42"/>
      <c r="H511" s="1" t="s">
        <v>2519</v>
      </c>
      <c r="I511" s="25"/>
      <c r="K511" s="84" t="s">
        <v>276</v>
      </c>
      <c r="L511" s="1" t="s">
        <v>2623</v>
      </c>
      <c r="M511" s="1" t="s">
        <v>2699</v>
      </c>
      <c r="N511" s="2" t="s">
        <v>2700</v>
      </c>
    </row>
    <row r="512">
      <c r="A512" s="25"/>
      <c r="B512" s="25"/>
      <c r="D512" s="42"/>
      <c r="E512" s="25"/>
      <c r="F512" s="25"/>
      <c r="G512" s="42"/>
      <c r="H512" s="1" t="s">
        <v>204</v>
      </c>
      <c r="I512" s="25"/>
      <c r="K512" s="84" t="s">
        <v>200</v>
      </c>
      <c r="L512" s="1" t="s">
        <v>201</v>
      </c>
      <c r="M512" s="1" t="s">
        <v>2701</v>
      </c>
      <c r="N512" s="2" t="s">
        <v>2521</v>
      </c>
    </row>
    <row r="513">
      <c r="A513" s="25"/>
      <c r="B513" s="25"/>
      <c r="D513" s="42"/>
      <c r="E513" s="25"/>
      <c r="F513" s="25"/>
      <c r="G513" s="42"/>
      <c r="H513" s="1" t="s">
        <v>2577</v>
      </c>
      <c r="I513" s="25"/>
      <c r="K513" s="25"/>
      <c r="N513" s="42"/>
    </row>
    <row r="514">
      <c r="A514" s="25"/>
      <c r="B514" s="25"/>
      <c r="D514" s="42"/>
      <c r="E514" s="25"/>
      <c r="F514" s="25"/>
      <c r="G514" s="42"/>
      <c r="H514" s="1" t="s">
        <v>2576</v>
      </c>
      <c r="I514" s="25"/>
      <c r="K514" s="25"/>
      <c r="N514" s="42"/>
    </row>
    <row r="515">
      <c r="A515" s="25"/>
      <c r="B515" s="25"/>
      <c r="D515" s="42"/>
      <c r="E515" s="25"/>
      <c r="F515" s="25"/>
      <c r="G515" s="42"/>
      <c r="H515" s="1" t="s">
        <v>2594</v>
      </c>
      <c r="I515" s="25"/>
      <c r="K515" s="25"/>
      <c r="N515" s="42"/>
    </row>
    <row r="516">
      <c r="A516" s="25"/>
      <c r="B516" s="25"/>
      <c r="D516" s="42"/>
      <c r="E516" s="25"/>
      <c r="F516" s="25"/>
      <c r="G516" s="42"/>
      <c r="H516" s="1" t="s">
        <v>2523</v>
      </c>
      <c r="I516" s="25"/>
      <c r="K516" s="25"/>
      <c r="N516" s="42"/>
    </row>
    <row r="517">
      <c r="A517" s="25"/>
      <c r="B517" s="25"/>
      <c r="D517" s="42"/>
      <c r="E517" s="25"/>
      <c r="F517" s="25"/>
      <c r="G517" s="42"/>
      <c r="H517" s="1" t="s">
        <v>2595</v>
      </c>
      <c r="I517" s="25"/>
      <c r="K517" s="84" t="s">
        <v>200</v>
      </c>
      <c r="L517" s="1" t="s">
        <v>2351</v>
      </c>
      <c r="M517" s="1" t="s">
        <v>2702</v>
      </c>
      <c r="N517" s="2" t="s">
        <v>2525</v>
      </c>
    </row>
    <row r="518">
      <c r="A518" s="25"/>
      <c r="B518" s="25"/>
      <c r="D518" s="42"/>
      <c r="E518" s="25"/>
      <c r="F518" s="25"/>
      <c r="G518" s="42"/>
      <c r="H518" s="1" t="s">
        <v>204</v>
      </c>
      <c r="I518" s="25"/>
      <c r="K518" s="84" t="s">
        <v>278</v>
      </c>
      <c r="L518" s="1" t="s">
        <v>280</v>
      </c>
      <c r="N518" s="42"/>
    </row>
    <row r="519">
      <c r="A519" s="25"/>
      <c r="B519" s="25"/>
      <c r="D519" s="42"/>
      <c r="E519" s="25"/>
      <c r="F519" s="25"/>
      <c r="G519" s="42"/>
      <c r="I519" s="25"/>
      <c r="K519" s="25"/>
      <c r="N519" s="42"/>
    </row>
    <row r="520">
      <c r="A520" s="25"/>
      <c r="B520" s="25"/>
      <c r="D520" s="42"/>
      <c r="E520" s="25"/>
      <c r="F520" s="25"/>
      <c r="G520" s="42"/>
      <c r="H520" s="1" t="s">
        <v>2596</v>
      </c>
      <c r="I520" s="25"/>
      <c r="K520" s="25"/>
      <c r="N520" s="42"/>
    </row>
    <row r="521">
      <c r="A521" s="25"/>
      <c r="B521" s="25"/>
      <c r="D521" s="42"/>
      <c r="E521" s="25"/>
      <c r="F521" s="25"/>
      <c r="G521" s="42"/>
      <c r="H521" s="1" t="s">
        <v>2597</v>
      </c>
      <c r="I521" s="25"/>
      <c r="K521" s="25"/>
      <c r="N521" s="42"/>
    </row>
    <row r="522">
      <c r="A522" s="25"/>
      <c r="B522" s="25"/>
      <c r="D522" s="42"/>
      <c r="E522" s="25"/>
      <c r="F522" s="25"/>
      <c r="G522" s="42"/>
      <c r="H522" s="1" t="s">
        <v>2528</v>
      </c>
      <c r="I522" s="25"/>
      <c r="K522" s="25"/>
      <c r="N522" s="42"/>
    </row>
    <row r="523">
      <c r="A523" s="25"/>
      <c r="B523" s="25"/>
      <c r="D523" s="42"/>
      <c r="E523" s="25"/>
      <c r="F523" s="25"/>
      <c r="G523" s="42"/>
      <c r="H523" s="1" t="s">
        <v>198</v>
      </c>
      <c r="I523" s="25"/>
      <c r="K523" s="25"/>
      <c r="N523" s="42"/>
    </row>
    <row r="524">
      <c r="A524" s="25"/>
      <c r="B524" s="25"/>
      <c r="D524" s="42"/>
      <c r="E524" s="25"/>
      <c r="F524" s="25"/>
      <c r="G524" s="42"/>
      <c r="H524" s="1" t="s">
        <v>2567</v>
      </c>
      <c r="I524" s="25"/>
      <c r="K524" s="25"/>
      <c r="N524" s="42"/>
    </row>
    <row r="525">
      <c r="A525" s="25"/>
      <c r="B525" s="25"/>
      <c r="D525" s="42"/>
      <c r="E525" s="25"/>
      <c r="F525" s="25"/>
      <c r="G525" s="42"/>
      <c r="H525" s="1" t="s">
        <v>2598</v>
      </c>
      <c r="I525" s="25"/>
      <c r="K525" s="25"/>
      <c r="N525" s="42"/>
    </row>
    <row r="526">
      <c r="A526" s="25"/>
      <c r="B526" s="25"/>
      <c r="D526" s="42"/>
      <c r="E526" s="25"/>
      <c r="F526" s="25"/>
      <c r="G526" s="42"/>
      <c r="H526" s="1" t="s">
        <v>2498</v>
      </c>
      <c r="I526" s="25"/>
      <c r="K526" s="25"/>
      <c r="N526" s="42"/>
    </row>
    <row r="527">
      <c r="A527" s="25"/>
      <c r="B527" s="25"/>
      <c r="D527" s="42"/>
      <c r="E527" s="25"/>
      <c r="F527" s="25"/>
      <c r="G527" s="42"/>
      <c r="H527" s="1" t="s">
        <v>2601</v>
      </c>
      <c r="I527" s="25"/>
      <c r="K527" s="84" t="s">
        <v>200</v>
      </c>
      <c r="L527" s="1" t="s">
        <v>201</v>
      </c>
      <c r="M527" s="1" t="s">
        <v>2703</v>
      </c>
      <c r="N527" s="2" t="s">
        <v>2679</v>
      </c>
    </row>
    <row r="528">
      <c r="A528" s="25"/>
      <c r="B528" s="25"/>
      <c r="D528" s="42"/>
      <c r="E528" s="25"/>
      <c r="F528" s="25"/>
      <c r="G528" s="42"/>
      <c r="H528" s="1" t="s">
        <v>2602</v>
      </c>
      <c r="I528" s="25"/>
      <c r="K528" s="84" t="s">
        <v>200</v>
      </c>
      <c r="L528" s="1" t="s">
        <v>201</v>
      </c>
      <c r="N528" s="42"/>
    </row>
    <row r="529">
      <c r="A529" s="25"/>
      <c r="B529" s="25"/>
      <c r="D529" s="42"/>
      <c r="E529" s="25"/>
      <c r="F529" s="25"/>
      <c r="G529" s="42"/>
      <c r="H529" s="1" t="s">
        <v>2605</v>
      </c>
      <c r="I529" s="25"/>
      <c r="K529" s="84" t="s">
        <v>200</v>
      </c>
      <c r="L529" s="1" t="s">
        <v>201</v>
      </c>
      <c r="N529" s="42"/>
    </row>
    <row r="530">
      <c r="A530" s="25"/>
      <c r="B530" s="25"/>
      <c r="D530" s="42"/>
      <c r="E530" s="25"/>
      <c r="F530" s="25"/>
      <c r="G530" s="42"/>
      <c r="H530" s="1" t="s">
        <v>204</v>
      </c>
      <c r="I530" s="25"/>
      <c r="K530" s="1" t="s">
        <v>200</v>
      </c>
      <c r="L530" s="1" t="s">
        <v>1760</v>
      </c>
      <c r="M530" s="1" t="s">
        <v>2704</v>
      </c>
      <c r="N530" s="2" t="s">
        <v>2604</v>
      </c>
    </row>
    <row r="531">
      <c r="A531" s="25"/>
      <c r="B531" s="25"/>
      <c r="D531" s="42"/>
      <c r="E531" s="25"/>
      <c r="F531" s="25"/>
      <c r="G531" s="42"/>
      <c r="I531" s="25"/>
      <c r="K531" s="1" t="s">
        <v>278</v>
      </c>
      <c r="L531" s="1" t="s">
        <v>279</v>
      </c>
      <c r="N531" s="42"/>
    </row>
    <row r="532">
      <c r="A532" s="25"/>
      <c r="B532" s="25"/>
      <c r="D532" s="42"/>
      <c r="E532" s="25"/>
      <c r="F532" s="25"/>
      <c r="G532" s="42"/>
      <c r="H532" s="1" t="s">
        <v>2608</v>
      </c>
      <c r="I532" s="25"/>
      <c r="K532" s="84" t="s">
        <v>200</v>
      </c>
      <c r="L532" s="1" t="s">
        <v>2351</v>
      </c>
      <c r="M532" s="1" t="s">
        <v>2705</v>
      </c>
      <c r="N532" s="2" t="s">
        <v>2681</v>
      </c>
    </row>
    <row r="533">
      <c r="A533" s="25"/>
      <c r="B533" s="25"/>
      <c r="D533" s="42"/>
      <c r="E533" s="25"/>
      <c r="F533" s="25"/>
      <c r="G533" s="42"/>
      <c r="H533" s="1" t="s">
        <v>2493</v>
      </c>
      <c r="I533" s="25"/>
      <c r="K533" s="1" t="s">
        <v>200</v>
      </c>
      <c r="L533" s="1" t="s">
        <v>2351</v>
      </c>
      <c r="N533" s="42"/>
    </row>
    <row r="534">
      <c r="A534" s="25"/>
      <c r="B534" s="25"/>
      <c r="D534" s="42"/>
      <c r="E534" s="25"/>
      <c r="F534" s="25"/>
      <c r="G534" s="42"/>
      <c r="H534" s="1" t="s">
        <v>207</v>
      </c>
      <c r="I534" s="25"/>
      <c r="K534" s="25"/>
      <c r="N534" s="42"/>
    </row>
    <row r="535">
      <c r="A535" s="25"/>
      <c r="B535" s="25"/>
      <c r="D535" s="42"/>
      <c r="E535" s="25"/>
      <c r="F535" s="25"/>
      <c r="G535" s="42"/>
      <c r="H535" s="1" t="s">
        <v>198</v>
      </c>
      <c r="I535" s="25"/>
      <c r="K535" s="25"/>
      <c r="N535" s="42"/>
    </row>
    <row r="536">
      <c r="A536" s="25"/>
      <c r="B536" s="25"/>
      <c r="D536" s="42"/>
      <c r="E536" s="25"/>
      <c r="F536" s="25"/>
      <c r="G536" s="42"/>
      <c r="H536" s="1" t="s">
        <v>2567</v>
      </c>
      <c r="I536" s="25"/>
      <c r="K536" s="25"/>
      <c r="N536" s="42"/>
    </row>
    <row r="537">
      <c r="A537" s="25"/>
      <c r="B537" s="25"/>
      <c r="D537" s="42"/>
      <c r="E537" s="25"/>
      <c r="F537" s="25"/>
      <c r="G537" s="42"/>
      <c r="H537" s="1" t="s">
        <v>2598</v>
      </c>
      <c r="I537" s="25"/>
      <c r="K537" s="25"/>
      <c r="N537" s="42"/>
    </row>
    <row r="538">
      <c r="A538" s="25"/>
      <c r="B538" s="25"/>
      <c r="D538" s="42"/>
      <c r="E538" s="25"/>
      <c r="F538" s="25"/>
      <c r="G538" s="42"/>
      <c r="H538" s="1" t="s">
        <v>2519</v>
      </c>
      <c r="I538" s="25"/>
      <c r="K538" s="25"/>
      <c r="N538" s="42"/>
    </row>
    <row r="539">
      <c r="A539" s="25"/>
      <c r="B539" s="25"/>
      <c r="D539" s="42"/>
      <c r="E539" s="25"/>
      <c r="F539" s="25"/>
      <c r="G539" s="42"/>
      <c r="H539" s="1" t="s">
        <v>2542</v>
      </c>
      <c r="I539" s="25"/>
      <c r="K539" s="25"/>
      <c r="N539" s="42"/>
    </row>
    <row r="540">
      <c r="A540" s="25"/>
      <c r="B540" s="25"/>
      <c r="D540" s="42"/>
      <c r="E540" s="25"/>
      <c r="F540" s="25"/>
      <c r="G540" s="42"/>
      <c r="H540" s="1" t="s">
        <v>204</v>
      </c>
      <c r="I540" s="25"/>
      <c r="K540" s="25"/>
      <c r="N540" s="42"/>
    </row>
    <row r="541">
      <c r="A541" s="25"/>
      <c r="B541" s="25"/>
      <c r="D541" s="42"/>
      <c r="E541" s="25"/>
      <c r="F541" s="25"/>
      <c r="G541" s="42"/>
      <c r="I541" s="25"/>
      <c r="K541" s="25"/>
      <c r="N541" s="42"/>
    </row>
    <row r="542">
      <c r="A542" s="25"/>
      <c r="B542" s="25"/>
      <c r="D542" s="42"/>
      <c r="E542" s="25"/>
      <c r="F542" s="25"/>
      <c r="G542" s="42"/>
      <c r="H542" s="1" t="s">
        <v>281</v>
      </c>
      <c r="I542" s="25"/>
      <c r="K542" s="25"/>
      <c r="N542" s="42"/>
    </row>
    <row r="543">
      <c r="A543" s="25"/>
      <c r="B543" s="25"/>
      <c r="D543" s="42"/>
      <c r="E543" s="25"/>
      <c r="F543" s="25"/>
      <c r="G543" s="42"/>
      <c r="H543" s="1" t="s">
        <v>206</v>
      </c>
      <c r="I543" s="25"/>
      <c r="K543" s="25"/>
      <c r="N543" s="42"/>
    </row>
    <row r="544">
      <c r="A544" s="25"/>
      <c r="B544" s="25"/>
      <c r="D544" s="42"/>
      <c r="E544" s="25"/>
      <c r="F544" s="25"/>
      <c r="G544" s="42"/>
      <c r="H544" s="1" t="s">
        <v>207</v>
      </c>
      <c r="I544" s="25"/>
      <c r="K544" s="25"/>
      <c r="N544" s="42"/>
    </row>
    <row r="545">
      <c r="A545" s="25"/>
      <c r="B545" s="25"/>
      <c r="D545" s="42"/>
      <c r="E545" s="25"/>
      <c r="F545" s="25"/>
      <c r="G545" s="42"/>
      <c r="H545" s="1" t="s">
        <v>198</v>
      </c>
      <c r="I545" s="25"/>
      <c r="K545" s="25"/>
      <c r="N545" s="42"/>
    </row>
    <row r="546">
      <c r="A546" s="25"/>
      <c r="B546" s="25"/>
      <c r="D546" s="42"/>
      <c r="E546" s="25"/>
      <c r="F546" s="25"/>
      <c r="G546" s="42"/>
      <c r="H546" s="1" t="s">
        <v>2609</v>
      </c>
      <c r="I546" s="25"/>
      <c r="K546" s="25"/>
      <c r="N546" s="42"/>
    </row>
    <row r="547">
      <c r="A547" s="25"/>
      <c r="B547" s="25"/>
      <c r="D547" s="42"/>
      <c r="E547" s="25"/>
      <c r="F547" s="25"/>
      <c r="G547" s="42"/>
      <c r="H547" s="1" t="s">
        <v>2610</v>
      </c>
      <c r="I547" s="25"/>
      <c r="K547" s="25"/>
      <c r="N547" s="42"/>
    </row>
    <row r="548">
      <c r="A548" s="25"/>
      <c r="B548" s="25"/>
      <c r="D548" s="42"/>
      <c r="E548" s="25"/>
      <c r="F548" s="25"/>
      <c r="G548" s="42"/>
      <c r="H548" s="1" t="s">
        <v>2545</v>
      </c>
      <c r="I548" s="25"/>
      <c r="K548" s="25"/>
      <c r="N548" s="42"/>
    </row>
    <row r="549">
      <c r="A549" s="25"/>
      <c r="B549" s="25"/>
      <c r="D549" s="42"/>
      <c r="E549" s="25"/>
      <c r="F549" s="25"/>
      <c r="G549" s="42"/>
      <c r="H549" s="1" t="s">
        <v>2546</v>
      </c>
      <c r="I549" s="25"/>
      <c r="K549" s="25"/>
      <c r="N549" s="42"/>
    </row>
    <row r="550">
      <c r="A550" s="25"/>
      <c r="B550" s="25"/>
      <c r="D550" s="42"/>
      <c r="E550" s="25"/>
      <c r="F550" s="25"/>
      <c r="G550" s="42"/>
      <c r="I550" s="25"/>
      <c r="K550" s="25"/>
      <c r="N550" s="42"/>
    </row>
    <row r="551">
      <c r="A551" s="25"/>
      <c r="B551" s="25"/>
      <c r="D551" s="42"/>
      <c r="E551" s="25"/>
      <c r="F551" s="25"/>
      <c r="G551" s="42"/>
      <c r="H551" s="1" t="s">
        <v>2547</v>
      </c>
      <c r="I551" s="25"/>
      <c r="K551" s="25"/>
      <c r="N551" s="42"/>
    </row>
    <row r="552">
      <c r="A552" s="25"/>
      <c r="B552" s="25"/>
      <c r="D552" s="42"/>
      <c r="E552" s="25"/>
      <c r="F552" s="25"/>
      <c r="G552" s="42"/>
      <c r="H552" s="1" t="s">
        <v>2613</v>
      </c>
      <c r="I552" s="25"/>
      <c r="K552" s="25"/>
      <c r="N552" s="42"/>
    </row>
    <row r="553">
      <c r="A553" s="25"/>
      <c r="B553" s="25"/>
      <c r="D553" s="42"/>
      <c r="E553" s="25"/>
      <c r="F553" s="25"/>
      <c r="G553" s="42"/>
      <c r="H553" s="1" t="s">
        <v>2549</v>
      </c>
      <c r="I553" s="25"/>
      <c r="K553" s="25"/>
      <c r="N553" s="42"/>
    </row>
    <row r="554">
      <c r="A554" s="25"/>
      <c r="B554" s="25"/>
      <c r="D554" s="42"/>
      <c r="E554" s="25"/>
      <c r="F554" s="25"/>
      <c r="G554" s="42"/>
      <c r="I554" s="25"/>
      <c r="K554" s="25"/>
      <c r="N554" s="42"/>
    </row>
    <row r="555">
      <c r="A555" s="25"/>
      <c r="B555" s="25"/>
      <c r="D555" s="42"/>
      <c r="E555" s="25"/>
      <c r="F555" s="25"/>
      <c r="G555" s="42"/>
      <c r="H555" s="1" t="s">
        <v>223</v>
      </c>
      <c r="I555" s="25"/>
      <c r="K555" s="25"/>
      <c r="N555" s="42"/>
    </row>
    <row r="556">
      <c r="A556" s="15"/>
      <c r="B556" s="15"/>
      <c r="C556" s="15"/>
      <c r="D556" s="83"/>
      <c r="E556" s="15"/>
      <c r="F556" s="15"/>
      <c r="G556" s="83"/>
      <c r="H556" s="12" t="s">
        <v>204</v>
      </c>
      <c r="I556" s="15"/>
      <c r="J556" s="15"/>
      <c r="K556" s="15"/>
      <c r="L556" s="15"/>
      <c r="M556" s="15"/>
      <c r="N556" s="83"/>
      <c r="O556" s="15"/>
      <c r="P556" s="15"/>
      <c r="Q556" s="15"/>
      <c r="R556" s="15"/>
      <c r="S556" s="15"/>
      <c r="T556" s="15"/>
      <c r="U556" s="15"/>
      <c r="V556" s="15"/>
      <c r="W556" s="15"/>
      <c r="X556" s="15"/>
      <c r="Y556" s="15"/>
      <c r="Z556" s="15"/>
      <c r="AA556" s="15"/>
      <c r="AB556" s="15"/>
      <c r="AC556" s="15"/>
      <c r="AD556" s="15"/>
      <c r="AE556" s="15"/>
    </row>
    <row r="557">
      <c r="A557" s="1" t="s">
        <v>81</v>
      </c>
      <c r="B557" s="1" t="s">
        <v>94</v>
      </c>
      <c r="C557" s="1" t="s">
        <v>2614</v>
      </c>
      <c r="D557" s="2" t="s">
        <v>2614</v>
      </c>
      <c r="E557" s="1" t="s">
        <v>82</v>
      </c>
      <c r="F557" s="1" t="s">
        <v>33</v>
      </c>
      <c r="G557" s="2" t="s">
        <v>2706</v>
      </c>
      <c r="H557" s="1" t="s">
        <v>1276</v>
      </c>
      <c r="I557" s="25"/>
      <c r="K557" s="25"/>
      <c r="N557" s="42"/>
    </row>
    <row r="558">
      <c r="A558" s="25"/>
      <c r="B558" s="25"/>
      <c r="D558" s="42"/>
      <c r="E558" s="25"/>
      <c r="F558" s="25"/>
      <c r="G558" s="42"/>
      <c r="H558" s="1" t="s">
        <v>2008</v>
      </c>
      <c r="I558" s="25"/>
      <c r="K558" s="25"/>
      <c r="N558" s="42"/>
    </row>
    <row r="559">
      <c r="A559" s="25"/>
      <c r="B559" s="25"/>
      <c r="D559" s="42"/>
      <c r="E559" s="25"/>
      <c r="F559" s="25"/>
      <c r="G559" s="42"/>
      <c r="H559" s="1" t="s">
        <v>2465</v>
      </c>
      <c r="I559" s="25"/>
      <c r="K559" s="25"/>
      <c r="N559" s="42"/>
      <c r="O559"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559" s="25" t="str">
        <f>IFERROR(__xludf.DUMMYFUNCTION("""COMPUTED_VALUE"""),"count ")</f>
        <v>count </v>
      </c>
    </row>
    <row r="560">
      <c r="A560" s="25"/>
      <c r="B560" s="25"/>
      <c r="D560" s="42"/>
      <c r="E560" s="25"/>
      <c r="F560" s="25"/>
      <c r="G560" s="42"/>
      <c r="H560" s="1" t="s">
        <v>2707</v>
      </c>
      <c r="I560" s="25"/>
      <c r="K560" s="25"/>
      <c r="N560" s="42"/>
      <c r="O560" s="25" t="str">
        <f>IFERROR(__xludf.DUMMYFUNCTION("""COMPUTED_VALUE"""),"V-lemma-use")</f>
        <v>V-lemma-use</v>
      </c>
      <c r="P560" s="25">
        <f>IFERROR(__xludf.DUMMYFUNCTION("""COMPUTED_VALUE"""),14.0)</f>
        <v>14</v>
      </c>
    </row>
    <row r="561">
      <c r="A561" s="25"/>
      <c r="B561" s="25"/>
      <c r="D561" s="42"/>
      <c r="E561" s="25"/>
      <c r="F561" s="25"/>
      <c r="G561" s="42"/>
      <c r="H561" s="1" t="s">
        <v>2466</v>
      </c>
      <c r="I561" s="25"/>
      <c r="K561" s="84" t="s">
        <v>190</v>
      </c>
      <c r="L561" s="1" t="s">
        <v>1792</v>
      </c>
      <c r="M561" s="1" t="s">
        <v>2468</v>
      </c>
      <c r="N561" s="2" t="s">
        <v>838</v>
      </c>
      <c r="O561" s="25" t="str">
        <f>IFERROR(__xludf.DUMMYFUNCTION("""COMPUTED_VALUE"""),"C-spec_oop")</f>
        <v>C-spec_oop</v>
      </c>
      <c r="P561" s="25">
        <f>IFERROR(__xludf.DUMMYFUNCTION("""COMPUTED_VALUE"""),7.0)</f>
        <v>7</v>
      </c>
    </row>
    <row r="562">
      <c r="A562" s="25"/>
      <c r="B562" s="25"/>
      <c r="D562" s="42"/>
      <c r="E562" s="25"/>
      <c r="F562" s="25"/>
      <c r="G562" s="42"/>
      <c r="I562" s="25"/>
      <c r="K562" s="25"/>
      <c r="N562" s="42"/>
      <c r="O562" s="25" t="str">
        <f>IFERROR(__xludf.DUMMYFUNCTION("""COMPUTED_VALUE"""),"C-hallucinating")</f>
        <v>C-hallucinating</v>
      </c>
      <c r="P562" s="25">
        <f>IFERROR(__xludf.DUMMYFUNCTION("""COMPUTED_VALUE"""),3.0)</f>
        <v>3</v>
      </c>
    </row>
    <row r="563">
      <c r="A563" s="25"/>
      <c r="B563" s="25"/>
      <c r="D563" s="42"/>
      <c r="E563" s="25"/>
      <c r="F563" s="25"/>
      <c r="G563" s="42"/>
      <c r="H563" s="1" t="s">
        <v>2469</v>
      </c>
      <c r="I563" s="25"/>
      <c r="K563" s="25"/>
      <c r="N563" s="42"/>
      <c r="O563" s="25" t="str">
        <f>IFERROR(__xludf.DUMMYFUNCTION("""COMPUTED_VALUE"""),"V-pred-use")</f>
        <v>V-pred-use</v>
      </c>
      <c r="P563" s="25">
        <f>IFERROR(__xludf.DUMMYFUNCTION("""COMPUTED_VALUE"""),3.0)</f>
        <v>3</v>
      </c>
    </row>
    <row r="564">
      <c r="A564" s="25"/>
      <c r="B564" s="25"/>
      <c r="D564" s="42"/>
      <c r="E564" s="25"/>
      <c r="F564" s="25"/>
      <c r="G564" s="42"/>
      <c r="H564" s="1" t="s">
        <v>2552</v>
      </c>
      <c r="I564" s="25"/>
      <c r="K564" s="25"/>
      <c r="N564" s="42"/>
      <c r="O564" s="25" t="str">
        <f>IFERROR(__xludf.DUMMYFUNCTION("""COMPUTED_VALUE"""),"V-pred-def")</f>
        <v>V-pred-def</v>
      </c>
      <c r="P564" s="25">
        <f>IFERROR(__xludf.DUMMYFUNCTION("""COMPUTED_VALUE"""),2.0)</f>
        <v>2</v>
      </c>
    </row>
    <row r="565">
      <c r="A565" s="25"/>
      <c r="B565" s="25"/>
      <c r="D565" s="42"/>
      <c r="E565" s="25"/>
      <c r="F565" s="25"/>
      <c r="G565" s="42"/>
      <c r="H565" s="1" t="s">
        <v>2471</v>
      </c>
      <c r="I565" s="25"/>
      <c r="K565" s="25"/>
      <c r="N565" s="42"/>
      <c r="O565" s="25" t="str">
        <f>IFERROR(__xludf.DUMMYFUNCTION("""COMPUTED_VALUE"""),"V-pre/post")</f>
        <v>V-pre/post</v>
      </c>
      <c r="P565" s="25">
        <f>IFERROR(__xludf.DUMMYFUNCTION("""COMPUTED_VALUE"""),1.0)</f>
        <v>1</v>
      </c>
    </row>
    <row r="566">
      <c r="A566" s="25"/>
      <c r="B566" s="25"/>
      <c r="D566" s="42"/>
      <c r="E566" s="25"/>
      <c r="F566" s="25"/>
      <c r="G566" s="42"/>
      <c r="H566" s="1" t="s">
        <v>2472</v>
      </c>
      <c r="I566" s="25"/>
      <c r="K566" s="25"/>
      <c r="N566" s="42"/>
    </row>
    <row r="567">
      <c r="A567" s="25"/>
      <c r="B567" s="25"/>
      <c r="D567" s="42"/>
      <c r="E567" s="25"/>
      <c r="F567" s="25"/>
      <c r="G567" s="42"/>
      <c r="H567" s="1" t="s">
        <v>245</v>
      </c>
      <c r="I567" s="25"/>
      <c r="K567" s="25"/>
      <c r="N567" s="42"/>
    </row>
    <row r="568">
      <c r="A568" s="25"/>
      <c r="B568" s="25"/>
      <c r="D568" s="42"/>
      <c r="E568" s="25"/>
      <c r="F568" s="25"/>
      <c r="G568" s="42"/>
      <c r="I568" s="25"/>
      <c r="K568" s="25"/>
      <c r="N568" s="42"/>
    </row>
    <row r="569">
      <c r="A569" s="25"/>
      <c r="B569" s="25"/>
      <c r="D569" s="42"/>
      <c r="E569" s="25"/>
      <c r="F569" s="25"/>
      <c r="G569" s="42"/>
      <c r="H569" s="1" t="s">
        <v>251</v>
      </c>
      <c r="I569" s="25"/>
      <c r="K569" s="25"/>
      <c r="N569" s="42"/>
      <c r="O569"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569" s="25" t="str">
        <f>IFERROR(__xludf.DUMMYFUNCTION("""COMPUTED_VALUE"""),"C-syntax")</f>
        <v>C-syntax</v>
      </c>
      <c r="Q569" s="25" t="str">
        <f>IFERROR(__xludf.DUMMYFUNCTION("""COMPUTED_VALUE"""),"C-hallucinating")</f>
        <v>C-hallucinating</v>
      </c>
      <c r="R569" s="25" t="str">
        <f>IFERROR(__xludf.DUMMYFUNCTION("""COMPUTED_VALUE"""),"C-total")</f>
        <v>C-total</v>
      </c>
      <c r="S569" s="25" t="str">
        <f>IFERROR(__xludf.DUMMYFUNCTION("""COMPUTED_VALUE"""),"V-pre/post")</f>
        <v>V-pre/post</v>
      </c>
      <c r="T569" s="25" t="str">
        <f>IFERROR(__xludf.DUMMYFUNCTION("""COMPUTED_VALUE"""),"V-pred-def")</f>
        <v>V-pred-def</v>
      </c>
      <c r="U569" s="25" t="str">
        <f>IFERROR(__xludf.DUMMYFUNCTION("""COMPUTED_VALUE"""),"V-pred-use")</f>
        <v>V-pred-use</v>
      </c>
      <c r="V569" s="25" t="str">
        <f>IFERROR(__xludf.DUMMYFUNCTION("""COMPUTED_VALUE"""),"V-lemma-def")</f>
        <v>V-lemma-def</v>
      </c>
      <c r="W569" s="25" t="str">
        <f>IFERROR(__xludf.DUMMYFUNCTION("""COMPUTED_VALUE"""),"V-lemma-use")</f>
        <v>V-lemma-use</v>
      </c>
      <c r="X569" s="25" t="str">
        <f>IFERROR(__xludf.DUMMYFUNCTION("""COMPUTED_VALUE"""),"V-LI")</f>
        <v>V-LI</v>
      </c>
      <c r="Y569" s="25" t="str">
        <f>IFERROR(__xludf.DUMMYFUNCTION("""COMPUTED_VALUE"""),"V-others")</f>
        <v>V-others</v>
      </c>
      <c r="Z569" s="25" t="str">
        <f>IFERROR(__xludf.DUMMYFUNCTION("""COMPUTED_VALUE"""),"V-total")</f>
        <v>V-total</v>
      </c>
    </row>
    <row r="570">
      <c r="A570" s="25"/>
      <c r="B570" s="25"/>
      <c r="D570" s="42"/>
      <c r="E570" s="25"/>
      <c r="F570" s="25"/>
      <c r="G570" s="42"/>
      <c r="H570" s="1" t="s">
        <v>2708</v>
      </c>
      <c r="I570" s="25"/>
      <c r="K570" s="25"/>
      <c r="N570" s="42"/>
      <c r="O570" s="25">
        <f>IFERROR(__xludf.DUMMYFUNCTION("""COMPUTED_VALUE"""),7.0)</f>
        <v>7</v>
      </c>
      <c r="P570" s="25">
        <f>IFERROR(__xludf.DUMMYFUNCTION("""COMPUTED_VALUE"""),0.0)</f>
        <v>0</v>
      </c>
      <c r="Q570" s="25">
        <f>IFERROR(__xludf.DUMMYFUNCTION("""COMPUTED_VALUE"""),3.0)</f>
        <v>3</v>
      </c>
      <c r="R570" s="25">
        <f>IFERROR(__xludf.DUMMYFUNCTION("""COMPUTED_VALUE"""),0.0)</f>
        <v>0</v>
      </c>
      <c r="S570" s="25">
        <f>IFERROR(__xludf.DUMMYFUNCTION("""COMPUTED_VALUE"""),1.0)</f>
        <v>1</v>
      </c>
      <c r="T570" s="25">
        <f>IFERROR(__xludf.DUMMYFUNCTION("""COMPUTED_VALUE"""),2.0)</f>
        <v>2</v>
      </c>
      <c r="U570" s="25">
        <f>IFERROR(__xludf.DUMMYFUNCTION("""COMPUTED_VALUE"""),3.0)</f>
        <v>3</v>
      </c>
      <c r="V570" s="25">
        <f>IFERROR(__xludf.DUMMYFUNCTION("""COMPUTED_VALUE"""),0.0)</f>
        <v>0</v>
      </c>
      <c r="W570" s="25">
        <f>IFERROR(__xludf.DUMMYFUNCTION("""COMPUTED_VALUE"""),14.0)</f>
        <v>14</v>
      </c>
      <c r="X570" s="25">
        <f>IFERROR(__xludf.DUMMYFUNCTION("""COMPUTED_VALUE"""),0.0)</f>
        <v>0</v>
      </c>
      <c r="Y570" s="25">
        <f>IFERROR(__xludf.DUMMYFUNCTION("""COMPUTED_VALUE"""),0.0)</f>
        <v>0</v>
      </c>
      <c r="Z570" s="25">
        <f>IFERROR(__xludf.DUMMYFUNCTION("""COMPUTED_VALUE"""),0.0)</f>
        <v>0</v>
      </c>
    </row>
    <row r="571">
      <c r="A571" s="25"/>
      <c r="B571" s="25"/>
      <c r="D571" s="42"/>
      <c r="E571" s="25"/>
      <c r="F571" s="25"/>
      <c r="G571" s="42"/>
      <c r="H571" s="1" t="s">
        <v>2709</v>
      </c>
      <c r="I571" s="25"/>
      <c r="K571" s="25"/>
      <c r="N571" s="42"/>
    </row>
    <row r="572">
      <c r="A572" s="25"/>
      <c r="B572" s="25"/>
      <c r="D572" s="42"/>
      <c r="E572" s="25"/>
      <c r="F572" s="25"/>
      <c r="G572" s="42"/>
      <c r="H572" s="1" t="s">
        <v>2710</v>
      </c>
      <c r="I572" s="25"/>
      <c r="K572" s="25"/>
      <c r="N572" s="42"/>
    </row>
    <row r="573">
      <c r="A573" s="25"/>
      <c r="B573" s="25"/>
      <c r="D573" s="42"/>
      <c r="E573" s="25"/>
      <c r="F573" s="25"/>
      <c r="G573" s="42"/>
      <c r="H573" s="1" t="s">
        <v>2711</v>
      </c>
      <c r="I573" s="25"/>
      <c r="K573" s="25"/>
      <c r="N573" s="42"/>
    </row>
    <row r="574">
      <c r="A574" s="25"/>
      <c r="B574" s="25"/>
      <c r="D574" s="42"/>
      <c r="E574" s="25"/>
      <c r="F574" s="25"/>
      <c r="G574" s="42"/>
      <c r="H574" s="1" t="s">
        <v>2712</v>
      </c>
      <c r="I574" s="25"/>
      <c r="K574" s="25"/>
      <c r="N574" s="42"/>
    </row>
    <row r="575">
      <c r="A575" s="25"/>
      <c r="B575" s="25"/>
      <c r="D575" s="42"/>
      <c r="E575" s="25"/>
      <c r="F575" s="25"/>
      <c r="G575" s="42"/>
      <c r="H575" s="1" t="s">
        <v>2713</v>
      </c>
      <c r="I575" s="25"/>
      <c r="K575" s="25"/>
      <c r="N575" s="42"/>
    </row>
    <row r="576">
      <c r="A576" s="25"/>
      <c r="B576" s="25"/>
      <c r="D576" s="42"/>
      <c r="E576" s="25"/>
      <c r="F576" s="25"/>
      <c r="G576" s="42"/>
      <c r="H576" s="1" t="s">
        <v>269</v>
      </c>
      <c r="I576" s="25"/>
      <c r="K576" s="25"/>
      <c r="N576" s="42"/>
    </row>
    <row r="577">
      <c r="A577" s="25"/>
      <c r="B577" s="25"/>
      <c r="D577" s="42"/>
      <c r="E577" s="25"/>
      <c r="F577" s="25"/>
      <c r="G577" s="42"/>
      <c r="I577" s="25"/>
      <c r="K577" s="25"/>
      <c r="N577" s="42"/>
    </row>
    <row r="578">
      <c r="A578" s="25"/>
      <c r="B578" s="25"/>
      <c r="D578" s="42"/>
      <c r="E578" s="25"/>
      <c r="F578" s="25"/>
      <c r="G578" s="42"/>
      <c r="H578" s="1" t="s">
        <v>251</v>
      </c>
      <c r="I578" s="25"/>
      <c r="K578" s="25"/>
      <c r="N578" s="42"/>
    </row>
    <row r="579">
      <c r="A579" s="25"/>
      <c r="B579" s="25"/>
      <c r="D579" s="42"/>
      <c r="E579" s="25"/>
      <c r="F579" s="25"/>
      <c r="G579" s="42"/>
      <c r="H579" s="1" t="s">
        <v>2714</v>
      </c>
      <c r="I579" s="1"/>
      <c r="J579" s="1" t="s">
        <v>2715</v>
      </c>
      <c r="K579" s="25"/>
      <c r="N579" s="42"/>
    </row>
    <row r="580">
      <c r="A580" s="25"/>
      <c r="B580" s="25"/>
      <c r="D580" s="42"/>
      <c r="E580" s="25"/>
      <c r="F580" s="25"/>
      <c r="G580" s="42"/>
      <c r="H580" s="1" t="s">
        <v>2716</v>
      </c>
      <c r="I580" s="25"/>
      <c r="K580" s="25"/>
      <c r="N580" s="42"/>
    </row>
    <row r="581">
      <c r="A581" s="25"/>
      <c r="B581" s="25"/>
      <c r="D581" s="42"/>
      <c r="E581" s="25"/>
      <c r="F581" s="25"/>
      <c r="G581" s="42"/>
      <c r="H581" s="1" t="s">
        <v>2717</v>
      </c>
      <c r="I581" s="25"/>
      <c r="K581" s="25"/>
      <c r="N581" s="42"/>
    </row>
    <row r="582">
      <c r="A582" s="25"/>
      <c r="B582" s="25"/>
      <c r="D582" s="42"/>
      <c r="E582" s="25"/>
      <c r="F582" s="25"/>
      <c r="G582" s="42"/>
      <c r="H582" s="1" t="s">
        <v>269</v>
      </c>
      <c r="I582" s="25"/>
      <c r="K582" s="25"/>
      <c r="N582" s="42"/>
    </row>
    <row r="583">
      <c r="A583" s="25"/>
      <c r="B583" s="25"/>
      <c r="D583" s="42"/>
      <c r="E583" s="25"/>
      <c r="F583" s="25"/>
      <c r="G583" s="42"/>
      <c r="I583" s="25"/>
      <c r="K583" s="25"/>
      <c r="N583" s="42"/>
    </row>
    <row r="584">
      <c r="A584" s="25"/>
      <c r="B584" s="25"/>
      <c r="D584" s="42"/>
      <c r="E584" s="25"/>
      <c r="F584" s="25"/>
      <c r="G584" s="42"/>
      <c r="H584" s="1" t="s">
        <v>251</v>
      </c>
      <c r="I584" s="25"/>
      <c r="K584" s="25"/>
      <c r="N584" s="42"/>
    </row>
    <row r="585">
      <c r="A585" s="25"/>
      <c r="B585" s="25"/>
      <c r="D585" s="42"/>
      <c r="E585" s="25"/>
      <c r="F585" s="25"/>
      <c r="G585" s="42"/>
      <c r="H585" s="1" t="s">
        <v>2718</v>
      </c>
      <c r="I585" s="1"/>
      <c r="J585" s="1" t="s">
        <v>2719</v>
      </c>
      <c r="K585" s="25"/>
      <c r="N585" s="42"/>
    </row>
    <row r="586">
      <c r="A586" s="25"/>
      <c r="B586" s="25"/>
      <c r="D586" s="42"/>
      <c r="E586" s="25"/>
      <c r="F586" s="25"/>
      <c r="G586" s="42"/>
      <c r="H586" s="1" t="s">
        <v>2716</v>
      </c>
      <c r="I586" s="25"/>
      <c r="K586" s="25"/>
      <c r="N586" s="42"/>
    </row>
    <row r="587">
      <c r="A587" s="25"/>
      <c r="B587" s="25"/>
      <c r="D587" s="42"/>
      <c r="E587" s="25"/>
      <c r="F587" s="25"/>
      <c r="G587" s="42"/>
      <c r="H587" s="1" t="s">
        <v>2686</v>
      </c>
      <c r="I587" s="25"/>
      <c r="K587" s="25"/>
      <c r="N587" s="42"/>
    </row>
    <row r="588">
      <c r="A588" s="25"/>
      <c r="B588" s="25"/>
      <c r="D588" s="42"/>
      <c r="E588" s="25"/>
      <c r="F588" s="25"/>
      <c r="G588" s="42"/>
      <c r="H588" s="1" t="s">
        <v>2720</v>
      </c>
      <c r="I588" s="25"/>
      <c r="K588" s="25"/>
      <c r="N588" s="42"/>
    </row>
    <row r="589">
      <c r="A589" s="25"/>
      <c r="B589" s="25"/>
      <c r="D589" s="42"/>
      <c r="E589" s="25"/>
      <c r="F589" s="25"/>
      <c r="G589" s="42"/>
      <c r="H589" s="1" t="s">
        <v>269</v>
      </c>
      <c r="I589" s="25"/>
      <c r="K589" s="25"/>
      <c r="N589" s="42"/>
    </row>
    <row r="590">
      <c r="A590" s="25"/>
      <c r="B590" s="25"/>
      <c r="D590" s="42"/>
      <c r="E590" s="25"/>
      <c r="F590" s="25"/>
      <c r="G590" s="42"/>
      <c r="I590" s="25"/>
      <c r="K590" s="25"/>
      <c r="N590" s="42"/>
    </row>
    <row r="591">
      <c r="A591" s="25"/>
      <c r="B591" s="25"/>
      <c r="D591" s="42"/>
      <c r="E591" s="25"/>
      <c r="F591" s="25"/>
      <c r="G591" s="42"/>
      <c r="H591" s="1" t="s">
        <v>251</v>
      </c>
      <c r="I591" s="25"/>
      <c r="K591" s="25"/>
      <c r="N591" s="42"/>
    </row>
    <row r="592">
      <c r="A592" s="25"/>
      <c r="B592" s="25"/>
      <c r="D592" s="42"/>
      <c r="E592" s="25"/>
      <c r="F592" s="25"/>
      <c r="G592" s="42"/>
      <c r="H592" s="1" t="s">
        <v>391</v>
      </c>
      <c r="I592" s="25"/>
      <c r="K592" s="84" t="s">
        <v>270</v>
      </c>
      <c r="M592" s="1" t="s">
        <v>325</v>
      </c>
      <c r="N592" s="2" t="s">
        <v>1807</v>
      </c>
    </row>
    <row r="593">
      <c r="A593" s="25"/>
      <c r="B593" s="25"/>
      <c r="D593" s="42"/>
      <c r="E593" s="25"/>
      <c r="F593" s="25"/>
      <c r="G593" s="42"/>
      <c r="H593" s="1" t="s">
        <v>2721</v>
      </c>
      <c r="I593" s="25"/>
      <c r="K593" s="84" t="s">
        <v>276</v>
      </c>
      <c r="M593" s="1" t="s">
        <v>2722</v>
      </c>
      <c r="N593" s="2" t="s">
        <v>2723</v>
      </c>
    </row>
    <row r="594">
      <c r="A594" s="25"/>
      <c r="B594" s="25"/>
      <c r="D594" s="42"/>
      <c r="E594" s="25"/>
      <c r="F594" s="25"/>
      <c r="G594" s="42"/>
      <c r="H594" s="1" t="s">
        <v>269</v>
      </c>
      <c r="I594" s="25"/>
      <c r="K594" s="25"/>
      <c r="M594" s="1"/>
      <c r="N594" s="2"/>
    </row>
    <row r="595">
      <c r="A595" s="25"/>
      <c r="B595" s="25"/>
      <c r="D595" s="42"/>
      <c r="E595" s="25"/>
      <c r="F595" s="25"/>
      <c r="G595" s="42"/>
      <c r="H595" s="1" t="s">
        <v>2724</v>
      </c>
      <c r="I595" s="25"/>
      <c r="K595" s="25"/>
      <c r="N595" s="42"/>
    </row>
    <row r="596">
      <c r="A596" s="25"/>
      <c r="B596" s="25"/>
      <c r="D596" s="42"/>
      <c r="E596" s="25"/>
      <c r="F596" s="25"/>
      <c r="G596" s="42"/>
      <c r="H596" s="1" t="s">
        <v>198</v>
      </c>
      <c r="I596" s="25"/>
      <c r="K596" s="25"/>
      <c r="N596" s="42"/>
    </row>
    <row r="597">
      <c r="A597" s="25"/>
      <c r="B597" s="25"/>
      <c r="D597" s="42"/>
      <c r="E597" s="25"/>
      <c r="F597" s="25"/>
      <c r="G597" s="42"/>
      <c r="H597" s="1" t="s">
        <v>2725</v>
      </c>
      <c r="I597" s="25"/>
      <c r="K597" s="25"/>
      <c r="N597" s="42"/>
    </row>
    <row r="598">
      <c r="A598" s="25"/>
      <c r="B598" s="25"/>
      <c r="D598" s="42"/>
      <c r="E598" s="25"/>
      <c r="F598" s="25"/>
      <c r="G598" s="42"/>
      <c r="H598" s="1" t="s">
        <v>2557</v>
      </c>
      <c r="I598" s="25"/>
      <c r="K598" s="25"/>
      <c r="N598" s="42"/>
    </row>
    <row r="599">
      <c r="A599" s="25"/>
      <c r="B599" s="25"/>
      <c r="D599" s="42"/>
      <c r="E599" s="25"/>
      <c r="F599" s="25"/>
      <c r="G599" s="42"/>
      <c r="H599" s="1" t="s">
        <v>2558</v>
      </c>
      <c r="I599" s="25"/>
      <c r="K599" s="25"/>
      <c r="N599" s="42"/>
    </row>
    <row r="600">
      <c r="A600" s="25"/>
      <c r="B600" s="25"/>
      <c r="D600" s="42"/>
      <c r="E600" s="25"/>
      <c r="F600" s="25"/>
      <c r="G600" s="42"/>
      <c r="H600" s="1" t="s">
        <v>2482</v>
      </c>
      <c r="I600" s="25"/>
      <c r="K600" s="25"/>
      <c r="N600" s="42"/>
    </row>
    <row r="601">
      <c r="A601" s="25"/>
      <c r="B601" s="25"/>
      <c r="D601" s="42"/>
      <c r="E601" s="25"/>
      <c r="F601" s="25"/>
      <c r="G601" s="42"/>
      <c r="H601" s="1" t="s">
        <v>2559</v>
      </c>
      <c r="I601" s="25"/>
      <c r="K601" s="25"/>
      <c r="N601" s="42"/>
    </row>
    <row r="602">
      <c r="A602" s="25"/>
      <c r="B602" s="25"/>
      <c r="D602" s="42"/>
      <c r="E602" s="25"/>
      <c r="F602" s="25"/>
      <c r="G602" s="42"/>
      <c r="H602" s="1" t="s">
        <v>2560</v>
      </c>
      <c r="I602" s="25"/>
      <c r="K602" s="25"/>
      <c r="N602" s="42"/>
    </row>
    <row r="603">
      <c r="A603" s="25"/>
      <c r="B603" s="25"/>
      <c r="D603" s="42"/>
      <c r="E603" s="25"/>
      <c r="F603" s="25"/>
      <c r="G603" s="42"/>
      <c r="H603" s="1" t="s">
        <v>2485</v>
      </c>
      <c r="I603" s="25"/>
      <c r="K603" s="25"/>
      <c r="N603" s="42"/>
    </row>
    <row r="604">
      <c r="A604" s="25"/>
      <c r="B604" s="25"/>
      <c r="D604" s="42"/>
      <c r="E604" s="25"/>
      <c r="F604" s="25"/>
      <c r="G604" s="42"/>
      <c r="H604" s="1" t="s">
        <v>2486</v>
      </c>
      <c r="I604" s="25"/>
      <c r="K604" s="25"/>
      <c r="N604" s="42"/>
    </row>
    <row r="605">
      <c r="A605" s="25"/>
      <c r="B605" s="25"/>
      <c r="D605" s="42"/>
      <c r="E605" s="25"/>
      <c r="F605" s="25"/>
      <c r="G605" s="42"/>
      <c r="H605" s="1" t="s">
        <v>2487</v>
      </c>
      <c r="I605" s="25"/>
      <c r="K605" s="25"/>
      <c r="N605" s="42"/>
    </row>
    <row r="606">
      <c r="A606" s="25"/>
      <c r="B606" s="25"/>
      <c r="D606" s="42"/>
      <c r="E606" s="25"/>
      <c r="F606" s="25"/>
      <c r="G606" s="42"/>
      <c r="H606" s="1" t="s">
        <v>204</v>
      </c>
      <c r="I606" s="25"/>
      <c r="K606" s="25"/>
      <c r="N606" s="42"/>
    </row>
    <row r="607">
      <c r="A607" s="25"/>
      <c r="B607" s="25"/>
      <c r="D607" s="42"/>
      <c r="E607" s="25"/>
      <c r="F607" s="25"/>
      <c r="G607" s="42"/>
      <c r="I607" s="25"/>
      <c r="K607" s="25"/>
      <c r="N607" s="42"/>
    </row>
    <row r="608">
      <c r="A608" s="25"/>
      <c r="B608" s="25"/>
      <c r="D608" s="42"/>
      <c r="E608" s="25"/>
      <c r="F608" s="25"/>
      <c r="G608" s="42"/>
      <c r="H608" s="1" t="s">
        <v>251</v>
      </c>
      <c r="I608" s="25"/>
      <c r="K608" s="25"/>
      <c r="N608" s="42"/>
    </row>
    <row r="609">
      <c r="A609" s="25"/>
      <c r="B609" s="25"/>
      <c r="D609" s="42"/>
      <c r="E609" s="25"/>
      <c r="F609" s="25"/>
      <c r="G609" s="42"/>
      <c r="H609" s="1" t="s">
        <v>2726</v>
      </c>
      <c r="I609" s="25"/>
      <c r="K609" s="25"/>
      <c r="N609" s="42"/>
    </row>
    <row r="610">
      <c r="A610" s="25"/>
      <c r="B610" s="25"/>
      <c r="D610" s="42"/>
      <c r="E610" s="25"/>
      <c r="F610" s="25"/>
      <c r="G610" s="42"/>
      <c r="H610" s="1" t="s">
        <v>2727</v>
      </c>
      <c r="I610" s="25"/>
      <c r="K610" s="25"/>
      <c r="N610" s="42"/>
    </row>
    <row r="611">
      <c r="A611" s="25"/>
      <c r="B611" s="25"/>
      <c r="D611" s="42"/>
      <c r="E611" s="25"/>
      <c r="F611" s="25"/>
      <c r="G611" s="42"/>
      <c r="H611" s="1" t="s">
        <v>269</v>
      </c>
      <c r="I611" s="25"/>
      <c r="K611" s="25"/>
      <c r="N611" s="42"/>
    </row>
    <row r="612">
      <c r="A612" s="25"/>
      <c r="B612" s="25"/>
      <c r="D612" s="42"/>
      <c r="E612" s="25"/>
      <c r="F612" s="25"/>
      <c r="G612" s="42"/>
      <c r="H612" s="1" t="s">
        <v>2728</v>
      </c>
      <c r="I612" s="25"/>
      <c r="K612" s="84" t="s">
        <v>270</v>
      </c>
      <c r="M612" s="1" t="s">
        <v>632</v>
      </c>
      <c r="N612" s="2" t="s">
        <v>1807</v>
      </c>
    </row>
    <row r="613">
      <c r="A613" s="25"/>
      <c r="B613" s="25"/>
      <c r="D613" s="42"/>
      <c r="E613" s="25"/>
      <c r="F613" s="25"/>
      <c r="G613" s="42"/>
      <c r="H613" s="1" t="s">
        <v>198</v>
      </c>
      <c r="I613" s="25"/>
      <c r="K613" s="25"/>
      <c r="N613" s="2"/>
    </row>
    <row r="614">
      <c r="A614" s="25"/>
      <c r="B614" s="25"/>
      <c r="D614" s="42"/>
      <c r="E614" s="25"/>
      <c r="F614" s="25"/>
      <c r="G614" s="42"/>
      <c r="H614" s="1" t="s">
        <v>2491</v>
      </c>
      <c r="I614" s="25"/>
      <c r="K614" s="84" t="s">
        <v>278</v>
      </c>
      <c r="L614" s="1" t="s">
        <v>279</v>
      </c>
      <c r="M614" s="1" t="s">
        <v>2729</v>
      </c>
      <c r="N614" s="2" t="s">
        <v>2730</v>
      </c>
    </row>
    <row r="615">
      <c r="A615" s="25"/>
      <c r="B615" s="25"/>
      <c r="D615" s="42"/>
      <c r="E615" s="25"/>
      <c r="F615" s="25"/>
      <c r="G615" s="42"/>
      <c r="H615" s="1" t="s">
        <v>204</v>
      </c>
      <c r="I615" s="25"/>
      <c r="K615" s="1" t="s">
        <v>190</v>
      </c>
      <c r="M615" s="37" t="s">
        <v>1164</v>
      </c>
      <c r="N615" s="2" t="s">
        <v>2731</v>
      </c>
    </row>
    <row r="616">
      <c r="A616" s="25"/>
      <c r="B616" s="25"/>
      <c r="D616" s="42"/>
      <c r="E616" s="25"/>
      <c r="F616" s="25"/>
      <c r="G616" s="42"/>
      <c r="I616" s="25"/>
      <c r="K616" s="84" t="s">
        <v>282</v>
      </c>
      <c r="L616" s="1" t="s">
        <v>1334</v>
      </c>
      <c r="M616" s="1" t="s">
        <v>2732</v>
      </c>
      <c r="N616" s="2" t="s">
        <v>2733</v>
      </c>
    </row>
    <row r="617">
      <c r="A617" s="25"/>
      <c r="B617" s="25"/>
      <c r="D617" s="42"/>
      <c r="E617" s="25"/>
      <c r="F617" s="25"/>
      <c r="G617" s="42"/>
      <c r="H617" s="1" t="s">
        <v>251</v>
      </c>
      <c r="I617" s="25"/>
      <c r="K617" s="25"/>
      <c r="N617" s="42"/>
    </row>
    <row r="618">
      <c r="A618" s="25"/>
      <c r="B618" s="25"/>
      <c r="D618" s="42"/>
      <c r="E618" s="25"/>
      <c r="F618" s="25"/>
      <c r="G618" s="42"/>
      <c r="H618" s="1" t="s">
        <v>2734</v>
      </c>
      <c r="I618" s="25"/>
      <c r="K618" s="84" t="s">
        <v>270</v>
      </c>
      <c r="M618" s="1" t="s">
        <v>635</v>
      </c>
      <c r="N618" s="42"/>
    </row>
    <row r="619">
      <c r="A619" s="25"/>
      <c r="B619" s="25"/>
      <c r="D619" s="42"/>
      <c r="E619" s="25"/>
      <c r="F619" s="25"/>
      <c r="G619" s="42"/>
      <c r="H619" s="1" t="s">
        <v>2735</v>
      </c>
      <c r="I619" s="25"/>
      <c r="K619" s="25"/>
      <c r="N619" s="42"/>
    </row>
    <row r="620">
      <c r="A620" s="25"/>
      <c r="B620" s="25"/>
      <c r="D620" s="42"/>
      <c r="E620" s="25"/>
      <c r="F620" s="25"/>
      <c r="G620" s="42"/>
      <c r="H620" s="1" t="s">
        <v>269</v>
      </c>
      <c r="I620" s="25"/>
      <c r="K620" s="25"/>
      <c r="N620" s="42"/>
    </row>
    <row r="621">
      <c r="A621" s="25"/>
      <c r="B621" s="25"/>
      <c r="D621" s="42"/>
      <c r="E621" s="25"/>
      <c r="F621" s="25"/>
      <c r="G621" s="42"/>
      <c r="H621" s="1" t="s">
        <v>2736</v>
      </c>
      <c r="I621" s="25"/>
      <c r="K621" s="25"/>
      <c r="N621" s="42"/>
    </row>
    <row r="622">
      <c r="A622" s="25"/>
      <c r="B622" s="25"/>
      <c r="D622" s="42"/>
      <c r="E622" s="25"/>
      <c r="F622" s="25"/>
      <c r="G622" s="42"/>
      <c r="H622" s="1" t="s">
        <v>198</v>
      </c>
      <c r="I622" s="25"/>
      <c r="K622" s="25"/>
      <c r="N622" s="42"/>
    </row>
    <row r="623">
      <c r="A623" s="25"/>
      <c r="B623" s="25"/>
      <c r="D623" s="42"/>
      <c r="E623" s="25"/>
      <c r="F623" s="25"/>
      <c r="G623" s="42"/>
      <c r="H623" s="1" t="s">
        <v>2495</v>
      </c>
      <c r="I623" s="25"/>
      <c r="K623" s="25"/>
      <c r="N623" s="42"/>
    </row>
    <row r="624">
      <c r="A624" s="25"/>
      <c r="B624" s="25"/>
      <c r="D624" s="42"/>
      <c r="E624" s="25"/>
      <c r="F624" s="25"/>
      <c r="G624" s="42"/>
      <c r="H624" s="1" t="s">
        <v>204</v>
      </c>
      <c r="I624" s="25"/>
      <c r="K624" s="25"/>
      <c r="N624" s="42"/>
    </row>
    <row r="625">
      <c r="A625" s="25"/>
      <c r="B625" s="25"/>
      <c r="D625" s="42"/>
      <c r="E625" s="25"/>
      <c r="F625" s="25"/>
      <c r="G625" s="42"/>
      <c r="I625" s="25"/>
      <c r="K625" s="25"/>
      <c r="N625" s="42"/>
    </row>
    <row r="626">
      <c r="A626" s="25"/>
      <c r="B626" s="25"/>
      <c r="D626" s="42"/>
      <c r="E626" s="25"/>
      <c r="F626" s="25"/>
      <c r="G626" s="42"/>
      <c r="H626" s="1" t="s">
        <v>251</v>
      </c>
      <c r="I626" s="25"/>
      <c r="K626" s="25"/>
      <c r="N626" s="42"/>
    </row>
    <row r="627">
      <c r="A627" s="25"/>
      <c r="B627" s="25"/>
      <c r="D627" s="42"/>
      <c r="E627" s="25"/>
      <c r="F627" s="25"/>
      <c r="G627" s="42"/>
      <c r="H627" s="1" t="s">
        <v>2734</v>
      </c>
      <c r="I627" s="25"/>
      <c r="K627" s="25"/>
      <c r="N627" s="42"/>
    </row>
    <row r="628">
      <c r="A628" s="25"/>
      <c r="B628" s="25"/>
      <c r="D628" s="42"/>
      <c r="E628" s="25"/>
      <c r="F628" s="25"/>
      <c r="G628" s="42"/>
      <c r="H628" s="1" t="s">
        <v>2737</v>
      </c>
      <c r="I628" s="25"/>
      <c r="K628" s="25"/>
      <c r="N628" s="42"/>
    </row>
    <row r="629">
      <c r="A629" s="25"/>
      <c r="B629" s="25"/>
      <c r="D629" s="42"/>
      <c r="E629" s="25"/>
      <c r="F629" s="25"/>
      <c r="G629" s="42"/>
      <c r="H629" s="1" t="s">
        <v>269</v>
      </c>
      <c r="I629" s="25"/>
      <c r="K629" s="25"/>
      <c r="N629" s="42"/>
    </row>
    <row r="630">
      <c r="A630" s="25"/>
      <c r="B630" s="25"/>
      <c r="D630" s="42"/>
      <c r="E630" s="25"/>
      <c r="F630" s="25"/>
      <c r="G630" s="42"/>
      <c r="H630" s="1" t="s">
        <v>2738</v>
      </c>
      <c r="I630" s="25"/>
      <c r="K630" s="84" t="s">
        <v>270</v>
      </c>
      <c r="M630" s="1" t="s">
        <v>643</v>
      </c>
      <c r="N630" s="2" t="s">
        <v>1807</v>
      </c>
    </row>
    <row r="631">
      <c r="A631" s="25"/>
      <c r="B631" s="25"/>
      <c r="D631" s="42"/>
      <c r="E631" s="25"/>
      <c r="F631" s="25"/>
      <c r="G631" s="42"/>
      <c r="H631" s="1" t="s">
        <v>198</v>
      </c>
      <c r="I631" s="25"/>
      <c r="K631" s="25"/>
      <c r="N631" s="42"/>
    </row>
    <row r="632">
      <c r="A632" s="25"/>
      <c r="B632" s="25"/>
      <c r="D632" s="42"/>
      <c r="E632" s="25"/>
      <c r="F632" s="25"/>
      <c r="G632" s="42"/>
      <c r="H632" s="1" t="s">
        <v>2498</v>
      </c>
      <c r="I632" s="25"/>
      <c r="K632" s="25"/>
      <c r="N632" s="42"/>
    </row>
    <row r="633">
      <c r="A633" s="25"/>
      <c r="B633" s="25"/>
      <c r="D633" s="42"/>
      <c r="E633" s="25"/>
      <c r="F633" s="25"/>
      <c r="G633" s="42"/>
      <c r="H633" s="1" t="s">
        <v>2598</v>
      </c>
      <c r="I633" s="25"/>
      <c r="K633" s="25"/>
      <c r="N633" s="42"/>
    </row>
    <row r="634">
      <c r="A634" s="25"/>
      <c r="B634" s="25"/>
      <c r="D634" s="42"/>
      <c r="E634" s="25"/>
      <c r="F634" s="25"/>
      <c r="G634" s="42"/>
      <c r="I634" s="25"/>
      <c r="K634" s="25"/>
      <c r="N634" s="42"/>
    </row>
    <row r="635">
      <c r="A635" s="25"/>
      <c r="B635" s="25"/>
      <c r="D635" s="42"/>
      <c r="E635" s="25"/>
      <c r="F635" s="25"/>
      <c r="G635" s="42"/>
      <c r="H635" s="1" t="s">
        <v>2739</v>
      </c>
      <c r="I635" s="25"/>
      <c r="K635" s="25"/>
      <c r="N635" s="42"/>
    </row>
    <row r="636">
      <c r="A636" s="25"/>
      <c r="B636" s="25"/>
      <c r="D636" s="42"/>
      <c r="E636" s="25"/>
      <c r="F636" s="25"/>
      <c r="G636" s="42"/>
      <c r="H636" s="1" t="s">
        <v>2501</v>
      </c>
      <c r="I636" s="25"/>
      <c r="K636" s="25"/>
      <c r="N636" s="42"/>
    </row>
    <row r="637">
      <c r="A637" s="25"/>
      <c r="B637" s="25"/>
      <c r="D637" s="42"/>
      <c r="E637" s="25"/>
      <c r="F637" s="25"/>
      <c r="G637" s="42"/>
      <c r="H637" s="1" t="s">
        <v>2502</v>
      </c>
      <c r="I637" s="25"/>
      <c r="K637" s="84"/>
      <c r="N637" s="42"/>
    </row>
    <row r="638">
      <c r="A638" s="25"/>
      <c r="B638" s="25"/>
      <c r="D638" s="42"/>
      <c r="E638" s="25"/>
      <c r="F638" s="25"/>
      <c r="G638" s="42"/>
      <c r="H638" s="1" t="s">
        <v>2578</v>
      </c>
      <c r="I638" s="25"/>
      <c r="K638" s="84" t="s">
        <v>200</v>
      </c>
      <c r="L638" s="1" t="s">
        <v>201</v>
      </c>
      <c r="M638" s="1" t="s">
        <v>2740</v>
      </c>
      <c r="N638" s="2" t="s">
        <v>2741</v>
      </c>
    </row>
    <row r="639">
      <c r="A639" s="25"/>
      <c r="B639" s="25"/>
      <c r="D639" s="42"/>
      <c r="E639" s="25"/>
      <c r="F639" s="25"/>
      <c r="G639" s="42"/>
      <c r="H639" s="1" t="s">
        <v>2580</v>
      </c>
      <c r="I639" s="25"/>
      <c r="K639" s="84" t="s">
        <v>200</v>
      </c>
      <c r="L639" s="1" t="s">
        <v>201</v>
      </c>
      <c r="M639" s="1" t="s">
        <v>2742</v>
      </c>
      <c r="N639" s="2" t="s">
        <v>2582</v>
      </c>
    </row>
    <row r="640">
      <c r="A640" s="25"/>
      <c r="B640" s="25"/>
      <c r="D640" s="42"/>
      <c r="E640" s="25"/>
      <c r="F640" s="25"/>
      <c r="G640" s="42"/>
      <c r="H640" s="1" t="s">
        <v>2584</v>
      </c>
      <c r="I640" s="25"/>
      <c r="K640" s="84" t="s">
        <v>200</v>
      </c>
      <c r="L640" s="1" t="s">
        <v>201</v>
      </c>
      <c r="N640" s="42"/>
    </row>
    <row r="641">
      <c r="A641" s="25"/>
      <c r="B641" s="25"/>
      <c r="D641" s="42"/>
      <c r="E641" s="25"/>
      <c r="F641" s="25"/>
      <c r="G641" s="42"/>
      <c r="H641" s="1" t="s">
        <v>2512</v>
      </c>
      <c r="I641" s="25"/>
      <c r="K641" s="84" t="s">
        <v>200</v>
      </c>
      <c r="L641" s="1" t="s">
        <v>201</v>
      </c>
      <c r="M641" s="1" t="s">
        <v>2743</v>
      </c>
      <c r="N641" s="2" t="s">
        <v>2511</v>
      </c>
    </row>
    <row r="642">
      <c r="A642" s="25"/>
      <c r="B642" s="25"/>
      <c r="D642" s="42"/>
      <c r="E642" s="25"/>
      <c r="F642" s="25"/>
      <c r="G642" s="42"/>
      <c r="H642" s="1" t="s">
        <v>2515</v>
      </c>
      <c r="I642" s="25"/>
      <c r="K642" s="84" t="s">
        <v>200</v>
      </c>
      <c r="L642" s="1" t="s">
        <v>1760</v>
      </c>
      <c r="M642" s="1" t="s">
        <v>2744</v>
      </c>
      <c r="N642" s="2" t="s">
        <v>2514</v>
      </c>
    </row>
    <row r="643">
      <c r="A643" s="25"/>
      <c r="B643" s="25"/>
      <c r="D643" s="42"/>
      <c r="E643" s="25"/>
      <c r="F643" s="25"/>
      <c r="G643" s="42"/>
      <c r="H643" s="1" t="s">
        <v>2518</v>
      </c>
      <c r="I643" s="25"/>
      <c r="K643" s="84" t="s">
        <v>200</v>
      </c>
      <c r="L643" s="1" t="s">
        <v>201</v>
      </c>
      <c r="M643" s="1" t="s">
        <v>2745</v>
      </c>
      <c r="N643" s="2" t="s">
        <v>2517</v>
      </c>
    </row>
    <row r="644">
      <c r="A644" s="25"/>
      <c r="B644" s="25"/>
      <c r="D644" s="42"/>
      <c r="E644" s="25"/>
      <c r="F644" s="25"/>
      <c r="G644" s="42"/>
      <c r="H644" s="1" t="s">
        <v>2519</v>
      </c>
      <c r="I644" s="25"/>
      <c r="K644" s="84" t="s">
        <v>276</v>
      </c>
      <c r="M644" s="1" t="s">
        <v>2746</v>
      </c>
      <c r="N644" s="2" t="s">
        <v>2747</v>
      </c>
    </row>
    <row r="645">
      <c r="A645" s="25"/>
      <c r="B645" s="25"/>
      <c r="D645" s="42"/>
      <c r="E645" s="25"/>
      <c r="F645" s="25"/>
      <c r="G645" s="42"/>
      <c r="H645" s="1" t="s">
        <v>204</v>
      </c>
      <c r="I645" s="25"/>
      <c r="K645" s="84" t="s">
        <v>200</v>
      </c>
      <c r="L645" s="1" t="s">
        <v>1760</v>
      </c>
      <c r="M645" s="1" t="s">
        <v>2748</v>
      </c>
      <c r="N645" s="2" t="s">
        <v>2521</v>
      </c>
    </row>
    <row r="646">
      <c r="A646" s="25"/>
      <c r="B646" s="25"/>
      <c r="D646" s="42"/>
      <c r="E646" s="25"/>
      <c r="F646" s="25"/>
      <c r="G646" s="42"/>
      <c r="H646" s="1" t="s">
        <v>2522</v>
      </c>
      <c r="I646" s="25"/>
      <c r="K646" s="25"/>
      <c r="N646" s="42"/>
    </row>
    <row r="647">
      <c r="A647" s="25"/>
      <c r="B647" s="25"/>
      <c r="D647" s="42"/>
      <c r="E647" s="25"/>
      <c r="F647" s="25"/>
      <c r="G647" s="42"/>
      <c r="H647" s="1" t="s">
        <v>2523</v>
      </c>
      <c r="I647" s="25"/>
      <c r="K647" s="25"/>
      <c r="N647" s="42"/>
    </row>
    <row r="648">
      <c r="A648" s="25"/>
      <c r="B648" s="25"/>
      <c r="D648" s="42"/>
      <c r="E648" s="25"/>
      <c r="F648" s="25"/>
      <c r="G648" s="42"/>
      <c r="H648" s="1" t="s">
        <v>204</v>
      </c>
      <c r="I648" s="25"/>
      <c r="K648" s="1" t="s">
        <v>200</v>
      </c>
      <c r="L648" s="1" t="s">
        <v>2351</v>
      </c>
      <c r="M648" s="1" t="s">
        <v>2749</v>
      </c>
      <c r="N648" s="2" t="s">
        <v>2525</v>
      </c>
    </row>
    <row r="649">
      <c r="A649" s="25"/>
      <c r="B649" s="25"/>
      <c r="D649" s="42"/>
      <c r="E649" s="25"/>
      <c r="F649" s="25"/>
      <c r="G649" s="42"/>
      <c r="I649" s="25"/>
      <c r="K649" s="1" t="s">
        <v>278</v>
      </c>
      <c r="L649" s="1" t="s">
        <v>280</v>
      </c>
      <c r="N649" s="42"/>
    </row>
    <row r="650">
      <c r="A650" s="25"/>
      <c r="B650" s="25"/>
      <c r="D650" s="42"/>
      <c r="E650" s="25"/>
      <c r="F650" s="25"/>
      <c r="G650" s="42"/>
      <c r="H650" s="1" t="s">
        <v>251</v>
      </c>
      <c r="I650" s="25"/>
      <c r="K650" s="25"/>
      <c r="N650" s="42"/>
    </row>
    <row r="651">
      <c r="A651" s="25"/>
      <c r="B651" s="25"/>
      <c r="D651" s="42"/>
      <c r="E651" s="25"/>
      <c r="F651" s="25"/>
      <c r="G651" s="42"/>
      <c r="H651" s="1" t="s">
        <v>2750</v>
      </c>
      <c r="I651" s="25"/>
      <c r="K651" s="84" t="s">
        <v>270</v>
      </c>
      <c r="M651" s="1" t="s">
        <v>648</v>
      </c>
      <c r="N651" s="2" t="s">
        <v>1807</v>
      </c>
    </row>
    <row r="652">
      <c r="A652" s="25"/>
      <c r="B652" s="25"/>
      <c r="D652" s="42"/>
      <c r="E652" s="25"/>
      <c r="F652" s="25"/>
      <c r="G652" s="42"/>
      <c r="H652" s="1" t="s">
        <v>2737</v>
      </c>
      <c r="I652" s="25"/>
      <c r="K652" s="25"/>
      <c r="N652" s="42"/>
    </row>
    <row r="653">
      <c r="A653" s="25"/>
      <c r="B653" s="25"/>
      <c r="D653" s="42"/>
      <c r="E653" s="25"/>
      <c r="F653" s="25"/>
      <c r="G653" s="42"/>
      <c r="H653" s="1" t="s">
        <v>269</v>
      </c>
      <c r="I653" s="25"/>
      <c r="K653" s="25"/>
      <c r="N653" s="42"/>
    </row>
    <row r="654">
      <c r="A654" s="25"/>
      <c r="B654" s="25"/>
      <c r="D654" s="42"/>
      <c r="E654" s="25"/>
      <c r="F654" s="25"/>
      <c r="G654" s="42"/>
      <c r="H654" s="1" t="s">
        <v>2751</v>
      </c>
      <c r="I654" s="25"/>
      <c r="K654" s="25"/>
      <c r="N654" s="42"/>
    </row>
    <row r="655">
      <c r="A655" s="25"/>
      <c r="B655" s="25"/>
      <c r="D655" s="42"/>
      <c r="E655" s="25"/>
      <c r="F655" s="25"/>
      <c r="G655" s="42"/>
      <c r="H655" s="1" t="s">
        <v>198</v>
      </c>
      <c r="I655" s="25"/>
      <c r="K655" s="25"/>
      <c r="N655" s="42"/>
    </row>
    <row r="656">
      <c r="A656" s="25"/>
      <c r="B656" s="25"/>
      <c r="D656" s="42"/>
      <c r="E656" s="25"/>
      <c r="F656" s="25"/>
      <c r="G656" s="42"/>
      <c r="H656" s="1" t="s">
        <v>2598</v>
      </c>
      <c r="I656" s="25"/>
      <c r="K656" s="84" t="s">
        <v>190</v>
      </c>
      <c r="M656" s="1" t="s">
        <v>2752</v>
      </c>
      <c r="N656" s="2" t="s">
        <v>2753</v>
      </c>
    </row>
    <row r="657">
      <c r="A657" s="25"/>
      <c r="B657" s="25"/>
      <c r="D657" s="42"/>
      <c r="E657" s="25"/>
      <c r="F657" s="25"/>
      <c r="G657" s="42"/>
      <c r="H657" s="1" t="s">
        <v>2498</v>
      </c>
      <c r="I657" s="25"/>
      <c r="K657" s="84" t="s">
        <v>200</v>
      </c>
      <c r="L657" s="1" t="s">
        <v>201</v>
      </c>
      <c r="M657" s="1" t="s">
        <v>2754</v>
      </c>
      <c r="N657" s="2" t="s">
        <v>2679</v>
      </c>
    </row>
    <row r="658">
      <c r="A658" s="25"/>
      <c r="B658" s="25"/>
      <c r="D658" s="42"/>
      <c r="E658" s="25"/>
      <c r="F658" s="25"/>
      <c r="G658" s="42"/>
      <c r="H658" s="1" t="s">
        <v>2755</v>
      </c>
      <c r="I658" s="25"/>
      <c r="K658" s="84" t="s">
        <v>200</v>
      </c>
      <c r="L658" s="1" t="s">
        <v>201</v>
      </c>
      <c r="N658" s="42"/>
    </row>
    <row r="659">
      <c r="A659" s="25"/>
      <c r="B659" s="25"/>
      <c r="D659" s="42"/>
      <c r="E659" s="25"/>
      <c r="F659" s="25"/>
      <c r="G659" s="42"/>
      <c r="H659" s="1" t="s">
        <v>2756</v>
      </c>
      <c r="I659" s="25"/>
      <c r="K659" s="84" t="s">
        <v>200</v>
      </c>
      <c r="L659" s="1" t="s">
        <v>201</v>
      </c>
      <c r="N659" s="42"/>
    </row>
    <row r="660">
      <c r="A660" s="25"/>
      <c r="B660" s="25"/>
      <c r="D660" s="42"/>
      <c r="E660" s="25"/>
      <c r="F660" s="25"/>
      <c r="G660" s="42"/>
      <c r="H660" s="1" t="s">
        <v>204</v>
      </c>
      <c r="I660" s="25"/>
      <c r="K660" s="1" t="s">
        <v>200</v>
      </c>
      <c r="L660" s="1" t="s">
        <v>1760</v>
      </c>
      <c r="M660" s="1" t="s">
        <v>2757</v>
      </c>
      <c r="N660" s="2" t="s">
        <v>2604</v>
      </c>
    </row>
    <row r="661">
      <c r="A661" s="25"/>
      <c r="B661" s="25"/>
      <c r="D661" s="42"/>
      <c r="E661" s="25"/>
      <c r="F661" s="25"/>
      <c r="G661" s="42"/>
      <c r="I661" s="25"/>
      <c r="K661" s="1" t="s">
        <v>278</v>
      </c>
      <c r="L661" s="1" t="s">
        <v>279</v>
      </c>
      <c r="N661" s="42"/>
    </row>
    <row r="662">
      <c r="A662" s="25"/>
      <c r="B662" s="25"/>
      <c r="D662" s="42"/>
      <c r="E662" s="25"/>
      <c r="F662" s="25"/>
      <c r="G662" s="42"/>
      <c r="H662" s="1" t="s">
        <v>251</v>
      </c>
      <c r="I662" s="25"/>
      <c r="K662" s="84" t="s">
        <v>200</v>
      </c>
      <c r="L662" s="1" t="s">
        <v>2351</v>
      </c>
      <c r="M662" s="1" t="s">
        <v>2758</v>
      </c>
      <c r="N662" s="2" t="s">
        <v>2681</v>
      </c>
    </row>
    <row r="663">
      <c r="A663" s="25"/>
      <c r="B663" s="25"/>
      <c r="D663" s="42"/>
      <c r="E663" s="25"/>
      <c r="F663" s="25"/>
      <c r="G663" s="42"/>
      <c r="H663" s="1" t="s">
        <v>2734</v>
      </c>
      <c r="I663" s="25"/>
      <c r="K663" s="84" t="s">
        <v>200</v>
      </c>
      <c r="L663" s="1" t="s">
        <v>2351</v>
      </c>
      <c r="N663" s="42"/>
    </row>
    <row r="664">
      <c r="A664" s="25"/>
      <c r="B664" s="25"/>
      <c r="D664" s="42"/>
      <c r="E664" s="25"/>
      <c r="F664" s="25"/>
      <c r="G664" s="42"/>
      <c r="H664" s="1" t="s">
        <v>654</v>
      </c>
      <c r="I664" s="25"/>
      <c r="K664" s="84" t="s">
        <v>270</v>
      </c>
      <c r="M664" s="1" t="s">
        <v>793</v>
      </c>
      <c r="N664" s="2" t="s">
        <v>1807</v>
      </c>
    </row>
    <row r="665">
      <c r="A665" s="25"/>
      <c r="B665" s="25"/>
      <c r="D665" s="42"/>
      <c r="E665" s="25"/>
      <c r="F665" s="25"/>
      <c r="G665" s="42"/>
      <c r="H665" s="1" t="s">
        <v>269</v>
      </c>
      <c r="I665" s="25"/>
      <c r="K665" s="1"/>
      <c r="N665" s="42"/>
    </row>
    <row r="666">
      <c r="A666" s="25"/>
      <c r="B666" s="25"/>
      <c r="D666" s="42"/>
      <c r="E666" s="25"/>
      <c r="F666" s="25"/>
      <c r="G666" s="42"/>
      <c r="H666" s="1" t="s">
        <v>2608</v>
      </c>
      <c r="I666" s="25"/>
      <c r="K666" s="25"/>
      <c r="N666" s="42"/>
    </row>
    <row r="667">
      <c r="A667" s="25"/>
      <c r="B667" s="25"/>
      <c r="D667" s="42"/>
      <c r="E667" s="25"/>
      <c r="F667" s="25"/>
      <c r="G667" s="42"/>
      <c r="H667" s="1" t="s">
        <v>198</v>
      </c>
      <c r="I667" s="25"/>
      <c r="K667" s="25"/>
      <c r="N667" s="42"/>
    </row>
    <row r="668">
      <c r="A668" s="25"/>
      <c r="B668" s="25"/>
      <c r="D668" s="42"/>
      <c r="E668" s="25"/>
      <c r="F668" s="25"/>
      <c r="G668" s="42"/>
      <c r="H668" s="1" t="s">
        <v>2598</v>
      </c>
      <c r="I668" s="25"/>
      <c r="K668" s="25"/>
      <c r="N668" s="42"/>
    </row>
    <row r="669">
      <c r="A669" s="25"/>
      <c r="B669" s="25"/>
      <c r="D669" s="42"/>
      <c r="E669" s="25"/>
      <c r="F669" s="25"/>
      <c r="G669" s="42"/>
      <c r="H669" s="1" t="s">
        <v>2519</v>
      </c>
      <c r="I669" s="25"/>
      <c r="K669" s="25"/>
      <c r="N669" s="42"/>
    </row>
    <row r="670">
      <c r="A670" s="25"/>
      <c r="B670" s="25"/>
      <c r="D670" s="42"/>
      <c r="E670" s="25"/>
      <c r="F670" s="25"/>
      <c r="G670" s="42"/>
      <c r="H670" s="1" t="s">
        <v>2542</v>
      </c>
      <c r="I670" s="25"/>
      <c r="K670" s="25"/>
      <c r="N670" s="42"/>
    </row>
    <row r="671">
      <c r="A671" s="25"/>
      <c r="B671" s="25"/>
      <c r="D671" s="42"/>
      <c r="E671" s="25"/>
      <c r="F671" s="25"/>
      <c r="G671" s="42"/>
      <c r="H671" s="1" t="s">
        <v>204</v>
      </c>
      <c r="I671" s="25"/>
      <c r="K671" s="25"/>
      <c r="N671" s="42"/>
    </row>
    <row r="672">
      <c r="A672" s="25"/>
      <c r="B672" s="25"/>
      <c r="D672" s="42"/>
      <c r="E672" s="25"/>
      <c r="F672" s="25"/>
      <c r="G672" s="42"/>
      <c r="I672" s="25"/>
      <c r="K672" s="25"/>
      <c r="N672" s="42"/>
    </row>
    <row r="673">
      <c r="A673" s="25"/>
      <c r="B673" s="25"/>
      <c r="D673" s="42"/>
      <c r="E673" s="25"/>
      <c r="F673" s="25"/>
      <c r="G673" s="42"/>
      <c r="H673" s="1" t="s">
        <v>251</v>
      </c>
      <c r="I673" s="25"/>
      <c r="K673" s="25"/>
      <c r="N673" s="42"/>
    </row>
    <row r="674">
      <c r="A674" s="25"/>
      <c r="B674" s="25"/>
      <c r="D674" s="42"/>
      <c r="E674" s="25"/>
      <c r="F674" s="25"/>
      <c r="G674" s="42"/>
      <c r="H674" s="1" t="s">
        <v>391</v>
      </c>
      <c r="I674" s="25"/>
      <c r="K674" s="84" t="s">
        <v>270</v>
      </c>
      <c r="M674" s="1" t="s">
        <v>801</v>
      </c>
      <c r="N674" s="2" t="s">
        <v>1807</v>
      </c>
    </row>
    <row r="675">
      <c r="A675" s="25"/>
      <c r="B675" s="25"/>
      <c r="D675" s="42"/>
      <c r="E675" s="25"/>
      <c r="F675" s="25"/>
      <c r="G675" s="42"/>
      <c r="H675" s="1" t="s">
        <v>874</v>
      </c>
      <c r="I675" s="25"/>
      <c r="K675" s="25"/>
      <c r="N675" s="42"/>
    </row>
    <row r="676">
      <c r="A676" s="25"/>
      <c r="B676" s="25"/>
      <c r="D676" s="42"/>
      <c r="E676" s="25"/>
      <c r="F676" s="25"/>
      <c r="G676" s="42"/>
      <c r="H676" s="1" t="s">
        <v>269</v>
      </c>
      <c r="I676" s="25"/>
      <c r="K676" s="25"/>
      <c r="N676" s="42"/>
    </row>
    <row r="677">
      <c r="A677" s="25"/>
      <c r="B677" s="25"/>
      <c r="D677" s="42"/>
      <c r="E677" s="25"/>
      <c r="F677" s="25"/>
      <c r="G677" s="42"/>
      <c r="H677" s="1" t="s">
        <v>281</v>
      </c>
      <c r="I677" s="25"/>
      <c r="K677" s="25"/>
      <c r="N677" s="42"/>
    </row>
    <row r="678">
      <c r="A678" s="25"/>
      <c r="B678" s="25"/>
      <c r="D678" s="42"/>
      <c r="E678" s="25"/>
      <c r="F678" s="25"/>
      <c r="G678" s="42"/>
      <c r="H678" s="1" t="s">
        <v>198</v>
      </c>
      <c r="I678" s="25"/>
      <c r="K678" s="25"/>
      <c r="N678" s="42"/>
    </row>
    <row r="679">
      <c r="A679" s="25"/>
      <c r="B679" s="25"/>
      <c r="D679" s="42"/>
      <c r="E679" s="25"/>
      <c r="F679" s="25"/>
      <c r="G679" s="42"/>
      <c r="H679" s="1" t="s">
        <v>2609</v>
      </c>
      <c r="I679" s="25"/>
      <c r="K679" s="25"/>
      <c r="N679" s="42"/>
    </row>
    <row r="680">
      <c r="A680" s="25"/>
      <c r="B680" s="25"/>
      <c r="D680" s="42"/>
      <c r="E680" s="25"/>
      <c r="F680" s="25"/>
      <c r="G680" s="42"/>
      <c r="H680" s="1" t="s">
        <v>2610</v>
      </c>
      <c r="I680" s="25"/>
      <c r="K680" s="25"/>
      <c r="N680" s="42"/>
    </row>
    <row r="681">
      <c r="A681" s="25"/>
      <c r="B681" s="25"/>
      <c r="D681" s="42"/>
      <c r="E681" s="25"/>
      <c r="F681" s="25"/>
      <c r="G681" s="42"/>
      <c r="H681" s="1" t="s">
        <v>2759</v>
      </c>
      <c r="I681" s="25"/>
      <c r="K681" s="25"/>
      <c r="N681" s="42"/>
    </row>
    <row r="682">
      <c r="A682" s="25"/>
      <c r="B682" s="25"/>
      <c r="D682" s="42"/>
      <c r="E682" s="25"/>
      <c r="F682" s="25"/>
      <c r="G682" s="42"/>
      <c r="H682" s="1" t="s">
        <v>2760</v>
      </c>
      <c r="I682" s="25"/>
      <c r="K682" s="25"/>
      <c r="N682" s="42"/>
    </row>
    <row r="683">
      <c r="A683" s="25"/>
      <c r="B683" s="25"/>
      <c r="D683" s="42"/>
      <c r="E683" s="25"/>
      <c r="F683" s="25"/>
      <c r="G683" s="42"/>
      <c r="I683" s="25"/>
      <c r="K683" s="25"/>
      <c r="N683" s="42"/>
    </row>
    <row r="684">
      <c r="A684" s="25"/>
      <c r="B684" s="25"/>
      <c r="D684" s="42"/>
      <c r="E684" s="25"/>
      <c r="F684" s="25"/>
      <c r="G684" s="42"/>
      <c r="H684" s="1" t="s">
        <v>2547</v>
      </c>
      <c r="I684" s="25"/>
      <c r="K684" s="25"/>
      <c r="N684" s="42"/>
    </row>
    <row r="685">
      <c r="A685" s="25"/>
      <c r="B685" s="25"/>
      <c r="D685" s="42"/>
      <c r="E685" s="25"/>
      <c r="F685" s="25"/>
      <c r="G685" s="42"/>
      <c r="H685" s="1" t="s">
        <v>2761</v>
      </c>
      <c r="I685" s="25"/>
      <c r="K685" s="25"/>
      <c r="N685" s="42"/>
    </row>
    <row r="686">
      <c r="A686" s="25"/>
      <c r="B686" s="25"/>
      <c r="D686" s="42"/>
      <c r="E686" s="25"/>
      <c r="F686" s="25"/>
      <c r="G686" s="42"/>
      <c r="H686" s="1" t="s">
        <v>2549</v>
      </c>
      <c r="I686" s="25"/>
      <c r="K686" s="25"/>
      <c r="N686" s="42"/>
    </row>
    <row r="687">
      <c r="A687" s="25"/>
      <c r="B687" s="25"/>
      <c r="D687" s="42"/>
      <c r="E687" s="25"/>
      <c r="F687" s="25"/>
      <c r="G687" s="42"/>
      <c r="I687" s="25"/>
      <c r="K687" s="25"/>
      <c r="N687" s="42"/>
    </row>
    <row r="688">
      <c r="A688" s="25"/>
      <c r="B688" s="25"/>
      <c r="D688" s="42"/>
      <c r="E688" s="25"/>
      <c r="F688" s="25"/>
      <c r="G688" s="42"/>
      <c r="H688" s="1" t="s">
        <v>223</v>
      </c>
      <c r="I688" s="25"/>
      <c r="K688" s="25"/>
      <c r="N688" s="42"/>
    </row>
    <row r="689">
      <c r="A689" s="15"/>
      <c r="B689" s="15"/>
      <c r="C689" s="15"/>
      <c r="D689" s="83"/>
      <c r="E689" s="15"/>
      <c r="F689" s="15"/>
      <c r="G689" s="83"/>
      <c r="H689" s="12" t="s">
        <v>204</v>
      </c>
      <c r="I689" s="15"/>
      <c r="J689" s="15"/>
      <c r="K689" s="15"/>
      <c r="L689" s="15"/>
      <c r="M689" s="15"/>
      <c r="N689" s="83"/>
      <c r="O689" s="15"/>
      <c r="P689" s="15"/>
      <c r="Q689" s="15"/>
      <c r="R689" s="15"/>
      <c r="S689" s="15"/>
      <c r="T689" s="15"/>
      <c r="U689" s="15"/>
      <c r="V689" s="15"/>
      <c r="W689" s="15"/>
      <c r="X689" s="15"/>
      <c r="Y689" s="15"/>
      <c r="Z689" s="15"/>
      <c r="AA689" s="15"/>
      <c r="AB689" s="15"/>
      <c r="AC689" s="15"/>
      <c r="AD689" s="15"/>
      <c r="AE689" s="15"/>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21" t="s">
        <v>2762</v>
      </c>
      <c r="D3" s="80" t="s">
        <v>2762</v>
      </c>
      <c r="E3" s="81" t="s">
        <v>33</v>
      </c>
      <c r="F3" s="21" t="s">
        <v>33</v>
      </c>
      <c r="G3" s="77"/>
      <c r="H3" s="21" t="s">
        <v>563</v>
      </c>
      <c r="I3" s="76"/>
      <c r="J3" s="76"/>
      <c r="K3" s="76"/>
      <c r="L3" s="21"/>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77"/>
      <c r="H5" s="21" t="s">
        <v>2763</v>
      </c>
      <c r="I5" s="76"/>
      <c r="J5" s="76"/>
      <c r="K5" s="76"/>
      <c r="L5" s="76"/>
      <c r="M5" s="76"/>
      <c r="N5" s="77"/>
      <c r="O5" s="76"/>
      <c r="P5" s="76"/>
      <c r="Q5" s="76"/>
      <c r="R5" s="76"/>
    </row>
    <row r="6">
      <c r="A6" s="76"/>
      <c r="B6" s="76"/>
      <c r="C6" s="76"/>
      <c r="D6" s="77"/>
      <c r="E6" s="82"/>
      <c r="F6" s="76"/>
      <c r="G6" s="77"/>
      <c r="H6" s="21" t="s">
        <v>2260</v>
      </c>
      <c r="I6" s="76"/>
      <c r="J6" s="76"/>
      <c r="K6" s="76"/>
      <c r="L6" s="76"/>
      <c r="M6" s="76"/>
      <c r="N6" s="77"/>
      <c r="O6" s="7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6" s="76" t="str">
        <f>IFERROR(__xludf.DUMMYFUNCTION("""COMPUTED_VALUE"""),"count ")</f>
        <v>count </v>
      </c>
      <c r="Q6" s="76"/>
      <c r="R6" s="76"/>
    </row>
    <row r="7">
      <c r="A7" s="76"/>
      <c r="B7" s="76"/>
      <c r="C7" s="76"/>
      <c r="D7" s="77"/>
      <c r="E7" s="82"/>
      <c r="F7" s="76"/>
      <c r="G7" s="77"/>
      <c r="H7" s="21" t="s">
        <v>245</v>
      </c>
      <c r="I7" s="76"/>
      <c r="J7" s="76"/>
      <c r="K7" s="76"/>
      <c r="L7" s="76"/>
      <c r="M7" s="76"/>
      <c r="N7" s="77"/>
      <c r="O7" s="76" t="str">
        <f>IFERROR(__xludf.DUMMYFUNCTION("""COMPUTED_VALUE"""),"V-pred-use")</f>
        <v>V-pred-use</v>
      </c>
      <c r="P7" s="76">
        <f>IFERROR(__xludf.DUMMYFUNCTION("""COMPUTED_VALUE"""),4.0)</f>
        <v>4</v>
      </c>
      <c r="Q7" s="76"/>
      <c r="R7" s="76"/>
    </row>
    <row r="8">
      <c r="A8" s="76"/>
      <c r="B8" s="76"/>
      <c r="C8" s="76"/>
      <c r="D8" s="77"/>
      <c r="E8" s="82"/>
      <c r="F8" s="76"/>
      <c r="G8" s="77"/>
      <c r="H8" s="76"/>
      <c r="I8" s="76"/>
      <c r="J8" s="76"/>
      <c r="K8" s="76"/>
      <c r="L8" s="76"/>
      <c r="M8" s="76"/>
      <c r="N8" s="77"/>
      <c r="O8" s="76" t="str">
        <f>IFERROR(__xludf.DUMMYFUNCTION("""COMPUTED_VALUE"""),"V-LI")</f>
        <v>V-LI</v>
      </c>
      <c r="P8" s="76">
        <f>IFERROR(__xludf.DUMMYFUNCTION("""COMPUTED_VALUE"""),2.0)</f>
        <v>2</v>
      </c>
      <c r="Q8" s="76"/>
      <c r="R8" s="76"/>
    </row>
    <row r="9">
      <c r="A9" s="76"/>
      <c r="B9" s="76"/>
      <c r="C9" s="76"/>
      <c r="D9" s="77"/>
      <c r="E9" s="82"/>
      <c r="F9" s="76"/>
      <c r="G9" s="77"/>
      <c r="H9" s="21" t="s">
        <v>2764</v>
      </c>
      <c r="I9" s="76"/>
      <c r="J9" s="76"/>
      <c r="K9" s="76"/>
      <c r="L9" s="76"/>
      <c r="M9" s="76"/>
      <c r="N9" s="77"/>
      <c r="O9" s="76" t="str">
        <f>IFERROR(__xludf.DUMMYFUNCTION("""COMPUTED_VALUE"""),"C-syntax")</f>
        <v>C-syntax</v>
      </c>
      <c r="P9" s="76">
        <f>IFERROR(__xludf.DUMMYFUNCTION("""COMPUTED_VALUE"""),1.0)</f>
        <v>1</v>
      </c>
      <c r="Q9" s="76"/>
      <c r="R9" s="76"/>
    </row>
    <row r="10">
      <c r="A10" s="76"/>
      <c r="B10" s="76"/>
      <c r="C10" s="76"/>
      <c r="D10" s="77"/>
      <c r="E10" s="82"/>
      <c r="F10" s="76"/>
      <c r="G10" s="77"/>
      <c r="H10" s="21" t="s">
        <v>1536</v>
      </c>
      <c r="I10" s="76"/>
      <c r="J10" s="76"/>
      <c r="K10" s="76"/>
      <c r="L10" s="76"/>
      <c r="M10" s="76"/>
      <c r="N10" s="77"/>
      <c r="O10" s="76"/>
      <c r="P10" s="76"/>
      <c r="Q10" s="76"/>
      <c r="R10" s="76"/>
    </row>
    <row r="11">
      <c r="A11" s="76"/>
      <c r="B11" s="76"/>
      <c r="C11" s="76"/>
      <c r="D11" s="77"/>
      <c r="E11" s="82"/>
      <c r="F11" s="76"/>
      <c r="G11" s="77"/>
      <c r="H11" s="21" t="s">
        <v>2765</v>
      </c>
      <c r="I11" s="76"/>
      <c r="J11" s="76"/>
      <c r="K11" s="76"/>
      <c r="L11" s="76"/>
      <c r="M11" s="76"/>
      <c r="N11" s="77"/>
      <c r="O11" s="76"/>
      <c r="P11" s="76"/>
      <c r="Q11" s="76"/>
      <c r="R11" s="76"/>
    </row>
    <row r="12">
      <c r="A12" s="76"/>
      <c r="B12" s="76"/>
      <c r="C12" s="76"/>
      <c r="D12" s="77"/>
      <c r="E12" s="82"/>
      <c r="F12" s="76"/>
      <c r="G12" s="77"/>
      <c r="H12" s="21" t="s">
        <v>198</v>
      </c>
      <c r="I12" s="76"/>
      <c r="J12" s="76"/>
      <c r="K12" s="76"/>
      <c r="L12" s="76"/>
      <c r="M12" s="76"/>
      <c r="N12" s="77"/>
      <c r="O12"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2" s="76" t="str">
        <f>IFERROR(__xludf.DUMMYFUNCTION("""COMPUTED_VALUE"""),"C-syntax")</f>
        <v>C-syntax</v>
      </c>
      <c r="Q12" s="76" t="str">
        <f>IFERROR(__xludf.DUMMYFUNCTION("""COMPUTED_VALUE"""),"C-hallucinating")</f>
        <v>C-hallucinating</v>
      </c>
      <c r="R12" s="76" t="str">
        <f>IFERROR(__xludf.DUMMYFUNCTION("""COMPUTED_VALUE"""),"C-total")</f>
        <v>C-total</v>
      </c>
      <c r="S12" s="25" t="str">
        <f>IFERROR(__xludf.DUMMYFUNCTION("""COMPUTED_VALUE"""),"V-pre/post")</f>
        <v>V-pre/post</v>
      </c>
      <c r="T12" s="25" t="str">
        <f>IFERROR(__xludf.DUMMYFUNCTION("""COMPUTED_VALUE"""),"V-pred-def")</f>
        <v>V-pred-def</v>
      </c>
      <c r="U12" s="25" t="str">
        <f>IFERROR(__xludf.DUMMYFUNCTION("""COMPUTED_VALUE"""),"V-pred-use")</f>
        <v>V-pred-use</v>
      </c>
      <c r="V12" s="25" t="str">
        <f>IFERROR(__xludf.DUMMYFUNCTION("""COMPUTED_VALUE"""),"V-lemma-def")</f>
        <v>V-lemma-def</v>
      </c>
      <c r="W12" s="25" t="str">
        <f>IFERROR(__xludf.DUMMYFUNCTION("""COMPUTED_VALUE"""),"V-lemma-use")</f>
        <v>V-lemma-use</v>
      </c>
      <c r="X12" s="25" t="str">
        <f>IFERROR(__xludf.DUMMYFUNCTION("""COMPUTED_VALUE"""),"V-LI")</f>
        <v>V-LI</v>
      </c>
      <c r="Y12" s="25" t="str">
        <f>IFERROR(__xludf.DUMMYFUNCTION("""COMPUTED_VALUE"""),"V-others")</f>
        <v>V-others</v>
      </c>
      <c r="Z12" s="25" t="str">
        <f>IFERROR(__xludf.DUMMYFUNCTION("""COMPUTED_VALUE"""),"V-total")</f>
        <v>V-total</v>
      </c>
    </row>
    <row r="13">
      <c r="A13" s="76"/>
      <c r="B13" s="76"/>
      <c r="C13" s="76"/>
      <c r="D13" s="77"/>
      <c r="E13" s="82"/>
      <c r="F13" s="76"/>
      <c r="G13" s="77"/>
      <c r="H13" s="21" t="s">
        <v>2766</v>
      </c>
      <c r="I13" s="76"/>
      <c r="J13" s="76"/>
      <c r="K13" s="76"/>
      <c r="L13" s="76"/>
      <c r="M13" s="76"/>
      <c r="N13" s="77"/>
      <c r="O13" s="76">
        <f>IFERROR(__xludf.DUMMYFUNCTION("""COMPUTED_VALUE"""),0.0)</f>
        <v>0</v>
      </c>
      <c r="P13" s="76">
        <f>IFERROR(__xludf.DUMMYFUNCTION("""COMPUTED_VALUE"""),1.0)</f>
        <v>1</v>
      </c>
      <c r="Q13" s="76">
        <f>IFERROR(__xludf.DUMMYFUNCTION("""COMPUTED_VALUE"""),0.0)</f>
        <v>0</v>
      </c>
      <c r="R13" s="76">
        <f>IFERROR(__xludf.DUMMYFUNCTION("""COMPUTED_VALUE"""),0.0)</f>
        <v>0</v>
      </c>
      <c r="S13" s="25">
        <f>IFERROR(__xludf.DUMMYFUNCTION("""COMPUTED_VALUE"""),0.0)</f>
        <v>0</v>
      </c>
      <c r="T13" s="25">
        <f>IFERROR(__xludf.DUMMYFUNCTION("""COMPUTED_VALUE"""),0.0)</f>
        <v>0</v>
      </c>
      <c r="U13" s="25">
        <f>IFERROR(__xludf.DUMMYFUNCTION("""COMPUTED_VALUE"""),4.0)</f>
        <v>4</v>
      </c>
      <c r="V13" s="25">
        <f>IFERROR(__xludf.DUMMYFUNCTION("""COMPUTED_VALUE"""),0.0)</f>
        <v>0</v>
      </c>
      <c r="W13" s="25">
        <f>IFERROR(__xludf.DUMMYFUNCTION("""COMPUTED_VALUE"""),0.0)</f>
        <v>0</v>
      </c>
      <c r="X13" s="25">
        <f>IFERROR(__xludf.DUMMYFUNCTION("""COMPUTED_VALUE"""),2.0)</f>
        <v>2</v>
      </c>
      <c r="Y13" s="25">
        <f>IFERROR(__xludf.DUMMYFUNCTION("""COMPUTED_VALUE"""),0.0)</f>
        <v>0</v>
      </c>
      <c r="Z13" s="25">
        <f>IFERROR(__xludf.DUMMYFUNCTION("""COMPUTED_VALUE"""),0.0)</f>
        <v>0</v>
      </c>
    </row>
    <row r="14">
      <c r="A14" s="76"/>
      <c r="B14" s="76"/>
      <c r="C14" s="76"/>
      <c r="D14" s="77"/>
      <c r="E14" s="82"/>
      <c r="F14" s="76"/>
      <c r="G14" s="77"/>
      <c r="H14" s="21" t="s">
        <v>2767</v>
      </c>
      <c r="I14" s="76"/>
      <c r="J14" s="76"/>
      <c r="K14" s="76"/>
      <c r="L14" s="76"/>
      <c r="M14" s="76"/>
      <c r="N14" s="77"/>
      <c r="O14" s="76"/>
      <c r="P14" s="76"/>
      <c r="Q14" s="76"/>
      <c r="R14" s="76"/>
    </row>
    <row r="15">
      <c r="A15" s="76"/>
      <c r="B15" s="76"/>
      <c r="C15" s="76"/>
      <c r="D15" s="77"/>
      <c r="E15" s="82"/>
      <c r="F15" s="76"/>
      <c r="G15" s="77"/>
      <c r="H15" s="21" t="s">
        <v>481</v>
      </c>
      <c r="I15" s="76"/>
      <c r="J15" s="76"/>
      <c r="K15" s="76"/>
      <c r="L15" s="76"/>
      <c r="M15" s="76"/>
      <c r="N15" s="77"/>
      <c r="O15" s="76"/>
      <c r="P15" s="76"/>
      <c r="Q15" s="76"/>
      <c r="R15" s="76"/>
    </row>
    <row r="16">
      <c r="A16" s="76"/>
      <c r="B16" s="76"/>
      <c r="C16" s="76"/>
      <c r="D16" s="77"/>
      <c r="E16" s="82"/>
      <c r="F16" s="76"/>
      <c r="G16" s="77"/>
      <c r="H16" s="21" t="s">
        <v>204</v>
      </c>
      <c r="I16" s="76"/>
      <c r="J16" s="76"/>
      <c r="K16" s="76"/>
      <c r="L16" s="76"/>
      <c r="M16" s="76"/>
      <c r="N16" s="77"/>
      <c r="O16" s="76"/>
      <c r="P16" s="76"/>
      <c r="Q16" s="76"/>
      <c r="R16" s="76"/>
    </row>
    <row r="17">
      <c r="A17" s="76"/>
      <c r="B17" s="76"/>
      <c r="C17" s="76"/>
      <c r="D17" s="77"/>
      <c r="E17" s="82"/>
      <c r="F17" s="76"/>
      <c r="G17" s="77"/>
      <c r="H17" s="21" t="s">
        <v>2768</v>
      </c>
      <c r="I17" s="76"/>
      <c r="J17" s="76"/>
      <c r="K17" s="76"/>
      <c r="L17" s="76"/>
      <c r="M17" s="76"/>
      <c r="N17" s="77"/>
      <c r="O17" s="76"/>
      <c r="P17" s="76"/>
      <c r="Q17" s="76"/>
      <c r="R17" s="76"/>
    </row>
    <row r="18">
      <c r="A18" s="25"/>
      <c r="B18" s="25"/>
      <c r="D18" s="42"/>
      <c r="E18" s="25"/>
      <c r="F18" s="25"/>
      <c r="G18" s="42"/>
      <c r="H18" s="1" t="s">
        <v>1541</v>
      </c>
      <c r="I18" s="25"/>
      <c r="K18" s="25"/>
      <c r="N18" s="42"/>
    </row>
    <row r="19">
      <c r="A19" s="25"/>
      <c r="B19" s="25"/>
      <c r="D19" s="42"/>
      <c r="E19" s="25"/>
      <c r="F19" s="25"/>
      <c r="G19" s="42"/>
      <c r="H19" s="1" t="s">
        <v>204</v>
      </c>
      <c r="I19" s="25"/>
      <c r="K19" s="25"/>
      <c r="N19" s="42"/>
    </row>
    <row r="20">
      <c r="A20" s="25"/>
      <c r="B20" s="25"/>
      <c r="D20" s="42"/>
      <c r="E20" s="25"/>
      <c r="F20" s="25"/>
      <c r="G20" s="42"/>
      <c r="I20" s="25"/>
      <c r="K20" s="25"/>
      <c r="N20" s="42"/>
    </row>
    <row r="21">
      <c r="A21" s="25"/>
      <c r="B21" s="25"/>
      <c r="D21" s="42"/>
      <c r="E21" s="25"/>
      <c r="F21" s="25"/>
      <c r="G21" s="42"/>
      <c r="H21" s="1" t="s">
        <v>251</v>
      </c>
      <c r="I21" s="25"/>
      <c r="K21" s="25"/>
      <c r="N21" s="42"/>
    </row>
    <row r="22">
      <c r="A22" s="25"/>
      <c r="B22" s="25"/>
      <c r="D22" s="42"/>
      <c r="E22" s="25"/>
      <c r="F22" s="25"/>
      <c r="G22" s="42"/>
      <c r="H22" s="1" t="s">
        <v>2769</v>
      </c>
      <c r="I22" s="25"/>
      <c r="K22" s="25"/>
      <c r="N22" s="42"/>
    </row>
    <row r="23">
      <c r="A23" s="25"/>
      <c r="B23" s="25"/>
      <c r="D23" s="42"/>
      <c r="E23" s="25"/>
      <c r="F23" s="25"/>
      <c r="G23" s="42"/>
      <c r="H23" s="1" t="s">
        <v>2770</v>
      </c>
      <c r="I23" s="25"/>
      <c r="K23" s="25"/>
      <c r="N23" s="42"/>
    </row>
    <row r="24">
      <c r="A24" s="25"/>
      <c r="B24" s="25"/>
      <c r="D24" s="42"/>
      <c r="E24" s="25"/>
      <c r="F24" s="25"/>
      <c r="G24" s="42"/>
      <c r="I24" s="25"/>
      <c r="K24" s="25"/>
      <c r="N24" s="42"/>
    </row>
    <row r="25">
      <c r="A25" s="25"/>
      <c r="B25" s="25"/>
      <c r="D25" s="42"/>
      <c r="E25" s="25"/>
      <c r="F25" s="25"/>
      <c r="G25" s="42"/>
      <c r="H25" s="1" t="s">
        <v>2771</v>
      </c>
      <c r="I25" s="25"/>
      <c r="K25" s="25"/>
      <c r="N25" s="42"/>
    </row>
    <row r="26">
      <c r="A26" s="25"/>
      <c r="B26" s="25"/>
      <c r="D26" s="42"/>
      <c r="E26" s="25"/>
      <c r="F26" s="25"/>
      <c r="G26" s="42"/>
      <c r="H26" s="1" t="s">
        <v>2772</v>
      </c>
      <c r="I26" s="25"/>
      <c r="K26" s="25"/>
      <c r="N26" s="42"/>
    </row>
    <row r="27">
      <c r="A27" s="25"/>
      <c r="B27" s="25"/>
      <c r="D27" s="42"/>
      <c r="E27" s="25"/>
      <c r="F27" s="25"/>
      <c r="G27" s="42"/>
      <c r="H27" s="1" t="s">
        <v>269</v>
      </c>
      <c r="I27" s="25"/>
      <c r="K27" s="25"/>
      <c r="N27" s="42"/>
    </row>
    <row r="28">
      <c r="A28" s="25"/>
      <c r="B28" s="25"/>
      <c r="D28" s="42"/>
      <c r="E28" s="25"/>
      <c r="F28" s="25"/>
      <c r="G28" s="42"/>
      <c r="I28" s="25"/>
      <c r="K28" s="25"/>
      <c r="N28" s="42"/>
    </row>
    <row r="29">
      <c r="A29" s="25"/>
      <c r="B29" s="25"/>
      <c r="D29" s="42"/>
      <c r="E29" s="25"/>
      <c r="F29" s="25"/>
      <c r="G29" s="42"/>
      <c r="H29" s="1" t="s">
        <v>2773</v>
      </c>
      <c r="I29" s="25"/>
      <c r="K29" s="25"/>
      <c r="N29" s="42"/>
    </row>
    <row r="30">
      <c r="A30" s="25"/>
      <c r="B30" s="25"/>
      <c r="D30" s="42"/>
      <c r="E30" s="25"/>
      <c r="F30" s="25"/>
      <c r="G30" s="42"/>
      <c r="H30" s="1" t="s">
        <v>2774</v>
      </c>
      <c r="I30" s="25"/>
      <c r="K30" s="25"/>
      <c r="N30" s="42"/>
    </row>
    <row r="31">
      <c r="A31" s="25"/>
      <c r="B31" s="25"/>
      <c r="D31" s="42"/>
      <c r="E31" s="25"/>
      <c r="F31" s="25"/>
      <c r="G31" s="42"/>
      <c r="H31" s="1" t="s">
        <v>2775</v>
      </c>
      <c r="I31" s="25"/>
      <c r="K31" s="25"/>
      <c r="N31" s="42"/>
    </row>
    <row r="32">
      <c r="A32" s="25"/>
      <c r="B32" s="25"/>
      <c r="D32" s="42"/>
      <c r="E32" s="25"/>
      <c r="F32" s="25"/>
      <c r="G32" s="42"/>
      <c r="H32" s="1" t="s">
        <v>198</v>
      </c>
      <c r="I32" s="25"/>
      <c r="K32" s="25"/>
      <c r="N32" s="42"/>
    </row>
    <row r="33">
      <c r="A33" s="25"/>
      <c r="B33" s="25"/>
      <c r="D33" s="42"/>
      <c r="E33" s="25"/>
      <c r="F33" s="25"/>
      <c r="G33" s="42"/>
      <c r="H33" s="1" t="s">
        <v>2776</v>
      </c>
      <c r="I33" s="25"/>
      <c r="K33" s="1" t="s">
        <v>229</v>
      </c>
      <c r="M33" s="1" t="s">
        <v>2777</v>
      </c>
      <c r="N33" s="2" t="s">
        <v>838</v>
      </c>
    </row>
    <row r="34">
      <c r="A34" s="25"/>
      <c r="B34" s="25"/>
      <c r="D34" s="42"/>
      <c r="E34" s="25"/>
      <c r="F34" s="25"/>
      <c r="G34" s="42"/>
      <c r="H34" s="1" t="s">
        <v>2778</v>
      </c>
      <c r="I34" s="25"/>
      <c r="K34" s="25"/>
      <c r="N34" s="42"/>
    </row>
    <row r="35">
      <c r="A35" s="25"/>
      <c r="B35" s="25"/>
      <c r="D35" s="42"/>
      <c r="E35" s="25"/>
      <c r="F35" s="25"/>
      <c r="G35" s="42"/>
      <c r="H35" s="1" t="s">
        <v>204</v>
      </c>
      <c r="I35" s="25"/>
      <c r="K35" s="25"/>
      <c r="N35" s="42"/>
    </row>
    <row r="36">
      <c r="A36" s="25"/>
      <c r="B36" s="25"/>
      <c r="D36" s="42"/>
      <c r="E36" s="25"/>
      <c r="F36" s="25"/>
      <c r="G36" s="42"/>
      <c r="I36" s="25"/>
      <c r="K36" s="25"/>
      <c r="N36" s="42"/>
    </row>
    <row r="37">
      <c r="A37" s="25"/>
      <c r="B37" s="25"/>
      <c r="D37" s="42"/>
      <c r="E37" s="25"/>
      <c r="F37" s="25"/>
      <c r="G37" s="42"/>
      <c r="H37" s="1" t="s">
        <v>2779</v>
      </c>
      <c r="I37" s="25"/>
      <c r="K37" s="25"/>
      <c r="N37" s="42"/>
    </row>
    <row r="38">
      <c r="A38" s="25"/>
      <c r="B38" s="25"/>
      <c r="D38" s="42"/>
      <c r="E38" s="25"/>
      <c r="F38" s="25"/>
      <c r="G38" s="42"/>
      <c r="H38" s="1" t="s">
        <v>2780</v>
      </c>
      <c r="I38" s="25"/>
      <c r="K38" s="25"/>
      <c r="N38" s="42"/>
    </row>
    <row r="39">
      <c r="A39" s="25"/>
      <c r="B39" s="25"/>
      <c r="D39" s="42"/>
      <c r="E39" s="25"/>
      <c r="F39" s="25"/>
      <c r="G39" s="42"/>
      <c r="H39" s="1" t="s">
        <v>2781</v>
      </c>
      <c r="I39" s="25"/>
      <c r="K39" s="25"/>
      <c r="N39" s="42"/>
    </row>
    <row r="40">
      <c r="A40" s="25"/>
      <c r="B40" s="25"/>
      <c r="D40" s="42"/>
      <c r="E40" s="25"/>
      <c r="F40" s="25"/>
      <c r="G40" s="42"/>
      <c r="H40" s="1" t="s">
        <v>198</v>
      </c>
      <c r="I40" s="25"/>
      <c r="K40" s="25"/>
      <c r="N40" s="42"/>
    </row>
    <row r="41">
      <c r="A41" s="25"/>
      <c r="B41" s="25"/>
      <c r="D41" s="42"/>
      <c r="E41" s="25"/>
      <c r="F41" s="25"/>
      <c r="G41" s="42"/>
      <c r="H41" s="1" t="s">
        <v>2782</v>
      </c>
      <c r="I41" s="25"/>
      <c r="K41" s="25"/>
      <c r="N41" s="42"/>
    </row>
    <row r="42">
      <c r="A42" s="25"/>
      <c r="B42" s="25"/>
      <c r="D42" s="42"/>
      <c r="E42" s="25"/>
      <c r="F42" s="25"/>
      <c r="G42" s="42"/>
      <c r="H42" s="1" t="s">
        <v>2783</v>
      </c>
      <c r="I42" s="25"/>
      <c r="K42" s="25"/>
      <c r="N42" s="42"/>
    </row>
    <row r="43">
      <c r="A43" s="25"/>
      <c r="B43" s="25"/>
      <c r="D43" s="42"/>
      <c r="E43" s="25"/>
      <c r="F43" s="25"/>
      <c r="G43" s="42"/>
      <c r="H43" s="1" t="s">
        <v>2784</v>
      </c>
      <c r="I43" s="25"/>
      <c r="K43" s="25"/>
      <c r="N43" s="42"/>
    </row>
    <row r="44">
      <c r="A44" s="25"/>
      <c r="B44" s="25"/>
      <c r="D44" s="42"/>
      <c r="E44" s="25"/>
      <c r="F44" s="25"/>
      <c r="G44" s="42"/>
      <c r="H44" s="1" t="s">
        <v>2785</v>
      </c>
      <c r="I44" s="25"/>
      <c r="K44" s="25"/>
      <c r="N44" s="42"/>
    </row>
    <row r="45">
      <c r="A45" s="25"/>
      <c r="B45" s="25"/>
      <c r="D45" s="42"/>
      <c r="E45" s="25"/>
      <c r="F45" s="25"/>
      <c r="G45" s="42"/>
      <c r="H45" s="1" t="s">
        <v>204</v>
      </c>
      <c r="I45" s="25"/>
      <c r="K45" s="25"/>
      <c r="N45" s="42"/>
    </row>
    <row r="46">
      <c r="A46" s="25"/>
      <c r="B46" s="25"/>
      <c r="D46" s="42"/>
      <c r="E46" s="25"/>
      <c r="F46" s="25"/>
      <c r="G46" s="42"/>
      <c r="I46" s="25"/>
      <c r="K46" s="25"/>
      <c r="N46" s="42"/>
    </row>
    <row r="47">
      <c r="A47" s="25"/>
      <c r="B47" s="25"/>
      <c r="D47" s="42"/>
      <c r="E47" s="25"/>
      <c r="F47" s="25"/>
      <c r="G47" s="42"/>
      <c r="H47" s="1" t="s">
        <v>2786</v>
      </c>
      <c r="I47" s="25"/>
      <c r="K47" s="25"/>
      <c r="N47" s="42"/>
    </row>
    <row r="48">
      <c r="A48" s="25"/>
      <c r="B48" s="25"/>
      <c r="D48" s="42"/>
      <c r="E48" s="25"/>
      <c r="F48" s="25"/>
      <c r="G48" s="42"/>
      <c r="H48" s="1" t="s">
        <v>2787</v>
      </c>
      <c r="I48" s="25"/>
      <c r="K48" s="25"/>
      <c r="N48" s="42"/>
    </row>
    <row r="49">
      <c r="A49" s="25"/>
      <c r="B49" s="25"/>
      <c r="D49" s="42"/>
      <c r="E49" s="25"/>
      <c r="F49" s="25"/>
      <c r="G49" s="42"/>
      <c r="H49" s="1" t="s">
        <v>2788</v>
      </c>
      <c r="I49" s="25"/>
      <c r="K49" s="25"/>
      <c r="N49" s="42"/>
    </row>
    <row r="50">
      <c r="A50" s="25"/>
      <c r="B50" s="25"/>
      <c r="D50" s="42"/>
      <c r="E50" s="25"/>
      <c r="F50" s="25"/>
      <c r="G50" s="42"/>
      <c r="H50" s="1" t="s">
        <v>198</v>
      </c>
      <c r="I50" s="25"/>
      <c r="K50" s="25"/>
      <c r="N50" s="42"/>
    </row>
    <row r="51">
      <c r="A51" s="25"/>
      <c r="B51" s="25"/>
      <c r="D51" s="42"/>
      <c r="E51" s="25"/>
      <c r="F51" s="25"/>
      <c r="G51" s="42"/>
      <c r="H51" s="1" t="s">
        <v>2782</v>
      </c>
      <c r="I51" s="25"/>
      <c r="K51" s="25"/>
      <c r="N51" s="42"/>
    </row>
    <row r="52">
      <c r="A52" s="25"/>
      <c r="B52" s="25"/>
      <c r="D52" s="42"/>
      <c r="E52" s="25"/>
      <c r="F52" s="25"/>
      <c r="G52" s="42"/>
      <c r="H52" s="1" t="s">
        <v>2783</v>
      </c>
      <c r="I52" s="25"/>
      <c r="K52" s="25"/>
      <c r="N52" s="42"/>
    </row>
    <row r="53">
      <c r="A53" s="25"/>
      <c r="B53" s="25"/>
      <c r="D53" s="42"/>
      <c r="E53" s="25"/>
      <c r="F53" s="25"/>
      <c r="G53" s="42"/>
      <c r="H53" s="1" t="s">
        <v>2789</v>
      </c>
      <c r="I53" s="25"/>
      <c r="K53" s="25"/>
      <c r="N53" s="42"/>
    </row>
    <row r="54">
      <c r="A54" s="25"/>
      <c r="B54" s="25"/>
      <c r="D54" s="42"/>
      <c r="E54" s="25"/>
      <c r="F54" s="25"/>
      <c r="G54" s="42"/>
      <c r="H54" s="1" t="s">
        <v>2790</v>
      </c>
      <c r="I54" s="25"/>
      <c r="K54" s="25"/>
      <c r="N54" s="42"/>
    </row>
    <row r="55">
      <c r="A55" s="25"/>
      <c r="B55" s="25"/>
      <c r="D55" s="42"/>
      <c r="E55" s="25"/>
      <c r="F55" s="25"/>
      <c r="G55" s="42"/>
      <c r="H55" s="1" t="s">
        <v>204</v>
      </c>
      <c r="I55" s="25"/>
      <c r="K55" s="25"/>
      <c r="N55" s="42"/>
    </row>
    <row r="56">
      <c r="A56" s="25"/>
      <c r="B56" s="25"/>
      <c r="D56" s="42"/>
      <c r="E56" s="25"/>
      <c r="F56" s="25"/>
      <c r="G56" s="42"/>
      <c r="I56" s="25"/>
      <c r="K56" s="25"/>
      <c r="N56" s="42"/>
    </row>
    <row r="57">
      <c r="A57" s="25"/>
      <c r="B57" s="25"/>
      <c r="D57" s="42"/>
      <c r="E57" s="25"/>
      <c r="F57" s="25"/>
      <c r="G57" s="42"/>
      <c r="H57" s="1" t="s">
        <v>2791</v>
      </c>
      <c r="I57" s="25"/>
      <c r="K57" s="25"/>
      <c r="N57" s="42"/>
    </row>
    <row r="58">
      <c r="A58" s="25"/>
      <c r="B58" s="25"/>
      <c r="D58" s="42"/>
      <c r="E58" s="25"/>
      <c r="F58" s="25"/>
      <c r="G58" s="42"/>
      <c r="H58" s="1" t="s">
        <v>2792</v>
      </c>
      <c r="I58" s="25"/>
      <c r="K58" s="25"/>
      <c r="N58" s="42"/>
    </row>
    <row r="59">
      <c r="A59" s="25"/>
      <c r="B59" s="25"/>
      <c r="D59" s="42"/>
      <c r="E59" s="25"/>
      <c r="F59" s="25"/>
      <c r="G59" s="42"/>
      <c r="H59" s="1" t="s">
        <v>2793</v>
      </c>
      <c r="I59" s="25"/>
      <c r="K59" s="25"/>
      <c r="N59" s="42"/>
    </row>
    <row r="60">
      <c r="A60" s="25"/>
      <c r="B60" s="25"/>
      <c r="D60" s="42"/>
      <c r="E60" s="25"/>
      <c r="F60" s="25"/>
      <c r="G60" s="42"/>
      <c r="H60" s="1" t="s">
        <v>198</v>
      </c>
      <c r="I60" s="25"/>
      <c r="K60" s="25"/>
      <c r="N60" s="42"/>
    </row>
    <row r="61">
      <c r="A61" s="25"/>
      <c r="B61" s="25"/>
      <c r="D61" s="42"/>
      <c r="E61" s="25"/>
      <c r="F61" s="25"/>
      <c r="G61" s="42"/>
      <c r="H61" s="1" t="s">
        <v>2794</v>
      </c>
      <c r="I61" s="25"/>
      <c r="K61" s="25"/>
      <c r="N61" s="42"/>
    </row>
    <row r="62">
      <c r="A62" s="25"/>
      <c r="B62" s="25"/>
      <c r="D62" s="42"/>
      <c r="E62" s="25"/>
      <c r="F62" s="25"/>
      <c r="G62" s="42"/>
      <c r="H62" s="1" t="s">
        <v>204</v>
      </c>
      <c r="I62" s="25"/>
      <c r="K62" s="25"/>
      <c r="N62" s="42"/>
    </row>
    <row r="63">
      <c r="A63" s="25"/>
      <c r="B63" s="25"/>
      <c r="D63" s="42"/>
      <c r="E63" s="25"/>
      <c r="F63" s="25"/>
      <c r="G63" s="42"/>
      <c r="I63" s="25"/>
      <c r="K63" s="25"/>
      <c r="N63" s="42"/>
    </row>
    <row r="64">
      <c r="A64" s="25"/>
      <c r="B64" s="25"/>
      <c r="D64" s="42"/>
      <c r="E64" s="25"/>
      <c r="F64" s="25"/>
      <c r="G64" s="42"/>
      <c r="H64" s="1" t="s">
        <v>2795</v>
      </c>
      <c r="I64" s="25"/>
      <c r="K64" s="25"/>
      <c r="N64" s="42"/>
    </row>
    <row r="65">
      <c r="A65" s="25"/>
      <c r="B65" s="25"/>
      <c r="D65" s="42"/>
      <c r="E65" s="25"/>
      <c r="F65" s="25"/>
      <c r="G65" s="42"/>
      <c r="H65" s="1" t="s">
        <v>1536</v>
      </c>
      <c r="I65" s="25"/>
      <c r="K65" s="25"/>
      <c r="N65" s="42"/>
    </row>
    <row r="66">
      <c r="A66" s="25"/>
      <c r="B66" s="25"/>
      <c r="D66" s="42"/>
      <c r="E66" s="25"/>
      <c r="F66" s="25"/>
      <c r="G66" s="42"/>
      <c r="H66" s="1" t="s">
        <v>1555</v>
      </c>
      <c r="I66" s="25"/>
      <c r="K66" s="25"/>
      <c r="N66" s="42"/>
    </row>
    <row r="67">
      <c r="A67" s="25"/>
      <c r="B67" s="25"/>
      <c r="D67" s="42"/>
      <c r="E67" s="25"/>
      <c r="F67" s="25"/>
      <c r="G67" s="42"/>
      <c r="I67" s="25"/>
      <c r="K67" s="25"/>
      <c r="N67" s="42"/>
    </row>
    <row r="68">
      <c r="A68" s="25"/>
      <c r="B68" s="25"/>
      <c r="D68" s="42"/>
      <c r="E68" s="25"/>
      <c r="F68" s="25"/>
      <c r="G68" s="42"/>
      <c r="H68" s="1" t="s">
        <v>281</v>
      </c>
      <c r="I68" s="25"/>
      <c r="K68" s="25"/>
      <c r="N68" s="42"/>
    </row>
    <row r="69">
      <c r="A69" s="25"/>
      <c r="B69" s="25"/>
      <c r="D69" s="42"/>
      <c r="E69" s="25"/>
      <c r="F69" s="25"/>
      <c r="G69" s="42"/>
      <c r="H69" s="1" t="s">
        <v>1536</v>
      </c>
      <c r="I69" s="25"/>
      <c r="K69" s="25"/>
      <c r="N69" s="42"/>
    </row>
    <row r="70">
      <c r="A70" s="25"/>
      <c r="B70" s="25"/>
      <c r="D70" s="42"/>
      <c r="E70" s="25"/>
      <c r="F70" s="25"/>
      <c r="G70" s="42"/>
      <c r="H70" s="1" t="s">
        <v>1555</v>
      </c>
      <c r="I70" s="25"/>
      <c r="K70" s="25"/>
      <c r="N70" s="42"/>
    </row>
    <row r="71">
      <c r="A71" s="25"/>
      <c r="B71" s="25"/>
      <c r="D71" s="42"/>
      <c r="E71" s="25"/>
      <c r="F71" s="25"/>
      <c r="G71" s="42"/>
      <c r="H71" s="1" t="s">
        <v>198</v>
      </c>
      <c r="I71" s="25"/>
      <c r="K71" s="25"/>
      <c r="N71" s="42"/>
    </row>
    <row r="72">
      <c r="A72" s="25"/>
      <c r="B72" s="25"/>
      <c r="D72" s="42"/>
      <c r="E72" s="25"/>
      <c r="F72" s="25"/>
      <c r="G72" s="42"/>
      <c r="H72" s="1" t="s">
        <v>2796</v>
      </c>
      <c r="I72" s="25"/>
      <c r="K72" s="25"/>
      <c r="N72" s="42"/>
    </row>
    <row r="73">
      <c r="A73" s="25"/>
      <c r="B73" s="25"/>
      <c r="D73" s="42"/>
      <c r="E73" s="25"/>
      <c r="F73" s="25"/>
      <c r="G73" s="42"/>
      <c r="H73" s="1" t="s">
        <v>2797</v>
      </c>
      <c r="I73" s="25"/>
      <c r="K73" s="25"/>
      <c r="N73" s="42"/>
    </row>
    <row r="74">
      <c r="A74" s="25"/>
      <c r="B74" s="25"/>
      <c r="D74" s="42"/>
      <c r="E74" s="25"/>
      <c r="F74" s="25"/>
      <c r="G74" s="42"/>
      <c r="H74" s="1" t="s">
        <v>2798</v>
      </c>
      <c r="I74" s="25"/>
      <c r="K74" s="25"/>
      <c r="N74" s="42"/>
    </row>
    <row r="75">
      <c r="A75" s="25"/>
      <c r="B75" s="25"/>
      <c r="D75" s="42"/>
      <c r="E75" s="25"/>
      <c r="F75" s="25"/>
      <c r="G75" s="42"/>
      <c r="H75" s="1" t="s">
        <v>2799</v>
      </c>
      <c r="I75" s="25"/>
      <c r="K75" s="25"/>
      <c r="N75" s="42"/>
    </row>
    <row r="76">
      <c r="A76" s="25"/>
      <c r="B76" s="25"/>
      <c r="D76" s="42"/>
      <c r="E76" s="25"/>
      <c r="F76" s="25"/>
      <c r="G76" s="42"/>
      <c r="H76" s="1" t="s">
        <v>2800</v>
      </c>
      <c r="I76" s="25"/>
      <c r="K76" s="25"/>
      <c r="N76" s="42"/>
    </row>
    <row r="77">
      <c r="A77" s="25"/>
      <c r="B77" s="25"/>
      <c r="D77" s="42"/>
      <c r="E77" s="25"/>
      <c r="F77" s="25"/>
      <c r="G77" s="42"/>
      <c r="H77" s="1" t="s">
        <v>198</v>
      </c>
      <c r="I77" s="25"/>
      <c r="K77" s="1" t="s">
        <v>1748</v>
      </c>
      <c r="L77" s="1" t="s">
        <v>2801</v>
      </c>
      <c r="M77" s="1" t="s">
        <v>2802</v>
      </c>
      <c r="N77" s="2" t="s">
        <v>2803</v>
      </c>
    </row>
    <row r="78">
      <c r="A78" s="25"/>
      <c r="B78" s="25"/>
      <c r="D78" s="42"/>
      <c r="E78" s="25"/>
      <c r="F78" s="25"/>
      <c r="G78" s="42"/>
      <c r="H78" s="1" t="s">
        <v>2804</v>
      </c>
      <c r="I78" s="25"/>
      <c r="K78" s="1" t="s">
        <v>278</v>
      </c>
      <c r="L78" s="1" t="s">
        <v>280</v>
      </c>
      <c r="M78" s="1" t="s">
        <v>2805</v>
      </c>
      <c r="N78" s="2" t="s">
        <v>2806</v>
      </c>
    </row>
    <row r="79">
      <c r="A79" s="25"/>
      <c r="B79" s="25"/>
      <c r="D79" s="42"/>
      <c r="E79" s="25"/>
      <c r="F79" s="25"/>
      <c r="G79" s="42"/>
      <c r="H79" s="1" t="s">
        <v>2807</v>
      </c>
      <c r="I79" s="25"/>
      <c r="K79" s="25"/>
      <c r="N79" s="42"/>
    </row>
    <row r="80">
      <c r="A80" s="25"/>
      <c r="B80" s="25"/>
      <c r="D80" s="42"/>
      <c r="E80" s="25"/>
      <c r="F80" s="25"/>
      <c r="G80" s="42"/>
      <c r="H80" s="1" t="s">
        <v>2808</v>
      </c>
      <c r="I80" s="25"/>
      <c r="K80" s="25"/>
      <c r="N80" s="42"/>
    </row>
    <row r="81">
      <c r="A81" s="25"/>
      <c r="B81" s="25"/>
      <c r="D81" s="42"/>
      <c r="E81" s="25"/>
      <c r="F81" s="25"/>
      <c r="G81" s="42"/>
      <c r="H81" s="1" t="s">
        <v>204</v>
      </c>
      <c r="I81" s="25"/>
      <c r="K81" s="25"/>
      <c r="N81" s="42"/>
    </row>
    <row r="82">
      <c r="A82" s="25"/>
      <c r="B82" s="25"/>
      <c r="D82" s="42"/>
      <c r="E82" s="25"/>
      <c r="F82" s="25"/>
      <c r="G82" s="42"/>
      <c r="I82" s="25"/>
      <c r="K82" s="25"/>
      <c r="N82" s="42"/>
    </row>
    <row r="83">
      <c r="A83" s="25"/>
      <c r="B83" s="25"/>
      <c r="D83" s="42"/>
      <c r="E83" s="25"/>
      <c r="F83" s="25"/>
      <c r="G83" s="42"/>
      <c r="H83" s="1" t="s">
        <v>2809</v>
      </c>
      <c r="I83" s="25"/>
      <c r="K83" s="25"/>
      <c r="N83" s="42"/>
    </row>
    <row r="84">
      <c r="A84" s="25"/>
      <c r="B84" s="25"/>
      <c r="D84" s="42"/>
      <c r="E84" s="25"/>
      <c r="F84" s="25"/>
      <c r="G84" s="42"/>
      <c r="H84" s="1" t="s">
        <v>198</v>
      </c>
      <c r="I84" s="25"/>
      <c r="K84" s="1" t="s">
        <v>1748</v>
      </c>
      <c r="L84" s="1" t="s">
        <v>2801</v>
      </c>
      <c r="M84" s="1" t="s">
        <v>1787</v>
      </c>
      <c r="N84" s="2" t="s">
        <v>2803</v>
      </c>
    </row>
    <row r="85">
      <c r="A85" s="25"/>
      <c r="B85" s="25"/>
      <c r="D85" s="42"/>
      <c r="E85" s="25"/>
      <c r="F85" s="25"/>
      <c r="G85" s="42"/>
      <c r="H85" s="1" t="s">
        <v>2810</v>
      </c>
      <c r="I85" s="25"/>
      <c r="K85" s="25"/>
      <c r="N85" s="42"/>
    </row>
    <row r="86">
      <c r="A86" s="25"/>
      <c r="B86" s="25"/>
      <c r="D86" s="42"/>
      <c r="E86" s="25"/>
      <c r="F86" s="25"/>
      <c r="G86" s="42"/>
      <c r="H86" s="1" t="s">
        <v>2811</v>
      </c>
      <c r="I86" s="25"/>
      <c r="K86" s="25"/>
      <c r="N86" s="42"/>
    </row>
    <row r="87">
      <c r="A87" s="25"/>
      <c r="B87" s="25"/>
      <c r="D87" s="42"/>
      <c r="E87" s="25"/>
      <c r="F87" s="25"/>
      <c r="G87" s="42"/>
      <c r="H87" s="1" t="s">
        <v>204</v>
      </c>
      <c r="I87" s="25"/>
      <c r="K87" s="25"/>
      <c r="N87" s="42"/>
    </row>
    <row r="88">
      <c r="A88" s="25"/>
      <c r="B88" s="25"/>
      <c r="D88" s="42"/>
      <c r="E88" s="25"/>
      <c r="F88" s="25"/>
      <c r="G88" s="42"/>
      <c r="H88" s="1" t="s">
        <v>2812</v>
      </c>
      <c r="I88" s="25"/>
      <c r="K88" s="25"/>
      <c r="N88" s="42"/>
    </row>
    <row r="89">
      <c r="A89" s="25"/>
      <c r="B89" s="25"/>
      <c r="D89" s="42"/>
      <c r="E89" s="25"/>
      <c r="F89" s="25"/>
      <c r="G89" s="42"/>
      <c r="H89" s="1" t="s">
        <v>1556</v>
      </c>
      <c r="I89" s="25"/>
      <c r="K89" s="25"/>
      <c r="N89" s="42"/>
    </row>
    <row r="90">
      <c r="A90" s="25"/>
      <c r="B90" s="25"/>
      <c r="D90" s="42"/>
      <c r="E90" s="25"/>
      <c r="F90" s="25"/>
      <c r="G90" s="42"/>
      <c r="H90" s="1" t="s">
        <v>223</v>
      </c>
      <c r="I90" s="25"/>
      <c r="K90" s="25"/>
      <c r="N90" s="42"/>
    </row>
    <row r="91">
      <c r="A91" s="25"/>
      <c r="B91" s="25"/>
      <c r="D91" s="42"/>
      <c r="E91" s="25"/>
      <c r="F91" s="25"/>
      <c r="G91" s="42"/>
      <c r="H91" s="1" t="s">
        <v>204</v>
      </c>
      <c r="I91" s="25"/>
      <c r="K91" s="1" t="s">
        <v>278</v>
      </c>
      <c r="L91" s="1" t="s">
        <v>279</v>
      </c>
      <c r="M91" s="1" t="s">
        <v>712</v>
      </c>
      <c r="N91" s="2" t="s">
        <v>2813</v>
      </c>
    </row>
    <row r="92">
      <c r="A92" s="25"/>
      <c r="B92" s="25"/>
      <c r="D92" s="42"/>
      <c r="E92" s="25"/>
      <c r="F92" s="25"/>
      <c r="G92" s="42"/>
      <c r="I92" s="25"/>
      <c r="K92" s="25"/>
      <c r="N92" s="42"/>
    </row>
    <row r="93">
      <c r="A93" s="25"/>
      <c r="B93" s="25"/>
      <c r="D93" s="42"/>
      <c r="E93" s="25"/>
      <c r="F93" s="25"/>
      <c r="G93" s="42"/>
      <c r="H93" s="1" t="s">
        <v>2814</v>
      </c>
      <c r="I93" s="25"/>
      <c r="K93" s="25"/>
      <c r="N93" s="42"/>
    </row>
    <row r="94">
      <c r="A94" s="25"/>
      <c r="B94" s="25"/>
      <c r="D94" s="42"/>
      <c r="E94" s="25"/>
      <c r="F94" s="25"/>
      <c r="G94" s="42"/>
      <c r="H94" s="1" t="s">
        <v>1536</v>
      </c>
      <c r="I94" s="25"/>
      <c r="K94" s="25"/>
      <c r="N94" s="42"/>
    </row>
    <row r="95">
      <c r="A95" s="25"/>
      <c r="B95" s="25"/>
      <c r="D95" s="42"/>
      <c r="E95" s="25"/>
      <c r="F95" s="25"/>
      <c r="G95" s="42"/>
      <c r="H95" s="1" t="s">
        <v>1555</v>
      </c>
      <c r="I95" s="25"/>
      <c r="K95" s="25"/>
      <c r="N95" s="42"/>
    </row>
    <row r="96">
      <c r="A96" s="25"/>
      <c r="B96" s="25"/>
      <c r="D96" s="42"/>
      <c r="E96" s="25"/>
      <c r="F96" s="25"/>
      <c r="G96" s="42"/>
      <c r="H96" s="1" t="s">
        <v>198</v>
      </c>
      <c r="I96" s="25"/>
      <c r="K96" s="25"/>
      <c r="N96" s="42"/>
    </row>
    <row r="97">
      <c r="A97" s="25"/>
      <c r="B97" s="25"/>
      <c r="D97" s="42"/>
      <c r="E97" s="25"/>
      <c r="F97" s="25"/>
      <c r="G97" s="42"/>
      <c r="H97" s="1" t="s">
        <v>2815</v>
      </c>
      <c r="I97" s="25"/>
      <c r="K97" s="25"/>
      <c r="N97" s="42"/>
    </row>
    <row r="98">
      <c r="A98" s="25"/>
      <c r="B98" s="25"/>
      <c r="D98" s="42"/>
      <c r="E98" s="25"/>
      <c r="F98" s="25"/>
      <c r="G98" s="42"/>
      <c r="H98" s="1" t="s">
        <v>2797</v>
      </c>
      <c r="I98" s="25"/>
      <c r="K98" s="25"/>
      <c r="N98" s="42"/>
    </row>
    <row r="99">
      <c r="A99" s="25"/>
      <c r="B99" s="25"/>
      <c r="D99" s="42"/>
      <c r="E99" s="25"/>
      <c r="F99" s="25"/>
      <c r="G99" s="42"/>
      <c r="H99" s="1" t="s">
        <v>2804</v>
      </c>
      <c r="I99" s="25"/>
      <c r="K99" s="1" t="s">
        <v>278</v>
      </c>
      <c r="L99" s="1" t="s">
        <v>280</v>
      </c>
      <c r="M99" s="1" t="s">
        <v>2816</v>
      </c>
      <c r="N99" s="2" t="s">
        <v>2817</v>
      </c>
    </row>
    <row r="100">
      <c r="A100" s="25"/>
      <c r="B100" s="25"/>
      <c r="D100" s="42"/>
      <c r="E100" s="25"/>
      <c r="F100" s="25"/>
      <c r="G100" s="42"/>
      <c r="H100" s="1" t="s">
        <v>2810</v>
      </c>
      <c r="I100" s="25"/>
      <c r="K100" s="25"/>
      <c r="N100" s="42"/>
    </row>
    <row r="101">
      <c r="A101" s="25"/>
      <c r="B101" s="25"/>
      <c r="D101" s="42"/>
      <c r="E101" s="25"/>
      <c r="F101" s="25"/>
      <c r="G101" s="42"/>
      <c r="H101" s="1" t="s">
        <v>2812</v>
      </c>
      <c r="I101" s="25"/>
      <c r="K101" s="25"/>
      <c r="N101" s="42"/>
    </row>
    <row r="102">
      <c r="A102" s="25"/>
      <c r="B102" s="25"/>
      <c r="D102" s="42"/>
      <c r="E102" s="25"/>
      <c r="F102" s="25"/>
      <c r="G102" s="42"/>
      <c r="H102" s="1" t="s">
        <v>1556</v>
      </c>
      <c r="I102" s="25"/>
      <c r="K102" s="25"/>
      <c r="N102" s="42"/>
    </row>
    <row r="103">
      <c r="A103" s="25"/>
      <c r="B103" s="25"/>
      <c r="D103" s="42"/>
      <c r="E103" s="25"/>
      <c r="F103" s="25"/>
      <c r="G103" s="42"/>
      <c r="H103" s="1" t="s">
        <v>223</v>
      </c>
      <c r="I103" s="25"/>
      <c r="K103" s="25"/>
      <c r="N103" s="42"/>
    </row>
    <row r="104">
      <c r="A104" s="15"/>
      <c r="B104" s="25"/>
      <c r="C104" s="15"/>
      <c r="D104" s="83"/>
      <c r="E104" s="15"/>
      <c r="F104" s="15"/>
      <c r="G104" s="83"/>
      <c r="H104" s="12" t="s">
        <v>204</v>
      </c>
      <c r="I104" s="15"/>
      <c r="J104" s="15"/>
      <c r="K104" s="12" t="s">
        <v>278</v>
      </c>
      <c r="L104" s="12" t="s">
        <v>279</v>
      </c>
      <c r="M104" s="12" t="s">
        <v>602</v>
      </c>
      <c r="N104" s="13" t="s">
        <v>2818</v>
      </c>
      <c r="O104" s="15"/>
      <c r="P104" s="15"/>
      <c r="Q104" s="15"/>
      <c r="R104" s="15"/>
      <c r="S104" s="15"/>
      <c r="T104" s="15"/>
      <c r="U104" s="15"/>
      <c r="V104" s="15"/>
      <c r="W104" s="15"/>
      <c r="X104" s="15"/>
      <c r="Y104" s="15"/>
      <c r="Z104" s="15"/>
      <c r="AA104" s="15"/>
      <c r="AB104" s="15"/>
      <c r="AC104" s="15"/>
      <c r="AD104" s="15"/>
      <c r="AE104" s="15"/>
    </row>
    <row r="105">
      <c r="A105" s="1" t="s">
        <v>74</v>
      </c>
      <c r="B105" s="73" t="s">
        <v>30</v>
      </c>
      <c r="C105" s="1" t="s">
        <v>2819</v>
      </c>
      <c r="D105" s="2" t="s">
        <v>2819</v>
      </c>
      <c r="E105" s="1" t="s">
        <v>33</v>
      </c>
      <c r="F105" s="1" t="s">
        <v>33</v>
      </c>
      <c r="G105" s="42"/>
      <c r="H105" s="1" t="s">
        <v>563</v>
      </c>
      <c r="I105" s="25"/>
      <c r="K105" s="25"/>
      <c r="N105" s="42"/>
    </row>
    <row r="106">
      <c r="A106" s="25"/>
      <c r="B106" s="25"/>
      <c r="D106" s="42"/>
      <c r="E106" s="25"/>
      <c r="F106" s="25"/>
      <c r="G106" s="42"/>
      <c r="I106" s="25"/>
      <c r="K106" s="25"/>
      <c r="N106" s="42"/>
    </row>
    <row r="107">
      <c r="A107" s="25"/>
      <c r="B107" s="25"/>
      <c r="D107" s="42"/>
      <c r="E107" s="25"/>
      <c r="F107" s="25"/>
      <c r="G107" s="42"/>
      <c r="H107" s="1" t="s">
        <v>2763</v>
      </c>
      <c r="I107" s="25"/>
      <c r="K107" s="25"/>
      <c r="N107" s="42"/>
      <c r="O107"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07" s="25" t="str">
        <f>IFERROR(__xludf.DUMMYFUNCTION("""COMPUTED_VALUE"""),"count ")</f>
        <v>count </v>
      </c>
    </row>
    <row r="108">
      <c r="A108" s="25"/>
      <c r="B108" s="25"/>
      <c r="D108" s="42"/>
      <c r="E108" s="25"/>
      <c r="F108" s="25"/>
      <c r="G108" s="42"/>
      <c r="H108" s="1" t="s">
        <v>2260</v>
      </c>
      <c r="I108" s="25"/>
      <c r="K108" s="25"/>
      <c r="N108" s="42"/>
      <c r="O108" s="25" t="str">
        <f>IFERROR(__xludf.DUMMYFUNCTION("""COMPUTED_VALUE"""),"V-pred-use")</f>
        <v>V-pred-use</v>
      </c>
      <c r="P108" s="25">
        <f>IFERROR(__xludf.DUMMYFUNCTION("""COMPUTED_VALUE"""),5.0)</f>
        <v>5</v>
      </c>
    </row>
    <row r="109">
      <c r="A109" s="25"/>
      <c r="B109" s="25"/>
      <c r="D109" s="42"/>
      <c r="E109" s="25"/>
      <c r="F109" s="25"/>
      <c r="G109" s="42"/>
      <c r="H109" s="1" t="s">
        <v>245</v>
      </c>
      <c r="I109" s="25"/>
      <c r="K109" s="25"/>
      <c r="N109" s="42"/>
      <c r="O109" s="25" t="str">
        <f>IFERROR(__xludf.DUMMYFUNCTION("""COMPUTED_VALUE"""),"V-LI")</f>
        <v>V-LI</v>
      </c>
      <c r="P109" s="25">
        <f>IFERROR(__xludf.DUMMYFUNCTION("""COMPUTED_VALUE"""),2.0)</f>
        <v>2</v>
      </c>
    </row>
    <row r="110">
      <c r="A110" s="25"/>
      <c r="B110" s="25"/>
      <c r="D110" s="42"/>
      <c r="E110" s="25"/>
      <c r="F110" s="25"/>
      <c r="G110" s="42"/>
      <c r="I110" s="25"/>
      <c r="K110" s="25"/>
      <c r="N110" s="42"/>
      <c r="O110" s="25" t="str">
        <f>IFERROR(__xludf.DUMMYFUNCTION("""COMPUTED_VALUE"""),"V-pre/post")</f>
        <v>V-pre/post</v>
      </c>
      <c r="P110" s="25">
        <f>IFERROR(__xludf.DUMMYFUNCTION("""COMPUTED_VALUE"""),1.0)</f>
        <v>1</v>
      </c>
    </row>
    <row r="111">
      <c r="A111" s="25"/>
      <c r="B111" s="25"/>
      <c r="D111" s="42"/>
      <c r="E111" s="25"/>
      <c r="F111" s="25"/>
      <c r="G111" s="42"/>
      <c r="H111" s="1" t="s">
        <v>2764</v>
      </c>
      <c r="I111" s="25"/>
      <c r="K111" s="25"/>
      <c r="N111" s="42"/>
    </row>
    <row r="112">
      <c r="A112" s="25"/>
      <c r="B112" s="25"/>
      <c r="D112" s="42"/>
      <c r="E112" s="25"/>
      <c r="F112" s="25"/>
      <c r="G112" s="42"/>
      <c r="H112" s="1" t="s">
        <v>206</v>
      </c>
      <c r="I112" s="25"/>
      <c r="K112" s="25"/>
      <c r="N112" s="42"/>
    </row>
    <row r="113">
      <c r="A113" s="25"/>
      <c r="B113" s="25"/>
      <c r="D113" s="42"/>
      <c r="E113" s="25"/>
      <c r="F113" s="25"/>
      <c r="G113" s="42"/>
      <c r="H113" s="1" t="s">
        <v>2820</v>
      </c>
      <c r="I113" s="25"/>
      <c r="K113" s="25"/>
      <c r="N113" s="2" t="s">
        <v>2821</v>
      </c>
      <c r="O11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13" s="25" t="str">
        <f>IFERROR(__xludf.DUMMYFUNCTION("""COMPUTED_VALUE"""),"C-syntax")</f>
        <v>C-syntax</v>
      </c>
      <c r="Q113" s="25" t="str">
        <f>IFERROR(__xludf.DUMMYFUNCTION("""COMPUTED_VALUE"""),"C-hallucinating")</f>
        <v>C-hallucinating</v>
      </c>
      <c r="R113" s="25" t="str">
        <f>IFERROR(__xludf.DUMMYFUNCTION("""COMPUTED_VALUE"""),"C-total")</f>
        <v>C-total</v>
      </c>
      <c r="S113" s="25" t="str">
        <f>IFERROR(__xludf.DUMMYFUNCTION("""COMPUTED_VALUE"""),"V-pre/post")</f>
        <v>V-pre/post</v>
      </c>
      <c r="T113" s="25" t="str">
        <f>IFERROR(__xludf.DUMMYFUNCTION("""COMPUTED_VALUE"""),"V-pred-def")</f>
        <v>V-pred-def</v>
      </c>
      <c r="U113" s="25" t="str">
        <f>IFERROR(__xludf.DUMMYFUNCTION("""COMPUTED_VALUE"""),"V-pred-use")</f>
        <v>V-pred-use</v>
      </c>
      <c r="V113" s="25" t="str">
        <f>IFERROR(__xludf.DUMMYFUNCTION("""COMPUTED_VALUE"""),"V-lemma-def")</f>
        <v>V-lemma-def</v>
      </c>
      <c r="W113" s="25" t="str">
        <f>IFERROR(__xludf.DUMMYFUNCTION("""COMPUTED_VALUE"""),"V-lemma-use")</f>
        <v>V-lemma-use</v>
      </c>
      <c r="X113" s="25" t="str">
        <f>IFERROR(__xludf.DUMMYFUNCTION("""COMPUTED_VALUE"""),"V-LI")</f>
        <v>V-LI</v>
      </c>
      <c r="Y113" s="25" t="str">
        <f>IFERROR(__xludf.DUMMYFUNCTION("""COMPUTED_VALUE"""),"V-others")</f>
        <v>V-others</v>
      </c>
      <c r="Z113" s="25" t="str">
        <f>IFERROR(__xludf.DUMMYFUNCTION("""COMPUTED_VALUE"""),"V-total")</f>
        <v>V-total</v>
      </c>
    </row>
    <row r="114">
      <c r="A114" s="25"/>
      <c r="B114" s="25"/>
      <c r="D114" s="42"/>
      <c r="E114" s="25"/>
      <c r="F114" s="25"/>
      <c r="G114" s="42"/>
      <c r="H114" s="1" t="s">
        <v>198</v>
      </c>
      <c r="I114" s="25"/>
      <c r="K114" s="25"/>
      <c r="N114" s="42"/>
      <c r="O114" s="25">
        <f>IFERROR(__xludf.DUMMYFUNCTION("""COMPUTED_VALUE"""),0.0)</f>
        <v>0</v>
      </c>
      <c r="P114" s="25">
        <f>IFERROR(__xludf.DUMMYFUNCTION("""COMPUTED_VALUE"""),0.0)</f>
        <v>0</v>
      </c>
      <c r="Q114" s="25">
        <f>IFERROR(__xludf.DUMMYFUNCTION("""COMPUTED_VALUE"""),0.0)</f>
        <v>0</v>
      </c>
      <c r="R114" s="25">
        <f>IFERROR(__xludf.DUMMYFUNCTION("""COMPUTED_VALUE"""),0.0)</f>
        <v>0</v>
      </c>
      <c r="S114" s="25">
        <f>IFERROR(__xludf.DUMMYFUNCTION("""COMPUTED_VALUE"""),1.0)</f>
        <v>1</v>
      </c>
      <c r="T114" s="25">
        <f>IFERROR(__xludf.DUMMYFUNCTION("""COMPUTED_VALUE"""),0.0)</f>
        <v>0</v>
      </c>
      <c r="U114" s="25">
        <f>IFERROR(__xludf.DUMMYFUNCTION("""COMPUTED_VALUE"""),5.0)</f>
        <v>5</v>
      </c>
      <c r="V114" s="25">
        <f>IFERROR(__xludf.DUMMYFUNCTION("""COMPUTED_VALUE"""),0.0)</f>
        <v>0</v>
      </c>
      <c r="W114" s="25">
        <f>IFERROR(__xludf.DUMMYFUNCTION("""COMPUTED_VALUE"""),0.0)</f>
        <v>0</v>
      </c>
      <c r="X114" s="25">
        <f>IFERROR(__xludf.DUMMYFUNCTION("""COMPUTED_VALUE"""),2.0)</f>
        <v>2</v>
      </c>
      <c r="Y114" s="25">
        <f>IFERROR(__xludf.DUMMYFUNCTION("""COMPUTED_VALUE"""),0.0)</f>
        <v>0</v>
      </c>
      <c r="Z114" s="25">
        <f>IFERROR(__xludf.DUMMYFUNCTION("""COMPUTED_VALUE"""),0.0)</f>
        <v>0</v>
      </c>
    </row>
    <row r="115">
      <c r="A115" s="25"/>
      <c r="B115" s="25"/>
      <c r="D115" s="42"/>
      <c r="E115" s="25"/>
      <c r="F115" s="25"/>
      <c r="G115" s="42"/>
      <c r="H115" s="1" t="s">
        <v>2766</v>
      </c>
      <c r="I115" s="25"/>
      <c r="K115" s="25"/>
      <c r="N115" s="42"/>
    </row>
    <row r="116">
      <c r="A116" s="25"/>
      <c r="B116" s="25"/>
      <c r="D116" s="42"/>
      <c r="E116" s="25"/>
      <c r="F116" s="25"/>
      <c r="G116" s="42"/>
      <c r="H116" s="1" t="s">
        <v>2822</v>
      </c>
      <c r="I116" s="25"/>
      <c r="K116" s="25"/>
      <c r="N116" s="42"/>
    </row>
    <row r="117">
      <c r="A117" s="25"/>
      <c r="B117" s="25"/>
      <c r="D117" s="42"/>
      <c r="E117" s="25"/>
      <c r="F117" s="25"/>
      <c r="G117" s="42"/>
      <c r="H117" s="1" t="s">
        <v>481</v>
      </c>
      <c r="I117" s="25"/>
      <c r="K117" s="25"/>
      <c r="N117" s="42"/>
    </row>
    <row r="118">
      <c r="A118" s="25"/>
      <c r="B118" s="25"/>
      <c r="D118" s="42"/>
      <c r="E118" s="25"/>
      <c r="F118" s="25"/>
      <c r="G118" s="42"/>
      <c r="H118" s="1" t="s">
        <v>204</v>
      </c>
      <c r="I118" s="25"/>
      <c r="K118" s="25"/>
      <c r="N118" s="42"/>
    </row>
    <row r="119">
      <c r="A119" s="25"/>
      <c r="B119" s="25"/>
      <c r="D119" s="42"/>
      <c r="E119" s="25"/>
      <c r="F119" s="25"/>
      <c r="G119" s="42"/>
      <c r="H119" s="1" t="s">
        <v>2768</v>
      </c>
      <c r="I119" s="25"/>
      <c r="K119" s="25"/>
      <c r="N119" s="42"/>
    </row>
    <row r="120">
      <c r="A120" s="25"/>
      <c r="B120" s="25"/>
      <c r="D120" s="42"/>
      <c r="E120" s="25"/>
      <c r="F120" s="25"/>
      <c r="G120" s="42"/>
      <c r="H120" s="1" t="s">
        <v>1541</v>
      </c>
      <c r="I120" s="25"/>
      <c r="K120" s="1" t="s">
        <v>282</v>
      </c>
      <c r="L120" s="1" t="s">
        <v>2823</v>
      </c>
      <c r="M120" s="1" t="s">
        <v>1135</v>
      </c>
      <c r="N120" s="2" t="s">
        <v>2824</v>
      </c>
    </row>
    <row r="121">
      <c r="A121" s="25"/>
      <c r="B121" s="25"/>
      <c r="D121" s="42"/>
      <c r="E121" s="25"/>
      <c r="F121" s="25"/>
      <c r="G121" s="42"/>
      <c r="H121" s="1" t="s">
        <v>204</v>
      </c>
      <c r="I121" s="25"/>
      <c r="K121" s="25"/>
      <c r="N121" s="42"/>
    </row>
    <row r="122">
      <c r="A122" s="25"/>
      <c r="B122" s="25"/>
      <c r="D122" s="42"/>
      <c r="E122" s="25"/>
      <c r="F122" s="25"/>
      <c r="G122" s="42"/>
      <c r="I122" s="25"/>
      <c r="K122" s="25"/>
      <c r="N122" s="42"/>
    </row>
    <row r="123">
      <c r="A123" s="25"/>
      <c r="B123" s="25"/>
      <c r="D123" s="42"/>
      <c r="E123" s="25"/>
      <c r="F123" s="25"/>
      <c r="G123" s="42"/>
      <c r="H123" s="1" t="s">
        <v>251</v>
      </c>
      <c r="I123" s="25"/>
      <c r="K123" s="25"/>
      <c r="N123" s="42"/>
    </row>
    <row r="124">
      <c r="A124" s="25"/>
      <c r="B124" s="25"/>
      <c r="D124" s="42"/>
      <c r="E124" s="25"/>
      <c r="F124" s="25"/>
      <c r="G124" s="42"/>
      <c r="H124" s="1" t="s">
        <v>2769</v>
      </c>
      <c r="I124" s="25"/>
      <c r="K124" s="25"/>
      <c r="N124" s="42"/>
    </row>
    <row r="125">
      <c r="A125" s="25"/>
      <c r="B125" s="25"/>
      <c r="D125" s="42"/>
      <c r="E125" s="25"/>
      <c r="F125" s="25"/>
      <c r="G125" s="42"/>
      <c r="H125" s="1" t="s">
        <v>2825</v>
      </c>
      <c r="I125" s="25"/>
      <c r="K125" s="25"/>
      <c r="N125" s="42"/>
    </row>
    <row r="126">
      <c r="A126" s="25"/>
      <c r="B126" s="25"/>
      <c r="D126" s="42"/>
      <c r="E126" s="25"/>
      <c r="F126" s="25"/>
      <c r="G126" s="42"/>
      <c r="I126" s="25"/>
      <c r="K126" s="25"/>
      <c r="N126" s="42"/>
    </row>
    <row r="127">
      <c r="A127" s="25"/>
      <c r="B127" s="25"/>
      <c r="D127" s="42"/>
      <c r="E127" s="25"/>
      <c r="F127" s="25"/>
      <c r="G127" s="42"/>
      <c r="H127" s="1" t="s">
        <v>2771</v>
      </c>
      <c r="I127" s="25"/>
      <c r="K127" s="25"/>
      <c r="N127" s="42"/>
    </row>
    <row r="128">
      <c r="A128" s="25"/>
      <c r="B128" s="25"/>
      <c r="D128" s="42"/>
      <c r="E128" s="25"/>
      <c r="F128" s="25"/>
      <c r="G128" s="42"/>
      <c r="H128" s="1" t="s">
        <v>2772</v>
      </c>
      <c r="I128" s="25"/>
      <c r="K128" s="25"/>
      <c r="N128" s="42"/>
    </row>
    <row r="129">
      <c r="A129" s="25"/>
      <c r="B129" s="25"/>
      <c r="D129" s="42"/>
      <c r="E129" s="25"/>
      <c r="F129" s="25"/>
      <c r="G129" s="42"/>
      <c r="H129" s="1" t="s">
        <v>269</v>
      </c>
      <c r="I129" s="25"/>
      <c r="K129" s="25"/>
      <c r="N129" s="42"/>
    </row>
    <row r="130">
      <c r="A130" s="25"/>
      <c r="B130" s="25"/>
      <c r="D130" s="42"/>
      <c r="E130" s="25"/>
      <c r="F130" s="25"/>
      <c r="G130" s="42"/>
      <c r="I130" s="25"/>
      <c r="K130" s="25"/>
      <c r="N130" s="42"/>
    </row>
    <row r="131">
      <c r="A131" s="25"/>
      <c r="B131" s="25"/>
      <c r="D131" s="42"/>
      <c r="E131" s="25"/>
      <c r="F131" s="25"/>
      <c r="G131" s="42"/>
      <c r="H131" s="1" t="s">
        <v>2773</v>
      </c>
      <c r="I131" s="25"/>
      <c r="K131" s="25"/>
      <c r="N131" s="42"/>
    </row>
    <row r="132">
      <c r="A132" s="25"/>
      <c r="B132" s="25"/>
      <c r="D132" s="42"/>
      <c r="E132" s="25"/>
      <c r="F132" s="25"/>
      <c r="G132" s="42"/>
      <c r="H132" s="1" t="s">
        <v>2826</v>
      </c>
      <c r="I132" s="25"/>
      <c r="K132" s="25"/>
      <c r="N132" s="42"/>
    </row>
    <row r="133">
      <c r="A133" s="25"/>
      <c r="B133" s="25"/>
      <c r="D133" s="42"/>
      <c r="E133" s="25"/>
      <c r="F133" s="25"/>
      <c r="G133" s="42"/>
      <c r="H133" s="1" t="s">
        <v>2775</v>
      </c>
      <c r="I133" s="25"/>
      <c r="K133" s="25"/>
      <c r="N133" s="42"/>
    </row>
    <row r="134">
      <c r="A134" s="25"/>
      <c r="B134" s="25"/>
      <c r="D134" s="42"/>
      <c r="E134" s="25"/>
      <c r="F134" s="25"/>
      <c r="G134" s="42"/>
      <c r="H134" s="1" t="s">
        <v>198</v>
      </c>
      <c r="I134" s="25"/>
      <c r="K134" s="25"/>
      <c r="N134" s="42"/>
    </row>
    <row r="135">
      <c r="A135" s="25"/>
      <c r="B135" s="25"/>
      <c r="D135" s="42"/>
      <c r="E135" s="25"/>
      <c r="F135" s="25"/>
      <c r="G135" s="42"/>
      <c r="H135" s="1" t="s">
        <v>2827</v>
      </c>
      <c r="I135" s="25"/>
      <c r="K135" s="25"/>
      <c r="N135" s="42"/>
    </row>
    <row r="136">
      <c r="A136" s="25"/>
      <c r="B136" s="25"/>
      <c r="D136" s="42"/>
      <c r="E136" s="25"/>
      <c r="F136" s="25"/>
      <c r="G136" s="42"/>
      <c r="H136" s="1" t="s">
        <v>204</v>
      </c>
      <c r="I136" s="25"/>
      <c r="K136" s="25"/>
      <c r="N136" s="42"/>
    </row>
    <row r="137">
      <c r="A137" s="25"/>
      <c r="B137" s="25"/>
      <c r="D137" s="42"/>
      <c r="E137" s="25"/>
      <c r="F137" s="25"/>
      <c r="G137" s="42"/>
      <c r="I137" s="25"/>
      <c r="K137" s="25"/>
      <c r="N137" s="42"/>
    </row>
    <row r="138">
      <c r="A138" s="25"/>
      <c r="B138" s="25"/>
      <c r="D138" s="42"/>
      <c r="E138" s="25"/>
      <c r="F138" s="25"/>
      <c r="G138" s="42"/>
      <c r="H138" s="1" t="s">
        <v>2779</v>
      </c>
      <c r="I138" s="25"/>
      <c r="K138" s="25"/>
      <c r="N138" s="42"/>
    </row>
    <row r="139">
      <c r="A139" s="25"/>
      <c r="B139" s="25"/>
      <c r="D139" s="42"/>
      <c r="E139" s="25"/>
      <c r="F139" s="25"/>
      <c r="G139" s="42"/>
      <c r="H139" s="1" t="s">
        <v>2780</v>
      </c>
      <c r="I139" s="25"/>
      <c r="K139" s="25"/>
      <c r="N139" s="42"/>
    </row>
    <row r="140">
      <c r="A140" s="25"/>
      <c r="B140" s="25"/>
      <c r="D140" s="42"/>
      <c r="E140" s="25"/>
      <c r="F140" s="25"/>
      <c r="G140" s="42"/>
      <c r="H140" s="1" t="s">
        <v>2781</v>
      </c>
      <c r="I140" s="25"/>
      <c r="K140" s="25"/>
      <c r="N140" s="42"/>
    </row>
    <row r="141">
      <c r="A141" s="25"/>
      <c r="B141" s="25"/>
      <c r="D141" s="42"/>
      <c r="E141" s="25"/>
      <c r="F141" s="25"/>
      <c r="G141" s="42"/>
      <c r="H141" s="1" t="s">
        <v>198</v>
      </c>
      <c r="I141" s="25"/>
      <c r="K141" s="25"/>
      <c r="N141" s="42"/>
    </row>
    <row r="142">
      <c r="A142" s="25"/>
      <c r="B142" s="25"/>
      <c r="D142" s="42"/>
      <c r="E142" s="25"/>
      <c r="F142" s="25"/>
      <c r="G142" s="42"/>
      <c r="H142" s="1" t="s">
        <v>2782</v>
      </c>
      <c r="I142" s="25"/>
      <c r="K142" s="25"/>
      <c r="N142" s="42"/>
    </row>
    <row r="143">
      <c r="A143" s="25"/>
      <c r="B143" s="25"/>
      <c r="D143" s="42"/>
      <c r="E143" s="25"/>
      <c r="F143" s="25"/>
      <c r="G143" s="42"/>
      <c r="H143" s="1" t="s">
        <v>2784</v>
      </c>
      <c r="I143" s="25"/>
      <c r="K143" s="25"/>
      <c r="N143" s="42"/>
    </row>
    <row r="144">
      <c r="A144" s="25"/>
      <c r="B144" s="25"/>
      <c r="D144" s="42"/>
      <c r="E144" s="25"/>
      <c r="F144" s="25"/>
      <c r="G144" s="42"/>
      <c r="H144" s="1" t="s">
        <v>2785</v>
      </c>
      <c r="I144" s="25"/>
      <c r="K144" s="1" t="s">
        <v>278</v>
      </c>
      <c r="L144" s="1" t="s">
        <v>279</v>
      </c>
      <c r="M144" s="1" t="s">
        <v>714</v>
      </c>
      <c r="N144" s="2" t="s">
        <v>2828</v>
      </c>
    </row>
    <row r="145">
      <c r="A145" s="25"/>
      <c r="B145" s="25"/>
      <c r="D145" s="42"/>
      <c r="E145" s="25"/>
      <c r="F145" s="25"/>
      <c r="G145" s="42"/>
      <c r="H145" s="1" t="s">
        <v>204</v>
      </c>
      <c r="I145" s="25"/>
      <c r="K145" s="25"/>
      <c r="N145" s="42"/>
    </row>
    <row r="146">
      <c r="A146" s="25"/>
      <c r="B146" s="25"/>
      <c r="D146" s="42"/>
      <c r="E146" s="25"/>
      <c r="F146" s="25"/>
      <c r="G146" s="42"/>
      <c r="I146" s="25"/>
      <c r="K146" s="25"/>
      <c r="N146" s="42"/>
    </row>
    <row r="147">
      <c r="A147" s="25"/>
      <c r="B147" s="25"/>
      <c r="D147" s="42"/>
      <c r="E147" s="25"/>
      <c r="F147" s="25"/>
      <c r="G147" s="42"/>
      <c r="H147" s="1" t="s">
        <v>2786</v>
      </c>
      <c r="I147" s="25"/>
      <c r="K147" s="25"/>
      <c r="N147" s="42"/>
    </row>
    <row r="148">
      <c r="A148" s="25"/>
      <c r="B148" s="25"/>
      <c r="D148" s="42"/>
      <c r="E148" s="25"/>
      <c r="F148" s="25"/>
      <c r="G148" s="42"/>
      <c r="H148" s="1" t="s">
        <v>2787</v>
      </c>
      <c r="I148" s="25"/>
      <c r="K148" s="25"/>
      <c r="N148" s="42"/>
    </row>
    <row r="149">
      <c r="A149" s="25"/>
      <c r="B149" s="25"/>
      <c r="D149" s="42"/>
      <c r="E149" s="25"/>
      <c r="F149" s="25"/>
      <c r="G149" s="42"/>
      <c r="H149" s="1" t="s">
        <v>2788</v>
      </c>
      <c r="I149" s="25"/>
      <c r="K149" s="25"/>
      <c r="N149" s="42"/>
    </row>
    <row r="150">
      <c r="A150" s="25"/>
      <c r="B150" s="25"/>
      <c r="D150" s="42"/>
      <c r="E150" s="25"/>
      <c r="F150" s="25"/>
      <c r="G150" s="42"/>
      <c r="H150" s="1" t="s">
        <v>198</v>
      </c>
      <c r="I150" s="25"/>
      <c r="K150" s="25"/>
      <c r="N150" s="42"/>
    </row>
    <row r="151">
      <c r="A151" s="25"/>
      <c r="B151" s="25"/>
      <c r="D151" s="42"/>
      <c r="E151" s="25"/>
      <c r="F151" s="25"/>
      <c r="G151" s="42"/>
      <c r="H151" s="1" t="s">
        <v>2783</v>
      </c>
      <c r="I151" s="25"/>
      <c r="K151" s="25"/>
      <c r="N151" s="42"/>
    </row>
    <row r="152">
      <c r="A152" s="25"/>
      <c r="B152" s="25"/>
      <c r="D152" s="42"/>
      <c r="E152" s="25"/>
      <c r="F152" s="25"/>
      <c r="G152" s="42"/>
      <c r="H152" s="1" t="s">
        <v>2782</v>
      </c>
      <c r="I152" s="25"/>
      <c r="K152" s="25"/>
      <c r="N152" s="42"/>
    </row>
    <row r="153">
      <c r="A153" s="25"/>
      <c r="B153" s="25"/>
      <c r="D153" s="42"/>
      <c r="E153" s="25"/>
      <c r="F153" s="25"/>
      <c r="G153" s="42"/>
      <c r="H153" s="1" t="s">
        <v>2790</v>
      </c>
      <c r="I153" s="25"/>
      <c r="K153" s="25"/>
      <c r="N153" s="42"/>
    </row>
    <row r="154">
      <c r="A154" s="25"/>
      <c r="B154" s="25"/>
      <c r="D154" s="42"/>
      <c r="E154" s="25"/>
      <c r="F154" s="25"/>
      <c r="G154" s="42"/>
      <c r="H154" s="1" t="s">
        <v>2789</v>
      </c>
      <c r="I154" s="25"/>
      <c r="K154" s="25"/>
      <c r="N154" s="42"/>
    </row>
    <row r="155">
      <c r="A155" s="25"/>
      <c r="B155" s="25"/>
      <c r="D155" s="42"/>
      <c r="E155" s="25"/>
      <c r="F155" s="25"/>
      <c r="G155" s="42"/>
      <c r="H155" s="1" t="s">
        <v>204</v>
      </c>
      <c r="I155" s="25"/>
      <c r="K155" s="25"/>
      <c r="N155" s="42"/>
    </row>
    <row r="156">
      <c r="A156" s="25"/>
      <c r="B156" s="25"/>
      <c r="D156" s="42"/>
      <c r="E156" s="25"/>
      <c r="F156" s="25"/>
      <c r="G156" s="42"/>
      <c r="I156" s="25"/>
      <c r="K156" s="25"/>
      <c r="N156" s="42"/>
    </row>
    <row r="157">
      <c r="A157" s="25"/>
      <c r="B157" s="25"/>
      <c r="D157" s="42"/>
      <c r="E157" s="25"/>
      <c r="F157" s="25"/>
      <c r="G157" s="42"/>
      <c r="H157" s="1" t="s">
        <v>2791</v>
      </c>
      <c r="I157" s="25"/>
      <c r="K157" s="25"/>
      <c r="N157" s="42"/>
    </row>
    <row r="158">
      <c r="A158" s="25"/>
      <c r="B158" s="25"/>
      <c r="D158" s="42"/>
      <c r="E158" s="25"/>
      <c r="F158" s="25"/>
      <c r="G158" s="42"/>
      <c r="H158" s="1" t="s">
        <v>2792</v>
      </c>
      <c r="I158" s="25"/>
      <c r="K158" s="25"/>
      <c r="N158" s="42"/>
    </row>
    <row r="159">
      <c r="A159" s="25"/>
      <c r="B159" s="25"/>
      <c r="D159" s="42"/>
      <c r="E159" s="25"/>
      <c r="F159" s="25"/>
      <c r="G159" s="42"/>
      <c r="H159" s="1" t="s">
        <v>2829</v>
      </c>
      <c r="I159" s="25"/>
      <c r="K159" s="25"/>
      <c r="N159" s="42"/>
    </row>
    <row r="160">
      <c r="A160" s="25"/>
      <c r="B160" s="25"/>
      <c r="D160" s="42"/>
      <c r="E160" s="25"/>
      <c r="F160" s="25"/>
      <c r="G160" s="42"/>
      <c r="H160" s="1" t="s">
        <v>198</v>
      </c>
      <c r="I160" s="25"/>
      <c r="K160" s="25"/>
      <c r="N160" s="42"/>
    </row>
    <row r="161">
      <c r="A161" s="25"/>
      <c r="B161" s="25"/>
      <c r="D161" s="42"/>
      <c r="E161" s="25"/>
      <c r="F161" s="25"/>
      <c r="G161" s="42"/>
      <c r="H161" s="1" t="s">
        <v>2794</v>
      </c>
      <c r="I161" s="25"/>
      <c r="K161" s="25"/>
      <c r="N161" s="42"/>
    </row>
    <row r="162">
      <c r="A162" s="25"/>
      <c r="B162" s="25"/>
      <c r="D162" s="42"/>
      <c r="E162" s="25"/>
      <c r="F162" s="25"/>
      <c r="G162" s="42"/>
      <c r="H162" s="1" t="s">
        <v>204</v>
      </c>
      <c r="I162" s="25"/>
      <c r="K162" s="25"/>
      <c r="N162" s="42"/>
    </row>
    <row r="163">
      <c r="A163" s="25"/>
      <c r="B163" s="25"/>
      <c r="D163" s="42"/>
      <c r="E163" s="25"/>
      <c r="F163" s="25"/>
      <c r="G163" s="42"/>
      <c r="I163" s="25"/>
      <c r="K163" s="25"/>
      <c r="N163" s="42"/>
    </row>
    <row r="164">
      <c r="A164" s="25"/>
      <c r="B164" s="25"/>
      <c r="D164" s="42"/>
      <c r="E164" s="25"/>
      <c r="F164" s="25"/>
      <c r="G164" s="42"/>
      <c r="H164" s="1" t="s">
        <v>2795</v>
      </c>
      <c r="I164" s="25"/>
      <c r="K164" s="25"/>
      <c r="N164" s="42"/>
    </row>
    <row r="165">
      <c r="A165" s="25"/>
      <c r="B165" s="25"/>
      <c r="D165" s="42"/>
      <c r="E165" s="25"/>
      <c r="F165" s="25"/>
      <c r="G165" s="42"/>
      <c r="H165" s="1" t="s">
        <v>206</v>
      </c>
      <c r="I165" s="25"/>
      <c r="K165" s="25"/>
      <c r="N165" s="42"/>
    </row>
    <row r="166">
      <c r="A166" s="25"/>
      <c r="B166" s="25"/>
      <c r="D166" s="42"/>
      <c r="E166" s="25"/>
      <c r="F166" s="25"/>
      <c r="G166" s="42"/>
      <c r="H166" s="1" t="s">
        <v>207</v>
      </c>
      <c r="I166" s="25"/>
      <c r="K166" s="25"/>
      <c r="N166" s="42"/>
    </row>
    <row r="167">
      <c r="A167" s="25"/>
      <c r="B167" s="25"/>
      <c r="D167" s="42"/>
      <c r="E167" s="25"/>
      <c r="F167" s="25"/>
      <c r="G167" s="42"/>
      <c r="I167" s="25"/>
      <c r="K167" s="25"/>
      <c r="N167" s="42"/>
    </row>
    <row r="168">
      <c r="A168" s="25"/>
      <c r="B168" s="25"/>
      <c r="D168" s="42"/>
      <c r="E168" s="25"/>
      <c r="F168" s="25"/>
      <c r="G168" s="42"/>
      <c r="H168" s="1" t="s">
        <v>281</v>
      </c>
      <c r="I168" s="25"/>
      <c r="K168" s="25"/>
      <c r="N168" s="42"/>
    </row>
    <row r="169">
      <c r="A169" s="25"/>
      <c r="B169" s="25"/>
      <c r="D169" s="42"/>
      <c r="E169" s="25"/>
      <c r="F169" s="25"/>
      <c r="G169" s="42"/>
      <c r="H169" s="1" t="s">
        <v>206</v>
      </c>
      <c r="I169" s="25"/>
      <c r="K169" s="25"/>
      <c r="N169" s="42"/>
    </row>
    <row r="170">
      <c r="A170" s="25"/>
      <c r="B170" s="25"/>
      <c r="D170" s="42"/>
      <c r="E170" s="25"/>
      <c r="F170" s="25"/>
      <c r="G170" s="42"/>
      <c r="H170" s="1" t="s">
        <v>207</v>
      </c>
      <c r="I170" s="25"/>
      <c r="K170" s="25"/>
      <c r="N170" s="42"/>
    </row>
    <row r="171">
      <c r="A171" s="25"/>
      <c r="B171" s="25"/>
      <c r="D171" s="42"/>
      <c r="E171" s="25"/>
      <c r="F171" s="25"/>
      <c r="G171" s="42"/>
      <c r="H171" s="1" t="s">
        <v>198</v>
      </c>
      <c r="I171" s="25"/>
      <c r="K171" s="25"/>
      <c r="N171" s="42"/>
    </row>
    <row r="172">
      <c r="A172" s="25"/>
      <c r="B172" s="25"/>
      <c r="D172" s="42"/>
      <c r="E172" s="25"/>
      <c r="F172" s="25"/>
      <c r="G172" s="42"/>
      <c r="H172" s="1" t="s">
        <v>2796</v>
      </c>
      <c r="I172" s="25"/>
      <c r="K172" s="25"/>
      <c r="N172" s="42"/>
    </row>
    <row r="173">
      <c r="A173" s="25"/>
      <c r="B173" s="25"/>
      <c r="D173" s="42"/>
      <c r="E173" s="25"/>
      <c r="F173" s="25"/>
      <c r="G173" s="42"/>
      <c r="H173" s="1" t="s">
        <v>2797</v>
      </c>
      <c r="I173" s="25"/>
      <c r="K173" s="25"/>
      <c r="N173" s="42"/>
    </row>
    <row r="174">
      <c r="A174" s="25"/>
      <c r="B174" s="25"/>
      <c r="D174" s="42"/>
      <c r="E174" s="25"/>
      <c r="F174" s="25"/>
      <c r="G174" s="42"/>
      <c r="H174" s="1" t="s">
        <v>2798</v>
      </c>
      <c r="I174" s="25"/>
      <c r="K174" s="25"/>
      <c r="N174" s="42"/>
    </row>
    <row r="175">
      <c r="A175" s="25"/>
      <c r="B175" s="25"/>
      <c r="D175" s="42"/>
      <c r="E175" s="25"/>
      <c r="F175" s="25"/>
      <c r="G175" s="42"/>
      <c r="H175" s="1" t="s">
        <v>2799</v>
      </c>
      <c r="I175" s="25"/>
      <c r="K175" s="25"/>
      <c r="N175" s="42"/>
    </row>
    <row r="176">
      <c r="A176" s="25"/>
      <c r="B176" s="25"/>
      <c r="D176" s="42"/>
      <c r="E176" s="25"/>
      <c r="F176" s="25"/>
      <c r="G176" s="42"/>
      <c r="H176" s="1" t="s">
        <v>2800</v>
      </c>
      <c r="I176" s="25"/>
      <c r="K176" s="25"/>
      <c r="N176" s="42"/>
    </row>
    <row r="177">
      <c r="A177" s="25"/>
      <c r="B177" s="25"/>
      <c r="D177" s="42"/>
      <c r="E177" s="25"/>
      <c r="F177" s="25"/>
      <c r="G177" s="42"/>
      <c r="H177" s="1" t="s">
        <v>2830</v>
      </c>
      <c r="I177" s="25"/>
      <c r="K177" s="1" t="s">
        <v>278</v>
      </c>
      <c r="L177" s="1" t="s">
        <v>280</v>
      </c>
      <c r="M177" s="1" t="s">
        <v>2805</v>
      </c>
      <c r="N177" s="2" t="s">
        <v>2806</v>
      </c>
    </row>
    <row r="178">
      <c r="A178" s="25"/>
      <c r="B178" s="25"/>
      <c r="D178" s="42"/>
      <c r="E178" s="25"/>
      <c r="F178" s="25"/>
      <c r="G178" s="42"/>
      <c r="H178" s="1" t="s">
        <v>198</v>
      </c>
      <c r="I178" s="25"/>
      <c r="K178" s="25"/>
      <c r="N178" s="2" t="s">
        <v>2831</v>
      </c>
    </row>
    <row r="179">
      <c r="A179" s="25"/>
      <c r="B179" s="25"/>
      <c r="D179" s="42"/>
      <c r="E179" s="25"/>
      <c r="F179" s="25"/>
      <c r="G179" s="42"/>
      <c r="H179" s="1" t="s">
        <v>2804</v>
      </c>
      <c r="I179" s="25"/>
      <c r="K179" s="25"/>
      <c r="N179" s="42"/>
    </row>
    <row r="180">
      <c r="A180" s="25"/>
      <c r="B180" s="25"/>
      <c r="D180" s="42"/>
      <c r="E180" s="25"/>
      <c r="F180" s="25"/>
      <c r="G180" s="42"/>
      <c r="H180" s="1" t="s">
        <v>2807</v>
      </c>
      <c r="I180" s="25"/>
      <c r="K180" s="25"/>
      <c r="N180" s="42"/>
    </row>
    <row r="181">
      <c r="A181" s="25"/>
      <c r="B181" s="25"/>
      <c r="D181" s="42"/>
      <c r="E181" s="25"/>
      <c r="F181" s="25"/>
      <c r="G181" s="42"/>
      <c r="H181" s="1" t="s">
        <v>2808</v>
      </c>
      <c r="I181" s="25"/>
      <c r="K181" s="25"/>
      <c r="N181" s="42"/>
    </row>
    <row r="182">
      <c r="A182" s="25"/>
      <c r="B182" s="25"/>
      <c r="D182" s="42"/>
      <c r="E182" s="25"/>
      <c r="F182" s="25"/>
      <c r="G182" s="42"/>
      <c r="H182" s="1" t="s">
        <v>204</v>
      </c>
      <c r="I182" s="25"/>
      <c r="K182" s="25"/>
      <c r="N182" s="42"/>
    </row>
    <row r="183">
      <c r="A183" s="25"/>
      <c r="B183" s="25"/>
      <c r="D183" s="42"/>
      <c r="E183" s="25"/>
      <c r="F183" s="25"/>
      <c r="G183" s="42"/>
      <c r="I183" s="25"/>
      <c r="K183" s="25"/>
      <c r="N183" s="42"/>
    </row>
    <row r="184">
      <c r="A184" s="25"/>
      <c r="B184" s="25"/>
      <c r="D184" s="42"/>
      <c r="E184" s="25"/>
      <c r="F184" s="25"/>
      <c r="G184" s="42"/>
      <c r="H184" s="1" t="s">
        <v>2809</v>
      </c>
      <c r="I184" s="25"/>
      <c r="K184" s="25"/>
      <c r="M184" s="1"/>
      <c r="N184" s="42"/>
    </row>
    <row r="185">
      <c r="A185" s="25"/>
      <c r="B185" s="25"/>
      <c r="D185" s="42"/>
      <c r="E185" s="25"/>
      <c r="F185" s="25"/>
      <c r="G185" s="42"/>
      <c r="H185" s="1" t="s">
        <v>2830</v>
      </c>
      <c r="I185" s="25"/>
      <c r="K185" s="25"/>
      <c r="N185" s="42"/>
    </row>
    <row r="186">
      <c r="A186" s="25"/>
      <c r="B186" s="25"/>
      <c r="D186" s="42"/>
      <c r="E186" s="25"/>
      <c r="F186" s="25"/>
      <c r="G186" s="42"/>
      <c r="H186" s="1" t="s">
        <v>198</v>
      </c>
      <c r="I186" s="25"/>
      <c r="K186" s="25"/>
      <c r="N186" s="42"/>
    </row>
    <row r="187">
      <c r="A187" s="25"/>
      <c r="B187" s="25"/>
      <c r="D187" s="42"/>
      <c r="E187" s="25"/>
      <c r="F187" s="25"/>
      <c r="G187" s="42"/>
      <c r="H187" s="1" t="s">
        <v>2810</v>
      </c>
      <c r="I187" s="25"/>
      <c r="K187" s="25"/>
      <c r="N187" s="42"/>
    </row>
    <row r="188">
      <c r="A188" s="25"/>
      <c r="B188" s="25"/>
      <c r="D188" s="42"/>
      <c r="E188" s="25"/>
      <c r="F188" s="25"/>
      <c r="G188" s="42"/>
      <c r="H188" s="1" t="s">
        <v>2811</v>
      </c>
      <c r="I188" s="25"/>
      <c r="K188" s="25"/>
      <c r="N188" s="42"/>
    </row>
    <row r="189">
      <c r="A189" s="25"/>
      <c r="B189" s="25"/>
      <c r="D189" s="42"/>
      <c r="E189" s="25"/>
      <c r="F189" s="25"/>
      <c r="G189" s="42"/>
      <c r="H189" s="1" t="s">
        <v>204</v>
      </c>
      <c r="I189" s="25"/>
      <c r="K189" s="25"/>
      <c r="N189" s="42"/>
    </row>
    <row r="190">
      <c r="A190" s="25"/>
      <c r="B190" s="25"/>
      <c r="D190" s="42"/>
      <c r="E190" s="25"/>
      <c r="F190" s="25"/>
      <c r="G190" s="42"/>
      <c r="H190" s="1" t="s">
        <v>2812</v>
      </c>
      <c r="I190" s="25"/>
      <c r="K190" s="1" t="s">
        <v>1748</v>
      </c>
      <c r="L190" s="1" t="s">
        <v>2022</v>
      </c>
      <c r="M190" s="1" t="s">
        <v>2832</v>
      </c>
      <c r="N190" s="2" t="s">
        <v>2833</v>
      </c>
    </row>
    <row r="191">
      <c r="A191" s="25"/>
      <c r="B191" s="25"/>
      <c r="D191" s="42"/>
      <c r="E191" s="25"/>
      <c r="F191" s="25"/>
      <c r="G191" s="42"/>
      <c r="H191" s="1" t="s">
        <v>1556</v>
      </c>
      <c r="I191" s="25"/>
      <c r="K191" s="84" t="s">
        <v>1748</v>
      </c>
      <c r="L191" s="1" t="s">
        <v>2022</v>
      </c>
      <c r="M191" s="1" t="s">
        <v>2834</v>
      </c>
      <c r="N191" s="2" t="s">
        <v>2835</v>
      </c>
    </row>
    <row r="192">
      <c r="A192" s="25"/>
      <c r="B192" s="25"/>
      <c r="D192" s="42"/>
      <c r="E192" s="25"/>
      <c r="F192" s="25"/>
      <c r="G192" s="42"/>
      <c r="H192" s="1" t="s">
        <v>223</v>
      </c>
      <c r="I192" s="25"/>
      <c r="K192" s="25"/>
      <c r="N192" s="42"/>
    </row>
    <row r="193">
      <c r="A193" s="25"/>
      <c r="B193" s="25"/>
      <c r="D193" s="42"/>
      <c r="E193" s="25"/>
      <c r="F193" s="25"/>
      <c r="G193" s="42"/>
      <c r="H193" s="1" t="s">
        <v>204</v>
      </c>
      <c r="I193" s="25"/>
      <c r="K193" s="1" t="s">
        <v>278</v>
      </c>
      <c r="L193" s="1" t="s">
        <v>279</v>
      </c>
      <c r="M193" s="1" t="s">
        <v>712</v>
      </c>
      <c r="N193" s="2" t="s">
        <v>2813</v>
      </c>
    </row>
    <row r="194">
      <c r="A194" s="25"/>
      <c r="B194" s="25"/>
      <c r="D194" s="42"/>
      <c r="E194" s="25"/>
      <c r="F194" s="25"/>
      <c r="G194" s="42"/>
      <c r="I194" s="25"/>
      <c r="K194" s="25"/>
      <c r="N194" s="42"/>
    </row>
    <row r="195">
      <c r="A195" s="25"/>
      <c r="B195" s="25"/>
      <c r="D195" s="42"/>
      <c r="E195" s="25"/>
      <c r="F195" s="25"/>
      <c r="G195" s="42"/>
      <c r="H195" s="1" t="s">
        <v>2814</v>
      </c>
      <c r="I195" s="25"/>
      <c r="K195" s="25"/>
      <c r="N195" s="42"/>
    </row>
    <row r="196">
      <c r="A196" s="25"/>
      <c r="B196" s="25"/>
      <c r="D196" s="42"/>
      <c r="E196" s="25"/>
      <c r="F196" s="25"/>
      <c r="G196" s="42"/>
      <c r="H196" s="1" t="s">
        <v>206</v>
      </c>
      <c r="I196" s="25"/>
      <c r="K196" s="25"/>
      <c r="N196" s="42"/>
    </row>
    <row r="197">
      <c r="A197" s="25"/>
      <c r="B197" s="25"/>
      <c r="D197" s="42"/>
      <c r="E197" s="25"/>
      <c r="F197" s="25"/>
      <c r="G197" s="42"/>
      <c r="H197" s="1" t="s">
        <v>207</v>
      </c>
      <c r="I197" s="25"/>
      <c r="K197" s="25"/>
      <c r="N197" s="42"/>
    </row>
    <row r="198">
      <c r="A198" s="25"/>
      <c r="B198" s="25"/>
      <c r="D198" s="42"/>
      <c r="E198" s="25"/>
      <c r="F198" s="25"/>
      <c r="G198" s="42"/>
      <c r="H198" s="1" t="s">
        <v>198</v>
      </c>
      <c r="I198" s="25"/>
      <c r="K198" s="25"/>
      <c r="N198" s="42"/>
    </row>
    <row r="199">
      <c r="A199" s="25"/>
      <c r="B199" s="25"/>
      <c r="D199" s="42"/>
      <c r="E199" s="25"/>
      <c r="F199" s="25"/>
      <c r="G199" s="42"/>
      <c r="H199" s="1" t="s">
        <v>2815</v>
      </c>
      <c r="I199" s="25"/>
      <c r="K199" s="25"/>
      <c r="N199" s="42"/>
    </row>
    <row r="200">
      <c r="A200" s="25"/>
      <c r="B200" s="25"/>
      <c r="D200" s="42"/>
      <c r="E200" s="25"/>
      <c r="F200" s="25"/>
      <c r="G200" s="42"/>
      <c r="H200" s="1" t="s">
        <v>2797</v>
      </c>
      <c r="I200" s="25"/>
      <c r="K200" s="25"/>
      <c r="N200" s="42"/>
    </row>
    <row r="201">
      <c r="A201" s="25"/>
      <c r="B201" s="25"/>
      <c r="D201" s="42"/>
      <c r="E201" s="25"/>
      <c r="F201" s="25"/>
      <c r="G201" s="42"/>
      <c r="H201" s="1" t="s">
        <v>2804</v>
      </c>
      <c r="I201" s="25"/>
      <c r="K201" s="1" t="s">
        <v>278</v>
      </c>
      <c r="L201" s="1" t="s">
        <v>280</v>
      </c>
      <c r="M201" s="1" t="s">
        <v>2836</v>
      </c>
      <c r="N201" s="2" t="s">
        <v>2837</v>
      </c>
    </row>
    <row r="202">
      <c r="A202" s="25"/>
      <c r="B202" s="25"/>
      <c r="D202" s="42"/>
      <c r="E202" s="25"/>
      <c r="F202" s="25"/>
      <c r="G202" s="42"/>
      <c r="H202" s="1" t="s">
        <v>2810</v>
      </c>
      <c r="I202" s="25"/>
      <c r="K202" s="25"/>
      <c r="N202" s="42"/>
    </row>
    <row r="203">
      <c r="A203" s="25"/>
      <c r="B203" s="25"/>
      <c r="D203" s="42"/>
      <c r="E203" s="25"/>
      <c r="F203" s="25"/>
      <c r="G203" s="42"/>
      <c r="H203" s="1" t="s">
        <v>2812</v>
      </c>
      <c r="I203" s="25"/>
      <c r="K203" s="25"/>
      <c r="N203" s="42"/>
    </row>
    <row r="204">
      <c r="A204" s="25"/>
      <c r="B204" s="25"/>
      <c r="D204" s="42"/>
      <c r="E204" s="25"/>
      <c r="F204" s="25"/>
      <c r="G204" s="42"/>
      <c r="H204" s="1" t="s">
        <v>1556</v>
      </c>
      <c r="I204" s="25"/>
      <c r="K204" s="25"/>
      <c r="N204" s="42"/>
    </row>
    <row r="205">
      <c r="A205" s="25"/>
      <c r="B205" s="25"/>
      <c r="D205" s="42"/>
      <c r="E205" s="25"/>
      <c r="F205" s="25"/>
      <c r="G205" s="42"/>
      <c r="H205" s="1" t="s">
        <v>223</v>
      </c>
      <c r="I205" s="25"/>
      <c r="K205" s="25"/>
      <c r="N205" s="42"/>
    </row>
    <row r="206">
      <c r="A206" s="15"/>
      <c r="B206" s="25"/>
      <c r="C206" s="15"/>
      <c r="D206" s="83"/>
      <c r="E206" s="15"/>
      <c r="F206" s="15"/>
      <c r="G206" s="83"/>
      <c r="H206" s="12" t="s">
        <v>204</v>
      </c>
      <c r="I206" s="15"/>
      <c r="J206" s="15"/>
      <c r="K206" s="12" t="s">
        <v>278</v>
      </c>
      <c r="L206" s="12" t="s">
        <v>279</v>
      </c>
      <c r="M206" s="12" t="s">
        <v>1156</v>
      </c>
      <c r="N206" s="13" t="s">
        <v>2818</v>
      </c>
      <c r="O206" s="15"/>
      <c r="P206" s="15"/>
      <c r="Q206" s="15"/>
      <c r="R206" s="15"/>
      <c r="S206" s="15"/>
      <c r="T206" s="15"/>
      <c r="U206" s="15"/>
      <c r="V206" s="15"/>
      <c r="W206" s="15"/>
      <c r="X206" s="15"/>
      <c r="Y206" s="15"/>
      <c r="Z206" s="15"/>
      <c r="AA206" s="15"/>
      <c r="AB206" s="15"/>
      <c r="AC206" s="15"/>
      <c r="AD206" s="15"/>
      <c r="AE206" s="15"/>
    </row>
    <row r="207">
      <c r="A207" s="1" t="s">
        <v>81</v>
      </c>
      <c r="B207" s="73" t="s">
        <v>30</v>
      </c>
      <c r="C207" s="1" t="s">
        <v>2838</v>
      </c>
      <c r="D207" s="2" t="s">
        <v>2838</v>
      </c>
      <c r="E207" s="1" t="s">
        <v>33</v>
      </c>
      <c r="F207" s="1" t="s">
        <v>33</v>
      </c>
      <c r="G207" s="42"/>
      <c r="H207" s="1" t="s">
        <v>563</v>
      </c>
      <c r="I207" s="25"/>
      <c r="K207" s="25"/>
      <c r="N207" s="42"/>
    </row>
    <row r="208">
      <c r="A208" s="25"/>
      <c r="B208" s="25"/>
      <c r="D208" s="42"/>
      <c r="E208" s="25"/>
      <c r="F208" s="25"/>
      <c r="G208" s="42"/>
      <c r="I208" s="25"/>
      <c r="K208" s="25"/>
      <c r="N208" s="42"/>
    </row>
    <row r="209">
      <c r="A209" s="25"/>
      <c r="B209" s="25"/>
      <c r="D209" s="42"/>
      <c r="E209" s="25"/>
      <c r="F209" s="25"/>
      <c r="G209" s="42"/>
      <c r="H209" s="1" t="s">
        <v>882</v>
      </c>
      <c r="I209" s="25"/>
      <c r="K209" s="25"/>
      <c r="N209" s="42"/>
      <c r="O209"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09" s="25" t="str">
        <f>IFERROR(__xludf.DUMMYFUNCTION("""COMPUTED_VALUE"""),"count ")</f>
        <v>count </v>
      </c>
    </row>
    <row r="210">
      <c r="A210" s="25"/>
      <c r="B210" s="25"/>
      <c r="D210" s="42"/>
      <c r="E210" s="25"/>
      <c r="F210" s="25"/>
      <c r="G210" s="42"/>
      <c r="H210" s="1" t="s">
        <v>2839</v>
      </c>
      <c r="I210" s="25"/>
      <c r="K210" s="1" t="s">
        <v>229</v>
      </c>
      <c r="M210" s="1" t="s">
        <v>2408</v>
      </c>
      <c r="N210" s="2" t="s">
        <v>2840</v>
      </c>
      <c r="O210" s="25" t="str">
        <f>IFERROR(__xludf.DUMMYFUNCTION("""COMPUTED_VALUE"""),"C-hallucinating")</f>
        <v>C-hallucinating</v>
      </c>
      <c r="P210" s="25">
        <f>IFERROR(__xludf.DUMMYFUNCTION("""COMPUTED_VALUE"""),3.0)</f>
        <v>3</v>
      </c>
    </row>
    <row r="211">
      <c r="A211" s="25"/>
      <c r="B211" s="25"/>
      <c r="D211" s="42"/>
      <c r="E211" s="25"/>
      <c r="F211" s="25"/>
      <c r="G211" s="42"/>
      <c r="H211" s="1" t="s">
        <v>2841</v>
      </c>
      <c r="I211" s="25"/>
      <c r="K211" s="1" t="s">
        <v>190</v>
      </c>
      <c r="M211" s="1" t="s">
        <v>2842</v>
      </c>
      <c r="N211" s="2" t="s">
        <v>2843</v>
      </c>
      <c r="O211" s="25" t="str">
        <f>IFERROR(__xludf.DUMMYFUNCTION("""COMPUTED_VALUE"""),"V-pred-use")</f>
        <v>V-pred-use</v>
      </c>
      <c r="P211" s="25">
        <f>IFERROR(__xludf.DUMMYFUNCTION("""COMPUTED_VALUE"""),3.0)</f>
        <v>3</v>
      </c>
    </row>
    <row r="212">
      <c r="A212" s="25"/>
      <c r="B212" s="25"/>
      <c r="D212" s="42"/>
      <c r="E212" s="25"/>
      <c r="F212" s="25"/>
      <c r="G212" s="42"/>
      <c r="I212" s="25"/>
      <c r="K212" s="25"/>
      <c r="N212" s="42"/>
      <c r="O212" s="25" t="str">
        <f>IFERROR(__xludf.DUMMYFUNCTION("""COMPUTED_VALUE"""),"C-syntax")</f>
        <v>C-syntax</v>
      </c>
      <c r="P212" s="25">
        <f>IFERROR(__xludf.DUMMYFUNCTION("""COMPUTED_VALUE"""),2.0)</f>
        <v>2</v>
      </c>
    </row>
    <row r="213">
      <c r="A213" s="25"/>
      <c r="B213" s="25"/>
      <c r="D213" s="42"/>
      <c r="E213" s="25"/>
      <c r="F213" s="25"/>
      <c r="G213" s="42"/>
      <c r="H213" s="1" t="s">
        <v>251</v>
      </c>
      <c r="I213" s="25"/>
      <c r="K213" s="84" t="s">
        <v>229</v>
      </c>
      <c r="M213" s="1" t="s">
        <v>325</v>
      </c>
      <c r="N213" s="2" t="s">
        <v>2844</v>
      </c>
      <c r="O213" s="25" t="str">
        <f>IFERROR(__xludf.DUMMYFUNCTION("""COMPUTED_VALUE"""),"V-LI")</f>
        <v>V-LI</v>
      </c>
      <c r="P213" s="25">
        <f>IFERROR(__xludf.DUMMYFUNCTION("""COMPUTED_VALUE"""),2.0)</f>
        <v>2</v>
      </c>
    </row>
    <row r="214">
      <c r="A214" s="25"/>
      <c r="B214" s="25"/>
      <c r="D214" s="42"/>
      <c r="E214" s="25"/>
      <c r="F214" s="25"/>
      <c r="G214" s="42"/>
      <c r="H214" s="1" t="s">
        <v>2845</v>
      </c>
      <c r="I214" s="25"/>
      <c r="K214" s="25"/>
      <c r="N214" s="42"/>
    </row>
    <row r="215">
      <c r="A215" s="25"/>
      <c r="B215" s="25"/>
      <c r="D215" s="42"/>
      <c r="E215" s="25"/>
      <c r="F215" s="25"/>
      <c r="G215" s="42"/>
      <c r="I215" s="25"/>
      <c r="K215" s="25"/>
      <c r="N215" s="42"/>
      <c r="O215"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15" s="25" t="str">
        <f>IFERROR(__xludf.DUMMYFUNCTION("""COMPUTED_VALUE"""),"C-syntax")</f>
        <v>C-syntax</v>
      </c>
      <c r="Q215" s="25" t="str">
        <f>IFERROR(__xludf.DUMMYFUNCTION("""COMPUTED_VALUE"""),"C-hallucinating")</f>
        <v>C-hallucinating</v>
      </c>
      <c r="R215" s="25" t="str">
        <f>IFERROR(__xludf.DUMMYFUNCTION("""COMPUTED_VALUE"""),"C-total")</f>
        <v>C-total</v>
      </c>
      <c r="S215" s="25" t="str">
        <f>IFERROR(__xludf.DUMMYFUNCTION("""COMPUTED_VALUE"""),"V-pre/post")</f>
        <v>V-pre/post</v>
      </c>
      <c r="T215" s="25" t="str">
        <f>IFERROR(__xludf.DUMMYFUNCTION("""COMPUTED_VALUE"""),"V-pred-def")</f>
        <v>V-pred-def</v>
      </c>
      <c r="U215" s="25" t="str">
        <f>IFERROR(__xludf.DUMMYFUNCTION("""COMPUTED_VALUE"""),"V-pred-use")</f>
        <v>V-pred-use</v>
      </c>
      <c r="V215" s="25" t="str">
        <f>IFERROR(__xludf.DUMMYFUNCTION("""COMPUTED_VALUE"""),"V-lemma-def")</f>
        <v>V-lemma-def</v>
      </c>
      <c r="W215" s="25" t="str">
        <f>IFERROR(__xludf.DUMMYFUNCTION("""COMPUTED_VALUE"""),"V-lemma-use")</f>
        <v>V-lemma-use</v>
      </c>
      <c r="X215" s="25" t="str">
        <f>IFERROR(__xludf.DUMMYFUNCTION("""COMPUTED_VALUE"""),"V-LI")</f>
        <v>V-LI</v>
      </c>
      <c r="Y215" s="25" t="str">
        <f>IFERROR(__xludf.DUMMYFUNCTION("""COMPUTED_VALUE"""),"V-others")</f>
        <v>V-others</v>
      </c>
      <c r="Z215" s="25" t="str">
        <f>IFERROR(__xludf.DUMMYFUNCTION("""COMPUTED_VALUE"""),"V-total")</f>
        <v>V-total</v>
      </c>
    </row>
    <row r="216">
      <c r="A216" s="25"/>
      <c r="B216" s="25"/>
      <c r="D216" s="42"/>
      <c r="E216" s="25"/>
      <c r="F216" s="25"/>
      <c r="G216" s="42"/>
      <c r="H216" s="1" t="s">
        <v>2846</v>
      </c>
      <c r="I216" s="25"/>
      <c r="K216" s="25"/>
      <c r="N216" s="42"/>
      <c r="O216" s="25">
        <f>IFERROR(__xludf.DUMMYFUNCTION("""COMPUTED_VALUE"""),0.0)</f>
        <v>0</v>
      </c>
      <c r="P216" s="25">
        <f>IFERROR(__xludf.DUMMYFUNCTION("""COMPUTED_VALUE"""),2.0)</f>
        <v>2</v>
      </c>
      <c r="Q216" s="25">
        <f>IFERROR(__xludf.DUMMYFUNCTION("""COMPUTED_VALUE"""),3.0)</f>
        <v>3</v>
      </c>
      <c r="R216" s="25">
        <f>IFERROR(__xludf.DUMMYFUNCTION("""COMPUTED_VALUE"""),0.0)</f>
        <v>0</v>
      </c>
      <c r="S216" s="25">
        <f>IFERROR(__xludf.DUMMYFUNCTION("""COMPUTED_VALUE"""),0.0)</f>
        <v>0</v>
      </c>
      <c r="T216" s="25">
        <f>IFERROR(__xludf.DUMMYFUNCTION("""COMPUTED_VALUE"""),0.0)</f>
        <v>0</v>
      </c>
      <c r="U216" s="25">
        <f>IFERROR(__xludf.DUMMYFUNCTION("""COMPUTED_VALUE"""),3.0)</f>
        <v>3</v>
      </c>
      <c r="V216" s="25">
        <f>IFERROR(__xludf.DUMMYFUNCTION("""COMPUTED_VALUE"""),0.0)</f>
        <v>0</v>
      </c>
      <c r="W216" s="25">
        <f>IFERROR(__xludf.DUMMYFUNCTION("""COMPUTED_VALUE"""),0.0)</f>
        <v>0</v>
      </c>
      <c r="X216" s="25">
        <f>IFERROR(__xludf.DUMMYFUNCTION("""COMPUTED_VALUE"""),2.0)</f>
        <v>2</v>
      </c>
      <c r="Y216" s="25">
        <f>IFERROR(__xludf.DUMMYFUNCTION("""COMPUTED_VALUE"""),0.0)</f>
        <v>0</v>
      </c>
      <c r="Z216" s="25">
        <f>IFERROR(__xludf.DUMMYFUNCTION("""COMPUTED_VALUE"""),0.0)</f>
        <v>0</v>
      </c>
    </row>
    <row r="217">
      <c r="A217" s="25"/>
      <c r="B217" s="25"/>
      <c r="D217" s="42"/>
      <c r="E217" s="25"/>
      <c r="F217" s="25"/>
      <c r="G217" s="42"/>
      <c r="H217" s="1" t="s">
        <v>2847</v>
      </c>
      <c r="I217" s="25"/>
      <c r="K217" s="25"/>
      <c r="N217" s="42"/>
    </row>
    <row r="218">
      <c r="A218" s="25"/>
      <c r="B218" s="25"/>
      <c r="D218" s="42"/>
      <c r="E218" s="25"/>
      <c r="F218" s="25"/>
      <c r="G218" s="42"/>
      <c r="H218" s="1" t="s">
        <v>251</v>
      </c>
      <c r="I218" s="25"/>
      <c r="K218" s="25"/>
      <c r="N218" s="42"/>
    </row>
    <row r="219">
      <c r="A219" s="25"/>
      <c r="B219" s="25"/>
      <c r="D219" s="42"/>
      <c r="E219" s="25"/>
      <c r="F219" s="25"/>
      <c r="G219" s="42"/>
      <c r="I219" s="25"/>
      <c r="K219" s="25"/>
      <c r="N219" s="42"/>
    </row>
    <row r="220">
      <c r="A220" s="25"/>
      <c r="B220" s="25"/>
      <c r="D220" s="42"/>
      <c r="E220" s="25"/>
      <c r="F220" s="25"/>
      <c r="G220" s="42"/>
      <c r="H220" s="1" t="s">
        <v>2848</v>
      </c>
      <c r="I220" s="25"/>
      <c r="K220" s="25"/>
      <c r="N220" s="42"/>
    </row>
    <row r="221">
      <c r="A221" s="25"/>
      <c r="B221" s="25"/>
      <c r="D221" s="42"/>
      <c r="E221" s="25"/>
      <c r="F221" s="25"/>
      <c r="G221" s="42"/>
      <c r="H221" s="1" t="s">
        <v>2764</v>
      </c>
      <c r="I221" s="25"/>
      <c r="K221" s="25"/>
      <c r="N221" s="42"/>
    </row>
    <row r="222">
      <c r="A222" s="25"/>
      <c r="B222" s="25"/>
      <c r="D222" s="42"/>
      <c r="E222" s="25"/>
      <c r="F222" s="25"/>
      <c r="G222" s="42"/>
      <c r="H222" s="1" t="s">
        <v>206</v>
      </c>
      <c r="I222" s="25"/>
      <c r="K222" s="25"/>
      <c r="N222" s="42"/>
    </row>
    <row r="223">
      <c r="A223" s="25"/>
      <c r="B223" s="25"/>
      <c r="D223" s="42"/>
      <c r="E223" s="25"/>
      <c r="F223" s="25"/>
      <c r="G223" s="42"/>
      <c r="H223" s="1" t="s">
        <v>2849</v>
      </c>
      <c r="I223" s="1" t="s">
        <v>126</v>
      </c>
      <c r="J223" s="40" t="s">
        <v>2850</v>
      </c>
      <c r="K223" s="25"/>
      <c r="N223" s="42"/>
    </row>
    <row r="224">
      <c r="A224" s="25"/>
      <c r="B224" s="25"/>
      <c r="D224" s="42"/>
      <c r="E224" s="25"/>
      <c r="F224" s="25"/>
      <c r="G224" s="42"/>
      <c r="H224" s="1" t="s">
        <v>198</v>
      </c>
      <c r="I224" s="25"/>
      <c r="K224" s="25"/>
      <c r="N224" s="42"/>
    </row>
    <row r="225">
      <c r="A225" s="25"/>
      <c r="B225" s="25"/>
      <c r="D225" s="42"/>
      <c r="E225" s="25"/>
      <c r="F225" s="25"/>
      <c r="G225" s="42"/>
      <c r="H225" s="1" t="s">
        <v>2766</v>
      </c>
      <c r="I225" s="25"/>
      <c r="K225" s="25"/>
      <c r="N225" s="42"/>
    </row>
    <row r="226">
      <c r="A226" s="25"/>
      <c r="B226" s="25"/>
      <c r="D226" s="42"/>
      <c r="E226" s="25"/>
      <c r="F226" s="25"/>
      <c r="G226" s="42"/>
      <c r="H226" s="1" t="s">
        <v>1539</v>
      </c>
      <c r="I226" s="25"/>
      <c r="K226" s="25"/>
      <c r="N226" s="42"/>
    </row>
    <row r="227">
      <c r="A227" s="25"/>
      <c r="B227" s="25"/>
      <c r="D227" s="42"/>
      <c r="E227" s="25"/>
      <c r="F227" s="25"/>
      <c r="G227" s="42"/>
      <c r="H227" s="1" t="s">
        <v>481</v>
      </c>
      <c r="I227" s="25"/>
      <c r="K227" s="25"/>
      <c r="N227" s="42"/>
    </row>
    <row r="228">
      <c r="A228" s="25"/>
      <c r="B228" s="25"/>
      <c r="D228" s="42"/>
      <c r="E228" s="25"/>
      <c r="F228" s="25"/>
      <c r="G228" s="42"/>
      <c r="H228" s="1" t="s">
        <v>204</v>
      </c>
      <c r="I228" s="25"/>
      <c r="K228" s="25"/>
      <c r="N228" s="42"/>
    </row>
    <row r="229">
      <c r="A229" s="25"/>
      <c r="B229" s="25"/>
      <c r="D229" s="42"/>
      <c r="E229" s="25"/>
      <c r="F229" s="25"/>
      <c r="G229" s="42"/>
      <c r="H229" s="1" t="s">
        <v>2768</v>
      </c>
      <c r="I229" s="25"/>
      <c r="K229" s="25"/>
      <c r="N229" s="42"/>
    </row>
    <row r="230">
      <c r="A230" s="25"/>
      <c r="B230" s="25"/>
      <c r="D230" s="42"/>
      <c r="E230" s="25"/>
      <c r="F230" s="25"/>
      <c r="G230" s="42"/>
      <c r="H230" s="1" t="s">
        <v>2851</v>
      </c>
      <c r="I230" s="25"/>
      <c r="K230" s="84" t="s">
        <v>190</v>
      </c>
      <c r="L230" s="1" t="s">
        <v>2852</v>
      </c>
      <c r="M230" s="1" t="s">
        <v>2853</v>
      </c>
      <c r="N230" s="2" t="s">
        <v>2854</v>
      </c>
    </row>
    <row r="231">
      <c r="A231" s="25"/>
      <c r="B231" s="25"/>
      <c r="D231" s="42"/>
      <c r="E231" s="25"/>
      <c r="F231" s="25"/>
      <c r="G231" s="42"/>
      <c r="H231" s="1" t="s">
        <v>1541</v>
      </c>
      <c r="I231" s="25"/>
      <c r="K231" s="25"/>
      <c r="N231" s="42"/>
    </row>
    <row r="232">
      <c r="A232" s="25"/>
      <c r="B232" s="25"/>
      <c r="D232" s="42"/>
      <c r="E232" s="25"/>
      <c r="F232" s="25"/>
      <c r="G232" s="42"/>
      <c r="H232" s="1" t="s">
        <v>204</v>
      </c>
      <c r="I232" s="25"/>
      <c r="K232" s="25"/>
      <c r="N232" s="42"/>
    </row>
    <row r="233">
      <c r="A233" s="25"/>
      <c r="B233" s="25"/>
      <c r="D233" s="42"/>
      <c r="E233" s="25"/>
      <c r="F233" s="25"/>
      <c r="G233" s="42"/>
      <c r="I233" s="25"/>
      <c r="K233" s="25"/>
      <c r="N233" s="42"/>
    </row>
    <row r="234">
      <c r="A234" s="25"/>
      <c r="B234" s="25"/>
      <c r="D234" s="42"/>
      <c r="E234" s="25"/>
      <c r="F234" s="25"/>
      <c r="G234" s="42"/>
      <c r="H234" s="1" t="s">
        <v>2855</v>
      </c>
      <c r="I234" s="25"/>
      <c r="K234" s="25"/>
      <c r="N234" s="42"/>
    </row>
    <row r="235">
      <c r="A235" s="25"/>
      <c r="B235" s="25"/>
      <c r="D235" s="42"/>
      <c r="E235" s="25"/>
      <c r="F235" s="25"/>
      <c r="G235" s="42"/>
      <c r="H235" s="1" t="s">
        <v>2773</v>
      </c>
      <c r="I235" s="25"/>
      <c r="K235" s="25"/>
      <c r="N235" s="42"/>
    </row>
    <row r="236">
      <c r="A236" s="25"/>
      <c r="B236" s="25"/>
      <c r="D236" s="42"/>
      <c r="E236" s="25"/>
      <c r="F236" s="25"/>
      <c r="G236" s="42"/>
      <c r="H236" s="1" t="s">
        <v>2856</v>
      </c>
      <c r="I236" s="25"/>
      <c r="K236" s="25"/>
      <c r="N236" s="42"/>
    </row>
    <row r="237">
      <c r="A237" s="25"/>
      <c r="B237" s="25"/>
      <c r="D237" s="42"/>
      <c r="E237" s="25"/>
      <c r="F237" s="25"/>
      <c r="G237" s="42"/>
      <c r="H237" s="1" t="s">
        <v>2857</v>
      </c>
      <c r="I237" s="25"/>
      <c r="K237" s="25"/>
      <c r="N237" s="42"/>
    </row>
    <row r="238">
      <c r="A238" s="25"/>
      <c r="B238" s="25"/>
      <c r="D238" s="42"/>
      <c r="E238" s="25"/>
      <c r="F238" s="25"/>
      <c r="G238" s="42"/>
      <c r="H238" s="1" t="s">
        <v>198</v>
      </c>
      <c r="I238" s="25"/>
      <c r="K238" s="25"/>
      <c r="N238" s="42"/>
    </row>
    <row r="239">
      <c r="A239" s="25"/>
      <c r="B239" s="25"/>
      <c r="D239" s="42"/>
      <c r="E239" s="25"/>
      <c r="F239" s="25"/>
      <c r="G239" s="42"/>
      <c r="H239" s="1" t="s">
        <v>2858</v>
      </c>
      <c r="I239" s="25"/>
      <c r="K239" s="84" t="s">
        <v>190</v>
      </c>
      <c r="L239" s="1" t="s">
        <v>2852</v>
      </c>
      <c r="M239" s="1" t="s">
        <v>2859</v>
      </c>
      <c r="N239" s="2" t="s">
        <v>2860</v>
      </c>
    </row>
    <row r="240">
      <c r="A240" s="25"/>
      <c r="B240" s="25"/>
      <c r="D240" s="42"/>
      <c r="E240" s="25"/>
      <c r="F240" s="25"/>
      <c r="G240" s="42"/>
      <c r="H240" s="1" t="s">
        <v>204</v>
      </c>
      <c r="I240" s="25"/>
      <c r="K240" s="25"/>
      <c r="N240" s="42"/>
    </row>
    <row r="241">
      <c r="A241" s="25"/>
      <c r="B241" s="25"/>
      <c r="D241" s="42"/>
      <c r="E241" s="25"/>
      <c r="F241" s="25"/>
      <c r="G241" s="42"/>
      <c r="I241" s="25"/>
      <c r="K241" s="25"/>
      <c r="N241" s="42"/>
    </row>
    <row r="242">
      <c r="A242" s="25"/>
      <c r="B242" s="25"/>
      <c r="D242" s="42"/>
      <c r="E242" s="25"/>
      <c r="F242" s="25"/>
      <c r="G242" s="42"/>
      <c r="H242" s="1" t="s">
        <v>2861</v>
      </c>
      <c r="I242" s="25"/>
      <c r="K242" s="25"/>
      <c r="N242" s="42"/>
    </row>
    <row r="243">
      <c r="A243" s="25"/>
      <c r="B243" s="25"/>
      <c r="D243" s="42"/>
      <c r="E243" s="25"/>
      <c r="F243" s="25"/>
      <c r="G243" s="42"/>
      <c r="H243" s="1" t="s">
        <v>2779</v>
      </c>
      <c r="I243" s="25"/>
      <c r="K243" s="25"/>
      <c r="N243" s="42"/>
    </row>
    <row r="244">
      <c r="A244" s="25"/>
      <c r="B244" s="25"/>
      <c r="D244" s="42"/>
      <c r="E244" s="25"/>
      <c r="F244" s="25"/>
      <c r="G244" s="42"/>
      <c r="H244" s="1" t="s">
        <v>2862</v>
      </c>
      <c r="I244" s="25"/>
      <c r="K244" s="25"/>
      <c r="N244" s="42"/>
    </row>
    <row r="245">
      <c r="A245" s="25"/>
      <c r="B245" s="25"/>
      <c r="D245" s="42"/>
      <c r="E245" s="25"/>
      <c r="F245" s="25"/>
      <c r="G245" s="42"/>
      <c r="H245" s="1" t="s">
        <v>2863</v>
      </c>
      <c r="I245" s="25"/>
      <c r="K245" s="25"/>
      <c r="N245" s="42"/>
    </row>
    <row r="246">
      <c r="A246" s="25"/>
      <c r="B246" s="25"/>
      <c r="D246" s="42"/>
      <c r="E246" s="25"/>
      <c r="F246" s="25"/>
      <c r="G246" s="42"/>
      <c r="H246" s="1" t="s">
        <v>198</v>
      </c>
      <c r="I246" s="25"/>
      <c r="K246" s="25"/>
      <c r="N246" s="42"/>
    </row>
    <row r="247">
      <c r="A247" s="25"/>
      <c r="B247" s="25"/>
      <c r="D247" s="42"/>
      <c r="E247" s="25"/>
      <c r="F247" s="25"/>
      <c r="G247" s="42"/>
      <c r="H247" s="1" t="s">
        <v>2864</v>
      </c>
      <c r="I247" s="25"/>
      <c r="K247" s="25"/>
      <c r="N247" s="42"/>
    </row>
    <row r="248">
      <c r="A248" s="25"/>
      <c r="B248" s="25"/>
      <c r="D248" s="42"/>
      <c r="E248" s="25"/>
      <c r="F248" s="25"/>
      <c r="G248" s="42"/>
      <c r="H248" s="1" t="s">
        <v>2865</v>
      </c>
      <c r="I248" s="25"/>
      <c r="K248" s="25"/>
      <c r="N248" s="42"/>
    </row>
    <row r="249">
      <c r="A249" s="25"/>
      <c r="B249" s="25"/>
      <c r="D249" s="42"/>
      <c r="E249" s="25"/>
      <c r="F249" s="25"/>
      <c r="G249" s="42"/>
      <c r="H249" s="1" t="s">
        <v>204</v>
      </c>
      <c r="I249" s="25"/>
      <c r="K249" s="25"/>
      <c r="N249" s="42"/>
    </row>
    <row r="250">
      <c r="A250" s="25"/>
      <c r="B250" s="25"/>
      <c r="D250" s="42"/>
      <c r="E250" s="25"/>
      <c r="F250" s="25"/>
      <c r="G250" s="42"/>
      <c r="I250" s="25"/>
      <c r="K250" s="25"/>
      <c r="N250" s="42"/>
    </row>
    <row r="251">
      <c r="A251" s="25"/>
      <c r="B251" s="25"/>
      <c r="D251" s="42"/>
      <c r="E251" s="25"/>
      <c r="F251" s="25"/>
      <c r="G251" s="42"/>
      <c r="H251" s="1" t="s">
        <v>2866</v>
      </c>
      <c r="I251" s="25"/>
      <c r="K251" s="25"/>
      <c r="N251" s="42"/>
    </row>
    <row r="252">
      <c r="A252" s="25"/>
      <c r="B252" s="25"/>
      <c r="D252" s="42"/>
      <c r="E252" s="25"/>
      <c r="F252" s="25"/>
      <c r="G252" s="42"/>
      <c r="H252" s="1" t="s">
        <v>2786</v>
      </c>
      <c r="I252" s="25"/>
      <c r="K252" s="25"/>
      <c r="N252" s="42"/>
    </row>
    <row r="253">
      <c r="A253" s="25"/>
      <c r="B253" s="25"/>
      <c r="D253" s="42"/>
      <c r="E253" s="25"/>
      <c r="F253" s="25"/>
      <c r="G253" s="42"/>
      <c r="H253" s="1" t="s">
        <v>2867</v>
      </c>
      <c r="I253" s="25"/>
      <c r="K253" s="25"/>
      <c r="N253" s="42"/>
    </row>
    <row r="254">
      <c r="A254" s="25"/>
      <c r="B254" s="25"/>
      <c r="D254" s="42"/>
      <c r="E254" s="25"/>
      <c r="F254" s="25"/>
      <c r="G254" s="42"/>
      <c r="H254" s="1" t="s">
        <v>2868</v>
      </c>
      <c r="I254" s="25"/>
      <c r="K254" s="25"/>
      <c r="N254" s="42"/>
    </row>
    <row r="255">
      <c r="A255" s="25"/>
      <c r="B255" s="25"/>
      <c r="D255" s="42"/>
      <c r="E255" s="25"/>
      <c r="F255" s="25"/>
      <c r="G255" s="42"/>
      <c r="H255" s="1" t="s">
        <v>198</v>
      </c>
      <c r="I255" s="25"/>
      <c r="K255" s="25"/>
      <c r="N255" s="42"/>
    </row>
    <row r="256">
      <c r="A256" s="25"/>
      <c r="B256" s="25"/>
      <c r="D256" s="42"/>
      <c r="E256" s="25"/>
      <c r="F256" s="25"/>
      <c r="G256" s="42"/>
      <c r="H256" s="1" t="s">
        <v>2864</v>
      </c>
      <c r="I256" s="25"/>
      <c r="K256" s="25"/>
      <c r="N256" s="42"/>
    </row>
    <row r="257">
      <c r="A257" s="25"/>
      <c r="B257" s="25"/>
      <c r="D257" s="42"/>
      <c r="E257" s="25"/>
      <c r="F257" s="25"/>
      <c r="G257" s="42"/>
      <c r="H257" s="1" t="s">
        <v>2869</v>
      </c>
      <c r="I257" s="25"/>
      <c r="K257" s="25"/>
      <c r="N257" s="42"/>
    </row>
    <row r="258">
      <c r="A258" s="25"/>
      <c r="B258" s="25"/>
      <c r="D258" s="42"/>
      <c r="E258" s="25"/>
      <c r="F258" s="25"/>
      <c r="G258" s="42"/>
      <c r="H258" s="1" t="s">
        <v>204</v>
      </c>
      <c r="I258" s="25"/>
      <c r="K258" s="25"/>
      <c r="N258" s="42"/>
    </row>
    <row r="259">
      <c r="A259" s="25"/>
      <c r="B259" s="25"/>
      <c r="D259" s="42"/>
      <c r="E259" s="25"/>
      <c r="F259" s="25"/>
      <c r="G259" s="42"/>
      <c r="I259" s="25"/>
      <c r="K259" s="25"/>
      <c r="N259" s="42"/>
    </row>
    <row r="260">
      <c r="A260" s="25"/>
      <c r="B260" s="25"/>
      <c r="D260" s="42"/>
      <c r="E260" s="25"/>
      <c r="F260" s="25"/>
      <c r="G260" s="42"/>
      <c r="H260" s="1" t="s">
        <v>2870</v>
      </c>
      <c r="I260" s="25"/>
      <c r="K260" s="25"/>
      <c r="N260" s="42"/>
    </row>
    <row r="261">
      <c r="A261" s="25"/>
      <c r="B261" s="25"/>
      <c r="D261" s="42"/>
      <c r="E261" s="25"/>
      <c r="F261" s="25"/>
      <c r="G261" s="42"/>
      <c r="H261" s="1" t="s">
        <v>2791</v>
      </c>
      <c r="I261" s="25"/>
      <c r="K261" s="25"/>
      <c r="N261" s="42"/>
    </row>
    <row r="262">
      <c r="A262" s="25"/>
      <c r="B262" s="25"/>
      <c r="D262" s="42"/>
      <c r="E262" s="25"/>
      <c r="F262" s="25"/>
      <c r="G262" s="42"/>
      <c r="H262" s="1" t="s">
        <v>2871</v>
      </c>
      <c r="I262" s="25"/>
      <c r="K262" s="25"/>
      <c r="N262" s="42"/>
    </row>
    <row r="263">
      <c r="A263" s="25"/>
      <c r="B263" s="25"/>
      <c r="D263" s="42"/>
      <c r="E263" s="25"/>
      <c r="F263" s="25"/>
      <c r="G263" s="42"/>
      <c r="H263" s="1" t="s">
        <v>2872</v>
      </c>
      <c r="I263" s="25"/>
      <c r="K263" s="25"/>
      <c r="N263" s="42"/>
    </row>
    <row r="264">
      <c r="A264" s="25"/>
      <c r="B264" s="25"/>
      <c r="D264" s="42"/>
      <c r="E264" s="25"/>
      <c r="F264" s="25"/>
      <c r="G264" s="42"/>
      <c r="H264" s="1" t="s">
        <v>198</v>
      </c>
      <c r="I264" s="25"/>
      <c r="K264" s="25"/>
      <c r="N264" s="42"/>
    </row>
    <row r="265">
      <c r="A265" s="25"/>
      <c r="B265" s="25"/>
      <c r="D265" s="42"/>
      <c r="E265" s="25"/>
      <c r="F265" s="25"/>
      <c r="G265" s="42"/>
      <c r="H265" s="1" t="s">
        <v>2873</v>
      </c>
      <c r="I265" s="25"/>
      <c r="K265" s="25"/>
      <c r="N265" s="42"/>
    </row>
    <row r="266">
      <c r="A266" s="25"/>
      <c r="B266" s="25"/>
      <c r="D266" s="42"/>
      <c r="E266" s="25"/>
      <c r="F266" s="25"/>
      <c r="G266" s="42"/>
      <c r="H266" s="1" t="s">
        <v>2851</v>
      </c>
      <c r="I266" s="25"/>
      <c r="K266" s="1" t="s">
        <v>278</v>
      </c>
      <c r="L266" s="1" t="s">
        <v>892</v>
      </c>
      <c r="M266" s="1" t="s">
        <v>2874</v>
      </c>
      <c r="N266" s="2" t="s">
        <v>955</v>
      </c>
    </row>
    <row r="267">
      <c r="A267" s="25"/>
      <c r="B267" s="25"/>
      <c r="D267" s="42"/>
      <c r="E267" s="25"/>
      <c r="F267" s="25"/>
      <c r="G267" s="42"/>
      <c r="H267" s="1" t="s">
        <v>204</v>
      </c>
      <c r="I267" s="25"/>
      <c r="K267" s="25"/>
      <c r="N267" s="42"/>
    </row>
    <row r="268">
      <c r="A268" s="25"/>
      <c r="B268" s="25"/>
      <c r="D268" s="42"/>
      <c r="E268" s="25"/>
      <c r="F268" s="25"/>
      <c r="G268" s="42"/>
      <c r="I268" s="25"/>
      <c r="K268" s="25"/>
      <c r="N268" s="42"/>
    </row>
    <row r="269">
      <c r="A269" s="25"/>
      <c r="B269" s="25"/>
      <c r="D269" s="42"/>
      <c r="E269" s="25"/>
      <c r="F269" s="25"/>
      <c r="G269" s="42"/>
      <c r="H269" s="1" t="s">
        <v>2875</v>
      </c>
      <c r="I269" s="25"/>
      <c r="K269" s="25"/>
      <c r="N269" s="42"/>
    </row>
    <row r="270">
      <c r="A270" s="25"/>
      <c r="B270" s="25"/>
      <c r="D270" s="42"/>
      <c r="E270" s="25"/>
      <c r="F270" s="25"/>
      <c r="G270" s="42"/>
      <c r="H270" s="1" t="s">
        <v>2876</v>
      </c>
      <c r="I270" s="25"/>
      <c r="K270" s="25"/>
      <c r="N270" s="42"/>
    </row>
    <row r="271">
      <c r="A271" s="25"/>
      <c r="B271" s="25"/>
      <c r="D271" s="42"/>
      <c r="E271" s="25"/>
      <c r="F271" s="25"/>
      <c r="G271" s="42"/>
      <c r="H271" s="1" t="s">
        <v>206</v>
      </c>
      <c r="I271" s="25"/>
      <c r="K271" s="25"/>
      <c r="N271" s="42"/>
    </row>
    <row r="272">
      <c r="A272" s="25"/>
      <c r="B272" s="25"/>
      <c r="D272" s="42"/>
      <c r="E272" s="25"/>
      <c r="F272" s="25"/>
      <c r="G272" s="42"/>
      <c r="H272" s="1" t="s">
        <v>2877</v>
      </c>
      <c r="I272" s="25"/>
      <c r="K272" s="25"/>
      <c r="N272" s="2" t="s">
        <v>2878</v>
      </c>
    </row>
    <row r="273">
      <c r="A273" s="25"/>
      <c r="B273" s="25"/>
      <c r="D273" s="42"/>
      <c r="E273" s="25"/>
      <c r="F273" s="25"/>
      <c r="G273" s="42"/>
      <c r="H273" s="1" t="s">
        <v>198</v>
      </c>
      <c r="I273" s="25"/>
      <c r="K273" s="25"/>
      <c r="N273" s="42"/>
    </row>
    <row r="274">
      <c r="A274" s="25"/>
      <c r="B274" s="25"/>
      <c r="D274" s="42"/>
      <c r="E274" s="25"/>
      <c r="F274" s="25"/>
      <c r="G274" s="42"/>
      <c r="H274" s="1" t="s">
        <v>2879</v>
      </c>
      <c r="I274" s="25"/>
      <c r="K274" s="25"/>
      <c r="N274" s="42"/>
    </row>
    <row r="275">
      <c r="A275" s="25"/>
      <c r="B275" s="25"/>
      <c r="D275" s="42"/>
      <c r="E275" s="25"/>
      <c r="F275" s="25"/>
      <c r="G275" s="42"/>
      <c r="H275" s="1" t="s">
        <v>2880</v>
      </c>
      <c r="I275" s="25"/>
      <c r="K275" s="25"/>
      <c r="N275" s="42"/>
    </row>
    <row r="276">
      <c r="A276" s="25"/>
      <c r="B276" s="25"/>
      <c r="D276" s="42"/>
      <c r="E276" s="25"/>
      <c r="F276" s="25"/>
      <c r="G276" s="42"/>
      <c r="H276" s="1" t="s">
        <v>204</v>
      </c>
      <c r="I276" s="25"/>
      <c r="K276" s="25"/>
      <c r="N276" s="42"/>
    </row>
    <row r="277">
      <c r="A277" s="25"/>
      <c r="B277" s="25"/>
      <c r="D277" s="42"/>
      <c r="E277" s="25"/>
      <c r="F277" s="25"/>
      <c r="G277" s="42"/>
      <c r="I277" s="25"/>
      <c r="K277" s="25"/>
      <c r="N277" s="42"/>
    </row>
    <row r="278">
      <c r="A278" s="25"/>
      <c r="B278" s="25"/>
      <c r="D278" s="42"/>
      <c r="E278" s="25"/>
      <c r="F278" s="25"/>
      <c r="G278" s="42"/>
      <c r="H278" s="1" t="s">
        <v>2881</v>
      </c>
      <c r="I278" s="25"/>
      <c r="K278" s="25"/>
      <c r="N278" s="42"/>
    </row>
    <row r="279">
      <c r="A279" s="25"/>
      <c r="B279" s="25"/>
      <c r="D279" s="42"/>
      <c r="E279" s="25"/>
      <c r="F279" s="25"/>
      <c r="G279" s="42"/>
      <c r="H279" s="1" t="s">
        <v>281</v>
      </c>
      <c r="I279" s="25"/>
      <c r="K279" s="25"/>
      <c r="N279" s="42"/>
    </row>
    <row r="280">
      <c r="A280" s="25"/>
      <c r="B280" s="25"/>
      <c r="D280" s="42"/>
      <c r="E280" s="25"/>
      <c r="F280" s="25"/>
      <c r="G280" s="42"/>
      <c r="H280" s="1" t="s">
        <v>206</v>
      </c>
      <c r="I280" s="25"/>
      <c r="K280" s="25"/>
      <c r="N280" s="42"/>
    </row>
    <row r="281">
      <c r="A281" s="25"/>
      <c r="B281" s="25"/>
      <c r="D281" s="42"/>
      <c r="E281" s="25"/>
      <c r="F281" s="25"/>
      <c r="G281" s="42"/>
      <c r="H281" s="1" t="s">
        <v>207</v>
      </c>
      <c r="I281" s="25"/>
      <c r="K281" s="25"/>
      <c r="N281" s="42"/>
    </row>
    <row r="282">
      <c r="A282" s="25"/>
      <c r="B282" s="25"/>
      <c r="D282" s="42"/>
      <c r="E282" s="25"/>
      <c r="F282" s="25"/>
      <c r="G282" s="42"/>
      <c r="H282" s="1" t="s">
        <v>198</v>
      </c>
      <c r="I282" s="25"/>
      <c r="K282" s="25"/>
      <c r="N282" s="42"/>
    </row>
    <row r="283">
      <c r="A283" s="25"/>
      <c r="B283" s="25"/>
      <c r="D283" s="42"/>
      <c r="E283" s="25"/>
      <c r="F283" s="25"/>
      <c r="G283" s="42"/>
      <c r="H283" s="1" t="s">
        <v>2796</v>
      </c>
      <c r="I283" s="25"/>
      <c r="K283" s="25"/>
      <c r="N283" s="42"/>
    </row>
    <row r="284">
      <c r="A284" s="25"/>
      <c r="B284" s="25"/>
      <c r="D284" s="42"/>
      <c r="E284" s="25"/>
      <c r="F284" s="25"/>
      <c r="G284" s="42"/>
      <c r="H284" s="1" t="s">
        <v>2797</v>
      </c>
      <c r="I284" s="25"/>
      <c r="K284" s="25"/>
      <c r="N284" s="42"/>
    </row>
    <row r="285">
      <c r="A285" s="25"/>
      <c r="B285" s="25"/>
      <c r="D285" s="42"/>
      <c r="E285" s="25"/>
      <c r="F285" s="25"/>
      <c r="G285" s="42"/>
      <c r="H285" s="1" t="s">
        <v>2798</v>
      </c>
      <c r="I285" s="25"/>
      <c r="K285" s="25"/>
      <c r="N285" s="42"/>
    </row>
    <row r="286">
      <c r="A286" s="25"/>
      <c r="B286" s="25"/>
      <c r="D286" s="42"/>
      <c r="E286" s="25"/>
      <c r="F286" s="25"/>
      <c r="G286" s="42"/>
      <c r="H286" s="1" t="s">
        <v>2799</v>
      </c>
      <c r="I286" s="25"/>
      <c r="K286" s="25"/>
      <c r="N286" s="42"/>
    </row>
    <row r="287">
      <c r="A287" s="25"/>
      <c r="B287" s="25"/>
      <c r="D287" s="42"/>
      <c r="E287" s="25"/>
      <c r="F287" s="25"/>
      <c r="G287" s="42"/>
      <c r="H287" s="1" t="s">
        <v>2882</v>
      </c>
      <c r="I287" s="25"/>
      <c r="K287" s="25"/>
      <c r="N287" s="42"/>
    </row>
    <row r="288">
      <c r="A288" s="25"/>
      <c r="B288" s="25"/>
      <c r="D288" s="42"/>
      <c r="E288" s="25"/>
      <c r="F288" s="25"/>
      <c r="G288" s="42"/>
      <c r="H288" s="1" t="s">
        <v>2883</v>
      </c>
      <c r="I288" s="25"/>
      <c r="K288" s="25"/>
      <c r="N288" s="42"/>
    </row>
    <row r="289">
      <c r="A289" s="25"/>
      <c r="B289" s="25"/>
      <c r="D289" s="42"/>
      <c r="E289" s="25"/>
      <c r="F289" s="25"/>
      <c r="G289" s="42"/>
      <c r="H289" s="1" t="s">
        <v>198</v>
      </c>
      <c r="I289" s="25"/>
      <c r="K289" s="25"/>
      <c r="N289" s="42"/>
    </row>
    <row r="290">
      <c r="A290" s="25"/>
      <c r="B290" s="25"/>
      <c r="D290" s="42"/>
      <c r="E290" s="25"/>
      <c r="F290" s="25"/>
      <c r="G290" s="42"/>
      <c r="H290" s="1" t="s">
        <v>2804</v>
      </c>
      <c r="I290" s="25"/>
      <c r="K290" s="25"/>
      <c r="N290" s="42"/>
    </row>
    <row r="291">
      <c r="A291" s="25"/>
      <c r="B291" s="25"/>
      <c r="D291" s="42"/>
      <c r="E291" s="25"/>
      <c r="F291" s="25"/>
      <c r="G291" s="42"/>
      <c r="H291" s="1" t="s">
        <v>2807</v>
      </c>
      <c r="I291" s="25"/>
      <c r="K291" s="25"/>
      <c r="N291" s="42"/>
    </row>
    <row r="292">
      <c r="A292" s="25"/>
      <c r="B292" s="25"/>
      <c r="D292" s="42"/>
      <c r="E292" s="25"/>
      <c r="F292" s="25"/>
      <c r="G292" s="42"/>
      <c r="H292" s="1" t="s">
        <v>2808</v>
      </c>
      <c r="I292" s="25"/>
      <c r="K292" s="25"/>
      <c r="N292" s="42"/>
    </row>
    <row r="293">
      <c r="A293" s="25"/>
      <c r="B293" s="25"/>
      <c r="D293" s="42"/>
      <c r="E293" s="25"/>
      <c r="F293" s="25"/>
      <c r="G293" s="42"/>
      <c r="H293" s="1" t="s">
        <v>204</v>
      </c>
      <c r="I293" s="25"/>
      <c r="K293" s="25"/>
      <c r="N293" s="42"/>
    </row>
    <row r="294">
      <c r="A294" s="25"/>
      <c r="B294" s="25"/>
      <c r="D294" s="42"/>
      <c r="E294" s="25"/>
      <c r="F294" s="25"/>
      <c r="G294" s="42"/>
      <c r="I294" s="25"/>
      <c r="K294" s="25"/>
      <c r="N294" s="42"/>
    </row>
    <row r="295">
      <c r="A295" s="25"/>
      <c r="B295" s="25"/>
      <c r="D295" s="42"/>
      <c r="E295" s="25"/>
      <c r="F295" s="25"/>
      <c r="G295" s="42"/>
      <c r="H295" s="1" t="s">
        <v>2884</v>
      </c>
      <c r="I295" s="25"/>
      <c r="K295" s="25"/>
      <c r="N295" s="42"/>
    </row>
    <row r="296">
      <c r="A296" s="25"/>
      <c r="B296" s="25"/>
      <c r="D296" s="42"/>
      <c r="E296" s="25"/>
      <c r="F296" s="25"/>
      <c r="G296" s="42"/>
      <c r="H296" s="1" t="s">
        <v>2883</v>
      </c>
      <c r="I296" s="25"/>
      <c r="K296" s="1" t="s">
        <v>1748</v>
      </c>
      <c r="L296" s="1" t="s">
        <v>2022</v>
      </c>
      <c r="M296" s="1" t="s">
        <v>2885</v>
      </c>
      <c r="N296" s="2" t="s">
        <v>2886</v>
      </c>
    </row>
    <row r="297">
      <c r="A297" s="25"/>
      <c r="B297" s="25"/>
      <c r="D297" s="42"/>
      <c r="E297" s="25"/>
      <c r="F297" s="25"/>
      <c r="G297" s="42"/>
      <c r="H297" s="1" t="s">
        <v>198</v>
      </c>
      <c r="I297" s="25"/>
      <c r="K297" s="25"/>
      <c r="N297" s="42"/>
    </row>
    <row r="298">
      <c r="A298" s="25"/>
      <c r="B298" s="25"/>
      <c r="D298" s="42"/>
      <c r="E298" s="25"/>
      <c r="F298" s="25"/>
      <c r="G298" s="42"/>
      <c r="H298" s="1" t="s">
        <v>2810</v>
      </c>
      <c r="I298" s="25"/>
      <c r="K298" s="25"/>
      <c r="N298" s="42"/>
    </row>
    <row r="299">
      <c r="A299" s="25"/>
      <c r="B299" s="25"/>
      <c r="D299" s="42"/>
      <c r="E299" s="25"/>
      <c r="F299" s="25"/>
      <c r="G299" s="42"/>
      <c r="H299" s="1" t="s">
        <v>2811</v>
      </c>
      <c r="I299" s="25"/>
      <c r="K299" s="25"/>
      <c r="N299" s="42"/>
    </row>
    <row r="300">
      <c r="A300" s="25"/>
      <c r="B300" s="25"/>
      <c r="D300" s="42"/>
      <c r="E300" s="25"/>
      <c r="F300" s="25"/>
      <c r="G300" s="42"/>
      <c r="H300" s="1" t="s">
        <v>204</v>
      </c>
      <c r="I300" s="25"/>
      <c r="K300" s="25"/>
      <c r="N300" s="42"/>
    </row>
    <row r="301">
      <c r="A301" s="25"/>
      <c r="B301" s="25"/>
      <c r="D301" s="42"/>
      <c r="E301" s="25"/>
      <c r="F301" s="25"/>
      <c r="G301" s="42"/>
      <c r="H301" s="1" t="s">
        <v>2812</v>
      </c>
      <c r="I301" s="25"/>
      <c r="K301" s="1" t="s">
        <v>1748</v>
      </c>
      <c r="L301" s="1" t="s">
        <v>2022</v>
      </c>
      <c r="M301" s="1" t="s">
        <v>2887</v>
      </c>
      <c r="N301" s="2" t="s">
        <v>2888</v>
      </c>
    </row>
    <row r="302">
      <c r="A302" s="25"/>
      <c r="B302" s="25"/>
      <c r="D302" s="42"/>
      <c r="E302" s="25"/>
      <c r="F302" s="25"/>
      <c r="G302" s="42"/>
      <c r="H302" s="1" t="s">
        <v>1556</v>
      </c>
      <c r="I302" s="25"/>
      <c r="K302" s="1" t="s">
        <v>278</v>
      </c>
      <c r="L302" s="1" t="s">
        <v>279</v>
      </c>
      <c r="M302" s="1" t="s">
        <v>2889</v>
      </c>
      <c r="N302" s="2" t="s">
        <v>2890</v>
      </c>
    </row>
    <row r="303">
      <c r="A303" s="25"/>
      <c r="B303" s="25"/>
      <c r="D303" s="42"/>
      <c r="E303" s="25"/>
      <c r="F303" s="25"/>
      <c r="G303" s="42"/>
      <c r="H303" s="1" t="s">
        <v>223</v>
      </c>
      <c r="I303" s="25"/>
      <c r="K303" s="25"/>
      <c r="N303" s="42"/>
    </row>
    <row r="304">
      <c r="A304" s="25"/>
      <c r="B304" s="25"/>
      <c r="D304" s="42"/>
      <c r="E304" s="25"/>
      <c r="F304" s="25"/>
      <c r="G304" s="42"/>
      <c r="H304" s="1" t="s">
        <v>204</v>
      </c>
      <c r="I304" s="25"/>
      <c r="K304" s="25"/>
      <c r="N304" s="42"/>
    </row>
    <row r="305">
      <c r="A305" s="25"/>
      <c r="B305" s="25"/>
      <c r="D305" s="42"/>
      <c r="E305" s="25"/>
      <c r="F305" s="25"/>
      <c r="G305" s="42"/>
      <c r="I305" s="25"/>
      <c r="K305" s="25"/>
      <c r="N305" s="42"/>
    </row>
    <row r="306">
      <c r="A306" s="25"/>
      <c r="B306" s="25"/>
      <c r="D306" s="42"/>
      <c r="E306" s="25"/>
      <c r="F306" s="25"/>
      <c r="G306" s="42"/>
      <c r="H306" s="1" t="s">
        <v>2814</v>
      </c>
      <c r="I306" s="25"/>
      <c r="K306" s="25"/>
      <c r="N306" s="42"/>
    </row>
    <row r="307">
      <c r="A307" s="25"/>
      <c r="B307" s="25"/>
      <c r="D307" s="42"/>
      <c r="E307" s="25"/>
      <c r="F307" s="25"/>
      <c r="G307" s="42"/>
      <c r="H307" s="1" t="s">
        <v>206</v>
      </c>
      <c r="I307" s="25"/>
      <c r="K307" s="25"/>
      <c r="N307" s="42"/>
    </row>
    <row r="308">
      <c r="A308" s="25"/>
      <c r="B308" s="25"/>
      <c r="D308" s="42"/>
      <c r="E308" s="25"/>
      <c r="F308" s="25"/>
      <c r="G308" s="42"/>
      <c r="H308" s="1" t="s">
        <v>207</v>
      </c>
      <c r="I308" s="25"/>
      <c r="K308" s="25"/>
      <c r="N308" s="42"/>
    </row>
    <row r="309">
      <c r="A309" s="25"/>
      <c r="B309" s="25"/>
      <c r="D309" s="42"/>
      <c r="E309" s="25"/>
      <c r="F309" s="25"/>
      <c r="G309" s="42"/>
      <c r="H309" s="1" t="s">
        <v>198</v>
      </c>
      <c r="I309" s="25"/>
      <c r="K309" s="25"/>
      <c r="N309" s="42"/>
    </row>
    <row r="310">
      <c r="A310" s="25"/>
      <c r="B310" s="25"/>
      <c r="D310" s="42"/>
      <c r="E310" s="25"/>
      <c r="F310" s="25"/>
      <c r="G310" s="42"/>
      <c r="H310" s="1" t="s">
        <v>2815</v>
      </c>
      <c r="I310" s="25"/>
      <c r="K310" s="25"/>
      <c r="N310" s="42"/>
    </row>
    <row r="311">
      <c r="A311" s="25"/>
      <c r="B311" s="25"/>
      <c r="D311" s="42"/>
      <c r="E311" s="25"/>
      <c r="F311" s="25"/>
      <c r="G311" s="42"/>
      <c r="H311" s="1" t="s">
        <v>2797</v>
      </c>
      <c r="I311" s="25"/>
      <c r="K311" s="25"/>
      <c r="N311" s="42"/>
    </row>
    <row r="312">
      <c r="A312" s="25"/>
      <c r="B312" s="25"/>
      <c r="D312" s="42"/>
      <c r="E312" s="25"/>
      <c r="F312" s="25"/>
      <c r="G312" s="42"/>
      <c r="H312" s="1" t="s">
        <v>2804</v>
      </c>
      <c r="I312" s="25"/>
      <c r="K312" s="25"/>
      <c r="N312" s="42"/>
    </row>
    <row r="313">
      <c r="A313" s="25"/>
      <c r="B313" s="25"/>
      <c r="D313" s="42"/>
      <c r="E313" s="25"/>
      <c r="F313" s="25"/>
      <c r="G313" s="42"/>
      <c r="H313" s="1" t="s">
        <v>2810</v>
      </c>
      <c r="I313" s="25"/>
      <c r="K313" s="25"/>
      <c r="N313" s="42"/>
    </row>
    <row r="314">
      <c r="A314" s="25"/>
      <c r="B314" s="25"/>
      <c r="D314" s="42"/>
      <c r="E314" s="25"/>
      <c r="F314" s="25"/>
      <c r="G314" s="42"/>
      <c r="H314" s="1" t="s">
        <v>2812</v>
      </c>
      <c r="I314" s="25"/>
      <c r="K314" s="25"/>
      <c r="N314" s="42"/>
    </row>
    <row r="315">
      <c r="A315" s="25"/>
      <c r="B315" s="25"/>
      <c r="D315" s="42"/>
      <c r="E315" s="25"/>
      <c r="F315" s="25"/>
      <c r="G315" s="42"/>
      <c r="H315" s="1" t="s">
        <v>1556</v>
      </c>
      <c r="I315" s="25"/>
      <c r="K315" s="84" t="s">
        <v>278</v>
      </c>
      <c r="L315" s="1" t="s">
        <v>279</v>
      </c>
      <c r="M315" s="1" t="s">
        <v>2891</v>
      </c>
      <c r="N315" s="2" t="s">
        <v>2890</v>
      </c>
    </row>
    <row r="316">
      <c r="A316" s="25"/>
      <c r="B316" s="25"/>
      <c r="D316" s="42"/>
      <c r="E316" s="25"/>
      <c r="F316" s="25"/>
      <c r="G316" s="42"/>
      <c r="H316" s="1" t="s">
        <v>223</v>
      </c>
      <c r="I316" s="25"/>
      <c r="K316" s="25"/>
      <c r="N316" s="42"/>
    </row>
    <row r="317">
      <c r="A317" s="15"/>
      <c r="B317" s="15"/>
      <c r="C317" s="15"/>
      <c r="D317" s="83"/>
      <c r="E317" s="15"/>
      <c r="F317" s="15"/>
      <c r="G317" s="83"/>
      <c r="H317" s="12" t="s">
        <v>204</v>
      </c>
      <c r="I317" s="15"/>
      <c r="J317" s="15"/>
      <c r="K317" s="15"/>
      <c r="L317" s="15"/>
      <c r="M317" s="15"/>
      <c r="N317" s="83"/>
      <c r="O317" s="15"/>
      <c r="P317" s="15"/>
      <c r="Q317" s="15"/>
      <c r="R317" s="15"/>
      <c r="S317" s="15"/>
      <c r="T317" s="15"/>
      <c r="U317" s="15"/>
      <c r="V317" s="15"/>
      <c r="W317" s="15"/>
      <c r="X317" s="15"/>
      <c r="Y317" s="15"/>
      <c r="Z317" s="15"/>
      <c r="AA317" s="15"/>
      <c r="AB317" s="15"/>
      <c r="AC317" s="15"/>
      <c r="AD317" s="15"/>
      <c r="AE317" s="15"/>
    </row>
    <row r="318">
      <c r="A318" s="1" t="s">
        <v>31</v>
      </c>
      <c r="B318" s="1" t="s">
        <v>94</v>
      </c>
      <c r="C318" s="1" t="s">
        <v>2762</v>
      </c>
      <c r="D318" s="2" t="s">
        <v>2762</v>
      </c>
      <c r="E318" s="1" t="s">
        <v>33</v>
      </c>
      <c r="F318" s="1" t="s">
        <v>33</v>
      </c>
      <c r="G318" s="42"/>
      <c r="H318" s="1" t="s">
        <v>563</v>
      </c>
      <c r="I318" s="25"/>
      <c r="K318" s="25"/>
      <c r="N318" s="42"/>
    </row>
    <row r="319">
      <c r="A319" s="25"/>
      <c r="B319" s="25"/>
      <c r="D319" s="42"/>
      <c r="E319" s="25"/>
      <c r="F319" s="25"/>
      <c r="G319" s="42"/>
      <c r="H319" s="1" t="s">
        <v>881</v>
      </c>
      <c r="I319" s="25"/>
      <c r="K319" s="25"/>
      <c r="N319" s="42"/>
    </row>
    <row r="320">
      <c r="A320" s="25"/>
      <c r="B320" s="25"/>
      <c r="D320" s="42"/>
      <c r="E320" s="25"/>
      <c r="F320" s="25"/>
      <c r="G320" s="42"/>
      <c r="I320" s="25"/>
      <c r="K320" s="25"/>
      <c r="N320" s="42"/>
      <c r="O320"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320" s="25" t="str">
        <f>IFERROR(__xludf.DUMMYFUNCTION("""COMPUTED_VALUE"""),"count ")</f>
        <v>count </v>
      </c>
    </row>
    <row r="321">
      <c r="A321" s="25"/>
      <c r="B321" s="25"/>
      <c r="D321" s="42"/>
      <c r="E321" s="25"/>
      <c r="F321" s="25"/>
      <c r="G321" s="42"/>
      <c r="H321" s="1" t="s">
        <v>2763</v>
      </c>
      <c r="I321" s="25"/>
      <c r="K321" s="25"/>
      <c r="N321" s="42"/>
      <c r="O321" s="25" t="str">
        <f>IFERROR(__xludf.DUMMYFUNCTION("""COMPUTED_VALUE"""),"V-pred-use")</f>
        <v>V-pred-use</v>
      </c>
      <c r="P321" s="25">
        <f>IFERROR(__xludf.DUMMYFUNCTION("""COMPUTED_VALUE"""),6.0)</f>
        <v>6</v>
      </c>
    </row>
    <row r="322">
      <c r="A322" s="25"/>
      <c r="B322" s="25"/>
      <c r="D322" s="42"/>
      <c r="E322" s="25"/>
      <c r="F322" s="25"/>
      <c r="G322" s="42"/>
      <c r="H322" s="1" t="s">
        <v>2260</v>
      </c>
      <c r="I322" s="25"/>
      <c r="K322" s="25"/>
      <c r="N322" s="42"/>
      <c r="O322" s="25" t="str">
        <f>IFERROR(__xludf.DUMMYFUNCTION("""COMPUTED_VALUE"""),"V-LI")</f>
        <v>V-LI</v>
      </c>
      <c r="P322" s="25">
        <f>IFERROR(__xludf.DUMMYFUNCTION("""COMPUTED_VALUE"""),1.0)</f>
        <v>1</v>
      </c>
    </row>
    <row r="323">
      <c r="A323" s="25"/>
      <c r="B323" s="25"/>
      <c r="D323" s="42"/>
      <c r="E323" s="25"/>
      <c r="F323" s="25"/>
      <c r="G323" s="42"/>
      <c r="H323" s="1" t="s">
        <v>245</v>
      </c>
      <c r="I323" s="25"/>
      <c r="K323" s="25"/>
      <c r="N323" s="42"/>
    </row>
    <row r="324">
      <c r="A324" s="25"/>
      <c r="B324" s="25"/>
      <c r="D324" s="42"/>
      <c r="E324" s="25"/>
      <c r="F324" s="25"/>
      <c r="G324" s="42"/>
      <c r="I324" s="25"/>
      <c r="K324" s="25"/>
      <c r="N324" s="42"/>
    </row>
    <row r="325">
      <c r="A325" s="25"/>
      <c r="B325" s="25"/>
      <c r="D325" s="42"/>
      <c r="E325" s="25"/>
      <c r="F325" s="25"/>
      <c r="G325" s="42"/>
      <c r="H325" s="1" t="s">
        <v>2764</v>
      </c>
      <c r="I325" s="25"/>
      <c r="K325" s="25"/>
      <c r="N325" s="42"/>
      <c r="O325"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25" s="25" t="str">
        <f>IFERROR(__xludf.DUMMYFUNCTION("""COMPUTED_VALUE"""),"C-syntax")</f>
        <v>C-syntax</v>
      </c>
      <c r="Q325" s="25" t="str">
        <f>IFERROR(__xludf.DUMMYFUNCTION("""COMPUTED_VALUE"""),"C-hallucinating")</f>
        <v>C-hallucinating</v>
      </c>
      <c r="R325" s="25" t="str">
        <f>IFERROR(__xludf.DUMMYFUNCTION("""COMPUTED_VALUE"""),"C-total")</f>
        <v>C-total</v>
      </c>
      <c r="S325" s="25" t="str">
        <f>IFERROR(__xludf.DUMMYFUNCTION("""COMPUTED_VALUE"""),"V-pre/post")</f>
        <v>V-pre/post</v>
      </c>
      <c r="T325" s="25" t="str">
        <f>IFERROR(__xludf.DUMMYFUNCTION("""COMPUTED_VALUE"""),"V-pred-def")</f>
        <v>V-pred-def</v>
      </c>
      <c r="U325" s="25" t="str">
        <f>IFERROR(__xludf.DUMMYFUNCTION("""COMPUTED_VALUE"""),"V-pred-use")</f>
        <v>V-pred-use</v>
      </c>
      <c r="V325" s="25" t="str">
        <f>IFERROR(__xludf.DUMMYFUNCTION("""COMPUTED_VALUE"""),"V-lemma-def")</f>
        <v>V-lemma-def</v>
      </c>
      <c r="W325" s="25" t="str">
        <f>IFERROR(__xludf.DUMMYFUNCTION("""COMPUTED_VALUE"""),"V-lemma-use")</f>
        <v>V-lemma-use</v>
      </c>
      <c r="X325" s="25" t="str">
        <f>IFERROR(__xludf.DUMMYFUNCTION("""COMPUTED_VALUE"""),"V-LI")</f>
        <v>V-LI</v>
      </c>
      <c r="Y325" s="25" t="str">
        <f>IFERROR(__xludf.DUMMYFUNCTION("""COMPUTED_VALUE"""),"V-others")</f>
        <v>V-others</v>
      </c>
      <c r="Z325" s="25" t="str">
        <f>IFERROR(__xludf.DUMMYFUNCTION("""COMPUTED_VALUE"""),"V-total")</f>
        <v>V-total</v>
      </c>
    </row>
    <row r="326">
      <c r="A326" s="25"/>
      <c r="B326" s="25"/>
      <c r="D326" s="42"/>
      <c r="E326" s="25"/>
      <c r="F326" s="25"/>
      <c r="G326" s="42"/>
      <c r="H326" s="1" t="s">
        <v>1536</v>
      </c>
      <c r="I326" s="25"/>
      <c r="K326" s="25"/>
      <c r="N326" s="42"/>
      <c r="O326" s="25">
        <f>IFERROR(__xludf.DUMMYFUNCTION("""COMPUTED_VALUE"""),0.0)</f>
        <v>0</v>
      </c>
      <c r="P326" s="25">
        <f>IFERROR(__xludf.DUMMYFUNCTION("""COMPUTED_VALUE"""),0.0)</f>
        <v>0</v>
      </c>
      <c r="Q326" s="25">
        <f>IFERROR(__xludf.DUMMYFUNCTION("""COMPUTED_VALUE"""),0.0)</f>
        <v>0</v>
      </c>
      <c r="R326" s="25">
        <f>IFERROR(__xludf.DUMMYFUNCTION("""COMPUTED_VALUE"""),0.0)</f>
        <v>0</v>
      </c>
      <c r="S326" s="25">
        <f>IFERROR(__xludf.DUMMYFUNCTION("""COMPUTED_VALUE"""),0.0)</f>
        <v>0</v>
      </c>
      <c r="T326" s="25">
        <f>IFERROR(__xludf.DUMMYFUNCTION("""COMPUTED_VALUE"""),0.0)</f>
        <v>0</v>
      </c>
      <c r="U326" s="25">
        <f>IFERROR(__xludf.DUMMYFUNCTION("""COMPUTED_VALUE"""),6.0)</f>
        <v>6</v>
      </c>
      <c r="V326" s="25">
        <f>IFERROR(__xludf.DUMMYFUNCTION("""COMPUTED_VALUE"""),0.0)</f>
        <v>0</v>
      </c>
      <c r="W326" s="25">
        <f>IFERROR(__xludf.DUMMYFUNCTION("""COMPUTED_VALUE"""),0.0)</f>
        <v>0</v>
      </c>
      <c r="X326" s="25">
        <f>IFERROR(__xludf.DUMMYFUNCTION("""COMPUTED_VALUE"""),1.0)</f>
        <v>1</v>
      </c>
      <c r="Y326" s="25">
        <f>IFERROR(__xludf.DUMMYFUNCTION("""COMPUTED_VALUE"""),0.0)</f>
        <v>0</v>
      </c>
      <c r="Z326" s="25">
        <f>IFERROR(__xludf.DUMMYFUNCTION("""COMPUTED_VALUE"""),0.0)</f>
        <v>0</v>
      </c>
    </row>
    <row r="327">
      <c r="A327" s="25"/>
      <c r="B327" s="25"/>
      <c r="D327" s="42"/>
      <c r="E327" s="25"/>
      <c r="F327" s="25"/>
      <c r="G327" s="42"/>
      <c r="H327" s="1" t="s">
        <v>2892</v>
      </c>
      <c r="I327" s="25"/>
      <c r="K327" s="25"/>
      <c r="N327" s="42"/>
    </row>
    <row r="328">
      <c r="A328" s="25"/>
      <c r="B328" s="25"/>
      <c r="D328" s="42"/>
      <c r="E328" s="25"/>
      <c r="F328" s="25"/>
      <c r="G328" s="42"/>
      <c r="H328" s="1" t="s">
        <v>198</v>
      </c>
      <c r="I328" s="25"/>
      <c r="K328" s="25"/>
      <c r="N328" s="42"/>
    </row>
    <row r="329">
      <c r="A329" s="25"/>
      <c r="B329" s="25"/>
      <c r="D329" s="42"/>
      <c r="E329" s="25"/>
      <c r="F329" s="25"/>
      <c r="G329" s="42"/>
      <c r="H329" s="1" t="s">
        <v>2766</v>
      </c>
      <c r="I329" s="25"/>
      <c r="K329" s="25"/>
      <c r="N329" s="42"/>
    </row>
    <row r="330">
      <c r="A330" s="25"/>
      <c r="B330" s="25"/>
      <c r="D330" s="42"/>
      <c r="E330" s="25"/>
      <c r="F330" s="25"/>
      <c r="G330" s="42"/>
      <c r="H330" s="1" t="s">
        <v>2822</v>
      </c>
      <c r="I330" s="25"/>
      <c r="K330" s="25"/>
      <c r="N330" s="42"/>
    </row>
    <row r="331">
      <c r="A331" s="25"/>
      <c r="B331" s="25"/>
      <c r="D331" s="42"/>
      <c r="E331" s="25"/>
      <c r="F331" s="25"/>
      <c r="G331" s="42"/>
      <c r="H331" s="1" t="s">
        <v>481</v>
      </c>
      <c r="I331" s="25"/>
      <c r="K331" s="25"/>
      <c r="N331" s="42"/>
    </row>
    <row r="332">
      <c r="A332" s="25"/>
      <c r="B332" s="25"/>
      <c r="D332" s="42"/>
      <c r="E332" s="25"/>
      <c r="F332" s="25"/>
      <c r="G332" s="42"/>
      <c r="H332" s="1" t="s">
        <v>204</v>
      </c>
      <c r="I332" s="25"/>
      <c r="K332" s="25"/>
      <c r="N332" s="42"/>
    </row>
    <row r="333">
      <c r="A333" s="25"/>
      <c r="B333" s="25"/>
      <c r="D333" s="42"/>
      <c r="E333" s="25"/>
      <c r="F333" s="25"/>
      <c r="G333" s="42"/>
      <c r="H333" s="1" t="s">
        <v>2768</v>
      </c>
      <c r="I333" s="25"/>
      <c r="K333" s="25"/>
      <c r="N333" s="42"/>
    </row>
    <row r="334">
      <c r="A334" s="25"/>
      <c r="B334" s="25"/>
      <c r="D334" s="42"/>
      <c r="E334" s="25"/>
      <c r="F334" s="25"/>
      <c r="G334" s="42"/>
      <c r="H334" s="1" t="s">
        <v>1541</v>
      </c>
      <c r="I334" s="25"/>
      <c r="K334" s="25"/>
      <c r="N334" s="42"/>
    </row>
    <row r="335">
      <c r="A335" s="25"/>
      <c r="B335" s="25"/>
      <c r="D335" s="42"/>
      <c r="E335" s="25"/>
      <c r="F335" s="25"/>
      <c r="G335" s="42"/>
      <c r="H335" s="1" t="s">
        <v>204</v>
      </c>
      <c r="I335" s="25"/>
      <c r="K335" s="25"/>
      <c r="N335" s="42"/>
    </row>
    <row r="336">
      <c r="A336" s="25"/>
      <c r="B336" s="25"/>
      <c r="D336" s="42"/>
      <c r="E336" s="25"/>
      <c r="F336" s="25"/>
      <c r="G336" s="42"/>
      <c r="I336" s="25"/>
      <c r="K336" s="25"/>
      <c r="N336" s="42"/>
    </row>
    <row r="337">
      <c r="A337" s="25"/>
      <c r="B337" s="25"/>
      <c r="D337" s="42"/>
      <c r="E337" s="25"/>
      <c r="F337" s="25"/>
      <c r="G337" s="42"/>
      <c r="H337" s="1" t="s">
        <v>251</v>
      </c>
      <c r="I337" s="25"/>
      <c r="K337" s="25"/>
      <c r="N337" s="42"/>
    </row>
    <row r="338">
      <c r="A338" s="25"/>
      <c r="B338" s="25"/>
      <c r="D338" s="42"/>
      <c r="E338" s="25"/>
      <c r="F338" s="25"/>
      <c r="G338" s="42"/>
      <c r="H338" s="1" t="s">
        <v>2769</v>
      </c>
      <c r="I338" s="25"/>
      <c r="K338" s="25"/>
      <c r="N338" s="42"/>
    </row>
    <row r="339">
      <c r="A339" s="25"/>
      <c r="B339" s="25"/>
      <c r="D339" s="42"/>
      <c r="E339" s="25"/>
      <c r="F339" s="25"/>
      <c r="G339" s="42"/>
      <c r="H339" s="1" t="s">
        <v>2770</v>
      </c>
      <c r="I339" s="25"/>
      <c r="K339" s="25"/>
      <c r="N339" s="42"/>
    </row>
    <row r="340">
      <c r="A340" s="25"/>
      <c r="B340" s="25"/>
      <c r="D340" s="42"/>
      <c r="E340" s="25"/>
      <c r="F340" s="25"/>
      <c r="G340" s="42"/>
      <c r="I340" s="25"/>
      <c r="K340" s="25"/>
      <c r="N340" s="42"/>
    </row>
    <row r="341">
      <c r="A341" s="25"/>
      <c r="B341" s="25"/>
      <c r="D341" s="42"/>
      <c r="E341" s="25"/>
      <c r="F341" s="25"/>
      <c r="G341" s="42"/>
      <c r="H341" s="1" t="s">
        <v>2771</v>
      </c>
      <c r="I341" s="25"/>
      <c r="K341" s="25"/>
      <c r="N341" s="42"/>
    </row>
    <row r="342">
      <c r="A342" s="25"/>
      <c r="B342" s="25"/>
      <c r="D342" s="42"/>
      <c r="E342" s="25"/>
      <c r="F342" s="25"/>
      <c r="G342" s="42"/>
      <c r="H342" s="1" t="s">
        <v>2772</v>
      </c>
      <c r="I342" s="25"/>
      <c r="K342" s="25"/>
      <c r="N342" s="42"/>
    </row>
    <row r="343">
      <c r="A343" s="25"/>
      <c r="B343" s="25"/>
      <c r="D343" s="42"/>
      <c r="E343" s="25"/>
      <c r="F343" s="25"/>
      <c r="G343" s="42"/>
      <c r="H343" s="1" t="s">
        <v>269</v>
      </c>
      <c r="I343" s="25"/>
      <c r="K343" s="25"/>
      <c r="N343" s="42"/>
    </row>
    <row r="344">
      <c r="A344" s="25"/>
      <c r="B344" s="25"/>
      <c r="D344" s="42"/>
      <c r="E344" s="25"/>
      <c r="F344" s="25"/>
      <c r="G344" s="42"/>
      <c r="I344" s="25"/>
      <c r="K344" s="25"/>
      <c r="N344" s="42"/>
    </row>
    <row r="345">
      <c r="A345" s="25"/>
      <c r="B345" s="25"/>
      <c r="D345" s="42"/>
      <c r="E345" s="25"/>
      <c r="F345" s="25"/>
      <c r="G345" s="42"/>
      <c r="H345" s="1" t="s">
        <v>2773</v>
      </c>
      <c r="I345" s="25"/>
      <c r="K345" s="25"/>
      <c r="N345" s="42"/>
    </row>
    <row r="346">
      <c r="A346" s="25"/>
      <c r="B346" s="25"/>
      <c r="D346" s="42"/>
      <c r="E346" s="25"/>
      <c r="F346" s="25"/>
      <c r="G346" s="42"/>
      <c r="H346" s="1" t="s">
        <v>2774</v>
      </c>
      <c r="I346" s="25"/>
      <c r="K346" s="25"/>
      <c r="N346" s="42"/>
    </row>
    <row r="347">
      <c r="A347" s="25"/>
      <c r="B347" s="25"/>
      <c r="D347" s="42"/>
      <c r="E347" s="25"/>
      <c r="F347" s="25"/>
      <c r="G347" s="42"/>
      <c r="H347" s="1" t="s">
        <v>2775</v>
      </c>
      <c r="I347" s="25"/>
      <c r="K347" s="25"/>
      <c r="N347" s="42"/>
    </row>
    <row r="348">
      <c r="A348" s="25"/>
      <c r="B348" s="25"/>
      <c r="D348" s="42"/>
      <c r="E348" s="25"/>
      <c r="F348" s="25"/>
      <c r="G348" s="42"/>
      <c r="H348" s="1" t="s">
        <v>198</v>
      </c>
      <c r="I348" s="25"/>
      <c r="K348" s="25"/>
      <c r="N348" s="42"/>
    </row>
    <row r="349">
      <c r="A349" s="25"/>
      <c r="B349" s="25"/>
      <c r="D349" s="42"/>
      <c r="E349" s="25"/>
      <c r="F349" s="25"/>
      <c r="G349" s="42"/>
      <c r="H349" s="1" t="s">
        <v>2778</v>
      </c>
      <c r="I349" s="25"/>
      <c r="K349" s="25"/>
      <c r="N349" s="42"/>
    </row>
    <row r="350">
      <c r="A350" s="25"/>
      <c r="B350" s="25"/>
      <c r="D350" s="42"/>
      <c r="E350" s="25"/>
      <c r="F350" s="25"/>
      <c r="G350" s="42"/>
      <c r="H350" s="1" t="s">
        <v>204</v>
      </c>
      <c r="I350" s="25"/>
      <c r="K350" s="25"/>
      <c r="N350" s="42"/>
    </row>
    <row r="351">
      <c r="A351" s="25"/>
      <c r="B351" s="25"/>
      <c r="D351" s="42"/>
      <c r="E351" s="25"/>
      <c r="F351" s="25"/>
      <c r="G351" s="42"/>
      <c r="I351" s="25"/>
      <c r="K351" s="25"/>
      <c r="N351" s="42"/>
    </row>
    <row r="352">
      <c r="A352" s="25"/>
      <c r="B352" s="25"/>
      <c r="D352" s="42"/>
      <c r="E352" s="25"/>
      <c r="F352" s="25"/>
      <c r="G352" s="42"/>
      <c r="H352" s="1" t="s">
        <v>2779</v>
      </c>
      <c r="I352" s="25"/>
      <c r="K352" s="25"/>
      <c r="N352" s="42"/>
    </row>
    <row r="353">
      <c r="A353" s="25"/>
      <c r="B353" s="25"/>
      <c r="D353" s="42"/>
      <c r="E353" s="25"/>
      <c r="F353" s="25"/>
      <c r="G353" s="42"/>
      <c r="H353" s="1" t="s">
        <v>2780</v>
      </c>
      <c r="I353" s="25"/>
      <c r="K353" s="25"/>
      <c r="N353" s="42"/>
    </row>
    <row r="354">
      <c r="A354" s="25"/>
      <c r="B354" s="25"/>
      <c r="D354" s="42"/>
      <c r="E354" s="25"/>
      <c r="F354" s="25"/>
      <c r="G354" s="42"/>
      <c r="H354" s="1" t="s">
        <v>2781</v>
      </c>
      <c r="I354" s="25"/>
      <c r="K354" s="25"/>
      <c r="N354" s="42"/>
    </row>
    <row r="355">
      <c r="A355" s="25"/>
      <c r="B355" s="25"/>
      <c r="D355" s="42"/>
      <c r="E355" s="25"/>
      <c r="F355" s="25"/>
      <c r="G355" s="42"/>
      <c r="H355" s="1" t="s">
        <v>198</v>
      </c>
      <c r="I355" s="25"/>
      <c r="K355" s="25"/>
      <c r="N355" s="42"/>
    </row>
    <row r="356">
      <c r="A356" s="25"/>
      <c r="B356" s="25"/>
      <c r="D356" s="42"/>
      <c r="E356" s="25"/>
      <c r="F356" s="25"/>
      <c r="G356" s="42"/>
      <c r="H356" s="1" t="s">
        <v>2782</v>
      </c>
      <c r="I356" s="25"/>
      <c r="K356" s="25"/>
      <c r="N356" s="42"/>
    </row>
    <row r="357">
      <c r="A357" s="25"/>
      <c r="B357" s="25"/>
      <c r="D357" s="42"/>
      <c r="E357" s="25"/>
      <c r="F357" s="25"/>
      <c r="G357" s="42"/>
      <c r="H357" s="1" t="s">
        <v>2784</v>
      </c>
      <c r="I357" s="25"/>
      <c r="K357" s="25"/>
      <c r="N357" s="42"/>
    </row>
    <row r="358">
      <c r="A358" s="25"/>
      <c r="B358" s="25"/>
      <c r="D358" s="42"/>
      <c r="E358" s="25"/>
      <c r="F358" s="25"/>
      <c r="G358" s="42"/>
      <c r="H358" s="1" t="s">
        <v>2785</v>
      </c>
      <c r="I358" s="25"/>
      <c r="K358" s="25"/>
      <c r="N358" s="42"/>
    </row>
    <row r="359">
      <c r="A359" s="25"/>
      <c r="B359" s="25"/>
      <c r="D359" s="42"/>
      <c r="E359" s="25"/>
      <c r="F359" s="25"/>
      <c r="G359" s="42"/>
      <c r="H359" s="1" t="s">
        <v>204</v>
      </c>
      <c r="I359" s="25"/>
      <c r="K359" s="84" t="s">
        <v>278</v>
      </c>
      <c r="L359" s="1" t="s">
        <v>279</v>
      </c>
      <c r="M359" s="1" t="s">
        <v>1135</v>
      </c>
      <c r="N359" s="2" t="s">
        <v>2893</v>
      </c>
    </row>
    <row r="360">
      <c r="A360" s="25"/>
      <c r="B360" s="25"/>
      <c r="D360" s="42"/>
      <c r="E360" s="25"/>
      <c r="F360" s="25"/>
      <c r="G360" s="42"/>
      <c r="I360" s="25"/>
      <c r="K360" s="25"/>
      <c r="N360" s="42"/>
    </row>
    <row r="361">
      <c r="A361" s="25"/>
      <c r="B361" s="25"/>
      <c r="D361" s="42"/>
      <c r="E361" s="25"/>
      <c r="F361" s="25"/>
      <c r="G361" s="42"/>
      <c r="H361" s="1" t="s">
        <v>2786</v>
      </c>
      <c r="I361" s="25"/>
      <c r="K361" s="25"/>
      <c r="N361" s="42"/>
    </row>
    <row r="362">
      <c r="A362" s="25"/>
      <c r="B362" s="25"/>
      <c r="D362" s="42"/>
      <c r="E362" s="25"/>
      <c r="F362" s="25"/>
      <c r="G362" s="42"/>
      <c r="H362" s="1" t="s">
        <v>2787</v>
      </c>
      <c r="I362" s="25"/>
      <c r="K362" s="25"/>
      <c r="N362" s="42"/>
    </row>
    <row r="363">
      <c r="A363" s="25"/>
      <c r="B363" s="25"/>
      <c r="D363" s="42"/>
      <c r="E363" s="25"/>
      <c r="F363" s="25"/>
      <c r="G363" s="42"/>
      <c r="H363" s="1" t="s">
        <v>2788</v>
      </c>
      <c r="I363" s="25"/>
      <c r="K363" s="25"/>
      <c r="N363" s="42"/>
    </row>
    <row r="364">
      <c r="A364" s="25"/>
      <c r="B364" s="25"/>
      <c r="D364" s="42"/>
      <c r="E364" s="25"/>
      <c r="F364" s="25"/>
      <c r="G364" s="42"/>
      <c r="H364" s="1" t="s">
        <v>198</v>
      </c>
      <c r="I364" s="25"/>
      <c r="K364" s="25"/>
      <c r="N364" s="42"/>
    </row>
    <row r="365">
      <c r="A365" s="25"/>
      <c r="B365" s="25"/>
      <c r="D365" s="42"/>
      <c r="E365" s="25"/>
      <c r="F365" s="25"/>
      <c r="G365" s="42"/>
      <c r="H365" s="1" t="s">
        <v>2783</v>
      </c>
      <c r="I365" s="25"/>
      <c r="K365" s="25"/>
      <c r="N365" s="42"/>
    </row>
    <row r="366">
      <c r="A366" s="25"/>
      <c r="B366" s="25"/>
      <c r="D366" s="42"/>
      <c r="E366" s="25"/>
      <c r="F366" s="25"/>
      <c r="G366" s="42"/>
      <c r="H366" s="1" t="s">
        <v>2782</v>
      </c>
      <c r="I366" s="25"/>
      <c r="K366" s="25"/>
      <c r="N366" s="42"/>
    </row>
    <row r="367">
      <c r="A367" s="25"/>
      <c r="B367" s="25"/>
      <c r="D367" s="42"/>
      <c r="E367" s="25"/>
      <c r="F367" s="25"/>
      <c r="G367" s="42"/>
      <c r="H367" s="1" t="s">
        <v>2789</v>
      </c>
      <c r="I367" s="25"/>
      <c r="K367" s="25"/>
      <c r="N367" s="42"/>
    </row>
    <row r="368">
      <c r="A368" s="25"/>
      <c r="B368" s="25"/>
      <c r="D368" s="42"/>
      <c r="E368" s="25"/>
      <c r="F368" s="25"/>
      <c r="G368" s="42"/>
      <c r="H368" s="1" t="s">
        <v>204</v>
      </c>
      <c r="I368" s="25"/>
      <c r="K368" s="84" t="s">
        <v>278</v>
      </c>
      <c r="L368" s="1" t="s">
        <v>280</v>
      </c>
      <c r="M368" s="1" t="s">
        <v>2894</v>
      </c>
      <c r="N368" s="2" t="s">
        <v>2895</v>
      </c>
    </row>
    <row r="369">
      <c r="A369" s="25"/>
      <c r="B369" s="25"/>
      <c r="D369" s="42"/>
      <c r="E369" s="25"/>
      <c r="F369" s="25"/>
      <c r="G369" s="42"/>
      <c r="I369" s="25"/>
      <c r="K369" s="25"/>
      <c r="N369" s="42"/>
    </row>
    <row r="370">
      <c r="A370" s="25"/>
      <c r="B370" s="25"/>
      <c r="D370" s="42"/>
      <c r="E370" s="25"/>
      <c r="F370" s="25"/>
      <c r="G370" s="42"/>
      <c r="H370" s="1" t="s">
        <v>2791</v>
      </c>
      <c r="I370" s="25"/>
      <c r="K370" s="25"/>
      <c r="N370" s="42"/>
    </row>
    <row r="371">
      <c r="A371" s="25"/>
      <c r="B371" s="25"/>
      <c r="D371" s="42"/>
      <c r="E371" s="25"/>
      <c r="F371" s="25"/>
      <c r="G371" s="42"/>
      <c r="H371" s="1" t="s">
        <v>2792</v>
      </c>
      <c r="I371" s="25"/>
      <c r="K371" s="25"/>
      <c r="N371" s="42"/>
    </row>
    <row r="372">
      <c r="A372" s="25"/>
      <c r="B372" s="25"/>
      <c r="D372" s="42"/>
      <c r="E372" s="25"/>
      <c r="F372" s="25"/>
      <c r="G372" s="42"/>
      <c r="H372" s="1" t="s">
        <v>2793</v>
      </c>
      <c r="I372" s="25"/>
      <c r="K372" s="25"/>
      <c r="N372" s="42"/>
    </row>
    <row r="373">
      <c r="A373" s="25"/>
      <c r="B373" s="25"/>
      <c r="D373" s="42"/>
      <c r="E373" s="25"/>
      <c r="F373" s="25"/>
      <c r="G373" s="42"/>
      <c r="H373" s="1" t="s">
        <v>198</v>
      </c>
      <c r="I373" s="25"/>
      <c r="K373" s="25"/>
      <c r="N373" s="42"/>
    </row>
    <row r="374">
      <c r="A374" s="25"/>
      <c r="B374" s="25"/>
      <c r="D374" s="42"/>
      <c r="E374" s="25"/>
      <c r="F374" s="25"/>
      <c r="G374" s="42"/>
      <c r="H374" s="1" t="s">
        <v>2794</v>
      </c>
      <c r="I374" s="25"/>
      <c r="K374" s="25"/>
      <c r="N374" s="42"/>
    </row>
    <row r="375">
      <c r="A375" s="25"/>
      <c r="B375" s="25"/>
      <c r="D375" s="42"/>
      <c r="E375" s="25"/>
      <c r="F375" s="25"/>
      <c r="G375" s="42"/>
      <c r="H375" s="1" t="s">
        <v>204</v>
      </c>
      <c r="I375" s="25"/>
      <c r="K375" s="25"/>
      <c r="N375" s="42"/>
    </row>
    <row r="376">
      <c r="A376" s="25"/>
      <c r="B376" s="25"/>
      <c r="D376" s="42"/>
      <c r="E376" s="25"/>
      <c r="F376" s="25"/>
      <c r="G376" s="42"/>
      <c r="I376" s="25"/>
      <c r="K376" s="25"/>
      <c r="N376" s="42"/>
    </row>
    <row r="377">
      <c r="A377" s="25"/>
      <c r="B377" s="25"/>
      <c r="D377" s="42"/>
      <c r="E377" s="25"/>
      <c r="F377" s="25"/>
      <c r="G377" s="42"/>
      <c r="H377" s="1" t="s">
        <v>2795</v>
      </c>
      <c r="I377" s="25"/>
      <c r="K377" s="25"/>
      <c r="N377" s="42"/>
    </row>
    <row r="378">
      <c r="A378" s="25"/>
      <c r="B378" s="25"/>
      <c r="D378" s="42"/>
      <c r="E378" s="25"/>
      <c r="F378" s="25"/>
      <c r="G378" s="42"/>
      <c r="H378" s="1" t="s">
        <v>1536</v>
      </c>
      <c r="I378" s="25"/>
      <c r="K378" s="25"/>
      <c r="N378" s="42"/>
    </row>
    <row r="379">
      <c r="A379" s="25"/>
      <c r="B379" s="25"/>
      <c r="D379" s="42"/>
      <c r="E379" s="25"/>
      <c r="F379" s="25"/>
      <c r="G379" s="42"/>
      <c r="H379" s="1" t="s">
        <v>1555</v>
      </c>
      <c r="I379" s="25"/>
      <c r="K379" s="25"/>
      <c r="N379" s="42"/>
    </row>
    <row r="380">
      <c r="A380" s="25"/>
      <c r="B380" s="25"/>
      <c r="D380" s="42"/>
      <c r="E380" s="25"/>
      <c r="F380" s="25"/>
      <c r="G380" s="42"/>
      <c r="I380" s="25"/>
      <c r="K380" s="25"/>
      <c r="N380" s="42"/>
    </row>
    <row r="381">
      <c r="A381" s="25"/>
      <c r="B381" s="25"/>
      <c r="D381" s="42"/>
      <c r="E381" s="25"/>
      <c r="F381" s="25"/>
      <c r="G381" s="42"/>
      <c r="H381" s="1" t="s">
        <v>281</v>
      </c>
      <c r="I381" s="25"/>
      <c r="K381" s="25"/>
      <c r="N381" s="42"/>
    </row>
    <row r="382">
      <c r="A382" s="25"/>
      <c r="B382" s="25"/>
      <c r="D382" s="42"/>
      <c r="E382" s="25"/>
      <c r="F382" s="25"/>
      <c r="G382" s="42"/>
      <c r="H382" s="1" t="s">
        <v>1536</v>
      </c>
      <c r="I382" s="25"/>
      <c r="K382" s="25"/>
      <c r="N382" s="42"/>
    </row>
    <row r="383">
      <c r="A383" s="25"/>
      <c r="B383" s="25"/>
      <c r="D383" s="42"/>
      <c r="E383" s="25"/>
      <c r="F383" s="25"/>
      <c r="G383" s="42"/>
      <c r="H383" s="1" t="s">
        <v>1555</v>
      </c>
      <c r="I383" s="25"/>
      <c r="K383" s="25"/>
      <c r="N383" s="42"/>
    </row>
    <row r="384">
      <c r="A384" s="25"/>
      <c r="B384" s="25"/>
      <c r="D384" s="42"/>
      <c r="E384" s="25"/>
      <c r="F384" s="25"/>
      <c r="G384" s="42"/>
      <c r="H384" s="1" t="s">
        <v>198</v>
      </c>
      <c r="I384" s="25"/>
      <c r="K384" s="25"/>
      <c r="N384" s="42"/>
    </row>
    <row r="385">
      <c r="A385" s="25"/>
      <c r="B385" s="25"/>
      <c r="D385" s="42"/>
      <c r="E385" s="25"/>
      <c r="F385" s="25"/>
      <c r="G385" s="42"/>
      <c r="H385" s="1" t="s">
        <v>2796</v>
      </c>
      <c r="I385" s="25"/>
      <c r="K385" s="25"/>
      <c r="N385" s="42"/>
    </row>
    <row r="386">
      <c r="A386" s="25"/>
      <c r="B386" s="25"/>
      <c r="D386" s="42"/>
      <c r="E386" s="25"/>
      <c r="F386" s="25"/>
      <c r="G386" s="42"/>
      <c r="H386" s="1" t="s">
        <v>2797</v>
      </c>
      <c r="I386" s="25"/>
      <c r="K386" s="25"/>
      <c r="N386" s="42"/>
    </row>
    <row r="387">
      <c r="A387" s="25"/>
      <c r="B387" s="25"/>
      <c r="D387" s="42"/>
      <c r="E387" s="25"/>
      <c r="F387" s="25"/>
      <c r="G387" s="42"/>
      <c r="H387" s="1" t="s">
        <v>2798</v>
      </c>
      <c r="I387" s="25"/>
      <c r="K387" s="25"/>
      <c r="N387" s="42"/>
    </row>
    <row r="388">
      <c r="A388" s="25"/>
      <c r="B388" s="25"/>
      <c r="D388" s="42"/>
      <c r="E388" s="25"/>
      <c r="F388" s="25"/>
      <c r="G388" s="42"/>
      <c r="H388" s="1" t="s">
        <v>2799</v>
      </c>
      <c r="I388" s="25"/>
      <c r="K388" s="25"/>
      <c r="N388" s="42"/>
    </row>
    <row r="389">
      <c r="A389" s="25"/>
      <c r="B389" s="25"/>
      <c r="D389" s="42"/>
      <c r="E389" s="25"/>
      <c r="F389" s="25"/>
      <c r="G389" s="42"/>
      <c r="H389" s="1" t="s">
        <v>2800</v>
      </c>
      <c r="I389" s="25"/>
      <c r="K389" s="25"/>
      <c r="N389" s="42"/>
    </row>
    <row r="390">
      <c r="A390" s="25"/>
      <c r="B390" s="25"/>
      <c r="D390" s="42"/>
      <c r="E390" s="25"/>
      <c r="F390" s="25"/>
      <c r="G390" s="42"/>
      <c r="H390" s="1" t="s">
        <v>251</v>
      </c>
      <c r="I390" s="25"/>
      <c r="K390" s="25"/>
      <c r="N390" s="42"/>
    </row>
    <row r="391">
      <c r="A391" s="25"/>
      <c r="B391" s="25"/>
      <c r="D391" s="42"/>
      <c r="E391" s="25"/>
      <c r="F391" s="25"/>
      <c r="G391" s="42"/>
      <c r="H391" s="1" t="s">
        <v>2896</v>
      </c>
      <c r="I391" s="25"/>
      <c r="K391" s="84" t="s">
        <v>278</v>
      </c>
      <c r="L391" s="1" t="s">
        <v>280</v>
      </c>
      <c r="M391" s="1" t="s">
        <v>2805</v>
      </c>
      <c r="N391" s="2" t="s">
        <v>2897</v>
      </c>
    </row>
    <row r="392">
      <c r="A392" s="25"/>
      <c r="B392" s="25"/>
      <c r="D392" s="42"/>
      <c r="E392" s="25"/>
      <c r="F392" s="25"/>
      <c r="G392" s="42"/>
      <c r="H392" s="1" t="s">
        <v>269</v>
      </c>
      <c r="I392" s="25"/>
      <c r="K392" s="84" t="s">
        <v>1748</v>
      </c>
      <c r="L392" s="1" t="s">
        <v>1854</v>
      </c>
      <c r="M392" s="1" t="s">
        <v>2898</v>
      </c>
      <c r="N392" s="2" t="s">
        <v>2899</v>
      </c>
    </row>
    <row r="393">
      <c r="A393" s="25"/>
      <c r="B393" s="25"/>
      <c r="D393" s="42"/>
      <c r="E393" s="25"/>
      <c r="F393" s="25"/>
      <c r="G393" s="42"/>
      <c r="H393" s="1" t="s">
        <v>198</v>
      </c>
      <c r="I393" s="25"/>
      <c r="K393" s="25"/>
      <c r="N393" s="42"/>
    </row>
    <row r="394">
      <c r="A394" s="25"/>
      <c r="B394" s="25"/>
      <c r="D394" s="42"/>
      <c r="E394" s="25"/>
      <c r="F394" s="25"/>
      <c r="G394" s="42"/>
      <c r="H394" s="1" t="s">
        <v>2804</v>
      </c>
      <c r="I394" s="25"/>
      <c r="K394" s="25"/>
      <c r="N394" s="42"/>
    </row>
    <row r="395">
      <c r="A395" s="25"/>
      <c r="B395" s="25"/>
      <c r="D395" s="42"/>
      <c r="E395" s="25"/>
      <c r="F395" s="25"/>
      <c r="G395" s="42"/>
      <c r="H395" s="1" t="s">
        <v>2807</v>
      </c>
      <c r="I395" s="25"/>
      <c r="K395" s="25"/>
      <c r="N395" s="42"/>
    </row>
    <row r="396">
      <c r="A396" s="25"/>
      <c r="B396" s="25"/>
      <c r="D396" s="42"/>
      <c r="E396" s="25"/>
      <c r="F396" s="25"/>
      <c r="G396" s="42"/>
      <c r="H396" s="1" t="s">
        <v>2808</v>
      </c>
      <c r="I396" s="25"/>
      <c r="K396" s="25"/>
      <c r="N396" s="42"/>
    </row>
    <row r="397">
      <c r="A397" s="25"/>
      <c r="B397" s="25"/>
      <c r="D397" s="42"/>
      <c r="E397" s="25"/>
      <c r="F397" s="25"/>
      <c r="G397" s="42"/>
      <c r="H397" s="1" t="s">
        <v>204</v>
      </c>
      <c r="I397" s="25"/>
      <c r="K397" s="25"/>
      <c r="N397" s="42"/>
    </row>
    <row r="398">
      <c r="A398" s="25"/>
      <c r="B398" s="25"/>
      <c r="D398" s="42"/>
      <c r="E398" s="25"/>
      <c r="F398" s="25"/>
      <c r="G398" s="42"/>
      <c r="I398" s="25"/>
      <c r="K398" s="25"/>
      <c r="N398" s="42"/>
    </row>
    <row r="399">
      <c r="A399" s="25"/>
      <c r="B399" s="25"/>
      <c r="D399" s="42"/>
      <c r="E399" s="25"/>
      <c r="F399" s="25"/>
      <c r="G399" s="42"/>
      <c r="H399" s="1" t="s">
        <v>2809</v>
      </c>
      <c r="I399" s="25"/>
      <c r="K399" s="25"/>
      <c r="N399" s="42"/>
    </row>
    <row r="400">
      <c r="A400" s="25"/>
      <c r="B400" s="25"/>
      <c r="D400" s="42"/>
      <c r="E400" s="25"/>
      <c r="F400" s="25"/>
      <c r="G400" s="42"/>
      <c r="H400" s="1" t="s">
        <v>251</v>
      </c>
      <c r="I400" s="25"/>
      <c r="K400" s="25"/>
      <c r="N400" s="42"/>
    </row>
    <row r="401">
      <c r="A401" s="25"/>
      <c r="B401" s="25"/>
      <c r="D401" s="42"/>
      <c r="E401" s="25"/>
      <c r="F401" s="25"/>
      <c r="G401" s="42"/>
      <c r="H401" s="1" t="s">
        <v>2900</v>
      </c>
      <c r="I401" s="25"/>
      <c r="K401" s="25"/>
      <c r="N401" s="42"/>
    </row>
    <row r="402">
      <c r="A402" s="25"/>
      <c r="B402" s="25"/>
      <c r="D402" s="42"/>
      <c r="E402" s="25"/>
      <c r="F402" s="25"/>
      <c r="G402" s="42"/>
      <c r="H402" s="1" t="s">
        <v>269</v>
      </c>
      <c r="I402" s="25"/>
      <c r="K402" s="25"/>
      <c r="N402" s="42"/>
    </row>
    <row r="403">
      <c r="A403" s="25"/>
      <c r="B403" s="25"/>
      <c r="D403" s="42"/>
      <c r="E403" s="25"/>
      <c r="F403" s="25"/>
      <c r="G403" s="42"/>
      <c r="H403" s="1" t="s">
        <v>198</v>
      </c>
      <c r="I403" s="25"/>
      <c r="K403" s="25"/>
      <c r="N403" s="42"/>
    </row>
    <row r="404">
      <c r="A404" s="25"/>
      <c r="B404" s="25"/>
      <c r="D404" s="42"/>
      <c r="E404" s="25"/>
      <c r="F404" s="25"/>
      <c r="G404" s="42"/>
      <c r="H404" s="1" t="s">
        <v>2810</v>
      </c>
      <c r="I404" s="25"/>
      <c r="K404" s="25"/>
      <c r="N404" s="42"/>
    </row>
    <row r="405">
      <c r="A405" s="25"/>
      <c r="B405" s="25"/>
      <c r="D405" s="42"/>
      <c r="E405" s="25"/>
      <c r="F405" s="25"/>
      <c r="G405" s="42"/>
      <c r="H405" s="1" t="s">
        <v>2811</v>
      </c>
      <c r="I405" s="25"/>
      <c r="K405" s="25"/>
      <c r="N405" s="42"/>
    </row>
    <row r="406">
      <c r="A406" s="25"/>
      <c r="B406" s="25"/>
      <c r="D406" s="42"/>
      <c r="E406" s="25"/>
      <c r="F406" s="25"/>
      <c r="G406" s="42"/>
      <c r="H406" s="1" t="s">
        <v>204</v>
      </c>
      <c r="I406" s="25"/>
      <c r="K406" s="25"/>
      <c r="N406" s="42"/>
    </row>
    <row r="407">
      <c r="A407" s="25"/>
      <c r="B407" s="25"/>
      <c r="D407" s="42"/>
      <c r="E407" s="25"/>
      <c r="F407" s="25"/>
      <c r="G407" s="42"/>
      <c r="H407" s="1" t="s">
        <v>2812</v>
      </c>
      <c r="I407" s="25"/>
      <c r="K407" s="25"/>
      <c r="N407" s="42"/>
    </row>
    <row r="408">
      <c r="A408" s="25"/>
      <c r="B408" s="25"/>
      <c r="D408" s="42"/>
      <c r="E408" s="25"/>
      <c r="F408" s="25"/>
      <c r="G408" s="42"/>
      <c r="H408" s="1" t="s">
        <v>1556</v>
      </c>
      <c r="I408" s="25"/>
      <c r="K408" s="25"/>
      <c r="N408" s="42"/>
    </row>
    <row r="409">
      <c r="A409" s="25"/>
      <c r="B409" s="25"/>
      <c r="D409" s="42"/>
      <c r="E409" s="25"/>
      <c r="F409" s="25"/>
      <c r="G409" s="42"/>
      <c r="H409" s="1" t="s">
        <v>223</v>
      </c>
      <c r="I409" s="25"/>
      <c r="K409" s="25"/>
      <c r="N409" s="42"/>
    </row>
    <row r="410">
      <c r="A410" s="25"/>
      <c r="B410" s="25"/>
      <c r="D410" s="42"/>
      <c r="E410" s="25"/>
      <c r="F410" s="25"/>
      <c r="G410" s="42"/>
      <c r="H410" s="1" t="s">
        <v>204</v>
      </c>
      <c r="I410" s="25"/>
      <c r="K410" s="84" t="s">
        <v>278</v>
      </c>
      <c r="L410" s="1" t="s">
        <v>279</v>
      </c>
      <c r="M410" s="1" t="s">
        <v>712</v>
      </c>
      <c r="N410" s="2" t="s">
        <v>2901</v>
      </c>
    </row>
    <row r="411">
      <c r="A411" s="25"/>
      <c r="B411" s="25"/>
      <c r="D411" s="42"/>
      <c r="E411" s="25"/>
      <c r="F411" s="25"/>
      <c r="G411" s="42"/>
      <c r="I411" s="25"/>
      <c r="K411" s="25"/>
      <c r="N411" s="42"/>
    </row>
    <row r="412">
      <c r="A412" s="25"/>
      <c r="B412" s="25"/>
      <c r="D412" s="42"/>
      <c r="E412" s="25"/>
      <c r="F412" s="25"/>
      <c r="G412" s="42"/>
      <c r="H412" s="1" t="s">
        <v>2814</v>
      </c>
      <c r="I412" s="25"/>
      <c r="K412" s="25"/>
      <c r="N412" s="42"/>
    </row>
    <row r="413">
      <c r="A413" s="25"/>
      <c r="B413" s="25"/>
      <c r="D413" s="42"/>
      <c r="E413" s="25"/>
      <c r="F413" s="25"/>
      <c r="G413" s="42"/>
      <c r="H413" s="1" t="s">
        <v>1536</v>
      </c>
      <c r="I413" s="25"/>
      <c r="K413" s="25"/>
      <c r="N413" s="42"/>
    </row>
    <row r="414">
      <c r="A414" s="25"/>
      <c r="B414" s="25"/>
      <c r="D414" s="42"/>
      <c r="E414" s="25"/>
      <c r="F414" s="25"/>
      <c r="G414" s="42"/>
      <c r="H414" s="1" t="s">
        <v>1555</v>
      </c>
      <c r="I414" s="25"/>
      <c r="K414" s="25"/>
      <c r="N414" s="42"/>
    </row>
    <row r="415">
      <c r="A415" s="25"/>
      <c r="B415" s="25"/>
      <c r="D415" s="42"/>
      <c r="E415" s="25"/>
      <c r="F415" s="25"/>
      <c r="G415" s="42"/>
      <c r="H415" s="1" t="s">
        <v>198</v>
      </c>
      <c r="I415" s="25"/>
      <c r="K415" s="25"/>
      <c r="N415" s="42"/>
    </row>
    <row r="416">
      <c r="A416" s="25"/>
      <c r="B416" s="25"/>
      <c r="D416" s="42"/>
      <c r="E416" s="25"/>
      <c r="F416" s="25"/>
      <c r="G416" s="42"/>
      <c r="H416" s="1" t="s">
        <v>2815</v>
      </c>
      <c r="I416" s="25"/>
      <c r="K416" s="25"/>
      <c r="N416" s="42"/>
    </row>
    <row r="417">
      <c r="A417" s="25"/>
      <c r="B417" s="25"/>
      <c r="D417" s="42"/>
      <c r="E417" s="25"/>
      <c r="F417" s="25"/>
      <c r="G417" s="42"/>
      <c r="H417" s="1" t="s">
        <v>2797</v>
      </c>
      <c r="I417" s="25"/>
      <c r="K417" s="25"/>
      <c r="N417" s="42"/>
    </row>
    <row r="418">
      <c r="A418" s="25"/>
      <c r="B418" s="25"/>
      <c r="D418" s="42"/>
      <c r="E418" s="25"/>
      <c r="F418" s="25"/>
      <c r="G418" s="42"/>
      <c r="H418" s="1" t="s">
        <v>2804</v>
      </c>
      <c r="I418" s="25"/>
      <c r="K418" s="84" t="s">
        <v>278</v>
      </c>
      <c r="L418" s="1" t="s">
        <v>280</v>
      </c>
      <c r="M418" s="1" t="s">
        <v>2902</v>
      </c>
      <c r="N418" s="2" t="s">
        <v>2903</v>
      </c>
    </row>
    <row r="419">
      <c r="A419" s="25"/>
      <c r="B419" s="25"/>
      <c r="D419" s="42"/>
      <c r="E419" s="25"/>
      <c r="F419" s="25"/>
      <c r="G419" s="42"/>
      <c r="H419" s="1" t="s">
        <v>2810</v>
      </c>
      <c r="I419" s="25"/>
      <c r="K419" s="25"/>
      <c r="N419" s="42"/>
    </row>
    <row r="420">
      <c r="A420" s="25"/>
      <c r="B420" s="25"/>
      <c r="D420" s="42"/>
      <c r="E420" s="25"/>
      <c r="F420" s="25"/>
      <c r="G420" s="42"/>
      <c r="H420" s="1" t="s">
        <v>2812</v>
      </c>
      <c r="I420" s="25"/>
      <c r="K420" s="25"/>
      <c r="N420" s="42"/>
    </row>
    <row r="421">
      <c r="A421" s="25"/>
      <c r="B421" s="25"/>
      <c r="D421" s="42"/>
      <c r="E421" s="25"/>
      <c r="F421" s="25"/>
      <c r="G421" s="42"/>
      <c r="H421" s="1" t="s">
        <v>1556</v>
      </c>
      <c r="I421" s="25"/>
      <c r="K421" s="25"/>
      <c r="N421" s="42"/>
    </row>
    <row r="422">
      <c r="A422" s="25"/>
      <c r="B422" s="25"/>
      <c r="D422" s="42"/>
      <c r="E422" s="25"/>
      <c r="F422" s="25"/>
      <c r="G422" s="42"/>
      <c r="H422" s="1" t="s">
        <v>223</v>
      </c>
      <c r="I422" s="25"/>
      <c r="K422" s="25"/>
      <c r="N422" s="42"/>
    </row>
    <row r="423">
      <c r="A423" s="15"/>
      <c r="B423" s="15"/>
      <c r="C423" s="15"/>
      <c r="D423" s="83"/>
      <c r="E423" s="15"/>
      <c r="F423" s="15"/>
      <c r="G423" s="83"/>
      <c r="H423" s="12" t="s">
        <v>204</v>
      </c>
      <c r="I423" s="15"/>
      <c r="J423" s="15"/>
      <c r="K423" s="100" t="s">
        <v>278</v>
      </c>
      <c r="L423" s="12" t="s">
        <v>279</v>
      </c>
      <c r="M423" s="12" t="s">
        <v>602</v>
      </c>
      <c r="N423" s="13" t="s">
        <v>2904</v>
      </c>
      <c r="O423" s="15"/>
      <c r="P423" s="15"/>
      <c r="Q423" s="15"/>
      <c r="R423" s="15"/>
      <c r="S423" s="15"/>
      <c r="T423" s="15"/>
      <c r="U423" s="15"/>
      <c r="V423" s="15"/>
      <c r="W423" s="15"/>
      <c r="X423" s="15"/>
      <c r="Y423" s="15"/>
      <c r="Z423" s="15"/>
      <c r="AA423" s="15"/>
      <c r="AB423" s="15"/>
      <c r="AC423" s="15"/>
      <c r="AD423" s="15"/>
      <c r="AE423" s="15"/>
    </row>
    <row r="424">
      <c r="A424" s="1" t="s">
        <v>74</v>
      </c>
      <c r="B424" s="1" t="s">
        <v>94</v>
      </c>
      <c r="C424" s="1" t="s">
        <v>2819</v>
      </c>
      <c r="D424" s="2" t="s">
        <v>2819</v>
      </c>
      <c r="E424" s="1" t="s">
        <v>33</v>
      </c>
      <c r="F424" s="1" t="s">
        <v>33</v>
      </c>
      <c r="G424" s="42"/>
      <c r="H424" s="1" t="s">
        <v>563</v>
      </c>
      <c r="I424" s="25"/>
      <c r="K424" s="25"/>
      <c r="N424" s="42"/>
    </row>
    <row r="425">
      <c r="A425" s="25"/>
      <c r="B425" s="25"/>
      <c r="D425" s="42"/>
      <c r="E425" s="25"/>
      <c r="F425" s="25"/>
      <c r="G425" s="42"/>
      <c r="H425" s="1" t="s">
        <v>185</v>
      </c>
      <c r="I425" s="25"/>
      <c r="K425" s="25"/>
      <c r="N425" s="42"/>
    </row>
    <row r="426">
      <c r="A426" s="25"/>
      <c r="B426" s="25"/>
      <c r="D426" s="42"/>
      <c r="E426" s="25"/>
      <c r="F426" s="25"/>
      <c r="G426" s="42"/>
      <c r="I426" s="25"/>
      <c r="K426" s="25"/>
      <c r="N426" s="42"/>
      <c r="O426"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426" s="25" t="str">
        <f>IFERROR(__xludf.DUMMYFUNCTION("""COMPUTED_VALUE"""),"count ")</f>
        <v>count </v>
      </c>
    </row>
    <row r="427">
      <c r="A427" s="25"/>
      <c r="B427" s="25"/>
      <c r="D427" s="42"/>
      <c r="E427" s="25"/>
      <c r="F427" s="25"/>
      <c r="G427" s="42"/>
      <c r="H427" s="1" t="s">
        <v>2763</v>
      </c>
      <c r="I427" s="25"/>
      <c r="K427" s="25"/>
      <c r="N427" s="42"/>
      <c r="O427" s="25" t="str">
        <f>IFERROR(__xludf.DUMMYFUNCTION("""COMPUTED_VALUE"""),"V-pred-use")</f>
        <v>V-pred-use</v>
      </c>
      <c r="P427" s="25">
        <f>IFERROR(__xludf.DUMMYFUNCTION("""COMPUTED_VALUE"""),2.0)</f>
        <v>2</v>
      </c>
    </row>
    <row r="428">
      <c r="A428" s="25"/>
      <c r="B428" s="25"/>
      <c r="D428" s="42"/>
      <c r="E428" s="25"/>
      <c r="F428" s="25"/>
      <c r="G428" s="42"/>
      <c r="H428" s="1" t="s">
        <v>2260</v>
      </c>
      <c r="I428" s="25"/>
      <c r="K428" s="25"/>
      <c r="N428" s="42"/>
      <c r="O428" s="25" t="str">
        <f>IFERROR(__xludf.DUMMYFUNCTION("""COMPUTED_VALUE"""),"C-syntax")</f>
        <v>C-syntax</v>
      </c>
      <c r="P428" s="25">
        <f>IFERROR(__xludf.DUMMYFUNCTION("""COMPUTED_VALUE"""),1.0)</f>
        <v>1</v>
      </c>
    </row>
    <row r="429">
      <c r="A429" s="25"/>
      <c r="B429" s="25"/>
      <c r="D429" s="42"/>
      <c r="E429" s="25"/>
      <c r="F429" s="25"/>
      <c r="G429" s="42"/>
      <c r="H429" s="1" t="s">
        <v>245</v>
      </c>
      <c r="I429" s="25"/>
      <c r="K429" s="25"/>
      <c r="N429" s="42"/>
      <c r="O429" s="25" t="str">
        <f>IFERROR(__xludf.DUMMYFUNCTION("""COMPUTED_VALUE"""),"V-LI")</f>
        <v>V-LI</v>
      </c>
      <c r="P429" s="25">
        <f>IFERROR(__xludf.DUMMYFUNCTION("""COMPUTED_VALUE"""),1.0)</f>
        <v>1</v>
      </c>
    </row>
    <row r="430">
      <c r="A430" s="25"/>
      <c r="B430" s="25"/>
      <c r="D430" s="42"/>
      <c r="E430" s="25"/>
      <c r="F430" s="25"/>
      <c r="G430" s="42"/>
      <c r="I430" s="25"/>
      <c r="K430" s="25"/>
      <c r="N430" s="42"/>
      <c r="O430" s="25" t="str">
        <f>IFERROR(__xludf.DUMMYFUNCTION("""COMPUTED_VALUE"""),"V-pre/post")</f>
        <v>V-pre/post</v>
      </c>
      <c r="P430" s="25">
        <f>IFERROR(__xludf.DUMMYFUNCTION("""COMPUTED_VALUE"""),1.0)</f>
        <v>1</v>
      </c>
    </row>
    <row r="431">
      <c r="A431" s="25"/>
      <c r="B431" s="25"/>
      <c r="D431" s="42"/>
      <c r="E431" s="25"/>
      <c r="F431" s="25"/>
      <c r="G431" s="42"/>
      <c r="H431" s="1" t="s">
        <v>2764</v>
      </c>
      <c r="I431" s="25"/>
      <c r="K431" s="25"/>
      <c r="N431" s="42"/>
    </row>
    <row r="432">
      <c r="A432" s="25"/>
      <c r="B432" s="25"/>
      <c r="D432" s="42"/>
      <c r="E432" s="25"/>
      <c r="F432" s="25"/>
      <c r="G432" s="42"/>
      <c r="H432" s="1" t="s">
        <v>2905</v>
      </c>
      <c r="I432" s="25"/>
      <c r="K432" s="84" t="s">
        <v>229</v>
      </c>
      <c r="M432" s="1" t="s">
        <v>2134</v>
      </c>
      <c r="N432" s="2" t="s">
        <v>2906</v>
      </c>
    </row>
    <row r="433">
      <c r="A433" s="25"/>
      <c r="B433" s="25"/>
      <c r="D433" s="42"/>
      <c r="E433" s="25"/>
      <c r="F433" s="25"/>
      <c r="G433" s="42"/>
      <c r="H433" s="1" t="s">
        <v>2820</v>
      </c>
      <c r="I433" s="25"/>
      <c r="K433" s="25"/>
      <c r="N433" s="42"/>
      <c r="O43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33" s="25" t="str">
        <f>IFERROR(__xludf.DUMMYFUNCTION("""COMPUTED_VALUE"""),"C-syntax")</f>
        <v>C-syntax</v>
      </c>
      <c r="Q433" s="25" t="str">
        <f>IFERROR(__xludf.DUMMYFUNCTION("""COMPUTED_VALUE"""),"C-hallucinating")</f>
        <v>C-hallucinating</v>
      </c>
      <c r="R433" s="25" t="str">
        <f>IFERROR(__xludf.DUMMYFUNCTION("""COMPUTED_VALUE"""),"C-total")</f>
        <v>C-total</v>
      </c>
      <c r="S433" s="25" t="str">
        <f>IFERROR(__xludf.DUMMYFUNCTION("""COMPUTED_VALUE"""),"V-pre/post")</f>
        <v>V-pre/post</v>
      </c>
      <c r="T433" s="25" t="str">
        <f>IFERROR(__xludf.DUMMYFUNCTION("""COMPUTED_VALUE"""),"V-pred-def")</f>
        <v>V-pred-def</v>
      </c>
      <c r="U433" s="25" t="str">
        <f>IFERROR(__xludf.DUMMYFUNCTION("""COMPUTED_VALUE"""),"V-pred-use")</f>
        <v>V-pred-use</v>
      </c>
      <c r="V433" s="25" t="str">
        <f>IFERROR(__xludf.DUMMYFUNCTION("""COMPUTED_VALUE"""),"V-lemma-def")</f>
        <v>V-lemma-def</v>
      </c>
      <c r="W433" s="25" t="str">
        <f>IFERROR(__xludf.DUMMYFUNCTION("""COMPUTED_VALUE"""),"V-lemma-use")</f>
        <v>V-lemma-use</v>
      </c>
      <c r="X433" s="25" t="str">
        <f>IFERROR(__xludf.DUMMYFUNCTION("""COMPUTED_VALUE"""),"V-LI")</f>
        <v>V-LI</v>
      </c>
      <c r="Y433" s="25" t="str">
        <f>IFERROR(__xludf.DUMMYFUNCTION("""COMPUTED_VALUE"""),"V-others")</f>
        <v>V-others</v>
      </c>
      <c r="Z433" s="25" t="str">
        <f>IFERROR(__xludf.DUMMYFUNCTION("""COMPUTED_VALUE"""),"V-total")</f>
        <v>V-total</v>
      </c>
    </row>
    <row r="434">
      <c r="A434" s="25"/>
      <c r="B434" s="25"/>
      <c r="D434" s="42"/>
      <c r="E434" s="25"/>
      <c r="F434" s="25"/>
      <c r="G434" s="42"/>
      <c r="H434" s="1" t="s">
        <v>198</v>
      </c>
      <c r="I434" s="25"/>
      <c r="K434" s="25"/>
      <c r="N434" s="42"/>
      <c r="O434" s="25">
        <f>IFERROR(__xludf.DUMMYFUNCTION("""COMPUTED_VALUE"""),0.0)</f>
        <v>0</v>
      </c>
      <c r="P434" s="25">
        <f>IFERROR(__xludf.DUMMYFUNCTION("""COMPUTED_VALUE"""),1.0)</f>
        <v>1</v>
      </c>
      <c r="Q434" s="25">
        <f>IFERROR(__xludf.DUMMYFUNCTION("""COMPUTED_VALUE"""),0.0)</f>
        <v>0</v>
      </c>
      <c r="R434" s="25">
        <f>IFERROR(__xludf.DUMMYFUNCTION("""COMPUTED_VALUE"""),0.0)</f>
        <v>0</v>
      </c>
      <c r="S434" s="25">
        <f>IFERROR(__xludf.DUMMYFUNCTION("""COMPUTED_VALUE"""),1.0)</f>
        <v>1</v>
      </c>
      <c r="T434" s="25">
        <f>IFERROR(__xludf.DUMMYFUNCTION("""COMPUTED_VALUE"""),0.0)</f>
        <v>0</v>
      </c>
      <c r="U434" s="25">
        <f>IFERROR(__xludf.DUMMYFUNCTION("""COMPUTED_VALUE"""),2.0)</f>
        <v>2</v>
      </c>
      <c r="V434" s="25">
        <f>IFERROR(__xludf.DUMMYFUNCTION("""COMPUTED_VALUE"""),0.0)</f>
        <v>0</v>
      </c>
      <c r="W434" s="25">
        <f>IFERROR(__xludf.DUMMYFUNCTION("""COMPUTED_VALUE"""),0.0)</f>
        <v>0</v>
      </c>
      <c r="X434" s="25">
        <f>IFERROR(__xludf.DUMMYFUNCTION("""COMPUTED_VALUE"""),1.0)</f>
        <v>1</v>
      </c>
      <c r="Y434" s="25">
        <f>IFERROR(__xludf.DUMMYFUNCTION("""COMPUTED_VALUE"""),0.0)</f>
        <v>0</v>
      </c>
      <c r="Z434" s="25">
        <f>IFERROR(__xludf.DUMMYFUNCTION("""COMPUTED_VALUE"""),0.0)</f>
        <v>0</v>
      </c>
    </row>
    <row r="435">
      <c r="A435" s="25"/>
      <c r="B435" s="25"/>
      <c r="D435" s="42"/>
      <c r="E435" s="25"/>
      <c r="F435" s="25"/>
      <c r="G435" s="42"/>
      <c r="H435" s="1" t="s">
        <v>2766</v>
      </c>
      <c r="I435" s="25"/>
      <c r="K435" s="25"/>
      <c r="N435" s="42"/>
    </row>
    <row r="436">
      <c r="A436" s="25"/>
      <c r="B436" s="25"/>
      <c r="D436" s="42"/>
      <c r="E436" s="25"/>
      <c r="F436" s="25"/>
      <c r="G436" s="42"/>
      <c r="H436" s="1" t="s">
        <v>2767</v>
      </c>
      <c r="I436" s="25"/>
      <c r="K436" s="25"/>
      <c r="N436" s="42"/>
    </row>
    <row r="437">
      <c r="A437" s="25"/>
      <c r="B437" s="25"/>
      <c r="D437" s="42"/>
      <c r="E437" s="25"/>
      <c r="F437" s="25"/>
      <c r="G437" s="42"/>
      <c r="H437" s="1" t="s">
        <v>481</v>
      </c>
      <c r="I437" s="25"/>
      <c r="K437" s="25"/>
      <c r="N437" s="42"/>
    </row>
    <row r="438">
      <c r="A438" s="25"/>
      <c r="B438" s="25"/>
      <c r="D438" s="42"/>
      <c r="E438" s="25"/>
      <c r="F438" s="25"/>
      <c r="G438" s="42"/>
      <c r="H438" s="1" t="s">
        <v>204</v>
      </c>
      <c r="I438" s="25"/>
      <c r="K438" s="25"/>
      <c r="N438" s="42"/>
    </row>
    <row r="439">
      <c r="A439" s="25"/>
      <c r="B439" s="25"/>
      <c r="D439" s="42"/>
      <c r="E439" s="25"/>
      <c r="F439" s="25"/>
      <c r="G439" s="42"/>
      <c r="H439" s="1" t="s">
        <v>2768</v>
      </c>
      <c r="I439" s="25"/>
      <c r="K439" s="25"/>
      <c r="N439" s="42"/>
    </row>
    <row r="440">
      <c r="A440" s="25"/>
      <c r="B440" s="25"/>
      <c r="D440" s="42"/>
      <c r="E440" s="25"/>
      <c r="F440" s="25"/>
      <c r="G440" s="42"/>
      <c r="H440" s="1" t="s">
        <v>1541</v>
      </c>
      <c r="I440" s="25"/>
      <c r="K440" s="84" t="s">
        <v>282</v>
      </c>
      <c r="L440" s="1" t="s">
        <v>2823</v>
      </c>
      <c r="M440" s="1" t="s">
        <v>714</v>
      </c>
      <c r="N440" s="2" t="s">
        <v>2907</v>
      </c>
    </row>
    <row r="441">
      <c r="A441" s="25"/>
      <c r="B441" s="25"/>
      <c r="D441" s="42"/>
      <c r="E441" s="25"/>
      <c r="F441" s="25"/>
      <c r="G441" s="42"/>
      <c r="H441" s="1" t="s">
        <v>204</v>
      </c>
      <c r="I441" s="25"/>
      <c r="K441" s="25"/>
      <c r="N441" s="42"/>
    </row>
    <row r="442">
      <c r="A442" s="25"/>
      <c r="B442" s="25"/>
      <c r="D442" s="42"/>
      <c r="E442" s="25"/>
      <c r="F442" s="25"/>
      <c r="G442" s="42"/>
      <c r="I442" s="25"/>
      <c r="K442" s="25"/>
      <c r="N442" s="42"/>
    </row>
    <row r="443">
      <c r="A443" s="25"/>
      <c r="B443" s="25"/>
      <c r="D443" s="42"/>
      <c r="E443" s="25"/>
      <c r="F443" s="25"/>
      <c r="G443" s="42"/>
      <c r="H443" s="1" t="s">
        <v>251</v>
      </c>
      <c r="I443" s="25"/>
      <c r="K443" s="25"/>
      <c r="N443" s="42"/>
    </row>
    <row r="444">
      <c r="A444" s="25"/>
      <c r="B444" s="25"/>
      <c r="D444" s="42"/>
      <c r="E444" s="25"/>
      <c r="F444" s="25"/>
      <c r="G444" s="42"/>
      <c r="H444" s="1" t="s">
        <v>2769</v>
      </c>
      <c r="I444" s="25"/>
      <c r="K444" s="25"/>
      <c r="N444" s="42"/>
    </row>
    <row r="445">
      <c r="A445" s="25"/>
      <c r="B445" s="25"/>
      <c r="D445" s="42"/>
      <c r="E445" s="25"/>
      <c r="F445" s="25"/>
      <c r="G445" s="42"/>
      <c r="H445" s="1" t="s">
        <v>2825</v>
      </c>
      <c r="I445" s="25"/>
      <c r="K445" s="25"/>
      <c r="N445" s="42"/>
    </row>
    <row r="446">
      <c r="A446" s="25"/>
      <c r="B446" s="25"/>
      <c r="D446" s="42"/>
      <c r="E446" s="25"/>
      <c r="F446" s="25"/>
      <c r="G446" s="42"/>
      <c r="I446" s="25"/>
      <c r="K446" s="25"/>
      <c r="N446" s="42"/>
    </row>
    <row r="447">
      <c r="A447" s="25"/>
      <c r="B447" s="25"/>
      <c r="D447" s="42"/>
      <c r="E447" s="25"/>
      <c r="F447" s="25"/>
      <c r="G447" s="42"/>
      <c r="H447" s="1" t="s">
        <v>2771</v>
      </c>
      <c r="I447" s="25"/>
      <c r="K447" s="25"/>
      <c r="N447" s="42"/>
    </row>
    <row r="448">
      <c r="A448" s="25"/>
      <c r="B448" s="25"/>
      <c r="D448" s="42"/>
      <c r="E448" s="25"/>
      <c r="F448" s="25"/>
      <c r="G448" s="42"/>
      <c r="H448" s="1" t="s">
        <v>2772</v>
      </c>
      <c r="I448" s="25"/>
      <c r="K448" s="25"/>
      <c r="N448" s="42"/>
    </row>
    <row r="449">
      <c r="A449" s="25"/>
      <c r="B449" s="25"/>
      <c r="D449" s="42"/>
      <c r="E449" s="25"/>
      <c r="F449" s="25"/>
      <c r="G449" s="42"/>
      <c r="H449" s="1" t="s">
        <v>269</v>
      </c>
      <c r="I449" s="25"/>
      <c r="K449" s="25"/>
      <c r="N449" s="42"/>
    </row>
    <row r="450">
      <c r="A450" s="25"/>
      <c r="B450" s="25"/>
      <c r="D450" s="42"/>
      <c r="E450" s="25"/>
      <c r="F450" s="25"/>
      <c r="G450" s="42"/>
      <c r="I450" s="25"/>
      <c r="K450" s="25"/>
      <c r="N450" s="42"/>
    </row>
    <row r="451">
      <c r="A451" s="25"/>
      <c r="B451" s="25"/>
      <c r="D451" s="42"/>
      <c r="E451" s="25"/>
      <c r="F451" s="25"/>
      <c r="G451" s="42"/>
      <c r="H451" s="1" t="s">
        <v>2773</v>
      </c>
      <c r="I451" s="25"/>
      <c r="K451" s="25"/>
      <c r="N451" s="42"/>
    </row>
    <row r="452">
      <c r="A452" s="25"/>
      <c r="B452" s="25"/>
      <c r="D452" s="42"/>
      <c r="E452" s="25"/>
      <c r="F452" s="25"/>
      <c r="G452" s="42"/>
      <c r="H452" s="1" t="s">
        <v>2826</v>
      </c>
      <c r="I452" s="25"/>
      <c r="K452" s="25"/>
      <c r="N452" s="42"/>
    </row>
    <row r="453">
      <c r="A453" s="25"/>
      <c r="B453" s="25"/>
      <c r="D453" s="42"/>
      <c r="E453" s="25"/>
      <c r="F453" s="25"/>
      <c r="G453" s="42"/>
      <c r="H453" s="1" t="s">
        <v>2775</v>
      </c>
      <c r="I453" s="25"/>
      <c r="K453" s="25"/>
      <c r="N453" s="42"/>
    </row>
    <row r="454">
      <c r="A454" s="25"/>
      <c r="B454" s="25"/>
      <c r="D454" s="42"/>
      <c r="E454" s="25"/>
      <c r="F454" s="25"/>
      <c r="G454" s="42"/>
      <c r="H454" s="1" t="s">
        <v>198</v>
      </c>
      <c r="I454" s="25"/>
      <c r="K454" s="25"/>
      <c r="N454" s="42"/>
    </row>
    <row r="455">
      <c r="A455" s="25"/>
      <c r="B455" s="25"/>
      <c r="D455" s="42"/>
      <c r="E455" s="25"/>
      <c r="F455" s="25"/>
      <c r="G455" s="42"/>
      <c r="H455" s="1" t="s">
        <v>2778</v>
      </c>
      <c r="I455" s="25"/>
      <c r="K455" s="25"/>
      <c r="N455" s="42"/>
    </row>
    <row r="456">
      <c r="A456" s="25"/>
      <c r="B456" s="25"/>
      <c r="D456" s="42"/>
      <c r="E456" s="25"/>
      <c r="F456" s="25"/>
      <c r="G456" s="42"/>
      <c r="H456" s="1" t="s">
        <v>204</v>
      </c>
      <c r="I456" s="25"/>
      <c r="K456" s="25"/>
      <c r="N456" s="42"/>
    </row>
    <row r="457">
      <c r="A457" s="25"/>
      <c r="B457" s="25"/>
      <c r="D457" s="42"/>
      <c r="E457" s="25"/>
      <c r="F457" s="25"/>
      <c r="G457" s="42"/>
      <c r="I457" s="25"/>
      <c r="K457" s="25"/>
      <c r="N457" s="42"/>
    </row>
    <row r="458">
      <c r="A458" s="25"/>
      <c r="B458" s="25"/>
      <c r="D458" s="42"/>
      <c r="E458" s="25"/>
      <c r="F458" s="25"/>
      <c r="G458" s="42"/>
      <c r="H458" s="1" t="s">
        <v>2779</v>
      </c>
      <c r="I458" s="25"/>
      <c r="K458" s="25"/>
      <c r="N458" s="42"/>
    </row>
    <row r="459">
      <c r="A459" s="25"/>
      <c r="B459" s="25"/>
      <c r="D459" s="42"/>
      <c r="E459" s="25"/>
      <c r="F459" s="25"/>
      <c r="G459" s="42"/>
      <c r="H459" s="1" t="s">
        <v>2780</v>
      </c>
      <c r="I459" s="25"/>
      <c r="K459" s="25"/>
      <c r="N459" s="42"/>
    </row>
    <row r="460">
      <c r="A460" s="25"/>
      <c r="B460" s="25"/>
      <c r="D460" s="42"/>
      <c r="E460" s="25"/>
      <c r="F460" s="25"/>
      <c r="G460" s="42"/>
      <c r="H460" s="1" t="s">
        <v>2781</v>
      </c>
      <c r="I460" s="25"/>
      <c r="K460" s="25"/>
      <c r="N460" s="42"/>
    </row>
    <row r="461">
      <c r="A461" s="25"/>
      <c r="B461" s="25"/>
      <c r="D461" s="42"/>
      <c r="E461" s="25"/>
      <c r="F461" s="25"/>
      <c r="G461" s="42"/>
      <c r="H461" s="1" t="s">
        <v>198</v>
      </c>
      <c r="I461" s="25"/>
      <c r="K461" s="25"/>
      <c r="N461" s="42"/>
    </row>
    <row r="462">
      <c r="A462" s="25"/>
      <c r="B462" s="25"/>
      <c r="D462" s="42"/>
      <c r="E462" s="25"/>
      <c r="F462" s="25"/>
      <c r="G462" s="42"/>
      <c r="H462" s="1" t="s">
        <v>2782</v>
      </c>
      <c r="I462" s="25"/>
      <c r="K462" s="25"/>
      <c r="N462" s="42"/>
    </row>
    <row r="463">
      <c r="A463" s="25"/>
      <c r="B463" s="25"/>
      <c r="D463" s="42"/>
      <c r="E463" s="25"/>
      <c r="F463" s="25"/>
      <c r="G463" s="42"/>
      <c r="H463" s="1" t="s">
        <v>2783</v>
      </c>
      <c r="I463" s="25"/>
      <c r="K463" s="25"/>
      <c r="N463" s="42"/>
    </row>
    <row r="464">
      <c r="A464" s="25"/>
      <c r="B464" s="25"/>
      <c r="D464" s="42"/>
      <c r="E464" s="25"/>
      <c r="F464" s="25"/>
      <c r="G464" s="42"/>
      <c r="H464" s="1" t="s">
        <v>2784</v>
      </c>
      <c r="I464" s="25"/>
      <c r="K464" s="25"/>
      <c r="N464" s="42"/>
    </row>
    <row r="465">
      <c r="A465" s="25"/>
      <c r="B465" s="25"/>
      <c r="D465" s="42"/>
      <c r="E465" s="25"/>
      <c r="F465" s="25"/>
      <c r="G465" s="42"/>
      <c r="H465" s="1" t="s">
        <v>2785</v>
      </c>
      <c r="I465" s="25"/>
      <c r="K465" s="25"/>
      <c r="N465" s="42"/>
    </row>
    <row r="466">
      <c r="A466" s="25"/>
      <c r="B466" s="25"/>
      <c r="D466" s="42"/>
      <c r="E466" s="25"/>
      <c r="F466" s="25"/>
      <c r="G466" s="42"/>
      <c r="H466" s="1" t="s">
        <v>204</v>
      </c>
      <c r="I466" s="25"/>
      <c r="K466" s="25"/>
      <c r="N466" s="42"/>
    </row>
    <row r="467">
      <c r="A467" s="25"/>
      <c r="B467" s="25"/>
      <c r="D467" s="42"/>
      <c r="E467" s="25"/>
      <c r="F467" s="25"/>
      <c r="G467" s="42"/>
      <c r="I467" s="25"/>
      <c r="K467" s="25"/>
      <c r="N467" s="42"/>
    </row>
    <row r="468">
      <c r="A468" s="25"/>
      <c r="B468" s="25"/>
      <c r="D468" s="42"/>
      <c r="E468" s="25"/>
      <c r="F468" s="25"/>
      <c r="G468" s="42"/>
      <c r="H468" s="1" t="s">
        <v>2786</v>
      </c>
      <c r="I468" s="25"/>
      <c r="K468" s="25"/>
      <c r="N468" s="42"/>
    </row>
    <row r="469">
      <c r="A469" s="25"/>
      <c r="B469" s="25"/>
      <c r="D469" s="42"/>
      <c r="E469" s="25"/>
      <c r="F469" s="25"/>
      <c r="G469" s="42"/>
      <c r="H469" s="1" t="s">
        <v>2787</v>
      </c>
      <c r="I469" s="25"/>
      <c r="K469" s="25"/>
      <c r="N469" s="42"/>
    </row>
    <row r="470">
      <c r="A470" s="25"/>
      <c r="B470" s="25"/>
      <c r="D470" s="42"/>
      <c r="E470" s="25"/>
      <c r="F470" s="25"/>
      <c r="G470" s="42"/>
      <c r="H470" s="1" t="s">
        <v>2788</v>
      </c>
      <c r="I470" s="25"/>
      <c r="K470" s="25"/>
      <c r="N470" s="42"/>
    </row>
    <row r="471">
      <c r="A471" s="25"/>
      <c r="B471" s="25"/>
      <c r="D471" s="42"/>
      <c r="E471" s="25"/>
      <c r="F471" s="25"/>
      <c r="G471" s="42"/>
      <c r="H471" s="1" t="s">
        <v>198</v>
      </c>
      <c r="I471" s="25"/>
      <c r="K471" s="25"/>
      <c r="N471" s="42"/>
    </row>
    <row r="472">
      <c r="A472" s="25"/>
      <c r="B472" s="25"/>
      <c r="D472" s="42"/>
      <c r="E472" s="25"/>
      <c r="F472" s="25"/>
      <c r="G472" s="42"/>
      <c r="H472" s="1" t="s">
        <v>2782</v>
      </c>
      <c r="I472" s="25"/>
      <c r="K472" s="25"/>
      <c r="N472" s="42"/>
    </row>
    <row r="473">
      <c r="A473" s="25"/>
      <c r="B473" s="25"/>
      <c r="D473" s="42"/>
      <c r="E473" s="25"/>
      <c r="F473" s="25"/>
      <c r="G473" s="42"/>
      <c r="H473" s="1" t="s">
        <v>2783</v>
      </c>
      <c r="I473" s="25"/>
      <c r="K473" s="25"/>
      <c r="N473" s="42"/>
    </row>
    <row r="474">
      <c r="A474" s="25"/>
      <c r="B474" s="25"/>
      <c r="D474" s="42"/>
      <c r="E474" s="25"/>
      <c r="F474" s="25"/>
      <c r="G474" s="42"/>
      <c r="H474" s="1" t="s">
        <v>2789</v>
      </c>
      <c r="I474" s="25"/>
      <c r="K474" s="25"/>
      <c r="N474" s="42"/>
    </row>
    <row r="475">
      <c r="A475" s="25"/>
      <c r="B475" s="25"/>
      <c r="D475" s="42"/>
      <c r="E475" s="25"/>
      <c r="F475" s="25"/>
      <c r="G475" s="42"/>
      <c r="H475" s="1" t="s">
        <v>2790</v>
      </c>
      <c r="I475" s="25"/>
      <c r="K475" s="25"/>
      <c r="N475" s="42"/>
    </row>
    <row r="476">
      <c r="A476" s="25"/>
      <c r="B476" s="25"/>
      <c r="D476" s="42"/>
      <c r="E476" s="25"/>
      <c r="F476" s="25"/>
      <c r="G476" s="42"/>
      <c r="H476" s="1" t="s">
        <v>204</v>
      </c>
      <c r="I476" s="25"/>
      <c r="K476" s="25"/>
      <c r="N476" s="42"/>
    </row>
    <row r="477">
      <c r="A477" s="25"/>
      <c r="B477" s="25"/>
      <c r="D477" s="42"/>
      <c r="E477" s="25"/>
      <c r="F477" s="25"/>
      <c r="G477" s="42"/>
      <c r="I477" s="25"/>
      <c r="K477" s="25"/>
      <c r="N477" s="42"/>
    </row>
    <row r="478">
      <c r="A478" s="25"/>
      <c r="B478" s="25"/>
      <c r="D478" s="42"/>
      <c r="E478" s="25"/>
      <c r="F478" s="25"/>
      <c r="G478" s="42"/>
      <c r="H478" s="1" t="s">
        <v>2791</v>
      </c>
      <c r="I478" s="25"/>
      <c r="K478" s="25"/>
      <c r="N478" s="42"/>
    </row>
    <row r="479">
      <c r="A479" s="25"/>
      <c r="B479" s="25"/>
      <c r="D479" s="42"/>
      <c r="E479" s="25"/>
      <c r="F479" s="25"/>
      <c r="G479" s="42"/>
      <c r="H479" s="1" t="s">
        <v>2792</v>
      </c>
      <c r="I479" s="25"/>
      <c r="K479" s="25"/>
      <c r="N479" s="42"/>
    </row>
    <row r="480">
      <c r="A480" s="25"/>
      <c r="B480" s="25"/>
      <c r="D480" s="42"/>
      <c r="E480" s="25"/>
      <c r="F480" s="25"/>
      <c r="G480" s="42"/>
      <c r="H480" s="1" t="s">
        <v>2829</v>
      </c>
      <c r="I480" s="25"/>
      <c r="K480" s="25"/>
      <c r="N480" s="42"/>
    </row>
    <row r="481">
      <c r="A481" s="25"/>
      <c r="B481" s="25"/>
      <c r="D481" s="42"/>
      <c r="E481" s="25"/>
      <c r="F481" s="25"/>
      <c r="G481" s="42"/>
      <c r="H481" s="1" t="s">
        <v>198</v>
      </c>
      <c r="I481" s="25"/>
      <c r="K481" s="25"/>
      <c r="N481" s="42"/>
    </row>
    <row r="482">
      <c r="A482" s="25"/>
      <c r="B482" s="25"/>
      <c r="D482" s="42"/>
      <c r="E482" s="25"/>
      <c r="F482" s="25"/>
      <c r="G482" s="42"/>
      <c r="H482" s="1" t="s">
        <v>2794</v>
      </c>
      <c r="I482" s="25"/>
      <c r="K482" s="25"/>
      <c r="N482" s="42"/>
    </row>
    <row r="483">
      <c r="A483" s="25"/>
      <c r="B483" s="25"/>
      <c r="D483" s="42"/>
      <c r="E483" s="25"/>
      <c r="F483" s="25"/>
      <c r="G483" s="42"/>
      <c r="H483" s="1" t="s">
        <v>204</v>
      </c>
      <c r="I483" s="25"/>
      <c r="K483" s="25"/>
      <c r="N483" s="42"/>
    </row>
    <row r="484">
      <c r="A484" s="25"/>
      <c r="B484" s="25"/>
      <c r="D484" s="42"/>
      <c r="E484" s="25"/>
      <c r="F484" s="25"/>
      <c r="G484" s="42"/>
      <c r="I484" s="25"/>
      <c r="K484" s="25"/>
      <c r="N484" s="42"/>
    </row>
    <row r="485">
      <c r="A485" s="25"/>
      <c r="B485" s="25"/>
      <c r="D485" s="42"/>
      <c r="E485" s="25"/>
      <c r="F485" s="25"/>
      <c r="G485" s="42"/>
      <c r="H485" s="1" t="s">
        <v>2795</v>
      </c>
      <c r="I485" s="25"/>
      <c r="K485" s="25"/>
      <c r="N485" s="42"/>
    </row>
    <row r="486">
      <c r="A486" s="25"/>
      <c r="B486" s="25"/>
      <c r="D486" s="42"/>
      <c r="E486" s="25"/>
      <c r="F486" s="25"/>
      <c r="G486" s="42"/>
      <c r="H486" s="1" t="s">
        <v>206</v>
      </c>
      <c r="I486" s="25"/>
      <c r="K486" s="25"/>
      <c r="N486" s="42"/>
    </row>
    <row r="487">
      <c r="A487" s="25"/>
      <c r="B487" s="25"/>
      <c r="D487" s="42"/>
      <c r="E487" s="25"/>
      <c r="F487" s="25"/>
      <c r="G487" s="42"/>
      <c r="H487" s="1" t="s">
        <v>207</v>
      </c>
      <c r="I487" s="25"/>
      <c r="K487" s="25"/>
      <c r="N487" s="42"/>
    </row>
    <row r="488">
      <c r="A488" s="25"/>
      <c r="B488" s="25"/>
      <c r="D488" s="42"/>
      <c r="E488" s="25"/>
      <c r="F488" s="25"/>
      <c r="G488" s="42"/>
      <c r="I488" s="25"/>
      <c r="K488" s="25"/>
      <c r="N488" s="42"/>
    </row>
    <row r="489">
      <c r="A489" s="25"/>
      <c r="B489" s="25"/>
      <c r="D489" s="42"/>
      <c r="E489" s="25"/>
      <c r="F489" s="25"/>
      <c r="G489" s="42"/>
      <c r="H489" s="1" t="s">
        <v>281</v>
      </c>
      <c r="I489" s="25"/>
      <c r="K489" s="25"/>
      <c r="N489" s="42"/>
    </row>
    <row r="490">
      <c r="A490" s="25"/>
      <c r="B490" s="25"/>
      <c r="D490" s="42"/>
      <c r="E490" s="25"/>
      <c r="F490" s="25"/>
      <c r="G490" s="42"/>
      <c r="H490" s="1" t="s">
        <v>206</v>
      </c>
      <c r="I490" s="25"/>
      <c r="K490" s="25"/>
      <c r="N490" s="42"/>
    </row>
    <row r="491">
      <c r="A491" s="25"/>
      <c r="B491" s="25"/>
      <c r="D491" s="42"/>
      <c r="E491" s="25"/>
      <c r="F491" s="25"/>
      <c r="G491" s="42"/>
      <c r="H491" s="1" t="s">
        <v>207</v>
      </c>
      <c r="I491" s="25"/>
      <c r="K491" s="25"/>
      <c r="N491" s="42"/>
    </row>
    <row r="492">
      <c r="A492" s="25"/>
      <c r="B492" s="25"/>
      <c r="D492" s="42"/>
      <c r="E492" s="25"/>
      <c r="F492" s="25"/>
      <c r="G492" s="42"/>
      <c r="H492" s="1" t="s">
        <v>198</v>
      </c>
      <c r="I492" s="25"/>
      <c r="K492" s="25"/>
      <c r="N492" s="42"/>
    </row>
    <row r="493">
      <c r="A493" s="25"/>
      <c r="B493" s="25"/>
      <c r="D493" s="42"/>
      <c r="E493" s="25"/>
      <c r="F493" s="25"/>
      <c r="G493" s="42"/>
      <c r="H493" s="1" t="s">
        <v>2796</v>
      </c>
      <c r="I493" s="25"/>
      <c r="K493" s="25"/>
      <c r="N493" s="42"/>
    </row>
    <row r="494">
      <c r="A494" s="25"/>
      <c r="B494" s="25"/>
      <c r="D494" s="42"/>
      <c r="E494" s="25"/>
      <c r="F494" s="25"/>
      <c r="G494" s="42"/>
      <c r="H494" s="1" t="s">
        <v>2797</v>
      </c>
      <c r="I494" s="25"/>
      <c r="K494" s="25"/>
      <c r="N494" s="42"/>
    </row>
    <row r="495">
      <c r="A495" s="25"/>
      <c r="B495" s="25"/>
      <c r="D495" s="42"/>
      <c r="E495" s="25"/>
      <c r="F495" s="25"/>
      <c r="G495" s="42"/>
      <c r="H495" s="1" t="s">
        <v>2798</v>
      </c>
      <c r="I495" s="25"/>
      <c r="K495" s="25"/>
      <c r="N495" s="42"/>
    </row>
    <row r="496">
      <c r="A496" s="25"/>
      <c r="B496" s="25"/>
      <c r="D496" s="42"/>
      <c r="E496" s="25"/>
      <c r="F496" s="25"/>
      <c r="G496" s="42"/>
      <c r="H496" s="1" t="s">
        <v>2799</v>
      </c>
      <c r="I496" s="25"/>
      <c r="K496" s="25"/>
      <c r="N496" s="42"/>
    </row>
    <row r="497">
      <c r="A497" s="25"/>
      <c r="B497" s="25"/>
      <c r="D497" s="42"/>
      <c r="E497" s="25"/>
      <c r="F497" s="25"/>
      <c r="G497" s="42"/>
      <c r="H497" s="1" t="s">
        <v>2908</v>
      </c>
      <c r="I497" s="25"/>
      <c r="K497" s="25"/>
      <c r="N497" s="42"/>
    </row>
    <row r="498">
      <c r="A498" s="25"/>
      <c r="B498" s="25"/>
      <c r="D498" s="42"/>
      <c r="E498" s="25"/>
      <c r="F498" s="25"/>
      <c r="G498" s="42"/>
      <c r="H498" s="1" t="s">
        <v>2800</v>
      </c>
      <c r="I498" s="25"/>
      <c r="K498" s="25"/>
      <c r="N498" s="42"/>
    </row>
    <row r="499">
      <c r="A499" s="25"/>
      <c r="B499" s="25"/>
      <c r="D499" s="42"/>
      <c r="E499" s="25"/>
      <c r="F499" s="25"/>
      <c r="G499" s="42"/>
      <c r="H499" s="1" t="s">
        <v>2909</v>
      </c>
      <c r="I499" s="25"/>
      <c r="K499" s="25"/>
      <c r="N499" s="42"/>
    </row>
    <row r="500">
      <c r="A500" s="25"/>
      <c r="B500" s="25"/>
      <c r="D500" s="42"/>
      <c r="E500" s="25"/>
      <c r="F500" s="25"/>
      <c r="G500" s="42"/>
      <c r="H500" s="1" t="s">
        <v>198</v>
      </c>
      <c r="I500" s="25"/>
      <c r="K500" s="25"/>
      <c r="N500" s="42"/>
    </row>
    <row r="501">
      <c r="A501" s="25"/>
      <c r="B501" s="25"/>
      <c r="D501" s="42"/>
      <c r="E501" s="25"/>
      <c r="F501" s="25"/>
      <c r="G501" s="42"/>
      <c r="H501" s="1" t="s">
        <v>2804</v>
      </c>
      <c r="I501" s="25"/>
      <c r="K501" s="25"/>
      <c r="N501" s="42"/>
    </row>
    <row r="502">
      <c r="A502" s="25"/>
      <c r="B502" s="25"/>
      <c r="D502" s="42"/>
      <c r="E502" s="25"/>
      <c r="F502" s="25"/>
      <c r="G502" s="42"/>
      <c r="H502" s="1" t="s">
        <v>2807</v>
      </c>
      <c r="I502" s="25"/>
      <c r="K502" s="25"/>
      <c r="N502" s="42"/>
    </row>
    <row r="503">
      <c r="A503" s="25"/>
      <c r="B503" s="25"/>
      <c r="D503" s="42"/>
      <c r="E503" s="25"/>
      <c r="F503" s="25"/>
      <c r="G503" s="42"/>
      <c r="H503" s="1" t="s">
        <v>2808</v>
      </c>
      <c r="I503" s="25"/>
      <c r="K503" s="25"/>
      <c r="N503" s="42"/>
    </row>
    <row r="504">
      <c r="A504" s="25"/>
      <c r="B504" s="25"/>
      <c r="D504" s="42"/>
      <c r="E504" s="25"/>
      <c r="F504" s="25"/>
      <c r="G504" s="42"/>
      <c r="H504" s="1" t="s">
        <v>204</v>
      </c>
      <c r="I504" s="25"/>
      <c r="K504" s="25"/>
      <c r="N504" s="42"/>
    </row>
    <row r="505">
      <c r="A505" s="25"/>
      <c r="B505" s="25"/>
      <c r="D505" s="42"/>
      <c r="E505" s="25"/>
      <c r="F505" s="25"/>
      <c r="G505" s="42"/>
      <c r="I505" s="25"/>
      <c r="K505" s="25"/>
      <c r="N505" s="42"/>
    </row>
    <row r="506">
      <c r="A506" s="25"/>
      <c r="B506" s="25"/>
      <c r="D506" s="42"/>
      <c r="E506" s="25"/>
      <c r="F506" s="25"/>
      <c r="G506" s="42"/>
      <c r="H506" s="1" t="s">
        <v>2809</v>
      </c>
      <c r="I506" s="25"/>
      <c r="K506" s="25"/>
      <c r="N506" s="42"/>
    </row>
    <row r="507">
      <c r="A507" s="25"/>
      <c r="B507" s="25"/>
      <c r="D507" s="42"/>
      <c r="E507" s="25"/>
      <c r="F507" s="25"/>
      <c r="G507" s="42"/>
      <c r="H507" s="1" t="s">
        <v>2910</v>
      </c>
      <c r="I507" s="25"/>
      <c r="K507" s="84" t="s">
        <v>1748</v>
      </c>
      <c r="L507" s="1" t="s">
        <v>1854</v>
      </c>
      <c r="M507" s="1" t="s">
        <v>2911</v>
      </c>
      <c r="N507" s="2" t="s">
        <v>2912</v>
      </c>
    </row>
    <row r="508">
      <c r="A508" s="25"/>
      <c r="B508" s="25"/>
      <c r="D508" s="42"/>
      <c r="E508" s="25"/>
      <c r="F508" s="25"/>
      <c r="G508" s="42"/>
      <c r="H508" s="1" t="s">
        <v>198</v>
      </c>
      <c r="I508" s="25"/>
      <c r="K508" s="25"/>
      <c r="N508" s="42"/>
    </row>
    <row r="509">
      <c r="A509" s="25"/>
      <c r="B509" s="25"/>
      <c r="D509" s="42"/>
      <c r="E509" s="25"/>
      <c r="F509" s="25"/>
      <c r="G509" s="42"/>
      <c r="H509" s="1" t="s">
        <v>2810</v>
      </c>
      <c r="I509" s="25"/>
      <c r="K509" s="25"/>
      <c r="N509" s="42"/>
    </row>
    <row r="510">
      <c r="A510" s="25"/>
      <c r="B510" s="25"/>
      <c r="D510" s="42"/>
      <c r="E510" s="25"/>
      <c r="F510" s="25"/>
      <c r="G510" s="42"/>
      <c r="H510" s="1" t="s">
        <v>2811</v>
      </c>
      <c r="I510" s="25"/>
      <c r="K510" s="25"/>
      <c r="N510" s="42"/>
    </row>
    <row r="511">
      <c r="A511" s="25"/>
      <c r="B511" s="25"/>
      <c r="D511" s="42"/>
      <c r="E511" s="25"/>
      <c r="F511" s="25"/>
      <c r="G511" s="42"/>
      <c r="H511" s="1" t="s">
        <v>204</v>
      </c>
      <c r="I511" s="25"/>
      <c r="K511" s="25"/>
      <c r="N511" s="42"/>
    </row>
    <row r="512">
      <c r="A512" s="25"/>
      <c r="B512" s="25"/>
      <c r="D512" s="42"/>
      <c r="E512" s="25"/>
      <c r="F512" s="25"/>
      <c r="G512" s="42"/>
      <c r="H512" s="1" t="s">
        <v>2812</v>
      </c>
      <c r="I512" s="25"/>
      <c r="K512" s="25"/>
      <c r="N512" s="42"/>
    </row>
    <row r="513">
      <c r="A513" s="25"/>
      <c r="B513" s="25"/>
      <c r="D513" s="42"/>
      <c r="E513" s="25"/>
      <c r="F513" s="25"/>
      <c r="G513" s="42"/>
      <c r="H513" s="1" t="s">
        <v>1556</v>
      </c>
      <c r="I513" s="25"/>
      <c r="K513" s="25"/>
      <c r="N513" s="42"/>
    </row>
    <row r="514">
      <c r="A514" s="25"/>
      <c r="B514" s="25"/>
      <c r="D514" s="42"/>
      <c r="E514" s="25"/>
      <c r="F514" s="25"/>
      <c r="G514" s="42"/>
      <c r="H514" s="1" t="s">
        <v>223</v>
      </c>
      <c r="I514" s="25"/>
      <c r="K514" s="25"/>
      <c r="N514" s="42"/>
    </row>
    <row r="515">
      <c r="A515" s="25"/>
      <c r="B515" s="25"/>
      <c r="D515" s="42"/>
      <c r="E515" s="25"/>
      <c r="F515" s="25"/>
      <c r="G515" s="42"/>
      <c r="H515" s="1" t="s">
        <v>204</v>
      </c>
      <c r="I515" s="25"/>
      <c r="K515" s="84" t="s">
        <v>278</v>
      </c>
      <c r="L515" s="1" t="s">
        <v>279</v>
      </c>
      <c r="M515" s="1" t="s">
        <v>452</v>
      </c>
      <c r="N515" s="2" t="s">
        <v>2901</v>
      </c>
    </row>
    <row r="516">
      <c r="A516" s="25"/>
      <c r="B516" s="25"/>
      <c r="D516" s="42"/>
      <c r="E516" s="25"/>
      <c r="F516" s="25"/>
      <c r="G516" s="42"/>
      <c r="I516" s="25"/>
      <c r="K516" s="25"/>
      <c r="N516" s="42"/>
    </row>
    <row r="517">
      <c r="A517" s="25"/>
      <c r="B517" s="25"/>
      <c r="D517" s="42"/>
      <c r="E517" s="25"/>
      <c r="F517" s="25"/>
      <c r="G517" s="42"/>
      <c r="H517" s="1" t="s">
        <v>2814</v>
      </c>
      <c r="I517" s="25"/>
      <c r="K517" s="25"/>
      <c r="N517" s="42"/>
    </row>
    <row r="518">
      <c r="A518" s="25"/>
      <c r="B518" s="25"/>
      <c r="D518" s="42"/>
      <c r="E518" s="25"/>
      <c r="F518" s="25"/>
      <c r="G518" s="42"/>
      <c r="H518" s="1" t="s">
        <v>206</v>
      </c>
      <c r="I518" s="25"/>
      <c r="K518" s="25"/>
      <c r="N518" s="42"/>
    </row>
    <row r="519">
      <c r="A519" s="25"/>
      <c r="B519" s="25"/>
      <c r="D519" s="42"/>
      <c r="E519" s="25"/>
      <c r="F519" s="25"/>
      <c r="G519" s="42"/>
      <c r="H519" s="1" t="s">
        <v>207</v>
      </c>
      <c r="I519" s="25"/>
      <c r="K519" s="25"/>
      <c r="N519" s="42"/>
    </row>
    <row r="520">
      <c r="A520" s="25"/>
      <c r="B520" s="25"/>
      <c r="D520" s="42"/>
      <c r="E520" s="25"/>
      <c r="F520" s="25"/>
      <c r="G520" s="42"/>
      <c r="H520" s="1" t="s">
        <v>198</v>
      </c>
      <c r="I520" s="25"/>
      <c r="K520" s="25"/>
      <c r="N520" s="42"/>
    </row>
    <row r="521">
      <c r="A521" s="25"/>
      <c r="B521" s="25"/>
      <c r="D521" s="42"/>
      <c r="E521" s="25"/>
      <c r="F521" s="25"/>
      <c r="G521" s="42"/>
      <c r="H521" s="1" t="s">
        <v>2815</v>
      </c>
      <c r="I521" s="25"/>
      <c r="K521" s="25"/>
      <c r="N521" s="42"/>
    </row>
    <row r="522">
      <c r="A522" s="25"/>
      <c r="B522" s="25"/>
      <c r="D522" s="42"/>
      <c r="E522" s="25"/>
      <c r="F522" s="25"/>
      <c r="G522" s="42"/>
      <c r="H522" s="1" t="s">
        <v>2797</v>
      </c>
      <c r="I522" s="25"/>
      <c r="K522" s="25"/>
      <c r="N522" s="42"/>
    </row>
    <row r="523">
      <c r="A523" s="25"/>
      <c r="B523" s="25"/>
      <c r="D523" s="42"/>
      <c r="E523" s="25"/>
      <c r="F523" s="25"/>
      <c r="G523" s="42"/>
      <c r="H523" s="1" t="s">
        <v>2913</v>
      </c>
      <c r="I523" s="25"/>
      <c r="K523" s="25"/>
      <c r="N523" s="42"/>
    </row>
    <row r="524">
      <c r="A524" s="25"/>
      <c r="B524" s="25"/>
      <c r="D524" s="42"/>
      <c r="E524" s="25"/>
      <c r="F524" s="25"/>
      <c r="G524" s="42"/>
      <c r="H524" s="1" t="s">
        <v>2804</v>
      </c>
      <c r="I524" s="25"/>
      <c r="K524" s="25"/>
      <c r="N524" s="42"/>
    </row>
    <row r="525">
      <c r="A525" s="25"/>
      <c r="B525" s="25"/>
      <c r="D525" s="42"/>
      <c r="E525" s="25"/>
      <c r="F525" s="25"/>
      <c r="G525" s="42"/>
      <c r="H525" s="1" t="s">
        <v>2810</v>
      </c>
      <c r="I525" s="25"/>
      <c r="K525" s="25"/>
      <c r="N525" s="42"/>
    </row>
    <row r="526">
      <c r="A526" s="25"/>
      <c r="B526" s="25"/>
      <c r="D526" s="42"/>
      <c r="E526" s="25"/>
      <c r="F526" s="25"/>
      <c r="G526" s="42"/>
      <c r="H526" s="1" t="s">
        <v>2812</v>
      </c>
      <c r="I526" s="25"/>
      <c r="K526" s="25"/>
      <c r="N526" s="42"/>
    </row>
    <row r="527">
      <c r="A527" s="25"/>
      <c r="B527" s="25"/>
      <c r="D527" s="42"/>
      <c r="E527" s="25"/>
      <c r="F527" s="25"/>
      <c r="G527" s="42"/>
      <c r="H527" s="1" t="s">
        <v>1556</v>
      </c>
      <c r="I527" s="25"/>
      <c r="K527" s="25"/>
      <c r="N527" s="42"/>
    </row>
    <row r="528">
      <c r="A528" s="25"/>
      <c r="B528" s="25"/>
      <c r="D528" s="42"/>
      <c r="E528" s="25"/>
      <c r="F528" s="25"/>
      <c r="G528" s="42"/>
      <c r="H528" s="1" t="s">
        <v>223</v>
      </c>
      <c r="I528" s="25"/>
      <c r="K528" s="25"/>
      <c r="N528" s="42"/>
    </row>
    <row r="529">
      <c r="A529" s="15"/>
      <c r="B529" s="15"/>
      <c r="C529" s="15"/>
      <c r="D529" s="83"/>
      <c r="E529" s="15"/>
      <c r="F529" s="15"/>
      <c r="G529" s="83"/>
      <c r="H529" s="12" t="s">
        <v>204</v>
      </c>
      <c r="I529" s="15"/>
      <c r="J529" s="15"/>
      <c r="K529" s="100" t="s">
        <v>278</v>
      </c>
      <c r="L529" s="12" t="s">
        <v>279</v>
      </c>
      <c r="M529" s="12" t="s">
        <v>712</v>
      </c>
      <c r="N529" s="13" t="s">
        <v>2904</v>
      </c>
      <c r="O529" s="15"/>
      <c r="P529" s="15"/>
      <c r="Q529" s="15"/>
      <c r="R529" s="15"/>
      <c r="S529" s="15"/>
      <c r="T529" s="15"/>
      <c r="U529" s="15"/>
      <c r="V529" s="15"/>
      <c r="W529" s="15"/>
      <c r="X529" s="15"/>
      <c r="Y529" s="15"/>
      <c r="Z529" s="15"/>
      <c r="AA529" s="15"/>
      <c r="AB529" s="15"/>
      <c r="AC529" s="15"/>
      <c r="AD529" s="15"/>
      <c r="AE529" s="15"/>
    </row>
    <row r="530">
      <c r="A530" s="1" t="s">
        <v>81</v>
      </c>
      <c r="B530" s="1" t="s">
        <v>94</v>
      </c>
      <c r="C530" s="1" t="s">
        <v>2838</v>
      </c>
      <c r="D530" s="2" t="s">
        <v>2838</v>
      </c>
      <c r="E530" s="1" t="s">
        <v>33</v>
      </c>
      <c r="F530" s="1" t="s">
        <v>33</v>
      </c>
      <c r="G530" s="42"/>
      <c r="H530" s="1" t="s">
        <v>563</v>
      </c>
      <c r="I530" s="25"/>
      <c r="K530" s="25"/>
      <c r="N530" s="42"/>
    </row>
    <row r="531">
      <c r="A531" s="25"/>
      <c r="B531" s="25"/>
      <c r="D531" s="42"/>
      <c r="E531" s="25"/>
      <c r="F531" s="25"/>
      <c r="G531" s="42"/>
      <c r="H531" s="1" t="s">
        <v>564</v>
      </c>
      <c r="I531" s="25"/>
      <c r="K531" s="25"/>
      <c r="N531" s="42"/>
    </row>
    <row r="532">
      <c r="A532" s="25"/>
      <c r="B532" s="25"/>
      <c r="D532" s="42"/>
      <c r="E532" s="25"/>
      <c r="F532" s="25"/>
      <c r="G532" s="42"/>
      <c r="I532" s="25"/>
      <c r="K532" s="25"/>
      <c r="N532" s="42"/>
      <c r="O532"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532" s="25" t="str">
        <f>IFERROR(__xludf.DUMMYFUNCTION("""COMPUTED_VALUE"""),"count ")</f>
        <v>count </v>
      </c>
    </row>
    <row r="533">
      <c r="A533" s="25"/>
      <c r="B533" s="25"/>
      <c r="D533" s="42"/>
      <c r="E533" s="25"/>
      <c r="F533" s="25"/>
      <c r="G533" s="42"/>
      <c r="H533" s="1" t="s">
        <v>251</v>
      </c>
      <c r="I533" s="25"/>
      <c r="K533" s="25"/>
      <c r="N533" s="42"/>
      <c r="O533" s="25" t="str">
        <f>IFERROR(__xludf.DUMMYFUNCTION("""COMPUTED_VALUE"""),"C-spec_oop")</f>
        <v>C-spec_oop</v>
      </c>
      <c r="P533" s="25">
        <f>IFERROR(__xludf.DUMMYFUNCTION("""COMPUTED_VALUE"""),8.0)</f>
        <v>8</v>
      </c>
    </row>
    <row r="534">
      <c r="A534" s="25"/>
      <c r="B534" s="25"/>
      <c r="D534" s="42"/>
      <c r="E534" s="25"/>
      <c r="F534" s="25"/>
      <c r="G534" s="42"/>
      <c r="H534" s="1" t="s">
        <v>2914</v>
      </c>
      <c r="I534" s="25"/>
      <c r="K534" s="25"/>
      <c r="N534" s="42"/>
      <c r="O534" s="25" t="str">
        <f>IFERROR(__xludf.DUMMYFUNCTION("""COMPUTED_VALUE"""),"C-hallucinating")</f>
        <v>C-hallucinating</v>
      </c>
      <c r="P534" s="25">
        <f>IFERROR(__xludf.DUMMYFUNCTION("""COMPUTED_VALUE"""),3.0)</f>
        <v>3</v>
      </c>
    </row>
    <row r="535">
      <c r="A535" s="25"/>
      <c r="B535" s="25"/>
      <c r="D535" s="42"/>
      <c r="E535" s="25"/>
      <c r="F535" s="25"/>
      <c r="G535" s="42"/>
      <c r="H535" s="1" t="s">
        <v>2915</v>
      </c>
      <c r="I535" s="25"/>
      <c r="K535" s="25"/>
      <c r="N535" s="42"/>
      <c r="O535" s="25" t="str">
        <f>IFERROR(__xludf.DUMMYFUNCTION("""COMPUTED_VALUE"""),"V-pred-use")</f>
        <v>V-pred-use</v>
      </c>
      <c r="P535" s="25">
        <f>IFERROR(__xludf.DUMMYFUNCTION("""COMPUTED_VALUE"""),2.0)</f>
        <v>2</v>
      </c>
    </row>
    <row r="536">
      <c r="A536" s="25"/>
      <c r="B536" s="25"/>
      <c r="D536" s="42"/>
      <c r="E536" s="25"/>
      <c r="F536" s="25"/>
      <c r="G536" s="42"/>
      <c r="I536" s="25"/>
      <c r="K536" s="25"/>
      <c r="N536" s="42"/>
      <c r="O536" s="25" t="str">
        <f>IFERROR(__xludf.DUMMYFUNCTION("""COMPUTED_VALUE"""),"V-pre/post")</f>
        <v>V-pre/post</v>
      </c>
      <c r="P536" s="25">
        <f>IFERROR(__xludf.DUMMYFUNCTION("""COMPUTED_VALUE"""),1.0)</f>
        <v>1</v>
      </c>
    </row>
    <row r="537">
      <c r="A537" s="25"/>
      <c r="B537" s="25"/>
      <c r="D537" s="42"/>
      <c r="E537" s="25"/>
      <c r="F537" s="25"/>
      <c r="G537" s="42"/>
      <c r="H537" s="1" t="s">
        <v>2916</v>
      </c>
      <c r="I537" s="25"/>
      <c r="K537" s="84" t="s">
        <v>190</v>
      </c>
      <c r="M537" s="1" t="s">
        <v>2917</v>
      </c>
      <c r="N537" s="2" t="s">
        <v>2918</v>
      </c>
      <c r="O537" s="25" t="str">
        <f>IFERROR(__xludf.DUMMYFUNCTION("""COMPUTED_VALUE"""),"V-pred-def")</f>
        <v>V-pred-def</v>
      </c>
      <c r="P537" s="25">
        <f>IFERROR(__xludf.DUMMYFUNCTION("""COMPUTED_VALUE"""),1.0)</f>
        <v>1</v>
      </c>
    </row>
    <row r="538">
      <c r="A538" s="25"/>
      <c r="B538" s="25"/>
      <c r="D538" s="42"/>
      <c r="E538" s="25"/>
      <c r="F538" s="25"/>
      <c r="G538" s="42"/>
      <c r="H538" s="1" t="s">
        <v>2919</v>
      </c>
      <c r="I538" s="25"/>
      <c r="K538" s="25"/>
      <c r="N538" s="42"/>
    </row>
    <row r="539">
      <c r="A539" s="25"/>
      <c r="B539" s="25"/>
      <c r="D539" s="42"/>
      <c r="E539" s="25"/>
      <c r="F539" s="25"/>
      <c r="G539" s="42"/>
      <c r="I539" s="25"/>
      <c r="K539" s="25"/>
      <c r="N539" s="42"/>
    </row>
    <row r="540">
      <c r="A540" s="25"/>
      <c r="B540" s="25"/>
      <c r="D540" s="42"/>
      <c r="E540" s="25"/>
      <c r="F540" s="25"/>
      <c r="G540" s="42"/>
      <c r="H540" s="1" t="s">
        <v>2920</v>
      </c>
      <c r="I540" s="25"/>
      <c r="K540" s="84" t="s">
        <v>190</v>
      </c>
      <c r="M540" s="1" t="s">
        <v>2921</v>
      </c>
      <c r="N540" s="2" t="s">
        <v>2918</v>
      </c>
      <c r="O540"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540" s="25" t="str">
        <f>IFERROR(__xludf.DUMMYFUNCTION("""COMPUTED_VALUE"""),"C-syntax")</f>
        <v>C-syntax</v>
      </c>
      <c r="Q540" s="25" t="str">
        <f>IFERROR(__xludf.DUMMYFUNCTION("""COMPUTED_VALUE"""),"C-hallucinating")</f>
        <v>C-hallucinating</v>
      </c>
      <c r="R540" s="25" t="str">
        <f>IFERROR(__xludf.DUMMYFUNCTION("""COMPUTED_VALUE"""),"C-total")</f>
        <v>C-total</v>
      </c>
      <c r="S540" s="25" t="str">
        <f>IFERROR(__xludf.DUMMYFUNCTION("""COMPUTED_VALUE"""),"V-pre/post")</f>
        <v>V-pre/post</v>
      </c>
      <c r="T540" s="25" t="str">
        <f>IFERROR(__xludf.DUMMYFUNCTION("""COMPUTED_VALUE"""),"V-pred-def")</f>
        <v>V-pred-def</v>
      </c>
      <c r="U540" s="25" t="str">
        <f>IFERROR(__xludf.DUMMYFUNCTION("""COMPUTED_VALUE"""),"V-pred-use")</f>
        <v>V-pred-use</v>
      </c>
      <c r="V540" s="25" t="str">
        <f>IFERROR(__xludf.DUMMYFUNCTION("""COMPUTED_VALUE"""),"V-lemma-def")</f>
        <v>V-lemma-def</v>
      </c>
      <c r="W540" s="25" t="str">
        <f>IFERROR(__xludf.DUMMYFUNCTION("""COMPUTED_VALUE"""),"V-lemma-use")</f>
        <v>V-lemma-use</v>
      </c>
      <c r="X540" s="25" t="str">
        <f>IFERROR(__xludf.DUMMYFUNCTION("""COMPUTED_VALUE"""),"V-LI")</f>
        <v>V-LI</v>
      </c>
      <c r="Y540" s="25" t="str">
        <f>IFERROR(__xludf.DUMMYFUNCTION("""COMPUTED_VALUE"""),"V-others")</f>
        <v>V-others</v>
      </c>
      <c r="Z540" s="25" t="str">
        <f>IFERROR(__xludf.DUMMYFUNCTION("""COMPUTED_VALUE"""),"V-total")</f>
        <v>V-total</v>
      </c>
    </row>
    <row r="541">
      <c r="A541" s="25"/>
      <c r="B541" s="25"/>
      <c r="D541" s="42"/>
      <c r="E541" s="25"/>
      <c r="F541" s="25"/>
      <c r="G541" s="42"/>
      <c r="H541" s="1" t="s">
        <v>2919</v>
      </c>
      <c r="I541" s="25"/>
      <c r="K541" s="25"/>
      <c r="N541" s="42"/>
      <c r="O541" s="25">
        <f>IFERROR(__xludf.DUMMYFUNCTION("""COMPUTED_VALUE"""),8.0)</f>
        <v>8</v>
      </c>
      <c r="P541" s="25">
        <f>IFERROR(__xludf.DUMMYFUNCTION("""COMPUTED_VALUE"""),0.0)</f>
        <v>0</v>
      </c>
      <c r="Q541" s="25">
        <f>IFERROR(__xludf.DUMMYFUNCTION("""COMPUTED_VALUE"""),3.0)</f>
        <v>3</v>
      </c>
      <c r="R541" s="25">
        <f>IFERROR(__xludf.DUMMYFUNCTION("""COMPUTED_VALUE"""),0.0)</f>
        <v>0</v>
      </c>
      <c r="S541" s="25">
        <f>IFERROR(__xludf.DUMMYFUNCTION("""COMPUTED_VALUE"""),1.0)</f>
        <v>1</v>
      </c>
      <c r="T541" s="25">
        <f>IFERROR(__xludf.DUMMYFUNCTION("""COMPUTED_VALUE"""),1.0)</f>
        <v>1</v>
      </c>
      <c r="U541" s="25">
        <f>IFERROR(__xludf.DUMMYFUNCTION("""COMPUTED_VALUE"""),2.0)</f>
        <v>2</v>
      </c>
      <c r="V541" s="25">
        <f>IFERROR(__xludf.DUMMYFUNCTION("""COMPUTED_VALUE"""),0.0)</f>
        <v>0</v>
      </c>
      <c r="W541" s="25">
        <f>IFERROR(__xludf.DUMMYFUNCTION("""COMPUTED_VALUE"""),0.0)</f>
        <v>0</v>
      </c>
      <c r="X541" s="25">
        <f>IFERROR(__xludf.DUMMYFUNCTION("""COMPUTED_VALUE"""),0.0)</f>
        <v>0</v>
      </c>
      <c r="Y541" s="25">
        <f>IFERROR(__xludf.DUMMYFUNCTION("""COMPUTED_VALUE"""),0.0)</f>
        <v>0</v>
      </c>
      <c r="Z541" s="25">
        <f>IFERROR(__xludf.DUMMYFUNCTION("""COMPUTED_VALUE"""),0.0)</f>
        <v>0</v>
      </c>
    </row>
    <row r="542">
      <c r="A542" s="25"/>
      <c r="B542" s="25"/>
      <c r="D542" s="42"/>
      <c r="E542" s="25"/>
      <c r="F542" s="25"/>
      <c r="G542" s="42"/>
      <c r="I542" s="25"/>
      <c r="K542" s="25"/>
      <c r="N542" s="42"/>
    </row>
    <row r="543">
      <c r="A543" s="25"/>
      <c r="B543" s="25"/>
      <c r="D543" s="42"/>
      <c r="E543" s="25"/>
      <c r="F543" s="25"/>
      <c r="G543" s="42"/>
      <c r="H543" s="1" t="s">
        <v>269</v>
      </c>
      <c r="I543" s="25"/>
      <c r="K543" s="25"/>
      <c r="N543" s="42"/>
    </row>
    <row r="544">
      <c r="A544" s="25"/>
      <c r="B544" s="25"/>
      <c r="D544" s="42"/>
      <c r="E544" s="25"/>
      <c r="F544" s="25"/>
      <c r="G544" s="42"/>
      <c r="I544" s="25"/>
      <c r="K544" s="25"/>
      <c r="N544" s="42"/>
    </row>
    <row r="545">
      <c r="A545" s="25"/>
      <c r="B545" s="25"/>
      <c r="D545" s="42"/>
      <c r="E545" s="25"/>
      <c r="F545" s="25"/>
      <c r="G545" s="42"/>
      <c r="H545" s="1" t="s">
        <v>2763</v>
      </c>
      <c r="I545" s="25"/>
      <c r="K545" s="25"/>
      <c r="N545" s="42"/>
    </row>
    <row r="546">
      <c r="A546" s="25"/>
      <c r="B546" s="25"/>
      <c r="D546" s="42"/>
      <c r="E546" s="25"/>
      <c r="F546" s="25"/>
      <c r="G546" s="42"/>
      <c r="H546" s="1" t="s">
        <v>2260</v>
      </c>
      <c r="I546" s="25"/>
      <c r="K546" s="25"/>
      <c r="N546" s="42"/>
    </row>
    <row r="547">
      <c r="A547" s="25"/>
      <c r="B547" s="25"/>
      <c r="D547" s="42"/>
      <c r="E547" s="25"/>
      <c r="F547" s="25"/>
      <c r="G547" s="42"/>
      <c r="H547" s="1" t="s">
        <v>245</v>
      </c>
      <c r="I547" s="25"/>
      <c r="K547" s="25"/>
      <c r="N547" s="42"/>
    </row>
    <row r="548">
      <c r="A548" s="25"/>
      <c r="B548" s="25"/>
      <c r="D548" s="42"/>
      <c r="E548" s="25"/>
      <c r="F548" s="25"/>
      <c r="G548" s="42"/>
      <c r="I548" s="25"/>
      <c r="K548" s="25"/>
      <c r="N548" s="42"/>
    </row>
    <row r="549">
      <c r="A549" s="25"/>
      <c r="B549" s="25"/>
      <c r="D549" s="42"/>
      <c r="E549" s="25"/>
      <c r="F549" s="25"/>
      <c r="G549" s="42"/>
      <c r="H549" s="1" t="s">
        <v>2922</v>
      </c>
      <c r="I549" s="25"/>
      <c r="K549" s="25"/>
      <c r="N549" s="42"/>
    </row>
    <row r="550">
      <c r="A550" s="25"/>
      <c r="B550" s="25"/>
      <c r="D550" s="42"/>
      <c r="E550" s="25"/>
      <c r="F550" s="25"/>
      <c r="G550" s="42"/>
      <c r="H550" s="1" t="s">
        <v>251</v>
      </c>
      <c r="I550" s="25"/>
      <c r="K550" s="25"/>
      <c r="N550" s="42"/>
    </row>
    <row r="551">
      <c r="A551" s="25"/>
      <c r="B551" s="25"/>
      <c r="D551" s="42"/>
      <c r="E551" s="25"/>
      <c r="F551" s="25"/>
      <c r="G551" s="42"/>
      <c r="H551" s="1" t="s">
        <v>391</v>
      </c>
      <c r="I551" s="25"/>
      <c r="K551" s="84" t="s">
        <v>270</v>
      </c>
      <c r="M551" s="1" t="s">
        <v>230</v>
      </c>
      <c r="N551" s="2" t="s">
        <v>1807</v>
      </c>
    </row>
    <row r="552">
      <c r="A552" s="25"/>
      <c r="B552" s="25"/>
      <c r="D552" s="42"/>
      <c r="E552" s="25"/>
      <c r="F552" s="25"/>
      <c r="G552" s="42"/>
      <c r="H552" s="1" t="s">
        <v>2923</v>
      </c>
      <c r="I552" s="25"/>
      <c r="K552" s="84" t="s">
        <v>282</v>
      </c>
      <c r="L552" s="1" t="s">
        <v>2823</v>
      </c>
      <c r="M552" s="1" t="s">
        <v>750</v>
      </c>
      <c r="N552" s="2" t="s">
        <v>2924</v>
      </c>
    </row>
    <row r="553">
      <c r="A553" s="25"/>
      <c r="B553" s="25"/>
      <c r="D553" s="42"/>
      <c r="E553" s="25"/>
      <c r="F553" s="25"/>
      <c r="G553" s="42"/>
      <c r="H553" s="1" t="s">
        <v>269</v>
      </c>
      <c r="I553" s="25"/>
      <c r="K553" s="25"/>
      <c r="N553" s="42"/>
    </row>
    <row r="554">
      <c r="A554" s="25"/>
      <c r="B554" s="25"/>
      <c r="D554" s="42"/>
      <c r="E554" s="25"/>
      <c r="F554" s="25"/>
      <c r="G554" s="42"/>
      <c r="H554" s="1" t="s">
        <v>2764</v>
      </c>
      <c r="I554" s="25"/>
      <c r="K554" s="25"/>
      <c r="N554" s="42"/>
    </row>
    <row r="555">
      <c r="A555" s="25"/>
      <c r="B555" s="25"/>
      <c r="D555" s="42"/>
      <c r="E555" s="25"/>
      <c r="F555" s="25"/>
      <c r="G555" s="42"/>
      <c r="H555" s="1" t="s">
        <v>198</v>
      </c>
      <c r="I555" s="25"/>
      <c r="K555" s="25"/>
      <c r="N555" s="42"/>
    </row>
    <row r="556">
      <c r="A556" s="25"/>
      <c r="B556" s="25"/>
      <c r="D556" s="42"/>
      <c r="E556" s="25"/>
      <c r="F556" s="25"/>
      <c r="G556" s="42"/>
      <c r="H556" s="1" t="s">
        <v>2766</v>
      </c>
      <c r="I556" s="25"/>
      <c r="K556" s="25"/>
      <c r="N556" s="42"/>
    </row>
    <row r="557">
      <c r="A557" s="25"/>
      <c r="B557" s="25"/>
      <c r="D557" s="42"/>
      <c r="E557" s="25"/>
      <c r="F557" s="25"/>
      <c r="G557" s="42"/>
      <c r="H557" s="1" t="s">
        <v>2767</v>
      </c>
      <c r="I557" s="25"/>
      <c r="K557" s="25"/>
      <c r="N557" s="42"/>
    </row>
    <row r="558">
      <c r="A558" s="25"/>
      <c r="B558" s="25"/>
      <c r="D558" s="42"/>
      <c r="E558" s="25"/>
      <c r="F558" s="25"/>
      <c r="G558" s="42"/>
      <c r="H558" s="1" t="s">
        <v>481</v>
      </c>
      <c r="I558" s="25"/>
      <c r="K558" s="25"/>
      <c r="N558" s="42"/>
    </row>
    <row r="559">
      <c r="A559" s="25"/>
      <c r="B559" s="25"/>
      <c r="D559" s="42"/>
      <c r="E559" s="25"/>
      <c r="F559" s="25"/>
      <c r="G559" s="42"/>
      <c r="H559" s="1" t="s">
        <v>204</v>
      </c>
      <c r="I559" s="25"/>
      <c r="K559" s="25"/>
      <c r="N559" s="42"/>
    </row>
    <row r="560">
      <c r="A560" s="25"/>
      <c r="B560" s="25"/>
      <c r="D560" s="42"/>
      <c r="E560" s="25"/>
      <c r="F560" s="25"/>
      <c r="G560" s="42"/>
      <c r="H560" s="1" t="s">
        <v>2768</v>
      </c>
      <c r="I560" s="25"/>
      <c r="K560" s="25"/>
      <c r="N560" s="42"/>
    </row>
    <row r="561">
      <c r="A561" s="25"/>
      <c r="B561" s="25"/>
      <c r="D561" s="42"/>
      <c r="E561" s="25"/>
      <c r="F561" s="25"/>
      <c r="G561" s="42"/>
      <c r="H561" s="1" t="s">
        <v>1541</v>
      </c>
      <c r="I561" s="25"/>
      <c r="K561" s="25"/>
      <c r="N561" s="42"/>
    </row>
    <row r="562">
      <c r="A562" s="25"/>
      <c r="B562" s="25"/>
      <c r="D562" s="42"/>
      <c r="E562" s="25"/>
      <c r="F562" s="25"/>
      <c r="G562" s="42"/>
      <c r="H562" s="1" t="s">
        <v>204</v>
      </c>
      <c r="I562" s="25"/>
      <c r="K562" s="25"/>
      <c r="N562" s="42"/>
    </row>
    <row r="563">
      <c r="A563" s="25"/>
      <c r="B563" s="25"/>
      <c r="D563" s="42"/>
      <c r="E563" s="25"/>
      <c r="F563" s="25"/>
      <c r="G563" s="42"/>
      <c r="I563" s="25"/>
      <c r="K563" s="25"/>
      <c r="N563" s="42"/>
    </row>
    <row r="564">
      <c r="A564" s="25"/>
      <c r="B564" s="25"/>
      <c r="D564" s="42"/>
      <c r="E564" s="25"/>
      <c r="F564" s="25"/>
      <c r="G564" s="42"/>
      <c r="H564" s="1" t="s">
        <v>2925</v>
      </c>
      <c r="I564" s="25"/>
      <c r="K564" s="25"/>
      <c r="N564" s="42"/>
    </row>
    <row r="565">
      <c r="A565" s="25"/>
      <c r="B565" s="25"/>
      <c r="D565" s="42"/>
      <c r="E565" s="25"/>
      <c r="F565" s="25"/>
      <c r="G565" s="42"/>
      <c r="H565" s="1" t="s">
        <v>251</v>
      </c>
      <c r="I565" s="25"/>
      <c r="K565" s="25"/>
      <c r="N565" s="42"/>
    </row>
    <row r="566">
      <c r="A566" s="25"/>
      <c r="B566" s="25"/>
      <c r="D566" s="42"/>
      <c r="E566" s="25"/>
      <c r="F566" s="25"/>
      <c r="G566" s="42"/>
      <c r="H566" s="1" t="s">
        <v>2926</v>
      </c>
      <c r="I566" s="25"/>
      <c r="K566" s="84" t="s">
        <v>270</v>
      </c>
      <c r="M566" s="1" t="s">
        <v>325</v>
      </c>
      <c r="N566" s="2" t="s">
        <v>1807</v>
      </c>
    </row>
    <row r="567">
      <c r="A567" s="25"/>
      <c r="B567" s="25"/>
      <c r="D567" s="42"/>
      <c r="E567" s="25"/>
      <c r="F567" s="25"/>
      <c r="G567" s="42"/>
      <c r="H567" s="1" t="s">
        <v>2927</v>
      </c>
      <c r="I567" s="25"/>
      <c r="K567" s="25"/>
      <c r="N567" s="42"/>
    </row>
    <row r="568">
      <c r="A568" s="25"/>
      <c r="B568" s="25"/>
      <c r="D568" s="42"/>
      <c r="E568" s="25"/>
      <c r="F568" s="25"/>
      <c r="G568" s="42"/>
      <c r="H568" s="1" t="s">
        <v>269</v>
      </c>
      <c r="I568" s="25"/>
      <c r="K568" s="25"/>
      <c r="N568" s="42"/>
    </row>
    <row r="569">
      <c r="A569" s="25"/>
      <c r="B569" s="25"/>
      <c r="D569" s="42"/>
      <c r="E569" s="25"/>
      <c r="F569" s="25"/>
      <c r="G569" s="42"/>
      <c r="H569" s="1" t="s">
        <v>2773</v>
      </c>
      <c r="I569" s="25"/>
      <c r="K569" s="25"/>
      <c r="N569" s="42"/>
    </row>
    <row r="570">
      <c r="A570" s="25"/>
      <c r="B570" s="25"/>
      <c r="D570" s="42"/>
      <c r="E570" s="25"/>
      <c r="F570" s="25"/>
      <c r="G570" s="42"/>
      <c r="H570" s="1" t="s">
        <v>198</v>
      </c>
      <c r="I570" s="25"/>
      <c r="K570" s="25"/>
      <c r="N570" s="42"/>
    </row>
    <row r="571">
      <c r="A571" s="25"/>
      <c r="B571" s="25"/>
      <c r="D571" s="42"/>
      <c r="E571" s="25"/>
      <c r="F571" s="25"/>
      <c r="G571" s="42"/>
      <c r="H571" s="1" t="s">
        <v>204</v>
      </c>
      <c r="I571" s="25"/>
      <c r="K571" s="25"/>
      <c r="N571" s="42"/>
    </row>
    <row r="572">
      <c r="A572" s="25"/>
      <c r="B572" s="25"/>
      <c r="D572" s="42"/>
      <c r="E572" s="25"/>
      <c r="F572" s="25"/>
      <c r="G572" s="42"/>
      <c r="I572" s="25"/>
      <c r="K572" s="25"/>
      <c r="N572" s="42"/>
    </row>
    <row r="573">
      <c r="A573" s="25"/>
      <c r="B573" s="25"/>
      <c r="D573" s="42"/>
      <c r="E573" s="25"/>
      <c r="F573" s="25"/>
      <c r="G573" s="42"/>
      <c r="H573" s="1" t="s">
        <v>2928</v>
      </c>
      <c r="I573" s="25"/>
      <c r="K573" s="25"/>
      <c r="N573" s="42"/>
    </row>
    <row r="574">
      <c r="A574" s="25"/>
      <c r="B574" s="25"/>
      <c r="D574" s="42"/>
      <c r="E574" s="25"/>
      <c r="F574" s="25"/>
      <c r="G574" s="42"/>
      <c r="H574" s="1" t="s">
        <v>251</v>
      </c>
      <c r="I574" s="25"/>
      <c r="K574" s="25"/>
      <c r="N574" s="42"/>
    </row>
    <row r="575">
      <c r="A575" s="25"/>
      <c r="B575" s="25"/>
      <c r="D575" s="42"/>
      <c r="E575" s="25"/>
      <c r="F575" s="25"/>
      <c r="G575" s="42"/>
      <c r="H575" s="1" t="s">
        <v>2929</v>
      </c>
      <c r="I575" s="25"/>
      <c r="K575" s="84" t="s">
        <v>270</v>
      </c>
      <c r="M575" s="1" t="s">
        <v>632</v>
      </c>
      <c r="N575" s="2" t="s">
        <v>1807</v>
      </c>
    </row>
    <row r="576">
      <c r="A576" s="25"/>
      <c r="B576" s="25"/>
      <c r="D576" s="42"/>
      <c r="E576" s="25"/>
      <c r="F576" s="25"/>
      <c r="G576" s="42"/>
      <c r="H576" s="1" t="s">
        <v>2930</v>
      </c>
      <c r="I576" s="25"/>
      <c r="K576" s="25"/>
      <c r="N576" s="42"/>
    </row>
    <row r="577">
      <c r="A577" s="25"/>
      <c r="B577" s="25"/>
      <c r="D577" s="42"/>
      <c r="E577" s="25"/>
      <c r="F577" s="25"/>
      <c r="G577" s="42"/>
      <c r="H577" s="1" t="s">
        <v>269</v>
      </c>
      <c r="I577" s="25"/>
      <c r="K577" s="25"/>
      <c r="N577" s="42"/>
    </row>
    <row r="578">
      <c r="A578" s="25"/>
      <c r="B578" s="25"/>
      <c r="D578" s="42"/>
      <c r="E578" s="25"/>
      <c r="F578" s="25"/>
      <c r="G578" s="42"/>
      <c r="H578" s="1" t="s">
        <v>2779</v>
      </c>
      <c r="I578" s="25"/>
      <c r="K578" s="84" t="s">
        <v>278</v>
      </c>
      <c r="L578" s="1" t="s">
        <v>280</v>
      </c>
      <c r="M578" s="1" t="s">
        <v>2931</v>
      </c>
      <c r="N578" s="2" t="s">
        <v>2932</v>
      </c>
    </row>
    <row r="579">
      <c r="A579" s="25"/>
      <c r="B579" s="25"/>
      <c r="D579" s="42"/>
      <c r="E579" s="25"/>
      <c r="F579" s="25"/>
      <c r="G579" s="42"/>
      <c r="H579" s="1" t="s">
        <v>198</v>
      </c>
      <c r="I579" s="25"/>
      <c r="K579" s="84" t="s">
        <v>276</v>
      </c>
      <c r="L579" s="1" t="s">
        <v>2933</v>
      </c>
      <c r="M579" s="1" t="s">
        <v>2934</v>
      </c>
      <c r="N579" s="2" t="s">
        <v>2935</v>
      </c>
    </row>
    <row r="580">
      <c r="A580" s="25"/>
      <c r="B580" s="25"/>
      <c r="D580" s="42"/>
      <c r="E580" s="25"/>
      <c r="F580" s="25"/>
      <c r="G580" s="42"/>
      <c r="H580" s="1" t="s">
        <v>204</v>
      </c>
      <c r="I580" s="25"/>
      <c r="K580" s="25"/>
      <c r="N580" s="42"/>
    </row>
    <row r="581">
      <c r="A581" s="25"/>
      <c r="B581" s="25"/>
      <c r="D581" s="42"/>
      <c r="E581" s="25"/>
      <c r="F581" s="25"/>
      <c r="G581" s="42"/>
      <c r="I581" s="25"/>
      <c r="K581" s="25"/>
      <c r="N581" s="42"/>
    </row>
    <row r="582">
      <c r="A582" s="25"/>
      <c r="B582" s="25"/>
      <c r="D582" s="42"/>
      <c r="E582" s="25"/>
      <c r="F582" s="25"/>
      <c r="G582" s="42"/>
      <c r="H582" s="1" t="s">
        <v>2936</v>
      </c>
      <c r="I582" s="25"/>
      <c r="K582" s="25"/>
      <c r="N582" s="42"/>
    </row>
    <row r="583">
      <c r="A583" s="25"/>
      <c r="B583" s="25"/>
      <c r="D583" s="42"/>
      <c r="E583" s="25"/>
      <c r="F583" s="25"/>
      <c r="G583" s="42"/>
      <c r="H583" s="1" t="s">
        <v>251</v>
      </c>
      <c r="I583" s="25"/>
      <c r="K583" s="25"/>
      <c r="N583" s="42"/>
    </row>
    <row r="584">
      <c r="A584" s="25"/>
      <c r="B584" s="25"/>
      <c r="D584" s="42"/>
      <c r="E584" s="25"/>
      <c r="F584" s="25"/>
      <c r="G584" s="42"/>
      <c r="H584" s="1" t="s">
        <v>2937</v>
      </c>
      <c r="I584" s="25"/>
      <c r="K584" s="84" t="s">
        <v>270</v>
      </c>
      <c r="M584" s="1" t="s">
        <v>635</v>
      </c>
      <c r="N584" s="2" t="s">
        <v>1807</v>
      </c>
    </row>
    <row r="585">
      <c r="A585" s="25"/>
      <c r="B585" s="25"/>
      <c r="D585" s="42"/>
      <c r="E585" s="25"/>
      <c r="F585" s="25"/>
      <c r="G585" s="42"/>
      <c r="H585" s="1" t="s">
        <v>2938</v>
      </c>
      <c r="I585" s="25"/>
      <c r="K585" s="25"/>
      <c r="N585" s="42"/>
    </row>
    <row r="586">
      <c r="A586" s="25"/>
      <c r="B586" s="25"/>
      <c r="D586" s="42"/>
      <c r="E586" s="25"/>
      <c r="F586" s="25"/>
      <c r="G586" s="42"/>
      <c r="H586" s="1" t="s">
        <v>269</v>
      </c>
      <c r="I586" s="25"/>
      <c r="K586" s="25"/>
      <c r="N586" s="42"/>
    </row>
    <row r="587">
      <c r="A587" s="25"/>
      <c r="B587" s="25"/>
      <c r="D587" s="42"/>
      <c r="E587" s="25"/>
      <c r="F587" s="25"/>
      <c r="G587" s="42"/>
      <c r="H587" s="1" t="s">
        <v>2786</v>
      </c>
      <c r="I587" s="25"/>
      <c r="K587" s="25"/>
      <c r="N587" s="42"/>
    </row>
    <row r="588">
      <c r="A588" s="25"/>
      <c r="B588" s="25"/>
      <c r="D588" s="42"/>
      <c r="E588" s="25"/>
      <c r="F588" s="25"/>
      <c r="G588" s="42"/>
      <c r="H588" s="1" t="s">
        <v>198</v>
      </c>
      <c r="I588" s="25"/>
      <c r="K588" s="84" t="s">
        <v>278</v>
      </c>
      <c r="L588" s="1" t="s">
        <v>280</v>
      </c>
      <c r="M588" s="1" t="s">
        <v>2939</v>
      </c>
      <c r="N588" s="2" t="s">
        <v>2940</v>
      </c>
    </row>
    <row r="589">
      <c r="A589" s="25"/>
      <c r="B589" s="25"/>
      <c r="D589" s="42"/>
      <c r="E589" s="25"/>
      <c r="F589" s="25"/>
      <c r="G589" s="42"/>
      <c r="H589" s="1" t="s">
        <v>204</v>
      </c>
      <c r="I589" s="25"/>
      <c r="K589" s="25"/>
      <c r="N589" s="42"/>
    </row>
    <row r="590">
      <c r="A590" s="25"/>
      <c r="B590" s="25"/>
      <c r="D590" s="42"/>
      <c r="E590" s="25"/>
      <c r="F590" s="25"/>
      <c r="G590" s="42"/>
      <c r="I590" s="25"/>
      <c r="K590" s="25"/>
      <c r="N590" s="42"/>
    </row>
    <row r="591">
      <c r="A591" s="25"/>
      <c r="B591" s="25"/>
      <c r="D591" s="42"/>
      <c r="E591" s="25"/>
      <c r="F591" s="25"/>
      <c r="G591" s="42"/>
      <c r="H591" s="1" t="s">
        <v>2941</v>
      </c>
      <c r="I591" s="25"/>
      <c r="K591" s="25"/>
      <c r="N591" s="42"/>
    </row>
    <row r="592">
      <c r="A592" s="25"/>
      <c r="B592" s="25"/>
      <c r="D592" s="42"/>
      <c r="E592" s="25"/>
      <c r="F592" s="25"/>
      <c r="G592" s="42"/>
      <c r="H592" s="1" t="s">
        <v>251</v>
      </c>
      <c r="I592" s="25"/>
      <c r="K592" s="25"/>
      <c r="N592" s="42"/>
    </row>
    <row r="593">
      <c r="A593" s="25"/>
      <c r="B593" s="25"/>
      <c r="D593" s="42"/>
      <c r="E593" s="25"/>
      <c r="F593" s="25"/>
      <c r="G593" s="42"/>
      <c r="H593" s="1" t="s">
        <v>2942</v>
      </c>
      <c r="I593" s="25"/>
      <c r="K593" s="84" t="s">
        <v>270</v>
      </c>
      <c r="M593" s="1" t="s">
        <v>643</v>
      </c>
      <c r="N593" s="2" t="s">
        <v>1807</v>
      </c>
    </row>
    <row r="594">
      <c r="A594" s="25"/>
      <c r="B594" s="25"/>
      <c r="D594" s="42"/>
      <c r="E594" s="25"/>
      <c r="F594" s="25"/>
      <c r="G594" s="42"/>
      <c r="H594" s="1" t="s">
        <v>2943</v>
      </c>
      <c r="I594" s="25"/>
      <c r="K594" s="25"/>
      <c r="N594" s="42"/>
    </row>
    <row r="595">
      <c r="A595" s="25"/>
      <c r="B595" s="25"/>
      <c r="D595" s="42"/>
      <c r="E595" s="25"/>
      <c r="F595" s="25"/>
      <c r="G595" s="42"/>
      <c r="H595" s="1" t="s">
        <v>269</v>
      </c>
      <c r="I595" s="25"/>
      <c r="K595" s="25"/>
      <c r="N595" s="42"/>
    </row>
    <row r="596">
      <c r="A596" s="25"/>
      <c r="B596" s="25"/>
      <c r="D596" s="42"/>
      <c r="E596" s="25"/>
      <c r="F596" s="25"/>
      <c r="G596" s="42"/>
      <c r="H596" s="1" t="s">
        <v>2791</v>
      </c>
      <c r="I596" s="25"/>
      <c r="K596" s="25"/>
      <c r="N596" s="42"/>
    </row>
    <row r="597">
      <c r="A597" s="25"/>
      <c r="B597" s="25"/>
      <c r="D597" s="42"/>
      <c r="E597" s="25"/>
      <c r="F597" s="25"/>
      <c r="G597" s="42"/>
      <c r="H597" s="1" t="s">
        <v>198</v>
      </c>
      <c r="I597" s="25"/>
      <c r="K597" s="25"/>
      <c r="N597" s="42"/>
    </row>
    <row r="598">
      <c r="A598" s="25"/>
      <c r="B598" s="25"/>
      <c r="D598" s="42"/>
      <c r="E598" s="25"/>
      <c r="F598" s="25"/>
      <c r="G598" s="42"/>
      <c r="H598" s="1" t="s">
        <v>204</v>
      </c>
      <c r="I598" s="25"/>
      <c r="K598" s="25"/>
      <c r="N598" s="42"/>
    </row>
    <row r="599">
      <c r="A599" s="25"/>
      <c r="B599" s="25"/>
      <c r="D599" s="42"/>
      <c r="E599" s="25"/>
      <c r="F599" s="25"/>
      <c r="G599" s="42"/>
      <c r="I599" s="25"/>
      <c r="K599" s="25"/>
      <c r="N599" s="42"/>
    </row>
    <row r="600">
      <c r="A600" s="25"/>
      <c r="B600" s="25"/>
      <c r="D600" s="42"/>
      <c r="E600" s="25"/>
      <c r="F600" s="25"/>
      <c r="G600" s="42"/>
      <c r="H600" s="1" t="s">
        <v>2944</v>
      </c>
      <c r="I600" s="25"/>
      <c r="K600" s="25"/>
      <c r="N600" s="42"/>
    </row>
    <row r="601">
      <c r="A601" s="25"/>
      <c r="B601" s="25"/>
      <c r="D601" s="42"/>
      <c r="E601" s="25"/>
      <c r="F601" s="25"/>
      <c r="G601" s="42"/>
      <c r="H601" s="1" t="s">
        <v>251</v>
      </c>
      <c r="I601" s="25"/>
      <c r="K601" s="25"/>
      <c r="N601" s="42"/>
    </row>
    <row r="602">
      <c r="A602" s="25"/>
      <c r="B602" s="25"/>
      <c r="D602" s="42"/>
      <c r="E602" s="25"/>
      <c r="F602" s="25"/>
      <c r="G602" s="42"/>
      <c r="H602" s="1" t="s">
        <v>391</v>
      </c>
      <c r="I602" s="25"/>
      <c r="K602" s="84" t="s">
        <v>270</v>
      </c>
      <c r="M602" s="1" t="s">
        <v>648</v>
      </c>
      <c r="N602" s="2" t="s">
        <v>1807</v>
      </c>
    </row>
    <row r="603">
      <c r="A603" s="25"/>
      <c r="B603" s="25"/>
      <c r="D603" s="42"/>
      <c r="E603" s="25"/>
      <c r="F603" s="25"/>
      <c r="G603" s="42"/>
      <c r="H603" s="1" t="s">
        <v>654</v>
      </c>
      <c r="I603" s="25"/>
      <c r="K603" s="25"/>
      <c r="N603" s="42"/>
    </row>
    <row r="604">
      <c r="A604" s="25"/>
      <c r="B604" s="25"/>
      <c r="D604" s="42"/>
      <c r="E604" s="25"/>
      <c r="F604" s="25"/>
      <c r="G604" s="42"/>
      <c r="H604" s="1" t="s">
        <v>269</v>
      </c>
      <c r="I604" s="25"/>
      <c r="K604" s="25"/>
      <c r="N604" s="42"/>
    </row>
    <row r="605">
      <c r="A605" s="25"/>
      <c r="B605" s="25"/>
      <c r="D605" s="42"/>
      <c r="E605" s="25"/>
      <c r="F605" s="25"/>
      <c r="G605" s="42"/>
      <c r="H605" s="1" t="s">
        <v>2795</v>
      </c>
      <c r="I605" s="25"/>
      <c r="K605" s="25"/>
      <c r="N605" s="42"/>
    </row>
    <row r="606">
      <c r="A606" s="25"/>
      <c r="B606" s="25"/>
      <c r="D606" s="42"/>
      <c r="E606" s="25"/>
      <c r="F606" s="25"/>
      <c r="G606" s="42"/>
      <c r="I606" s="25"/>
      <c r="K606" s="25"/>
      <c r="N606" s="42"/>
    </row>
    <row r="607">
      <c r="A607" s="25"/>
      <c r="B607" s="25"/>
      <c r="D607" s="42"/>
      <c r="E607" s="25"/>
      <c r="F607" s="25"/>
      <c r="G607" s="42"/>
      <c r="H607" s="1" t="s">
        <v>2945</v>
      </c>
      <c r="I607" s="25"/>
      <c r="K607" s="25"/>
      <c r="N607" s="42"/>
    </row>
    <row r="608">
      <c r="A608" s="25"/>
      <c r="B608" s="25"/>
      <c r="D608" s="42"/>
      <c r="E608" s="25"/>
      <c r="F608" s="25"/>
      <c r="G608" s="42"/>
      <c r="H608" s="1" t="s">
        <v>251</v>
      </c>
      <c r="I608" s="25"/>
      <c r="K608" s="25"/>
      <c r="N608" s="42"/>
    </row>
    <row r="609">
      <c r="A609" s="25"/>
      <c r="B609" s="25"/>
      <c r="D609" s="42"/>
      <c r="E609" s="25"/>
      <c r="F609" s="25"/>
      <c r="G609" s="42"/>
      <c r="H609" s="1" t="s">
        <v>391</v>
      </c>
      <c r="I609" s="25"/>
      <c r="K609" s="84" t="s">
        <v>270</v>
      </c>
      <c r="M609" s="1" t="s">
        <v>793</v>
      </c>
      <c r="N609" s="2" t="s">
        <v>1807</v>
      </c>
    </row>
    <row r="610">
      <c r="A610" s="25"/>
      <c r="B610" s="25"/>
      <c r="D610" s="42"/>
      <c r="E610" s="25"/>
      <c r="F610" s="25"/>
      <c r="G610" s="42"/>
      <c r="H610" s="1" t="s">
        <v>654</v>
      </c>
      <c r="I610" s="25"/>
      <c r="K610" s="25"/>
      <c r="N610" s="42"/>
    </row>
    <row r="611">
      <c r="A611" s="25"/>
      <c r="B611" s="25"/>
      <c r="D611" s="42"/>
      <c r="E611" s="25"/>
      <c r="F611" s="25"/>
      <c r="G611" s="42"/>
      <c r="H611" s="1" t="s">
        <v>269</v>
      </c>
      <c r="I611" s="25"/>
      <c r="K611" s="25"/>
      <c r="N611" s="42"/>
    </row>
    <row r="612">
      <c r="A612" s="25"/>
      <c r="B612" s="25"/>
      <c r="D612" s="42"/>
      <c r="E612" s="25"/>
      <c r="F612" s="25"/>
      <c r="G612" s="42"/>
      <c r="H612" s="1" t="s">
        <v>281</v>
      </c>
      <c r="I612" s="25"/>
      <c r="K612" s="25"/>
      <c r="N612" s="42"/>
    </row>
    <row r="613">
      <c r="A613" s="25"/>
      <c r="B613" s="25"/>
      <c r="D613" s="42"/>
      <c r="E613" s="25"/>
      <c r="F613" s="25"/>
      <c r="G613" s="42"/>
      <c r="H613" s="1" t="s">
        <v>198</v>
      </c>
      <c r="I613" s="25"/>
      <c r="K613" s="25"/>
      <c r="N613" s="42"/>
    </row>
    <row r="614">
      <c r="A614" s="25"/>
      <c r="B614" s="25"/>
      <c r="D614" s="42"/>
      <c r="E614" s="25"/>
      <c r="F614" s="25"/>
      <c r="G614" s="42"/>
      <c r="H614" s="1" t="s">
        <v>2796</v>
      </c>
      <c r="I614" s="25"/>
      <c r="K614" s="25"/>
      <c r="N614" s="42"/>
    </row>
    <row r="615">
      <c r="A615" s="25"/>
      <c r="B615" s="25"/>
      <c r="D615" s="42"/>
      <c r="E615" s="25"/>
      <c r="F615" s="25"/>
      <c r="G615" s="42"/>
      <c r="H615" s="1" t="s">
        <v>2797</v>
      </c>
      <c r="I615" s="25"/>
      <c r="K615" s="25"/>
      <c r="N615" s="42"/>
    </row>
    <row r="616">
      <c r="A616" s="25"/>
      <c r="B616" s="25"/>
      <c r="D616" s="42"/>
      <c r="E616" s="25"/>
      <c r="F616" s="25"/>
      <c r="G616" s="42"/>
      <c r="H616" s="1" t="s">
        <v>2798</v>
      </c>
      <c r="I616" s="25"/>
      <c r="K616" s="25"/>
      <c r="N616" s="42"/>
    </row>
    <row r="617">
      <c r="A617" s="25"/>
      <c r="B617" s="25"/>
      <c r="D617" s="42"/>
      <c r="E617" s="25"/>
      <c r="F617" s="25"/>
      <c r="G617" s="42"/>
      <c r="H617" s="1" t="s">
        <v>2799</v>
      </c>
      <c r="I617" s="25"/>
      <c r="K617" s="25"/>
      <c r="N617" s="42"/>
    </row>
    <row r="618">
      <c r="A618" s="25"/>
      <c r="B618" s="25"/>
      <c r="D618" s="42"/>
      <c r="E618" s="25"/>
      <c r="F618" s="25"/>
      <c r="G618" s="42"/>
      <c r="H618" s="1" t="s">
        <v>2946</v>
      </c>
      <c r="I618" s="25"/>
      <c r="K618" s="84" t="s">
        <v>190</v>
      </c>
      <c r="L618" s="1" t="s">
        <v>2947</v>
      </c>
      <c r="M618" s="1" t="s">
        <v>2948</v>
      </c>
      <c r="N618" s="2" t="s">
        <v>2949</v>
      </c>
    </row>
    <row r="619">
      <c r="A619" s="25"/>
      <c r="B619" s="25"/>
      <c r="D619" s="42"/>
      <c r="E619" s="25"/>
      <c r="F619" s="25"/>
      <c r="G619" s="42"/>
      <c r="H619" s="1" t="s">
        <v>251</v>
      </c>
      <c r="I619" s="25"/>
      <c r="K619" s="25"/>
      <c r="N619" s="42"/>
    </row>
    <row r="620">
      <c r="A620" s="25"/>
      <c r="B620" s="25"/>
      <c r="D620" s="42"/>
      <c r="E620" s="25"/>
      <c r="F620" s="25"/>
      <c r="G620" s="42"/>
      <c r="H620" s="1" t="s">
        <v>2950</v>
      </c>
      <c r="I620" s="25"/>
      <c r="K620" s="25"/>
      <c r="N620" s="42"/>
    </row>
    <row r="621">
      <c r="A621" s="25"/>
      <c r="B621" s="25"/>
      <c r="D621" s="42"/>
      <c r="E621" s="25"/>
      <c r="F621" s="25"/>
      <c r="G621" s="42"/>
      <c r="H621" s="1" t="s">
        <v>269</v>
      </c>
      <c r="I621" s="25"/>
      <c r="K621" s="25"/>
      <c r="N621" s="42"/>
    </row>
    <row r="622">
      <c r="A622" s="25"/>
      <c r="B622" s="25"/>
      <c r="D622" s="42"/>
      <c r="E622" s="25"/>
      <c r="F622" s="25"/>
      <c r="G622" s="42"/>
      <c r="H622" s="1" t="s">
        <v>198</v>
      </c>
      <c r="I622" s="25"/>
      <c r="K622" s="25"/>
      <c r="N622" s="42"/>
    </row>
    <row r="623">
      <c r="A623" s="25"/>
      <c r="B623" s="25"/>
      <c r="D623" s="42"/>
      <c r="E623" s="25"/>
      <c r="F623" s="25"/>
      <c r="G623" s="42"/>
      <c r="H623" s="1" t="s">
        <v>2804</v>
      </c>
      <c r="I623" s="25"/>
      <c r="K623" s="25"/>
      <c r="N623" s="42"/>
    </row>
    <row r="624">
      <c r="A624" s="25"/>
      <c r="B624" s="25"/>
      <c r="D624" s="42"/>
      <c r="E624" s="25"/>
      <c r="F624" s="25"/>
      <c r="G624" s="42"/>
      <c r="H624" s="1" t="s">
        <v>2807</v>
      </c>
      <c r="I624" s="25"/>
      <c r="K624" s="25"/>
      <c r="N624" s="42"/>
    </row>
    <row r="625">
      <c r="A625" s="25"/>
      <c r="B625" s="25"/>
      <c r="D625" s="42"/>
      <c r="E625" s="25"/>
      <c r="F625" s="25"/>
      <c r="G625" s="42"/>
      <c r="H625" s="1" t="s">
        <v>2808</v>
      </c>
      <c r="I625" s="25"/>
      <c r="K625" s="25"/>
      <c r="N625" s="42"/>
    </row>
    <row r="626">
      <c r="A626" s="25"/>
      <c r="B626" s="25"/>
      <c r="D626" s="42"/>
      <c r="E626" s="25"/>
      <c r="F626" s="25"/>
      <c r="G626" s="42"/>
      <c r="H626" s="1" t="s">
        <v>204</v>
      </c>
      <c r="I626" s="25"/>
      <c r="K626" s="25"/>
      <c r="N626" s="42"/>
    </row>
    <row r="627">
      <c r="A627" s="25"/>
      <c r="B627" s="25"/>
      <c r="D627" s="42"/>
      <c r="E627" s="25"/>
      <c r="F627" s="25"/>
      <c r="G627" s="42"/>
      <c r="I627" s="25"/>
      <c r="K627" s="25"/>
      <c r="N627" s="42"/>
    </row>
    <row r="628">
      <c r="A628" s="25"/>
      <c r="B628" s="25"/>
      <c r="D628" s="42"/>
      <c r="E628" s="25"/>
      <c r="F628" s="25"/>
      <c r="G628" s="42"/>
      <c r="H628" s="1" t="s">
        <v>2951</v>
      </c>
      <c r="I628" s="25"/>
      <c r="K628" s="25"/>
      <c r="N628" s="42"/>
    </row>
    <row r="629">
      <c r="A629" s="25"/>
      <c r="B629" s="25"/>
      <c r="D629" s="42"/>
      <c r="E629" s="25"/>
      <c r="F629" s="25"/>
      <c r="G629" s="42"/>
      <c r="H629" s="1" t="s">
        <v>251</v>
      </c>
      <c r="I629" s="25"/>
      <c r="K629" s="25"/>
      <c r="N629" s="42"/>
    </row>
    <row r="630">
      <c r="A630" s="25"/>
      <c r="B630" s="25"/>
      <c r="D630" s="42"/>
      <c r="E630" s="25"/>
      <c r="F630" s="25"/>
      <c r="G630" s="42"/>
      <c r="H630" s="1" t="s">
        <v>2950</v>
      </c>
      <c r="I630" s="25"/>
      <c r="K630" s="25"/>
      <c r="N630" s="42"/>
    </row>
    <row r="631">
      <c r="A631" s="25"/>
      <c r="B631" s="25"/>
      <c r="D631" s="42"/>
      <c r="E631" s="25"/>
      <c r="F631" s="25"/>
      <c r="G631" s="42"/>
      <c r="H631" s="1" t="s">
        <v>269</v>
      </c>
      <c r="I631" s="25"/>
      <c r="K631" s="25"/>
      <c r="N631" s="42"/>
    </row>
    <row r="632">
      <c r="A632" s="25"/>
      <c r="B632" s="25"/>
      <c r="D632" s="42"/>
      <c r="E632" s="25"/>
      <c r="F632" s="25"/>
      <c r="G632" s="42"/>
      <c r="H632" s="1" t="s">
        <v>198</v>
      </c>
      <c r="I632" s="25"/>
      <c r="K632" s="25"/>
      <c r="N632" s="42"/>
    </row>
    <row r="633">
      <c r="A633" s="25"/>
      <c r="B633" s="25"/>
      <c r="D633" s="42"/>
      <c r="E633" s="25"/>
      <c r="F633" s="25"/>
      <c r="G633" s="42"/>
      <c r="H633" s="1" t="s">
        <v>2810</v>
      </c>
      <c r="I633" s="25"/>
      <c r="K633" s="25"/>
      <c r="N633" s="42"/>
    </row>
    <row r="634">
      <c r="A634" s="25"/>
      <c r="B634" s="25"/>
      <c r="D634" s="42"/>
      <c r="E634" s="25"/>
      <c r="F634" s="25"/>
      <c r="G634" s="42"/>
      <c r="H634" s="1" t="s">
        <v>2811</v>
      </c>
      <c r="I634" s="25"/>
      <c r="K634" s="25"/>
      <c r="N634" s="42"/>
    </row>
    <row r="635">
      <c r="A635" s="25"/>
      <c r="B635" s="25"/>
      <c r="D635" s="42"/>
      <c r="E635" s="25"/>
      <c r="F635" s="25"/>
      <c r="G635" s="42"/>
      <c r="H635" s="1" t="s">
        <v>204</v>
      </c>
      <c r="I635" s="25"/>
      <c r="K635" s="25"/>
      <c r="N635" s="42"/>
    </row>
    <row r="636">
      <c r="A636" s="25"/>
      <c r="B636" s="25"/>
      <c r="D636" s="42"/>
      <c r="E636" s="25"/>
      <c r="F636" s="25"/>
      <c r="G636" s="42"/>
      <c r="I636" s="25"/>
      <c r="K636" s="25"/>
      <c r="N636" s="42"/>
    </row>
    <row r="637">
      <c r="A637" s="25"/>
      <c r="B637" s="25"/>
      <c r="D637" s="42"/>
      <c r="E637" s="25"/>
      <c r="F637" s="25"/>
      <c r="G637" s="42"/>
      <c r="H637" s="1" t="s">
        <v>2812</v>
      </c>
      <c r="I637" s="25"/>
      <c r="K637" s="25"/>
      <c r="N637" s="42"/>
    </row>
    <row r="638">
      <c r="A638" s="25"/>
      <c r="B638" s="25"/>
      <c r="D638" s="42"/>
      <c r="E638" s="25"/>
      <c r="F638" s="25"/>
      <c r="G638" s="42"/>
      <c r="H638" s="1" t="s">
        <v>1556</v>
      </c>
      <c r="I638" s="25"/>
      <c r="K638" s="25"/>
      <c r="N638" s="42"/>
    </row>
    <row r="639">
      <c r="A639" s="25"/>
      <c r="B639" s="25"/>
      <c r="D639" s="42"/>
      <c r="E639" s="25"/>
      <c r="F639" s="25"/>
      <c r="G639" s="42"/>
      <c r="H639" s="1" t="s">
        <v>223</v>
      </c>
      <c r="I639" s="25"/>
      <c r="K639" s="25"/>
      <c r="N639" s="42"/>
    </row>
    <row r="640">
      <c r="A640" s="25"/>
      <c r="B640" s="25"/>
      <c r="D640" s="42"/>
      <c r="E640" s="25"/>
      <c r="F640" s="25"/>
      <c r="G640" s="42"/>
      <c r="H640" s="1" t="s">
        <v>204</v>
      </c>
      <c r="I640" s="25"/>
      <c r="K640" s="25"/>
      <c r="N640" s="42"/>
    </row>
    <row r="641">
      <c r="A641" s="25"/>
      <c r="B641" s="25"/>
      <c r="D641" s="42"/>
      <c r="E641" s="25"/>
      <c r="F641" s="25"/>
      <c r="G641" s="42"/>
      <c r="I641" s="25"/>
      <c r="K641" s="25"/>
      <c r="N641" s="42"/>
    </row>
    <row r="642">
      <c r="A642" s="25"/>
      <c r="B642" s="25"/>
      <c r="D642" s="42"/>
      <c r="E642" s="25"/>
      <c r="F642" s="25"/>
      <c r="G642" s="42"/>
      <c r="H642" s="1" t="s">
        <v>2952</v>
      </c>
      <c r="I642" s="25"/>
      <c r="K642" s="25"/>
      <c r="N642" s="42"/>
    </row>
    <row r="643">
      <c r="A643" s="25"/>
      <c r="B643" s="25"/>
      <c r="D643" s="42"/>
      <c r="E643" s="25"/>
      <c r="F643" s="25"/>
      <c r="G643" s="42"/>
      <c r="H643" s="1" t="s">
        <v>251</v>
      </c>
      <c r="I643" s="25"/>
      <c r="K643" s="25"/>
      <c r="N643" s="42"/>
    </row>
    <row r="644">
      <c r="A644" s="25"/>
      <c r="B644" s="25"/>
      <c r="D644" s="42"/>
      <c r="E644" s="25"/>
      <c r="F644" s="25"/>
      <c r="G644" s="42"/>
      <c r="H644" s="1" t="s">
        <v>391</v>
      </c>
      <c r="I644" s="25"/>
      <c r="K644" s="84" t="s">
        <v>270</v>
      </c>
      <c r="M644" s="1" t="s">
        <v>801</v>
      </c>
      <c r="N644" s="2" t="s">
        <v>1807</v>
      </c>
    </row>
    <row r="645">
      <c r="A645" s="25"/>
      <c r="B645" s="25"/>
      <c r="D645" s="42"/>
      <c r="E645" s="25"/>
      <c r="F645" s="25"/>
      <c r="G645" s="42"/>
      <c r="H645" s="1" t="s">
        <v>654</v>
      </c>
      <c r="I645" s="25"/>
      <c r="K645" s="25"/>
      <c r="N645" s="42"/>
    </row>
    <row r="646">
      <c r="A646" s="25"/>
      <c r="B646" s="25"/>
      <c r="D646" s="42"/>
      <c r="E646" s="25"/>
      <c r="F646" s="25"/>
      <c r="G646" s="42"/>
      <c r="H646" s="1" t="s">
        <v>269</v>
      </c>
      <c r="I646" s="25"/>
      <c r="K646" s="25"/>
      <c r="N646" s="42"/>
    </row>
    <row r="647">
      <c r="A647" s="25"/>
      <c r="B647" s="25"/>
      <c r="D647" s="42"/>
      <c r="E647" s="25"/>
      <c r="F647" s="25"/>
      <c r="G647" s="42"/>
      <c r="H647" s="1" t="s">
        <v>2814</v>
      </c>
      <c r="I647" s="25"/>
      <c r="K647" s="25"/>
      <c r="N647" s="42"/>
    </row>
    <row r="648">
      <c r="A648" s="25"/>
      <c r="B648" s="25"/>
      <c r="D648" s="42"/>
      <c r="E648" s="25"/>
      <c r="F648" s="25"/>
      <c r="G648" s="42"/>
      <c r="H648" s="1" t="s">
        <v>198</v>
      </c>
      <c r="I648" s="25"/>
      <c r="K648" s="25"/>
      <c r="N648" s="42"/>
    </row>
    <row r="649">
      <c r="A649" s="25"/>
      <c r="B649" s="25"/>
      <c r="D649" s="42"/>
      <c r="E649" s="25"/>
      <c r="F649" s="25"/>
      <c r="G649" s="42"/>
      <c r="H649" s="1" t="s">
        <v>2815</v>
      </c>
      <c r="I649" s="25"/>
      <c r="K649" s="25"/>
      <c r="N649" s="42"/>
    </row>
    <row r="650">
      <c r="A650" s="25"/>
      <c r="B650" s="25"/>
      <c r="D650" s="42"/>
      <c r="E650" s="25"/>
      <c r="F650" s="25"/>
      <c r="G650" s="42"/>
      <c r="H650" s="1" t="s">
        <v>2797</v>
      </c>
      <c r="I650" s="25"/>
      <c r="K650" s="25"/>
      <c r="N650" s="42"/>
    </row>
    <row r="651">
      <c r="A651" s="25"/>
      <c r="B651" s="25"/>
      <c r="D651" s="42"/>
      <c r="E651" s="25"/>
      <c r="F651" s="25"/>
      <c r="G651" s="42"/>
      <c r="H651" s="1" t="s">
        <v>2804</v>
      </c>
      <c r="I651" s="25"/>
      <c r="K651" s="25"/>
      <c r="N651" s="42"/>
    </row>
    <row r="652">
      <c r="A652" s="25"/>
      <c r="B652" s="25"/>
      <c r="D652" s="42"/>
      <c r="E652" s="25"/>
      <c r="F652" s="25"/>
      <c r="G652" s="42"/>
      <c r="H652" s="1" t="s">
        <v>2810</v>
      </c>
      <c r="I652" s="25"/>
      <c r="K652" s="25"/>
      <c r="N652" s="42"/>
    </row>
    <row r="653">
      <c r="A653" s="25"/>
      <c r="B653" s="25"/>
      <c r="D653" s="42"/>
      <c r="E653" s="25"/>
      <c r="F653" s="25"/>
      <c r="G653" s="42"/>
      <c r="H653" s="1" t="s">
        <v>2812</v>
      </c>
      <c r="I653" s="25"/>
      <c r="K653" s="25"/>
      <c r="N653" s="42"/>
    </row>
    <row r="654">
      <c r="A654" s="25"/>
      <c r="B654" s="25"/>
      <c r="D654" s="42"/>
      <c r="E654" s="25"/>
      <c r="F654" s="25"/>
      <c r="G654" s="42"/>
      <c r="H654" s="1" t="s">
        <v>1556</v>
      </c>
      <c r="I654" s="25"/>
      <c r="K654" s="25"/>
      <c r="N654" s="42"/>
    </row>
    <row r="655">
      <c r="A655" s="25"/>
      <c r="B655" s="25"/>
      <c r="D655" s="42"/>
      <c r="E655" s="25"/>
      <c r="F655" s="25"/>
      <c r="G655" s="42"/>
      <c r="H655" s="1" t="s">
        <v>223</v>
      </c>
      <c r="I655" s="25"/>
      <c r="K655" s="25"/>
      <c r="N655" s="42"/>
    </row>
    <row r="656">
      <c r="A656" s="15"/>
      <c r="B656" s="15"/>
      <c r="C656" s="15"/>
      <c r="D656" s="83"/>
      <c r="E656" s="15"/>
      <c r="F656" s="15"/>
      <c r="G656" s="83"/>
      <c r="H656" s="12" t="s">
        <v>204</v>
      </c>
      <c r="I656" s="15"/>
      <c r="J656" s="15"/>
      <c r="K656" s="15"/>
      <c r="L656" s="15"/>
      <c r="M656" s="15"/>
      <c r="N656" s="83"/>
      <c r="O656" s="15"/>
      <c r="P656" s="15"/>
      <c r="Q656" s="15"/>
      <c r="R656" s="15"/>
      <c r="S656" s="15"/>
      <c r="T656" s="15"/>
      <c r="U656" s="15"/>
      <c r="V656" s="15"/>
      <c r="W656" s="15"/>
      <c r="X656" s="15"/>
      <c r="Y656" s="15"/>
      <c r="Z656" s="15"/>
      <c r="AA656" s="15"/>
      <c r="AB656" s="15"/>
      <c r="AC656" s="15"/>
      <c r="AD656" s="15"/>
      <c r="AE656" s="15"/>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21" t="s">
        <v>2953</v>
      </c>
      <c r="D3" s="80" t="s">
        <v>2953</v>
      </c>
      <c r="E3" s="81" t="s">
        <v>33</v>
      </c>
      <c r="F3" s="21" t="s">
        <v>33</v>
      </c>
      <c r="G3" s="77"/>
      <c r="H3" s="21" t="s">
        <v>563</v>
      </c>
      <c r="I3" s="76"/>
      <c r="J3" s="76"/>
      <c r="K3" s="76"/>
      <c r="L3" s="21"/>
      <c r="M3" s="76"/>
      <c r="N3" s="77"/>
      <c r="O3" s="21"/>
      <c r="P3" s="76"/>
      <c r="Q3" s="76"/>
      <c r="R3" s="76"/>
    </row>
    <row r="4">
      <c r="A4" s="21"/>
      <c r="B4" s="76"/>
      <c r="C4" s="21"/>
      <c r="D4" s="80"/>
      <c r="E4" s="81"/>
      <c r="F4" s="21"/>
      <c r="G4" s="77"/>
      <c r="H4" s="21" t="s">
        <v>1694</v>
      </c>
      <c r="I4" s="76"/>
      <c r="J4" s="76"/>
      <c r="K4" s="76"/>
      <c r="L4" s="21"/>
      <c r="M4" s="76"/>
      <c r="N4" s="77"/>
      <c r="O4" s="21"/>
      <c r="P4" s="76"/>
      <c r="Q4" s="76"/>
      <c r="R4" s="76"/>
    </row>
    <row r="5">
      <c r="A5" s="21"/>
      <c r="B5" s="76"/>
      <c r="C5" s="21"/>
      <c r="D5" s="80"/>
      <c r="E5" s="81"/>
      <c r="F5" s="21"/>
      <c r="G5" s="77"/>
      <c r="H5" s="21" t="s">
        <v>235</v>
      </c>
      <c r="I5" s="76"/>
      <c r="J5" s="76"/>
      <c r="K5" s="76"/>
      <c r="L5" s="21"/>
      <c r="M5" s="76"/>
      <c r="N5" s="77"/>
      <c r="O5" s="21"/>
      <c r="P5" s="76"/>
      <c r="Q5" s="76"/>
      <c r="R5" s="76"/>
    </row>
    <row r="6">
      <c r="A6" s="21"/>
      <c r="B6" s="76"/>
      <c r="C6" s="21"/>
      <c r="D6" s="80"/>
      <c r="E6" s="81"/>
      <c r="F6" s="21"/>
      <c r="G6" s="77"/>
      <c r="H6" s="21" t="s">
        <v>1054</v>
      </c>
      <c r="I6" s="76"/>
      <c r="J6" s="76"/>
      <c r="K6" s="76"/>
      <c r="L6" s="21"/>
      <c r="M6" s="76"/>
      <c r="N6" s="77"/>
      <c r="O6" s="21"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6" s="76" t="str">
        <f>IFERROR(__xludf.DUMMYFUNCTION("""COMPUTED_VALUE"""),"count ")</f>
        <v>count </v>
      </c>
      <c r="Q6" s="76"/>
      <c r="R6" s="76"/>
    </row>
    <row r="7">
      <c r="A7" s="21"/>
      <c r="B7" s="76"/>
      <c r="C7" s="21"/>
      <c r="D7" s="80"/>
      <c r="E7" s="81"/>
      <c r="F7" s="21"/>
      <c r="G7" s="77"/>
      <c r="H7" s="21"/>
      <c r="I7" s="76"/>
      <c r="J7" s="76"/>
      <c r="K7" s="76"/>
      <c r="L7" s="21"/>
      <c r="M7" s="76"/>
      <c r="N7" s="77"/>
      <c r="O7" s="21" t="str">
        <f>IFERROR(__xludf.DUMMYFUNCTION("""COMPUTED_VALUE"""),"V-pred-use")</f>
        <v>V-pred-use</v>
      </c>
      <c r="P7" s="76">
        <f>IFERROR(__xludf.DUMMYFUNCTION("""COMPUTED_VALUE"""),4.0)</f>
        <v>4</v>
      </c>
      <c r="Q7" s="76"/>
      <c r="R7" s="76"/>
    </row>
    <row r="8">
      <c r="A8" s="21"/>
      <c r="B8" s="76"/>
      <c r="C8" s="21"/>
      <c r="D8" s="80"/>
      <c r="E8" s="81"/>
      <c r="F8" s="21"/>
      <c r="G8" s="77"/>
      <c r="H8" s="21" t="s">
        <v>2954</v>
      </c>
      <c r="I8" s="76"/>
      <c r="J8" s="76"/>
      <c r="K8" s="91" t="s">
        <v>190</v>
      </c>
      <c r="L8" s="21"/>
      <c r="M8" s="21" t="s">
        <v>2955</v>
      </c>
      <c r="N8" s="80" t="s">
        <v>838</v>
      </c>
      <c r="O8" s="21" t="str">
        <f>IFERROR(__xludf.DUMMYFUNCTION("""COMPUTED_VALUE"""),"C-hallucinating")</f>
        <v>C-hallucinating</v>
      </c>
      <c r="P8" s="76">
        <f>IFERROR(__xludf.DUMMYFUNCTION("""COMPUTED_VALUE"""),1.0)</f>
        <v>1</v>
      </c>
      <c r="Q8" s="76"/>
      <c r="R8" s="76"/>
    </row>
    <row r="9">
      <c r="A9" s="21"/>
      <c r="B9" s="76"/>
      <c r="C9" s="21"/>
      <c r="D9" s="80"/>
      <c r="E9" s="81"/>
      <c r="F9" s="21"/>
      <c r="G9" s="77"/>
      <c r="H9" s="21"/>
      <c r="I9" s="76"/>
      <c r="J9" s="76"/>
      <c r="K9" s="76"/>
      <c r="L9" s="21"/>
      <c r="M9" s="76"/>
      <c r="N9" s="77"/>
      <c r="O9" s="21" t="str">
        <f>IFERROR(__xludf.DUMMYFUNCTION("""COMPUTED_VALUE"""),"V-LI")</f>
        <v>V-LI</v>
      </c>
      <c r="P9" s="76">
        <f>IFERROR(__xludf.DUMMYFUNCTION("""COMPUTED_VALUE"""),1.0)</f>
        <v>1</v>
      </c>
      <c r="Q9" s="76"/>
      <c r="R9" s="76"/>
    </row>
    <row r="10">
      <c r="A10" s="21"/>
      <c r="B10" s="76"/>
      <c r="C10" s="21"/>
      <c r="D10" s="80"/>
      <c r="E10" s="81"/>
      <c r="F10" s="21"/>
      <c r="G10" s="77"/>
      <c r="H10" s="21" t="s">
        <v>1737</v>
      </c>
      <c r="I10" s="76"/>
      <c r="J10" s="76"/>
      <c r="K10" s="76"/>
      <c r="L10" s="21"/>
      <c r="M10" s="76"/>
      <c r="N10" s="77"/>
      <c r="O10" s="21" t="str">
        <f>IFERROR(__xludf.DUMMYFUNCTION("""COMPUTED_VALUE"""),"V-lemma-use")</f>
        <v>V-lemma-use</v>
      </c>
      <c r="P10" s="76">
        <f>IFERROR(__xludf.DUMMYFUNCTION("""COMPUTED_VALUE"""),1.0)</f>
        <v>1</v>
      </c>
      <c r="Q10" s="76"/>
      <c r="R10" s="76"/>
    </row>
    <row r="11">
      <c r="A11" s="21"/>
      <c r="B11" s="76"/>
      <c r="C11" s="21"/>
      <c r="D11" s="80"/>
      <c r="E11" s="81"/>
      <c r="F11" s="21"/>
      <c r="G11" s="77"/>
      <c r="H11" s="21" t="s">
        <v>1738</v>
      </c>
      <c r="I11" s="76"/>
      <c r="J11" s="76"/>
      <c r="K11" s="76"/>
      <c r="L11" s="21"/>
      <c r="M11" s="76"/>
      <c r="N11" s="77"/>
      <c r="O11" s="21"/>
      <c r="P11" s="76"/>
      <c r="Q11" s="76"/>
      <c r="R11" s="76"/>
    </row>
    <row r="12">
      <c r="A12" s="21"/>
      <c r="B12" s="76"/>
      <c r="C12" s="21"/>
      <c r="D12" s="80"/>
      <c r="E12" s="81"/>
      <c r="F12" s="21"/>
      <c r="G12" s="77"/>
      <c r="H12" s="21" t="s">
        <v>207</v>
      </c>
      <c r="I12" s="76"/>
      <c r="J12" s="76"/>
      <c r="K12" s="76"/>
      <c r="L12" s="21"/>
      <c r="M12" s="76"/>
      <c r="N12" s="77"/>
      <c r="O12" s="21"/>
      <c r="P12" s="76"/>
      <c r="Q12" s="76"/>
      <c r="R12" s="76"/>
    </row>
    <row r="13">
      <c r="A13" s="21"/>
      <c r="B13" s="76"/>
      <c r="C13" s="21"/>
      <c r="D13" s="80"/>
      <c r="E13" s="81"/>
      <c r="F13" s="21"/>
      <c r="G13" s="77"/>
      <c r="H13" s="21" t="s">
        <v>198</v>
      </c>
      <c r="I13" s="76"/>
      <c r="J13" s="76"/>
      <c r="K13" s="76"/>
      <c r="L13" s="21"/>
      <c r="M13" s="76"/>
      <c r="N13" s="77"/>
      <c r="O13" s="21"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3" s="76" t="str">
        <f>IFERROR(__xludf.DUMMYFUNCTION("""COMPUTED_VALUE"""),"C-syntax")</f>
        <v>C-syntax</v>
      </c>
      <c r="Q13" s="76" t="str">
        <f>IFERROR(__xludf.DUMMYFUNCTION("""COMPUTED_VALUE"""),"C-hallucinating")</f>
        <v>C-hallucinating</v>
      </c>
      <c r="R13" s="76" t="str">
        <f>IFERROR(__xludf.DUMMYFUNCTION("""COMPUTED_VALUE"""),"C-total")</f>
        <v>C-total</v>
      </c>
      <c r="S13" s="25" t="str">
        <f>IFERROR(__xludf.DUMMYFUNCTION("""COMPUTED_VALUE"""),"V-pre/post")</f>
        <v>V-pre/post</v>
      </c>
      <c r="T13" s="25" t="str">
        <f>IFERROR(__xludf.DUMMYFUNCTION("""COMPUTED_VALUE"""),"V-pred-def")</f>
        <v>V-pred-def</v>
      </c>
      <c r="U13" s="25" t="str">
        <f>IFERROR(__xludf.DUMMYFUNCTION("""COMPUTED_VALUE"""),"V-pred-use")</f>
        <v>V-pred-use</v>
      </c>
      <c r="V13" s="25" t="str">
        <f>IFERROR(__xludf.DUMMYFUNCTION("""COMPUTED_VALUE"""),"V-lemma-def")</f>
        <v>V-lemma-def</v>
      </c>
      <c r="W13" s="25" t="str">
        <f>IFERROR(__xludf.DUMMYFUNCTION("""COMPUTED_VALUE"""),"V-lemma-use")</f>
        <v>V-lemma-use</v>
      </c>
      <c r="X13" s="25" t="str">
        <f>IFERROR(__xludf.DUMMYFUNCTION("""COMPUTED_VALUE"""),"V-LI")</f>
        <v>V-LI</v>
      </c>
      <c r="Y13" s="25" t="str">
        <f>IFERROR(__xludf.DUMMYFUNCTION("""COMPUTED_VALUE"""),"V-others")</f>
        <v>V-others</v>
      </c>
      <c r="Z13" s="25" t="str">
        <f>IFERROR(__xludf.DUMMYFUNCTION("""COMPUTED_VALUE"""),"V-total")</f>
        <v>V-total</v>
      </c>
    </row>
    <row r="14">
      <c r="A14" s="21"/>
      <c r="B14" s="76"/>
      <c r="C14" s="21"/>
      <c r="D14" s="80"/>
      <c r="E14" s="81"/>
      <c r="F14" s="21"/>
      <c r="G14" s="77"/>
      <c r="H14" s="21" t="s">
        <v>2956</v>
      </c>
      <c r="I14" s="76"/>
      <c r="J14" s="76"/>
      <c r="K14" s="76"/>
      <c r="L14" s="21"/>
      <c r="M14" s="76"/>
      <c r="N14" s="77"/>
      <c r="O14" s="21">
        <f>IFERROR(__xludf.DUMMYFUNCTION("""COMPUTED_VALUE"""),0.0)</f>
        <v>0</v>
      </c>
      <c r="P14" s="76">
        <f>IFERROR(__xludf.DUMMYFUNCTION("""COMPUTED_VALUE"""),0.0)</f>
        <v>0</v>
      </c>
      <c r="Q14" s="76">
        <f>IFERROR(__xludf.DUMMYFUNCTION("""COMPUTED_VALUE"""),1.0)</f>
        <v>1</v>
      </c>
      <c r="R14" s="76">
        <f>IFERROR(__xludf.DUMMYFUNCTION("""COMPUTED_VALUE"""),0.0)</f>
        <v>0</v>
      </c>
      <c r="S14" s="25">
        <f>IFERROR(__xludf.DUMMYFUNCTION("""COMPUTED_VALUE"""),0.0)</f>
        <v>0</v>
      </c>
      <c r="T14" s="25">
        <f>IFERROR(__xludf.DUMMYFUNCTION("""COMPUTED_VALUE"""),0.0)</f>
        <v>0</v>
      </c>
      <c r="U14" s="25">
        <f>IFERROR(__xludf.DUMMYFUNCTION("""COMPUTED_VALUE"""),4.0)</f>
        <v>4</v>
      </c>
      <c r="V14" s="25">
        <f>IFERROR(__xludf.DUMMYFUNCTION("""COMPUTED_VALUE"""),0.0)</f>
        <v>0</v>
      </c>
      <c r="W14" s="25">
        <f>IFERROR(__xludf.DUMMYFUNCTION("""COMPUTED_VALUE"""),1.0)</f>
        <v>1</v>
      </c>
      <c r="X14" s="25">
        <f>IFERROR(__xludf.DUMMYFUNCTION("""COMPUTED_VALUE"""),1.0)</f>
        <v>1</v>
      </c>
      <c r="Y14" s="25">
        <f>IFERROR(__xludf.DUMMYFUNCTION("""COMPUTED_VALUE"""),0.0)</f>
        <v>0</v>
      </c>
      <c r="Z14" s="25">
        <f>IFERROR(__xludf.DUMMYFUNCTION("""COMPUTED_VALUE"""),0.0)</f>
        <v>0</v>
      </c>
    </row>
    <row r="15">
      <c r="A15" s="21"/>
      <c r="B15" s="76"/>
      <c r="C15" s="21"/>
      <c r="D15" s="80"/>
      <c r="E15" s="81"/>
      <c r="F15" s="21"/>
      <c r="G15" s="77"/>
      <c r="H15" s="21" t="s">
        <v>2957</v>
      </c>
      <c r="I15" s="76"/>
      <c r="J15" s="76"/>
      <c r="K15" s="76"/>
      <c r="L15" s="21"/>
      <c r="M15" s="76"/>
      <c r="N15" s="77"/>
      <c r="O15" s="21"/>
      <c r="P15" s="76"/>
      <c r="Q15" s="76"/>
      <c r="R15" s="76"/>
    </row>
    <row r="16">
      <c r="A16" s="21"/>
      <c r="B16" s="76"/>
      <c r="C16" s="21"/>
      <c r="D16" s="80"/>
      <c r="E16" s="81"/>
      <c r="F16" s="21"/>
      <c r="G16" s="77"/>
      <c r="H16" s="21" t="s">
        <v>2958</v>
      </c>
      <c r="I16" s="76"/>
      <c r="J16" s="76"/>
      <c r="K16" s="76"/>
      <c r="L16" s="21"/>
      <c r="M16" s="76"/>
      <c r="N16" s="77"/>
      <c r="O16" s="21"/>
      <c r="P16" s="76"/>
      <c r="Q16" s="76"/>
      <c r="R16" s="76"/>
    </row>
    <row r="17">
      <c r="A17" s="21"/>
      <c r="B17" s="76"/>
      <c r="C17" s="21"/>
      <c r="D17" s="80"/>
      <c r="E17" s="81"/>
      <c r="F17" s="21"/>
      <c r="G17" s="77"/>
      <c r="H17" s="21" t="s">
        <v>2959</v>
      </c>
      <c r="I17" s="76"/>
      <c r="J17" s="76"/>
      <c r="K17" s="76"/>
      <c r="L17" s="21"/>
      <c r="M17" s="76"/>
      <c r="N17" s="77"/>
      <c r="O17" s="21"/>
      <c r="P17" s="76"/>
      <c r="Q17" s="76"/>
      <c r="R17" s="76"/>
    </row>
    <row r="18">
      <c r="A18" s="21"/>
      <c r="B18" s="25"/>
      <c r="C18" s="21"/>
      <c r="D18" s="80"/>
      <c r="E18" s="81"/>
      <c r="F18" s="21"/>
      <c r="G18" s="77"/>
      <c r="H18" s="21"/>
      <c r="I18" s="76"/>
      <c r="J18" s="76"/>
      <c r="K18" s="76"/>
      <c r="L18" s="21"/>
      <c r="M18" s="76"/>
      <c r="N18" s="77"/>
      <c r="O18" s="21"/>
      <c r="P18" s="76"/>
      <c r="Q18" s="76"/>
      <c r="R18" s="76"/>
    </row>
    <row r="19">
      <c r="A19" s="21"/>
      <c r="B19" s="25"/>
      <c r="C19" s="21"/>
      <c r="D19" s="80"/>
      <c r="E19" s="81"/>
      <c r="F19" s="21"/>
      <c r="G19" s="77"/>
      <c r="H19" s="21" t="s">
        <v>2960</v>
      </c>
      <c r="I19" s="76"/>
      <c r="J19" s="76"/>
      <c r="K19" s="76"/>
      <c r="L19" s="21"/>
      <c r="M19" s="76"/>
      <c r="N19" s="77"/>
      <c r="O19" s="21"/>
      <c r="P19" s="76"/>
      <c r="Q19" s="76"/>
      <c r="R19" s="76"/>
    </row>
    <row r="20">
      <c r="A20" s="21"/>
      <c r="B20" s="25"/>
      <c r="C20" s="21"/>
      <c r="D20" s="80"/>
      <c r="E20" s="81"/>
      <c r="F20" s="21"/>
      <c r="G20" s="77"/>
      <c r="H20" s="21" t="s">
        <v>2961</v>
      </c>
      <c r="I20" s="76"/>
      <c r="J20" s="76"/>
      <c r="K20" s="76"/>
      <c r="L20" s="21"/>
      <c r="M20" s="76"/>
      <c r="N20" s="77"/>
      <c r="O20" s="21"/>
      <c r="P20" s="76"/>
      <c r="Q20" s="76"/>
      <c r="R20" s="76"/>
    </row>
    <row r="21">
      <c r="A21" s="21"/>
      <c r="B21" s="25"/>
      <c r="C21" s="21"/>
      <c r="D21" s="80"/>
      <c r="E21" s="81"/>
      <c r="F21" s="21"/>
      <c r="G21" s="77"/>
      <c r="H21" s="21" t="s">
        <v>1850</v>
      </c>
      <c r="I21" s="76"/>
      <c r="J21" s="76"/>
      <c r="K21" s="76"/>
      <c r="L21" s="21"/>
      <c r="M21" s="76"/>
      <c r="N21" s="77"/>
      <c r="O21" s="21"/>
      <c r="P21" s="76"/>
      <c r="Q21" s="76"/>
      <c r="R21" s="76"/>
    </row>
    <row r="22">
      <c r="A22" s="21"/>
      <c r="B22" s="25"/>
      <c r="C22" s="21"/>
      <c r="D22" s="80"/>
      <c r="E22" s="81"/>
      <c r="F22" s="21"/>
      <c r="G22" s="77"/>
      <c r="H22" s="21" t="s">
        <v>204</v>
      </c>
      <c r="I22" s="76"/>
      <c r="J22" s="76"/>
      <c r="K22" s="76"/>
      <c r="L22" s="21"/>
      <c r="M22" s="76"/>
      <c r="N22" s="77"/>
      <c r="O22" s="21"/>
      <c r="P22" s="76"/>
      <c r="Q22" s="76"/>
      <c r="R22" s="76"/>
    </row>
    <row r="23">
      <c r="A23" s="21"/>
      <c r="B23" s="25"/>
      <c r="C23" s="21"/>
      <c r="D23" s="80"/>
      <c r="E23" s="81"/>
      <c r="F23" s="21"/>
      <c r="G23" s="77"/>
      <c r="H23" s="21"/>
      <c r="I23" s="76"/>
      <c r="J23" s="76"/>
      <c r="K23" s="76"/>
      <c r="L23" s="21"/>
      <c r="M23" s="76"/>
      <c r="N23" s="77"/>
      <c r="O23" s="21"/>
      <c r="P23" s="76"/>
      <c r="Q23" s="76"/>
      <c r="R23" s="76"/>
    </row>
    <row r="24">
      <c r="A24" s="21"/>
      <c r="B24" s="25"/>
      <c r="C24" s="21"/>
      <c r="D24" s="80"/>
      <c r="E24" s="81"/>
      <c r="F24" s="21"/>
      <c r="G24" s="77"/>
      <c r="H24" s="21" t="s">
        <v>2962</v>
      </c>
      <c r="I24" s="76"/>
      <c r="J24" s="76"/>
      <c r="K24" s="91" t="s">
        <v>278</v>
      </c>
      <c r="L24" s="21" t="s">
        <v>1418</v>
      </c>
      <c r="M24" s="21" t="s">
        <v>2963</v>
      </c>
      <c r="N24" s="80" t="s">
        <v>1786</v>
      </c>
      <c r="O24" s="21"/>
      <c r="P24" s="76"/>
      <c r="Q24" s="76"/>
      <c r="R24" s="76"/>
    </row>
    <row r="25">
      <c r="A25" s="21"/>
      <c r="B25" s="25"/>
      <c r="C25" s="21"/>
      <c r="D25" s="80"/>
      <c r="E25" s="81"/>
      <c r="F25" s="21"/>
      <c r="G25" s="77"/>
      <c r="H25" s="21" t="s">
        <v>2964</v>
      </c>
      <c r="I25" s="76"/>
      <c r="J25" s="76"/>
      <c r="K25" s="91" t="s">
        <v>278</v>
      </c>
      <c r="O25" s="21"/>
      <c r="P25" s="76"/>
      <c r="Q25" s="76"/>
      <c r="R25" s="76"/>
    </row>
    <row r="26">
      <c r="A26" s="21"/>
      <c r="B26" s="25"/>
      <c r="C26" s="21"/>
      <c r="D26" s="80"/>
      <c r="E26" s="81"/>
      <c r="F26" s="21"/>
      <c r="G26" s="77"/>
      <c r="H26" s="21" t="s">
        <v>2965</v>
      </c>
      <c r="I26" s="76"/>
      <c r="J26" s="76"/>
      <c r="K26" s="91" t="s">
        <v>278</v>
      </c>
      <c r="L26" s="21" t="s">
        <v>279</v>
      </c>
      <c r="M26" s="21" t="s">
        <v>2966</v>
      </c>
      <c r="N26" s="80" t="s">
        <v>2967</v>
      </c>
      <c r="O26" s="21"/>
      <c r="P26" s="76"/>
      <c r="Q26" s="76"/>
      <c r="R26" s="76"/>
    </row>
    <row r="27">
      <c r="A27" s="21"/>
      <c r="B27" s="25"/>
      <c r="C27" s="21"/>
      <c r="D27" s="80"/>
      <c r="E27" s="81"/>
      <c r="F27" s="21"/>
      <c r="G27" s="77"/>
      <c r="H27" s="21"/>
      <c r="I27" s="76"/>
      <c r="J27" s="76"/>
      <c r="K27" s="76"/>
      <c r="L27" s="21"/>
      <c r="M27" s="76"/>
      <c r="N27" s="77"/>
      <c r="O27" s="21"/>
      <c r="P27" s="76"/>
      <c r="Q27" s="76"/>
      <c r="R27" s="76"/>
    </row>
    <row r="28">
      <c r="A28" s="21"/>
      <c r="B28" s="25"/>
      <c r="C28" s="21"/>
      <c r="D28" s="80"/>
      <c r="E28" s="81"/>
      <c r="F28" s="21"/>
      <c r="G28" s="77"/>
      <c r="H28" s="21" t="s">
        <v>2968</v>
      </c>
      <c r="I28" s="76"/>
      <c r="J28" s="76"/>
      <c r="K28" s="76"/>
      <c r="L28" s="21"/>
      <c r="M28" s="76"/>
      <c r="N28" s="77"/>
      <c r="O28" s="21"/>
      <c r="P28" s="76"/>
      <c r="Q28" s="76"/>
      <c r="R28" s="76"/>
    </row>
    <row r="29">
      <c r="A29" s="21"/>
      <c r="B29" s="25"/>
      <c r="C29" s="21"/>
      <c r="D29" s="80"/>
      <c r="E29" s="81"/>
      <c r="F29" s="21"/>
      <c r="G29" s="77"/>
      <c r="H29" s="21" t="s">
        <v>481</v>
      </c>
      <c r="I29" s="76"/>
      <c r="J29" s="76"/>
      <c r="K29" s="76"/>
      <c r="L29" s="21"/>
      <c r="N29" s="77"/>
      <c r="O29" s="21"/>
      <c r="P29" s="76"/>
      <c r="Q29" s="76"/>
      <c r="R29" s="76"/>
    </row>
    <row r="30">
      <c r="A30" s="21"/>
      <c r="B30" s="25"/>
      <c r="C30" s="21"/>
      <c r="D30" s="80"/>
      <c r="E30" s="81"/>
      <c r="F30" s="21"/>
      <c r="G30" s="77"/>
      <c r="H30" s="21" t="s">
        <v>204</v>
      </c>
      <c r="I30" s="76"/>
      <c r="J30" s="76"/>
      <c r="K30" s="76"/>
      <c r="L30" s="21"/>
      <c r="M30" s="76"/>
      <c r="N30" s="77"/>
      <c r="O30" s="21"/>
      <c r="P30" s="76"/>
      <c r="Q30" s="76"/>
      <c r="R30" s="76"/>
    </row>
    <row r="31">
      <c r="A31" s="21"/>
      <c r="B31" s="25"/>
      <c r="C31" s="21"/>
      <c r="D31" s="80"/>
      <c r="E31" s="81"/>
      <c r="F31" s="21"/>
      <c r="G31" s="77"/>
      <c r="H31" s="21"/>
      <c r="I31" s="76"/>
      <c r="J31" s="76"/>
      <c r="K31" s="76"/>
      <c r="L31" s="21"/>
      <c r="M31" s="76"/>
      <c r="N31" s="77"/>
      <c r="O31" s="21"/>
      <c r="P31" s="76"/>
      <c r="Q31" s="76"/>
      <c r="R31" s="76"/>
    </row>
    <row r="32">
      <c r="A32" s="21"/>
      <c r="B32" s="25"/>
      <c r="C32" s="21"/>
      <c r="D32" s="80"/>
      <c r="E32" s="81"/>
      <c r="F32" s="21"/>
      <c r="G32" s="77"/>
      <c r="H32" s="21" t="s">
        <v>2969</v>
      </c>
      <c r="I32" s="76"/>
      <c r="J32" s="76"/>
      <c r="K32" s="76"/>
      <c r="L32" s="21"/>
      <c r="M32" s="76"/>
      <c r="N32" s="77"/>
      <c r="O32" s="21"/>
      <c r="P32" s="76"/>
      <c r="Q32" s="76"/>
      <c r="R32" s="76"/>
    </row>
    <row r="33">
      <c r="A33" s="21"/>
      <c r="B33" s="25"/>
      <c r="C33" s="21"/>
      <c r="D33" s="80"/>
      <c r="E33" s="81"/>
      <c r="F33" s="21"/>
      <c r="G33" s="77"/>
      <c r="H33" s="21" t="s">
        <v>2970</v>
      </c>
      <c r="I33" s="76"/>
      <c r="J33" s="76"/>
      <c r="K33" s="76"/>
      <c r="L33" s="21"/>
      <c r="M33" s="76"/>
      <c r="N33" s="77"/>
      <c r="O33" s="21"/>
      <c r="P33" s="76"/>
      <c r="Q33" s="76"/>
      <c r="R33" s="76"/>
    </row>
    <row r="34">
      <c r="A34" s="21"/>
      <c r="B34" s="25"/>
      <c r="C34" s="21"/>
      <c r="D34" s="80"/>
      <c r="E34" s="81"/>
      <c r="F34" s="21"/>
      <c r="G34" s="77"/>
      <c r="H34" s="21" t="s">
        <v>198</v>
      </c>
      <c r="I34" s="76"/>
      <c r="J34" s="76"/>
      <c r="K34" s="91" t="s">
        <v>1748</v>
      </c>
      <c r="L34" s="21" t="s">
        <v>2801</v>
      </c>
      <c r="M34" s="21" t="s">
        <v>1787</v>
      </c>
      <c r="N34" s="80" t="s">
        <v>2971</v>
      </c>
      <c r="O34" s="21"/>
      <c r="P34" s="76"/>
      <c r="Q34" s="76"/>
      <c r="R34" s="76"/>
    </row>
    <row r="35">
      <c r="A35" s="21"/>
      <c r="B35" s="25"/>
      <c r="C35" s="21"/>
      <c r="D35" s="80"/>
      <c r="E35" s="81"/>
      <c r="F35" s="21"/>
      <c r="G35" s="77"/>
      <c r="H35" s="21" t="s">
        <v>2972</v>
      </c>
      <c r="I35" s="76"/>
      <c r="J35" s="76"/>
      <c r="K35" s="76"/>
      <c r="L35" s="21"/>
      <c r="M35" s="76"/>
      <c r="N35" s="77"/>
      <c r="O35" s="21"/>
      <c r="P35" s="76"/>
      <c r="Q35" s="76"/>
      <c r="R35" s="76"/>
    </row>
    <row r="36">
      <c r="A36" s="21"/>
      <c r="B36" s="25"/>
      <c r="C36" s="21"/>
      <c r="D36" s="80"/>
      <c r="E36" s="81"/>
      <c r="F36" s="21"/>
      <c r="G36" s="77"/>
      <c r="H36" s="21" t="s">
        <v>2973</v>
      </c>
      <c r="I36" s="76"/>
      <c r="J36" s="76"/>
      <c r="K36" s="91" t="s">
        <v>278</v>
      </c>
      <c r="L36" s="21" t="s">
        <v>2974</v>
      </c>
      <c r="M36" s="21" t="s">
        <v>2975</v>
      </c>
      <c r="N36" s="80" t="s">
        <v>838</v>
      </c>
      <c r="O36" s="21"/>
      <c r="P36" s="76"/>
      <c r="Q36" s="76"/>
      <c r="R36" s="76"/>
    </row>
    <row r="37">
      <c r="A37" s="21"/>
      <c r="B37" s="25"/>
      <c r="C37" s="21"/>
      <c r="D37" s="80"/>
      <c r="E37" s="81"/>
      <c r="F37" s="21"/>
      <c r="G37" s="77"/>
      <c r="H37" s="21" t="s">
        <v>2969</v>
      </c>
      <c r="I37" s="76"/>
      <c r="J37" s="76"/>
      <c r="K37" s="91" t="s">
        <v>200</v>
      </c>
      <c r="L37" s="21" t="s">
        <v>1760</v>
      </c>
      <c r="M37" s="21" t="s">
        <v>2976</v>
      </c>
      <c r="N37" s="80" t="s">
        <v>2977</v>
      </c>
      <c r="O37" s="21"/>
      <c r="P37" s="76"/>
      <c r="Q37" s="76"/>
      <c r="R37" s="76"/>
    </row>
    <row r="38">
      <c r="A38" s="21"/>
      <c r="B38" s="25"/>
      <c r="C38" s="21"/>
      <c r="D38" s="80"/>
      <c r="E38" s="81"/>
      <c r="F38" s="21"/>
      <c r="G38" s="77"/>
      <c r="H38" s="21" t="s">
        <v>204</v>
      </c>
      <c r="I38" s="76"/>
      <c r="J38" s="76"/>
      <c r="K38" s="76"/>
      <c r="L38" s="21"/>
      <c r="M38" s="76"/>
      <c r="N38" s="77"/>
      <c r="O38" s="21"/>
      <c r="P38" s="76"/>
      <c r="Q38" s="76"/>
      <c r="R38" s="76"/>
    </row>
    <row r="39">
      <c r="A39" s="21"/>
      <c r="B39" s="25"/>
      <c r="C39" s="21"/>
      <c r="D39" s="80"/>
      <c r="E39" s="81"/>
      <c r="F39" s="21"/>
      <c r="G39" s="77"/>
      <c r="H39" s="21"/>
      <c r="I39" s="76"/>
      <c r="J39" s="76"/>
      <c r="K39" s="76"/>
      <c r="L39" s="21"/>
      <c r="M39" s="76"/>
      <c r="N39" s="77"/>
      <c r="O39" s="21"/>
      <c r="P39" s="76"/>
      <c r="Q39" s="76"/>
      <c r="R39" s="76"/>
    </row>
    <row r="40">
      <c r="A40" s="21"/>
      <c r="B40" s="25"/>
      <c r="C40" s="21"/>
      <c r="D40" s="80"/>
      <c r="E40" s="81"/>
      <c r="F40" s="21"/>
      <c r="G40" s="77"/>
      <c r="H40" s="21" t="s">
        <v>2978</v>
      </c>
      <c r="I40" s="76"/>
      <c r="J40" s="76"/>
      <c r="K40" s="76"/>
      <c r="L40" s="21"/>
      <c r="M40" s="76"/>
      <c r="N40" s="77"/>
      <c r="O40" s="21"/>
      <c r="P40" s="76"/>
      <c r="Q40" s="76"/>
      <c r="R40" s="76"/>
    </row>
    <row r="41">
      <c r="A41" s="21"/>
      <c r="B41" s="25"/>
      <c r="C41" s="21"/>
      <c r="D41" s="80"/>
      <c r="E41" s="81"/>
      <c r="F41" s="21"/>
      <c r="G41" s="77"/>
      <c r="H41" s="21" t="s">
        <v>2979</v>
      </c>
      <c r="I41" s="76"/>
      <c r="J41" s="76"/>
      <c r="K41" s="76"/>
      <c r="L41" s="21"/>
      <c r="M41" s="76"/>
      <c r="N41" s="77"/>
      <c r="O41" s="21"/>
      <c r="P41" s="76"/>
      <c r="Q41" s="76"/>
      <c r="R41" s="76"/>
    </row>
    <row r="42">
      <c r="A42" s="21"/>
      <c r="B42" s="25"/>
      <c r="C42" s="21"/>
      <c r="D42" s="80"/>
      <c r="E42" s="81"/>
      <c r="F42" s="21"/>
      <c r="G42" s="77"/>
      <c r="H42" s="21" t="s">
        <v>2980</v>
      </c>
      <c r="I42" s="76"/>
      <c r="J42" s="76"/>
      <c r="K42" s="76"/>
      <c r="L42" s="21"/>
      <c r="M42" s="76"/>
      <c r="N42" s="77"/>
      <c r="O42" s="21"/>
      <c r="P42" s="76"/>
      <c r="Q42" s="76"/>
      <c r="R42" s="76"/>
    </row>
    <row r="43">
      <c r="A43" s="21"/>
      <c r="B43" s="25"/>
      <c r="C43" s="21"/>
      <c r="D43" s="80"/>
      <c r="E43" s="81"/>
      <c r="F43" s="21"/>
      <c r="G43" s="77"/>
      <c r="H43" s="21" t="s">
        <v>223</v>
      </c>
      <c r="I43" s="76"/>
      <c r="J43" s="76"/>
      <c r="K43" s="76"/>
      <c r="L43" s="21"/>
      <c r="M43" s="76"/>
      <c r="N43" s="77"/>
      <c r="O43" s="21"/>
      <c r="P43" s="76"/>
      <c r="Q43" s="76"/>
      <c r="R43" s="76"/>
    </row>
    <row r="44">
      <c r="A44" s="101"/>
      <c r="B44" s="15"/>
      <c r="C44" s="101"/>
      <c r="D44" s="102"/>
      <c r="E44" s="103"/>
      <c r="F44" s="101"/>
      <c r="G44" s="93"/>
      <c r="H44" s="101" t="s">
        <v>204</v>
      </c>
      <c r="I44" s="92"/>
      <c r="J44" s="92"/>
      <c r="K44" s="92"/>
      <c r="L44" s="101"/>
      <c r="M44" s="92"/>
      <c r="N44" s="93"/>
      <c r="O44" s="101"/>
      <c r="P44" s="92"/>
      <c r="Q44" s="92"/>
      <c r="R44" s="92"/>
      <c r="S44" s="15"/>
      <c r="T44" s="15"/>
      <c r="U44" s="15"/>
      <c r="V44" s="15"/>
      <c r="W44" s="15"/>
      <c r="X44" s="15"/>
      <c r="Y44" s="15"/>
      <c r="Z44" s="15"/>
      <c r="AA44" s="15"/>
      <c r="AB44" s="15"/>
      <c r="AC44" s="15"/>
      <c r="AD44" s="15"/>
      <c r="AE44" s="15"/>
    </row>
    <row r="45">
      <c r="A45" s="1" t="s">
        <v>74</v>
      </c>
      <c r="B45" s="1" t="s">
        <v>30</v>
      </c>
      <c r="C45" s="1" t="s">
        <v>2981</v>
      </c>
      <c r="D45" s="2" t="s">
        <v>2981</v>
      </c>
      <c r="E45" s="19" t="s">
        <v>33</v>
      </c>
      <c r="F45" s="1" t="s">
        <v>33</v>
      </c>
      <c r="G45" s="42"/>
      <c r="H45" s="1" t="s">
        <v>563</v>
      </c>
      <c r="I45" s="25"/>
      <c r="K45" s="25"/>
      <c r="N45" s="42"/>
    </row>
    <row r="46">
      <c r="A46" s="25"/>
      <c r="B46" s="25"/>
      <c r="D46" s="42"/>
      <c r="E46" s="28"/>
      <c r="F46" s="25"/>
      <c r="G46" s="42"/>
      <c r="H46" s="1" t="s">
        <v>1694</v>
      </c>
      <c r="I46" s="25"/>
      <c r="K46" s="25"/>
      <c r="N46" s="42"/>
    </row>
    <row r="47">
      <c r="A47" s="25"/>
      <c r="B47" s="25"/>
      <c r="D47" s="42"/>
      <c r="E47" s="28"/>
      <c r="F47" s="25"/>
      <c r="G47" s="42"/>
      <c r="H47" s="1" t="s">
        <v>235</v>
      </c>
      <c r="I47" s="25"/>
      <c r="K47" s="25"/>
      <c r="N47" s="42"/>
      <c r="O47"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47" s="25" t="str">
        <f>IFERROR(__xludf.DUMMYFUNCTION("""COMPUTED_VALUE"""),"count ")</f>
        <v>count </v>
      </c>
    </row>
    <row r="48">
      <c r="A48" s="25"/>
      <c r="B48" s="25"/>
      <c r="D48" s="42"/>
      <c r="E48" s="28"/>
      <c r="F48" s="25"/>
      <c r="G48" s="42"/>
      <c r="H48" s="1" t="s">
        <v>1054</v>
      </c>
      <c r="I48" s="25"/>
      <c r="K48" s="25"/>
      <c r="N48" s="42"/>
      <c r="O48" s="25" t="str">
        <f>IFERROR(__xludf.DUMMYFUNCTION("""COMPUTED_VALUE"""),"V-pred-use")</f>
        <v>V-pred-use</v>
      </c>
      <c r="P48" s="25">
        <f>IFERROR(__xludf.DUMMYFUNCTION("""COMPUTED_VALUE"""),3.0)</f>
        <v>3</v>
      </c>
    </row>
    <row r="49">
      <c r="A49" s="25"/>
      <c r="B49" s="25"/>
      <c r="D49" s="42"/>
      <c r="E49" s="28"/>
      <c r="F49" s="25"/>
      <c r="G49" s="42"/>
      <c r="I49" s="25"/>
      <c r="K49" s="25"/>
      <c r="N49" s="42"/>
      <c r="O49" s="25" t="str">
        <f>IFERROR(__xludf.DUMMYFUNCTION("""COMPUTED_VALUE"""),"V-LI")</f>
        <v>V-LI</v>
      </c>
      <c r="P49" s="25">
        <f>IFERROR(__xludf.DUMMYFUNCTION("""COMPUTED_VALUE"""),2.0)</f>
        <v>2</v>
      </c>
    </row>
    <row r="50">
      <c r="A50" s="25"/>
      <c r="B50" s="25"/>
      <c r="D50" s="42"/>
      <c r="E50" s="28"/>
      <c r="F50" s="25"/>
      <c r="G50" s="42"/>
      <c r="H50" s="1" t="s">
        <v>1737</v>
      </c>
      <c r="I50" s="25"/>
      <c r="K50" s="25"/>
      <c r="N50" s="42"/>
      <c r="O50" s="25" t="str">
        <f>IFERROR(__xludf.DUMMYFUNCTION("""COMPUTED_VALUE"""),"C-spec_oop")</f>
        <v>C-spec_oop</v>
      </c>
      <c r="P50" s="25">
        <f>IFERROR(__xludf.DUMMYFUNCTION("""COMPUTED_VALUE"""),1.0)</f>
        <v>1</v>
      </c>
    </row>
    <row r="51">
      <c r="A51" s="25"/>
      <c r="B51" s="25"/>
      <c r="D51" s="42"/>
      <c r="E51" s="28"/>
      <c r="F51" s="25"/>
      <c r="G51" s="42"/>
      <c r="H51" s="1" t="s">
        <v>2982</v>
      </c>
      <c r="I51" s="25"/>
      <c r="K51" s="84" t="s">
        <v>282</v>
      </c>
      <c r="L51" s="1" t="s">
        <v>2983</v>
      </c>
      <c r="M51" s="1" t="s">
        <v>2984</v>
      </c>
      <c r="N51" s="2" t="s">
        <v>2985</v>
      </c>
      <c r="O51" s="25" t="str">
        <f>IFERROR(__xludf.DUMMYFUNCTION("""COMPUTED_VALUE"""),"V-lemma-use")</f>
        <v>V-lemma-use</v>
      </c>
      <c r="P51" s="25">
        <f>IFERROR(__xludf.DUMMYFUNCTION("""COMPUTED_VALUE"""),1.0)</f>
        <v>1</v>
      </c>
    </row>
    <row r="52">
      <c r="A52" s="25"/>
      <c r="B52" s="25"/>
      <c r="D52" s="42"/>
      <c r="E52" s="28"/>
      <c r="F52" s="25"/>
      <c r="G52" s="42"/>
      <c r="H52" s="1" t="s">
        <v>207</v>
      </c>
      <c r="I52" s="25"/>
      <c r="K52" s="25"/>
      <c r="N52" s="42"/>
      <c r="O52" s="25" t="str">
        <f>IFERROR(__xludf.DUMMYFUNCTION("""COMPUTED_VALUE"""),"V-pre/post")</f>
        <v>V-pre/post</v>
      </c>
      <c r="P52" s="25">
        <f>IFERROR(__xludf.DUMMYFUNCTION("""COMPUTED_VALUE"""),1.0)</f>
        <v>1</v>
      </c>
    </row>
    <row r="53">
      <c r="A53" s="25"/>
      <c r="B53" s="25"/>
      <c r="D53" s="42"/>
      <c r="E53" s="28"/>
      <c r="F53" s="25"/>
      <c r="G53" s="42"/>
      <c r="H53" s="1" t="s">
        <v>198</v>
      </c>
      <c r="I53" s="25"/>
      <c r="K53" s="25"/>
      <c r="N53" s="42"/>
    </row>
    <row r="54">
      <c r="A54" s="25"/>
      <c r="B54" s="25"/>
      <c r="D54" s="42"/>
      <c r="E54" s="28"/>
      <c r="F54" s="25"/>
      <c r="G54" s="42"/>
      <c r="H54" s="1" t="s">
        <v>2956</v>
      </c>
      <c r="I54" s="25"/>
      <c r="K54" s="25"/>
      <c r="N54" s="42"/>
    </row>
    <row r="55">
      <c r="A55" s="25"/>
      <c r="B55" s="25"/>
      <c r="D55" s="42"/>
      <c r="E55" s="28"/>
      <c r="F55" s="25"/>
      <c r="G55" s="42"/>
      <c r="H55" s="1" t="s">
        <v>2957</v>
      </c>
      <c r="I55" s="25"/>
      <c r="K55" s="25"/>
      <c r="N55" s="42"/>
      <c r="O55"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55" s="25" t="str">
        <f>IFERROR(__xludf.DUMMYFUNCTION("""COMPUTED_VALUE"""),"C-syntax")</f>
        <v>C-syntax</v>
      </c>
      <c r="Q55" s="25" t="str">
        <f>IFERROR(__xludf.DUMMYFUNCTION("""COMPUTED_VALUE"""),"C-hallucinating")</f>
        <v>C-hallucinating</v>
      </c>
      <c r="R55" s="25" t="str">
        <f>IFERROR(__xludf.DUMMYFUNCTION("""COMPUTED_VALUE"""),"C-total")</f>
        <v>C-total</v>
      </c>
      <c r="S55" s="25" t="str">
        <f>IFERROR(__xludf.DUMMYFUNCTION("""COMPUTED_VALUE"""),"V-pre/post")</f>
        <v>V-pre/post</v>
      </c>
      <c r="T55" s="25" t="str">
        <f>IFERROR(__xludf.DUMMYFUNCTION("""COMPUTED_VALUE"""),"V-pred-def")</f>
        <v>V-pred-def</v>
      </c>
      <c r="U55" s="25" t="str">
        <f>IFERROR(__xludf.DUMMYFUNCTION("""COMPUTED_VALUE"""),"V-pred-use")</f>
        <v>V-pred-use</v>
      </c>
      <c r="V55" s="25" t="str">
        <f>IFERROR(__xludf.DUMMYFUNCTION("""COMPUTED_VALUE"""),"V-lemma-def")</f>
        <v>V-lemma-def</v>
      </c>
      <c r="W55" s="25" t="str">
        <f>IFERROR(__xludf.DUMMYFUNCTION("""COMPUTED_VALUE"""),"V-lemma-use")</f>
        <v>V-lemma-use</v>
      </c>
      <c r="X55" s="25" t="str">
        <f>IFERROR(__xludf.DUMMYFUNCTION("""COMPUTED_VALUE"""),"V-LI")</f>
        <v>V-LI</v>
      </c>
      <c r="Y55" s="25" t="str">
        <f>IFERROR(__xludf.DUMMYFUNCTION("""COMPUTED_VALUE"""),"V-others")</f>
        <v>V-others</v>
      </c>
      <c r="Z55" s="25" t="str">
        <f>IFERROR(__xludf.DUMMYFUNCTION("""COMPUTED_VALUE"""),"V-total")</f>
        <v>V-total</v>
      </c>
    </row>
    <row r="56">
      <c r="A56" s="25"/>
      <c r="B56" s="25"/>
      <c r="D56" s="42"/>
      <c r="E56" s="28"/>
      <c r="F56" s="25"/>
      <c r="G56" s="42"/>
      <c r="H56" s="1" t="s">
        <v>2958</v>
      </c>
      <c r="I56" s="25"/>
      <c r="K56" s="25"/>
      <c r="N56" s="42"/>
      <c r="O56" s="25">
        <f>IFERROR(__xludf.DUMMYFUNCTION("""COMPUTED_VALUE"""),1.0)</f>
        <v>1</v>
      </c>
      <c r="P56" s="25">
        <f>IFERROR(__xludf.DUMMYFUNCTION("""COMPUTED_VALUE"""),0.0)</f>
        <v>0</v>
      </c>
      <c r="Q56" s="25">
        <f>IFERROR(__xludf.DUMMYFUNCTION("""COMPUTED_VALUE"""),0.0)</f>
        <v>0</v>
      </c>
      <c r="R56" s="25">
        <f>IFERROR(__xludf.DUMMYFUNCTION("""COMPUTED_VALUE"""),0.0)</f>
        <v>0</v>
      </c>
      <c r="S56" s="25">
        <f>IFERROR(__xludf.DUMMYFUNCTION("""COMPUTED_VALUE"""),1.0)</f>
        <v>1</v>
      </c>
      <c r="T56" s="25">
        <f>IFERROR(__xludf.DUMMYFUNCTION("""COMPUTED_VALUE"""),0.0)</f>
        <v>0</v>
      </c>
      <c r="U56" s="25">
        <f>IFERROR(__xludf.DUMMYFUNCTION("""COMPUTED_VALUE"""),3.0)</f>
        <v>3</v>
      </c>
      <c r="V56" s="25">
        <f>IFERROR(__xludf.DUMMYFUNCTION("""COMPUTED_VALUE"""),0.0)</f>
        <v>0</v>
      </c>
      <c r="W56" s="25">
        <f>IFERROR(__xludf.DUMMYFUNCTION("""COMPUTED_VALUE"""),1.0)</f>
        <v>1</v>
      </c>
      <c r="X56" s="25">
        <f>IFERROR(__xludf.DUMMYFUNCTION("""COMPUTED_VALUE"""),2.0)</f>
        <v>2</v>
      </c>
      <c r="Y56" s="25">
        <f>IFERROR(__xludf.DUMMYFUNCTION("""COMPUTED_VALUE"""),0.0)</f>
        <v>0</v>
      </c>
      <c r="Z56" s="25">
        <f>IFERROR(__xludf.DUMMYFUNCTION("""COMPUTED_VALUE"""),0.0)</f>
        <v>0</v>
      </c>
    </row>
    <row r="57">
      <c r="A57" s="25"/>
      <c r="B57" s="25"/>
      <c r="D57" s="42"/>
      <c r="E57" s="28"/>
      <c r="F57" s="25"/>
      <c r="G57" s="42"/>
      <c r="H57" s="1" t="s">
        <v>2959</v>
      </c>
      <c r="I57" s="25"/>
      <c r="K57" s="25"/>
      <c r="N57" s="42"/>
    </row>
    <row r="58">
      <c r="A58" s="25"/>
      <c r="B58" s="25"/>
      <c r="D58" s="42"/>
      <c r="E58" s="28"/>
      <c r="F58" s="25"/>
      <c r="G58" s="42"/>
      <c r="I58" s="25"/>
      <c r="K58" s="25"/>
      <c r="N58" s="42"/>
    </row>
    <row r="59">
      <c r="A59" s="25"/>
      <c r="B59" s="25"/>
      <c r="D59" s="42"/>
      <c r="E59" s="28"/>
      <c r="F59" s="25"/>
      <c r="G59" s="42"/>
      <c r="H59" s="1" t="s">
        <v>2960</v>
      </c>
      <c r="I59" s="25"/>
      <c r="K59" s="25"/>
      <c r="N59" s="42"/>
    </row>
    <row r="60">
      <c r="A60" s="25"/>
      <c r="B60" s="25"/>
      <c r="D60" s="42"/>
      <c r="E60" s="28"/>
      <c r="F60" s="25"/>
      <c r="G60" s="42"/>
      <c r="H60" s="1" t="s">
        <v>2961</v>
      </c>
      <c r="I60" s="25"/>
      <c r="K60" s="25"/>
      <c r="N60" s="42"/>
    </row>
    <row r="61">
      <c r="A61" s="25"/>
      <c r="B61" s="25"/>
      <c r="D61" s="42"/>
      <c r="E61" s="28"/>
      <c r="F61" s="25"/>
      <c r="G61" s="42"/>
      <c r="H61" s="1" t="s">
        <v>1850</v>
      </c>
      <c r="I61" s="25"/>
      <c r="K61" s="25"/>
      <c r="N61" s="42"/>
    </row>
    <row r="62">
      <c r="A62" s="25"/>
      <c r="B62" s="25"/>
      <c r="D62" s="42"/>
      <c r="E62" s="28"/>
      <c r="F62" s="25"/>
      <c r="G62" s="42"/>
      <c r="H62" s="1" t="s">
        <v>204</v>
      </c>
      <c r="I62" s="25"/>
      <c r="K62" s="25"/>
      <c r="N62" s="42"/>
    </row>
    <row r="63">
      <c r="A63" s="25"/>
      <c r="B63" s="25"/>
      <c r="D63" s="42"/>
      <c r="E63" s="28"/>
      <c r="F63" s="25"/>
      <c r="G63" s="42"/>
      <c r="I63" s="25"/>
      <c r="K63" s="84"/>
      <c r="N63" s="42"/>
    </row>
    <row r="64">
      <c r="A64" s="25"/>
      <c r="B64" s="25"/>
      <c r="D64" s="42"/>
      <c r="E64" s="28"/>
      <c r="F64" s="25"/>
      <c r="G64" s="42"/>
      <c r="H64" s="1" t="s">
        <v>2962</v>
      </c>
      <c r="I64" s="25"/>
      <c r="K64" s="84" t="s">
        <v>278</v>
      </c>
      <c r="L64" s="1" t="s">
        <v>1418</v>
      </c>
      <c r="M64" s="1" t="s">
        <v>1785</v>
      </c>
      <c r="N64" s="2" t="s">
        <v>2986</v>
      </c>
    </row>
    <row r="65">
      <c r="A65" s="25"/>
      <c r="B65" s="25"/>
      <c r="D65" s="42"/>
      <c r="E65" s="28"/>
      <c r="F65" s="25"/>
      <c r="G65" s="42"/>
      <c r="H65" s="1" t="s">
        <v>2964</v>
      </c>
      <c r="I65" s="25"/>
      <c r="K65" s="84" t="s">
        <v>278</v>
      </c>
    </row>
    <row r="66">
      <c r="A66" s="25"/>
      <c r="B66" s="25"/>
      <c r="D66" s="42"/>
      <c r="E66" s="28"/>
      <c r="F66" s="25"/>
      <c r="G66" s="42"/>
      <c r="I66" s="25"/>
      <c r="K66" s="84" t="s">
        <v>278</v>
      </c>
      <c r="L66" s="1" t="s">
        <v>279</v>
      </c>
      <c r="M66" s="1" t="s">
        <v>2987</v>
      </c>
      <c r="N66" s="2" t="s">
        <v>2967</v>
      </c>
    </row>
    <row r="67">
      <c r="A67" s="25"/>
      <c r="B67" s="25"/>
      <c r="D67" s="42"/>
      <c r="E67" s="28"/>
      <c r="F67" s="25"/>
      <c r="G67" s="42"/>
      <c r="H67" s="1" t="s">
        <v>2965</v>
      </c>
      <c r="I67" s="25"/>
      <c r="K67" s="25"/>
      <c r="N67" s="42"/>
    </row>
    <row r="68">
      <c r="A68" s="25"/>
      <c r="B68" s="25"/>
      <c r="D68" s="42"/>
      <c r="E68" s="28"/>
      <c r="F68" s="25"/>
      <c r="G68" s="42"/>
      <c r="H68" s="1" t="s">
        <v>2988</v>
      </c>
      <c r="I68" s="1"/>
      <c r="J68" s="1" t="s">
        <v>2989</v>
      </c>
      <c r="K68" s="25"/>
      <c r="N68" s="42"/>
    </row>
    <row r="69">
      <c r="A69" s="25"/>
      <c r="B69" s="25"/>
      <c r="D69" s="42"/>
      <c r="E69" s="28"/>
      <c r="F69" s="25"/>
      <c r="G69" s="42"/>
      <c r="I69" s="25"/>
      <c r="K69" s="25"/>
      <c r="N69" s="42"/>
    </row>
    <row r="70">
      <c r="A70" s="25"/>
      <c r="B70" s="25"/>
      <c r="D70" s="42"/>
      <c r="E70" s="28"/>
      <c r="F70" s="25"/>
      <c r="G70" s="42"/>
      <c r="H70" s="1" t="s">
        <v>2968</v>
      </c>
      <c r="I70" s="25"/>
      <c r="K70" s="25"/>
      <c r="N70" s="42"/>
    </row>
    <row r="71">
      <c r="A71" s="25"/>
      <c r="B71" s="25"/>
      <c r="D71" s="42"/>
      <c r="E71" s="28"/>
      <c r="F71" s="25"/>
      <c r="G71" s="42"/>
      <c r="H71" s="1" t="s">
        <v>481</v>
      </c>
      <c r="I71" s="25"/>
      <c r="K71" s="25"/>
      <c r="N71" s="42"/>
    </row>
    <row r="72">
      <c r="A72" s="25"/>
      <c r="B72" s="25"/>
      <c r="D72" s="42"/>
      <c r="E72" s="28"/>
      <c r="F72" s="25"/>
      <c r="G72" s="42"/>
      <c r="H72" s="1" t="s">
        <v>204</v>
      </c>
      <c r="I72" s="25"/>
      <c r="K72" s="25"/>
      <c r="N72" s="42"/>
    </row>
    <row r="73">
      <c r="A73" s="25"/>
      <c r="B73" s="25"/>
      <c r="D73" s="42"/>
      <c r="E73" s="28"/>
      <c r="F73" s="25"/>
      <c r="G73" s="42"/>
      <c r="I73" s="25"/>
      <c r="K73" s="25"/>
      <c r="N73" s="42"/>
    </row>
    <row r="74">
      <c r="A74" s="25"/>
      <c r="B74" s="25"/>
      <c r="D74" s="42"/>
      <c r="E74" s="28"/>
      <c r="F74" s="25"/>
      <c r="G74" s="42"/>
      <c r="H74" s="1" t="s">
        <v>2969</v>
      </c>
      <c r="I74" s="25"/>
      <c r="K74" s="25"/>
      <c r="N74" s="42"/>
    </row>
    <row r="75">
      <c r="A75" s="25"/>
      <c r="B75" s="25"/>
      <c r="D75" s="42"/>
      <c r="E75" s="28"/>
      <c r="F75" s="25"/>
      <c r="G75" s="42"/>
      <c r="H75" s="1" t="s">
        <v>2970</v>
      </c>
      <c r="I75" s="25"/>
      <c r="K75" s="25"/>
      <c r="N75" s="42"/>
    </row>
    <row r="76">
      <c r="A76" s="25"/>
      <c r="B76" s="25"/>
      <c r="D76" s="42"/>
      <c r="E76" s="28"/>
      <c r="F76" s="25"/>
      <c r="G76" s="42"/>
      <c r="H76" s="1" t="s">
        <v>2990</v>
      </c>
      <c r="I76" s="25"/>
      <c r="K76" s="25"/>
      <c r="N76" s="42"/>
    </row>
    <row r="77">
      <c r="A77" s="25"/>
      <c r="B77" s="25"/>
      <c r="D77" s="42"/>
      <c r="E77" s="28"/>
      <c r="F77" s="25"/>
      <c r="G77" s="42"/>
      <c r="H77" s="1" t="s">
        <v>198</v>
      </c>
      <c r="I77" s="25"/>
      <c r="K77" s="25"/>
      <c r="N77" s="42"/>
    </row>
    <row r="78">
      <c r="A78" s="25"/>
      <c r="B78" s="25"/>
      <c r="D78" s="42"/>
      <c r="E78" s="28"/>
      <c r="F78" s="25"/>
      <c r="G78" s="42"/>
      <c r="H78" s="1" t="s">
        <v>2972</v>
      </c>
      <c r="I78" s="25"/>
      <c r="K78" s="84" t="s">
        <v>1748</v>
      </c>
      <c r="L78" s="1" t="s">
        <v>2022</v>
      </c>
      <c r="M78" s="1" t="s">
        <v>2991</v>
      </c>
      <c r="N78" s="2" t="s">
        <v>2992</v>
      </c>
    </row>
    <row r="79">
      <c r="A79" s="25"/>
      <c r="B79" s="25"/>
      <c r="D79" s="42"/>
      <c r="E79" s="28"/>
      <c r="F79" s="25"/>
      <c r="G79" s="42"/>
      <c r="H79" s="1" t="s">
        <v>2969</v>
      </c>
      <c r="I79" s="25"/>
      <c r="K79" s="84" t="s">
        <v>1748</v>
      </c>
      <c r="L79" s="1" t="s">
        <v>2022</v>
      </c>
      <c r="M79" s="1" t="s">
        <v>2993</v>
      </c>
      <c r="N79" s="2" t="s">
        <v>2994</v>
      </c>
    </row>
    <row r="80">
      <c r="A80" s="25"/>
      <c r="B80" s="25"/>
      <c r="D80" s="42"/>
      <c r="E80" s="28"/>
      <c r="F80" s="25"/>
      <c r="G80" s="42"/>
      <c r="H80" s="1" t="s">
        <v>204</v>
      </c>
      <c r="I80" s="25"/>
      <c r="K80" s="84" t="s">
        <v>200</v>
      </c>
      <c r="L80" s="1" t="s">
        <v>1760</v>
      </c>
      <c r="M80" s="1" t="s">
        <v>2995</v>
      </c>
      <c r="N80" s="2" t="s">
        <v>2977</v>
      </c>
    </row>
    <row r="81">
      <c r="A81" s="25"/>
      <c r="B81" s="25"/>
      <c r="D81" s="42"/>
      <c r="E81" s="28"/>
      <c r="F81" s="25"/>
      <c r="G81" s="42"/>
      <c r="I81" s="25"/>
      <c r="K81" s="25"/>
      <c r="N81" s="42"/>
    </row>
    <row r="82">
      <c r="A82" s="25"/>
      <c r="B82" s="25"/>
      <c r="D82" s="42"/>
      <c r="E82" s="28"/>
      <c r="F82" s="25"/>
      <c r="G82" s="42"/>
      <c r="H82" s="1" t="s">
        <v>2978</v>
      </c>
      <c r="I82" s="25"/>
      <c r="K82" s="25"/>
      <c r="N82" s="42"/>
    </row>
    <row r="83">
      <c r="A83" s="25"/>
      <c r="B83" s="25"/>
      <c r="D83" s="42"/>
      <c r="E83" s="28"/>
      <c r="F83" s="25"/>
      <c r="G83" s="42"/>
      <c r="H83" s="1" t="s">
        <v>2979</v>
      </c>
      <c r="I83" s="25"/>
      <c r="K83" s="25"/>
      <c r="N83" s="42"/>
    </row>
    <row r="84">
      <c r="A84" s="25"/>
      <c r="B84" s="25"/>
      <c r="D84" s="42"/>
      <c r="E84" s="28"/>
      <c r="F84" s="25"/>
      <c r="G84" s="42"/>
      <c r="H84" s="1" t="s">
        <v>2980</v>
      </c>
      <c r="I84" s="25"/>
      <c r="K84" s="25"/>
      <c r="N84" s="42"/>
    </row>
    <row r="85">
      <c r="A85" s="25"/>
      <c r="B85" s="25"/>
      <c r="D85" s="42"/>
      <c r="E85" s="28"/>
      <c r="F85" s="25"/>
      <c r="G85" s="42"/>
      <c r="I85" s="25"/>
      <c r="K85" s="25"/>
      <c r="N85" s="42"/>
    </row>
    <row r="86">
      <c r="A86" s="25"/>
      <c r="B86" s="25"/>
      <c r="D86" s="42"/>
      <c r="E86" s="28"/>
      <c r="F86" s="25"/>
      <c r="G86" s="42"/>
      <c r="H86" s="1" t="s">
        <v>223</v>
      </c>
      <c r="I86" s="25"/>
      <c r="K86" s="25"/>
      <c r="N86" s="42"/>
    </row>
    <row r="87">
      <c r="A87" s="25"/>
      <c r="B87" s="25"/>
      <c r="D87" s="42"/>
      <c r="E87" s="28"/>
      <c r="F87" s="25"/>
      <c r="G87" s="42"/>
      <c r="H87" s="1" t="s">
        <v>204</v>
      </c>
      <c r="I87" s="25"/>
      <c r="K87" s="25"/>
      <c r="N87" s="42"/>
    </row>
    <row r="88">
      <c r="A88" s="15"/>
      <c r="B88" s="15"/>
      <c r="C88" s="15"/>
      <c r="D88" s="83"/>
      <c r="E88" s="104"/>
      <c r="F88" s="15"/>
      <c r="G88" s="83"/>
      <c r="H88" s="12" t="s">
        <v>207</v>
      </c>
      <c r="I88" s="15"/>
      <c r="J88" s="15"/>
      <c r="K88" s="100" t="s">
        <v>270</v>
      </c>
      <c r="L88" s="15"/>
      <c r="M88" s="12" t="s">
        <v>230</v>
      </c>
      <c r="N88" s="13" t="s">
        <v>838</v>
      </c>
      <c r="O88" s="15"/>
      <c r="P88" s="15"/>
      <c r="Q88" s="15"/>
      <c r="R88" s="15"/>
      <c r="S88" s="15"/>
      <c r="T88" s="15"/>
      <c r="U88" s="15"/>
      <c r="V88" s="15"/>
      <c r="W88" s="15"/>
      <c r="X88" s="15"/>
      <c r="Y88" s="15"/>
      <c r="Z88" s="15"/>
      <c r="AA88" s="15"/>
      <c r="AB88" s="15"/>
      <c r="AC88" s="15"/>
      <c r="AD88" s="15"/>
      <c r="AE88" s="15"/>
    </row>
    <row r="89">
      <c r="A89" s="1" t="s">
        <v>81</v>
      </c>
      <c r="B89" s="1" t="s">
        <v>30</v>
      </c>
      <c r="C89" s="1" t="s">
        <v>2996</v>
      </c>
      <c r="D89" s="2" t="s">
        <v>2996</v>
      </c>
      <c r="E89" s="19" t="s">
        <v>33</v>
      </c>
      <c r="F89" s="1" t="s">
        <v>33</v>
      </c>
      <c r="G89" s="42"/>
      <c r="H89" s="1" t="s">
        <v>563</v>
      </c>
      <c r="I89" s="25"/>
      <c r="K89" s="25"/>
      <c r="N89" s="42"/>
    </row>
    <row r="90">
      <c r="A90" s="25"/>
      <c r="B90" s="25"/>
      <c r="D90" s="42"/>
      <c r="E90" s="28"/>
      <c r="F90" s="25"/>
      <c r="G90" s="42"/>
      <c r="H90" s="1" t="s">
        <v>1694</v>
      </c>
      <c r="I90" s="25"/>
      <c r="K90" s="25"/>
      <c r="N90" s="42"/>
    </row>
    <row r="91">
      <c r="A91" s="25"/>
      <c r="B91" s="25"/>
      <c r="D91" s="42"/>
      <c r="E91" s="28"/>
      <c r="F91" s="25"/>
      <c r="G91" s="42"/>
      <c r="H91" s="1" t="s">
        <v>564</v>
      </c>
      <c r="I91" s="25"/>
      <c r="K91" s="25"/>
      <c r="N91" s="42"/>
      <c r="O91"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91" s="25" t="str">
        <f>IFERROR(__xludf.DUMMYFUNCTION("""COMPUTED_VALUE"""),"count ")</f>
        <v>count </v>
      </c>
    </row>
    <row r="92">
      <c r="A92" s="25"/>
      <c r="B92" s="25"/>
      <c r="D92" s="42"/>
      <c r="E92" s="28"/>
      <c r="F92" s="25"/>
      <c r="G92" s="42"/>
      <c r="H92" s="1" t="s">
        <v>1054</v>
      </c>
      <c r="I92" s="25"/>
      <c r="K92" s="25"/>
      <c r="N92" s="42"/>
      <c r="O92" s="25" t="str">
        <f>IFERROR(__xludf.DUMMYFUNCTION("""COMPUTED_VALUE"""),"V-pred-use")</f>
        <v>V-pred-use</v>
      </c>
      <c r="P92" s="25">
        <f>IFERROR(__xludf.DUMMYFUNCTION("""COMPUTED_VALUE"""),4.0)</f>
        <v>4</v>
      </c>
    </row>
    <row r="93">
      <c r="A93" s="25"/>
      <c r="B93" s="25"/>
      <c r="D93" s="42"/>
      <c r="E93" s="28"/>
      <c r="F93" s="25"/>
      <c r="G93" s="42"/>
      <c r="I93" s="25"/>
      <c r="K93" s="25"/>
      <c r="N93" s="42"/>
      <c r="O93" s="25" t="str">
        <f>IFERROR(__xludf.DUMMYFUNCTION("""COMPUTED_VALUE"""),"V-LI")</f>
        <v>V-LI</v>
      </c>
      <c r="P93" s="25">
        <f>IFERROR(__xludf.DUMMYFUNCTION("""COMPUTED_VALUE"""),3.0)</f>
        <v>3</v>
      </c>
    </row>
    <row r="94">
      <c r="A94" s="25"/>
      <c r="B94" s="25"/>
      <c r="D94" s="42"/>
      <c r="E94" s="28"/>
      <c r="F94" s="25"/>
      <c r="G94" s="42"/>
      <c r="H94" s="1" t="s">
        <v>251</v>
      </c>
      <c r="I94" s="25"/>
      <c r="K94" s="25"/>
      <c r="N94" s="42"/>
      <c r="O94" s="25" t="str">
        <f>IFERROR(__xludf.DUMMYFUNCTION("""COMPUTED_VALUE"""),"C-spec_oop")</f>
        <v>C-spec_oop</v>
      </c>
      <c r="P94" s="25">
        <f>IFERROR(__xludf.DUMMYFUNCTION("""COMPUTED_VALUE"""),2.0)</f>
        <v>2</v>
      </c>
    </row>
    <row r="95">
      <c r="A95" s="25"/>
      <c r="B95" s="25"/>
      <c r="D95" s="42"/>
      <c r="E95" s="28"/>
      <c r="F95" s="25"/>
      <c r="G95" s="42"/>
      <c r="H95" s="1" t="s">
        <v>2997</v>
      </c>
      <c r="I95" s="25"/>
      <c r="K95" s="84" t="s">
        <v>270</v>
      </c>
      <c r="M95" s="1" t="s">
        <v>230</v>
      </c>
      <c r="N95" s="2" t="s">
        <v>2998</v>
      </c>
      <c r="O95" s="25" t="str">
        <f>IFERROR(__xludf.DUMMYFUNCTION("""COMPUTED_VALUE"""),"C-hallucinating")</f>
        <v>C-hallucinating</v>
      </c>
      <c r="P95" s="25">
        <f>IFERROR(__xludf.DUMMYFUNCTION("""COMPUTED_VALUE"""),1.0)</f>
        <v>1</v>
      </c>
    </row>
    <row r="96">
      <c r="A96" s="25"/>
      <c r="B96" s="25"/>
      <c r="D96" s="42"/>
      <c r="E96" s="28"/>
      <c r="F96" s="25"/>
      <c r="G96" s="42"/>
      <c r="H96" s="1" t="s">
        <v>2999</v>
      </c>
      <c r="I96" s="25"/>
      <c r="K96" s="84" t="s">
        <v>229</v>
      </c>
      <c r="M96" s="1" t="s">
        <v>3000</v>
      </c>
      <c r="N96" s="2" t="s">
        <v>3001</v>
      </c>
      <c r="O96" s="25" t="str">
        <f>IFERROR(__xludf.DUMMYFUNCTION("""COMPUTED_VALUE"""),"C-syntax")</f>
        <v>C-syntax</v>
      </c>
      <c r="P96" s="25">
        <f>IFERROR(__xludf.DUMMYFUNCTION("""COMPUTED_VALUE"""),1.0)</f>
        <v>1</v>
      </c>
    </row>
    <row r="97">
      <c r="A97" s="25"/>
      <c r="B97" s="25"/>
      <c r="D97" s="42"/>
      <c r="E97" s="28"/>
      <c r="F97" s="25"/>
      <c r="G97" s="42"/>
      <c r="H97" s="1" t="s">
        <v>3002</v>
      </c>
      <c r="I97" s="25"/>
      <c r="K97" s="84" t="s">
        <v>190</v>
      </c>
      <c r="L97" s="1" t="s">
        <v>3003</v>
      </c>
      <c r="M97" s="1" t="s">
        <v>3004</v>
      </c>
      <c r="N97" s="2" t="s">
        <v>3005</v>
      </c>
      <c r="O97" s="25" t="str">
        <f>IFERROR(__xludf.DUMMYFUNCTION("""COMPUTED_VALUE"""),"V-lemma-use")</f>
        <v>V-lemma-use</v>
      </c>
      <c r="P97" s="25">
        <f>IFERROR(__xludf.DUMMYFUNCTION("""COMPUTED_VALUE"""),1.0)</f>
        <v>1</v>
      </c>
    </row>
    <row r="98">
      <c r="A98" s="25"/>
      <c r="B98" s="25"/>
      <c r="D98" s="42"/>
      <c r="E98" s="28"/>
      <c r="F98" s="25"/>
      <c r="G98" s="42"/>
      <c r="H98" s="1" t="s">
        <v>3006</v>
      </c>
      <c r="I98" s="25"/>
      <c r="K98" s="25"/>
      <c r="N98" s="42"/>
    </row>
    <row r="99">
      <c r="A99" s="25"/>
      <c r="B99" s="25"/>
      <c r="D99" s="42"/>
      <c r="E99" s="28"/>
      <c r="F99" s="25"/>
      <c r="G99" s="42"/>
      <c r="H99" s="1" t="s">
        <v>3007</v>
      </c>
      <c r="I99" s="25"/>
      <c r="K99" s="25"/>
      <c r="N99" s="42"/>
    </row>
    <row r="100">
      <c r="A100" s="25"/>
      <c r="B100" s="25"/>
      <c r="D100" s="42"/>
      <c r="E100" s="28"/>
      <c r="F100" s="25"/>
      <c r="G100" s="42"/>
      <c r="H100" s="1" t="s">
        <v>3008</v>
      </c>
      <c r="I100" s="25"/>
      <c r="K100" s="25"/>
      <c r="N100" s="42"/>
      <c r="O100"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00" s="25" t="str">
        <f>IFERROR(__xludf.DUMMYFUNCTION("""COMPUTED_VALUE"""),"C-syntax")</f>
        <v>C-syntax</v>
      </c>
      <c r="Q100" s="25" t="str">
        <f>IFERROR(__xludf.DUMMYFUNCTION("""COMPUTED_VALUE"""),"C-hallucinating")</f>
        <v>C-hallucinating</v>
      </c>
      <c r="R100" s="25" t="str">
        <f>IFERROR(__xludf.DUMMYFUNCTION("""COMPUTED_VALUE"""),"C-total")</f>
        <v>C-total</v>
      </c>
      <c r="S100" s="25" t="str">
        <f>IFERROR(__xludf.DUMMYFUNCTION("""COMPUTED_VALUE"""),"V-pre/post")</f>
        <v>V-pre/post</v>
      </c>
      <c r="T100" s="25" t="str">
        <f>IFERROR(__xludf.DUMMYFUNCTION("""COMPUTED_VALUE"""),"V-pred-def")</f>
        <v>V-pred-def</v>
      </c>
      <c r="U100" s="25" t="str">
        <f>IFERROR(__xludf.DUMMYFUNCTION("""COMPUTED_VALUE"""),"V-pred-use")</f>
        <v>V-pred-use</v>
      </c>
      <c r="V100" s="25" t="str">
        <f>IFERROR(__xludf.DUMMYFUNCTION("""COMPUTED_VALUE"""),"V-lemma-def")</f>
        <v>V-lemma-def</v>
      </c>
      <c r="W100" s="25" t="str">
        <f>IFERROR(__xludf.DUMMYFUNCTION("""COMPUTED_VALUE"""),"V-lemma-use")</f>
        <v>V-lemma-use</v>
      </c>
      <c r="X100" s="25" t="str">
        <f>IFERROR(__xludf.DUMMYFUNCTION("""COMPUTED_VALUE"""),"V-LI")</f>
        <v>V-LI</v>
      </c>
      <c r="Y100" s="25" t="str">
        <f>IFERROR(__xludf.DUMMYFUNCTION("""COMPUTED_VALUE"""),"V-others")</f>
        <v>V-others</v>
      </c>
      <c r="Z100" s="25" t="str">
        <f>IFERROR(__xludf.DUMMYFUNCTION("""COMPUTED_VALUE"""),"V-total")</f>
        <v>V-total</v>
      </c>
    </row>
    <row r="101">
      <c r="A101" s="25"/>
      <c r="B101" s="25"/>
      <c r="D101" s="42"/>
      <c r="E101" s="28"/>
      <c r="F101" s="25"/>
      <c r="G101" s="42"/>
      <c r="H101" s="1" t="s">
        <v>269</v>
      </c>
      <c r="I101" s="25"/>
      <c r="K101" s="25"/>
      <c r="N101" s="42"/>
      <c r="O101" s="25">
        <f>IFERROR(__xludf.DUMMYFUNCTION("""COMPUTED_VALUE"""),2.0)</f>
        <v>2</v>
      </c>
      <c r="P101" s="25">
        <f>IFERROR(__xludf.DUMMYFUNCTION("""COMPUTED_VALUE"""),1.0)</f>
        <v>1</v>
      </c>
      <c r="Q101" s="25">
        <f>IFERROR(__xludf.DUMMYFUNCTION("""COMPUTED_VALUE"""),1.0)</f>
        <v>1</v>
      </c>
      <c r="R101" s="25">
        <f>IFERROR(__xludf.DUMMYFUNCTION("""COMPUTED_VALUE"""),0.0)</f>
        <v>0</v>
      </c>
      <c r="S101" s="25">
        <f>IFERROR(__xludf.DUMMYFUNCTION("""COMPUTED_VALUE"""),0.0)</f>
        <v>0</v>
      </c>
      <c r="T101" s="25">
        <f>IFERROR(__xludf.DUMMYFUNCTION("""COMPUTED_VALUE"""),0.0)</f>
        <v>0</v>
      </c>
      <c r="U101" s="25">
        <f>IFERROR(__xludf.DUMMYFUNCTION("""COMPUTED_VALUE"""),4.0)</f>
        <v>4</v>
      </c>
      <c r="V101" s="25">
        <f>IFERROR(__xludf.DUMMYFUNCTION("""COMPUTED_VALUE"""),0.0)</f>
        <v>0</v>
      </c>
      <c r="W101" s="25">
        <f>IFERROR(__xludf.DUMMYFUNCTION("""COMPUTED_VALUE"""),1.0)</f>
        <v>1</v>
      </c>
      <c r="X101" s="25">
        <f>IFERROR(__xludf.DUMMYFUNCTION("""COMPUTED_VALUE"""),3.0)</f>
        <v>3</v>
      </c>
      <c r="Y101" s="25">
        <f>IFERROR(__xludf.DUMMYFUNCTION("""COMPUTED_VALUE"""),0.0)</f>
        <v>0</v>
      </c>
      <c r="Z101" s="25">
        <f>IFERROR(__xludf.DUMMYFUNCTION("""COMPUTED_VALUE"""),0.0)</f>
        <v>0</v>
      </c>
    </row>
    <row r="102">
      <c r="A102" s="25"/>
      <c r="B102" s="25"/>
      <c r="D102" s="42"/>
      <c r="E102" s="28"/>
      <c r="F102" s="25"/>
      <c r="G102" s="42"/>
      <c r="I102" s="25"/>
      <c r="K102" s="25"/>
      <c r="N102" s="42"/>
    </row>
    <row r="103">
      <c r="A103" s="25"/>
      <c r="B103" s="25"/>
      <c r="D103" s="42"/>
      <c r="E103" s="28"/>
      <c r="F103" s="25"/>
      <c r="G103" s="42"/>
      <c r="H103" s="1" t="s">
        <v>1821</v>
      </c>
      <c r="I103" s="25"/>
      <c r="K103" s="25"/>
      <c r="N103" s="42"/>
    </row>
    <row r="104">
      <c r="A104" s="25"/>
      <c r="B104" s="25"/>
      <c r="D104" s="42"/>
      <c r="E104" s="28"/>
      <c r="F104" s="25"/>
      <c r="G104" s="42"/>
      <c r="H104" s="1" t="s">
        <v>198</v>
      </c>
      <c r="I104" s="25"/>
      <c r="K104" s="25"/>
      <c r="N104" s="42"/>
    </row>
    <row r="105">
      <c r="A105" s="25"/>
      <c r="B105" s="25"/>
      <c r="D105" s="42"/>
      <c r="E105" s="28"/>
      <c r="F105" s="25"/>
      <c r="G105" s="42"/>
      <c r="H105" s="1" t="s">
        <v>2956</v>
      </c>
      <c r="I105" s="25"/>
      <c r="K105" s="25"/>
      <c r="N105" s="42"/>
    </row>
    <row r="106">
      <c r="A106" s="25"/>
      <c r="B106" s="25"/>
      <c r="D106" s="42"/>
      <c r="E106" s="28"/>
      <c r="F106" s="25"/>
      <c r="G106" s="42"/>
      <c r="H106" s="1" t="s">
        <v>2957</v>
      </c>
      <c r="I106" s="25"/>
      <c r="K106" s="25"/>
      <c r="N106" s="42"/>
    </row>
    <row r="107">
      <c r="A107" s="25"/>
      <c r="B107" s="25"/>
      <c r="D107" s="42"/>
      <c r="E107" s="28"/>
      <c r="F107" s="25"/>
      <c r="G107" s="42"/>
      <c r="H107" s="1" t="s">
        <v>2958</v>
      </c>
      <c r="I107" s="25"/>
      <c r="K107" s="25"/>
      <c r="N107" s="42"/>
    </row>
    <row r="108">
      <c r="A108" s="25"/>
      <c r="B108" s="25"/>
      <c r="D108" s="42"/>
      <c r="E108" s="28"/>
      <c r="F108" s="25"/>
      <c r="G108" s="42"/>
      <c r="H108" s="1" t="s">
        <v>2959</v>
      </c>
      <c r="I108" s="25"/>
      <c r="K108" s="25"/>
      <c r="N108" s="42"/>
    </row>
    <row r="109">
      <c r="A109" s="25"/>
      <c r="B109" s="25"/>
      <c r="D109" s="42"/>
      <c r="E109" s="28"/>
      <c r="F109" s="25"/>
      <c r="G109" s="42"/>
      <c r="I109" s="25"/>
      <c r="K109" s="25"/>
      <c r="N109" s="42"/>
    </row>
    <row r="110">
      <c r="A110" s="25"/>
      <c r="B110" s="25"/>
      <c r="D110" s="42"/>
      <c r="E110" s="28"/>
      <c r="F110" s="25"/>
      <c r="G110" s="42"/>
      <c r="H110" s="1" t="s">
        <v>3009</v>
      </c>
      <c r="I110" s="25"/>
      <c r="K110" s="25"/>
      <c r="N110" s="42"/>
    </row>
    <row r="111">
      <c r="A111" s="25"/>
      <c r="B111" s="25"/>
      <c r="D111" s="42"/>
      <c r="E111" s="28"/>
      <c r="F111" s="25"/>
      <c r="G111" s="42"/>
      <c r="I111" s="25"/>
      <c r="K111" s="84"/>
      <c r="N111" s="42"/>
    </row>
    <row r="112">
      <c r="A112" s="25"/>
      <c r="B112" s="25"/>
      <c r="D112" s="42"/>
      <c r="E112" s="28"/>
      <c r="F112" s="25"/>
      <c r="G112" s="42"/>
      <c r="H112" s="1" t="s">
        <v>2962</v>
      </c>
      <c r="I112" s="25"/>
      <c r="K112" s="84" t="s">
        <v>278</v>
      </c>
      <c r="L112" s="1" t="s">
        <v>1418</v>
      </c>
      <c r="M112" s="1" t="s">
        <v>3010</v>
      </c>
      <c r="N112" s="2" t="s">
        <v>2986</v>
      </c>
    </row>
    <row r="113">
      <c r="A113" s="25"/>
      <c r="B113" s="25"/>
      <c r="D113" s="42"/>
      <c r="E113" s="28"/>
      <c r="F113" s="25"/>
      <c r="G113" s="42"/>
      <c r="H113" s="1" t="s">
        <v>2964</v>
      </c>
      <c r="I113" s="25"/>
      <c r="K113" s="84" t="s">
        <v>278</v>
      </c>
    </row>
    <row r="114">
      <c r="A114" s="25"/>
      <c r="B114" s="25"/>
      <c r="D114" s="42"/>
      <c r="E114" s="28"/>
      <c r="F114" s="25"/>
      <c r="G114" s="42"/>
      <c r="H114" s="1" t="s">
        <v>2965</v>
      </c>
      <c r="I114" s="25"/>
      <c r="K114" s="84" t="s">
        <v>278</v>
      </c>
      <c r="L114" s="1" t="s">
        <v>279</v>
      </c>
      <c r="M114" s="1" t="s">
        <v>3011</v>
      </c>
      <c r="N114" s="2" t="s">
        <v>2967</v>
      </c>
    </row>
    <row r="115">
      <c r="A115" s="25"/>
      <c r="B115" s="25"/>
      <c r="D115" s="42"/>
      <c r="E115" s="28"/>
      <c r="F115" s="25"/>
      <c r="G115" s="42"/>
      <c r="I115" s="25"/>
      <c r="K115" s="25"/>
      <c r="N115" s="42"/>
    </row>
    <row r="116">
      <c r="A116" s="25"/>
      <c r="B116" s="25"/>
      <c r="D116" s="42"/>
      <c r="E116" s="28"/>
      <c r="F116" s="25"/>
      <c r="G116" s="42"/>
      <c r="H116" s="1" t="s">
        <v>3012</v>
      </c>
      <c r="I116" s="25"/>
      <c r="K116" s="25"/>
      <c r="N116" s="42"/>
    </row>
    <row r="117">
      <c r="A117" s="25"/>
      <c r="B117" s="25"/>
      <c r="D117" s="42"/>
      <c r="E117" s="28"/>
      <c r="F117" s="25"/>
      <c r="G117" s="42"/>
      <c r="I117" s="25"/>
      <c r="K117" s="25"/>
      <c r="N117" s="42"/>
    </row>
    <row r="118">
      <c r="A118" s="25"/>
      <c r="B118" s="25"/>
      <c r="D118" s="42"/>
      <c r="E118" s="28"/>
      <c r="F118" s="25"/>
      <c r="G118" s="42"/>
      <c r="H118" s="1" t="s">
        <v>3013</v>
      </c>
      <c r="I118" s="25"/>
      <c r="K118" s="84" t="s">
        <v>270</v>
      </c>
      <c r="M118" s="1" t="s">
        <v>632</v>
      </c>
      <c r="N118" s="2" t="s">
        <v>3014</v>
      </c>
    </row>
    <row r="119">
      <c r="A119" s="25"/>
      <c r="B119" s="25"/>
      <c r="D119" s="42"/>
      <c r="E119" s="28"/>
      <c r="F119" s="25"/>
      <c r="G119" s="42"/>
      <c r="H119" s="1" t="s">
        <v>3015</v>
      </c>
      <c r="I119" s="25"/>
      <c r="K119" s="84" t="s">
        <v>1748</v>
      </c>
      <c r="L119" s="1" t="s">
        <v>3016</v>
      </c>
      <c r="M119" s="1" t="s">
        <v>3017</v>
      </c>
      <c r="N119" s="2" t="s">
        <v>3018</v>
      </c>
    </row>
    <row r="120">
      <c r="A120" s="25"/>
      <c r="B120" s="25"/>
      <c r="D120" s="42"/>
      <c r="E120" s="28"/>
      <c r="F120" s="25"/>
      <c r="G120" s="42"/>
      <c r="H120" s="1" t="s">
        <v>198</v>
      </c>
      <c r="I120" s="25"/>
      <c r="K120" s="84" t="s">
        <v>1748</v>
      </c>
      <c r="L120" s="1" t="s">
        <v>2340</v>
      </c>
      <c r="M120" s="1" t="s">
        <v>3019</v>
      </c>
      <c r="N120" s="2" t="s">
        <v>3020</v>
      </c>
    </row>
    <row r="121">
      <c r="A121" s="25"/>
      <c r="B121" s="25"/>
      <c r="D121" s="42"/>
      <c r="E121" s="28"/>
      <c r="F121" s="25"/>
      <c r="G121" s="42"/>
      <c r="H121" s="1" t="s">
        <v>3021</v>
      </c>
      <c r="I121" s="25"/>
      <c r="K121" s="84" t="s">
        <v>1748</v>
      </c>
      <c r="L121" s="1" t="s">
        <v>2340</v>
      </c>
      <c r="M121" s="1" t="s">
        <v>3022</v>
      </c>
      <c r="N121" s="2" t="s">
        <v>3023</v>
      </c>
    </row>
    <row r="122">
      <c r="A122" s="25"/>
      <c r="B122" s="25"/>
      <c r="D122" s="42"/>
      <c r="E122" s="28"/>
      <c r="F122" s="25"/>
      <c r="G122" s="42"/>
      <c r="H122" s="1" t="s">
        <v>3024</v>
      </c>
      <c r="I122" s="25"/>
      <c r="K122" s="84" t="s">
        <v>278</v>
      </c>
      <c r="L122" s="1" t="s">
        <v>1386</v>
      </c>
      <c r="M122" s="1" t="s">
        <v>3025</v>
      </c>
      <c r="N122" s="2" t="s">
        <v>838</v>
      </c>
    </row>
    <row r="123">
      <c r="A123" s="25"/>
      <c r="B123" s="25"/>
      <c r="D123" s="42"/>
      <c r="E123" s="28"/>
      <c r="F123" s="25"/>
      <c r="G123" s="42"/>
      <c r="H123" s="1" t="s">
        <v>204</v>
      </c>
      <c r="I123" s="25"/>
      <c r="K123" s="84" t="s">
        <v>200</v>
      </c>
      <c r="L123" s="1" t="s">
        <v>1760</v>
      </c>
      <c r="M123" s="1" t="s">
        <v>3026</v>
      </c>
      <c r="N123" s="2" t="s">
        <v>3027</v>
      </c>
    </row>
    <row r="124">
      <c r="A124" s="25"/>
      <c r="B124" s="25"/>
      <c r="D124" s="42"/>
      <c r="E124" s="28"/>
      <c r="F124" s="25"/>
      <c r="G124" s="42"/>
      <c r="I124" s="25"/>
      <c r="K124" s="25"/>
      <c r="N124" s="42"/>
    </row>
    <row r="125">
      <c r="A125" s="25"/>
      <c r="B125" s="25"/>
      <c r="D125" s="42"/>
      <c r="E125" s="28"/>
      <c r="F125" s="25"/>
      <c r="G125" s="42"/>
      <c r="H125" s="1" t="s">
        <v>2978</v>
      </c>
      <c r="I125" s="25"/>
      <c r="K125" s="25"/>
      <c r="N125" s="42"/>
    </row>
    <row r="126">
      <c r="A126" s="25"/>
      <c r="B126" s="25"/>
      <c r="D126" s="42"/>
      <c r="E126" s="28"/>
      <c r="F126" s="25"/>
      <c r="G126" s="42"/>
      <c r="H126" s="1" t="s">
        <v>2979</v>
      </c>
      <c r="I126" s="25"/>
      <c r="K126" s="25"/>
      <c r="N126" s="42"/>
    </row>
    <row r="127">
      <c r="A127" s="25"/>
      <c r="B127" s="25"/>
      <c r="D127" s="42"/>
      <c r="E127" s="28"/>
      <c r="F127" s="25"/>
      <c r="G127" s="42"/>
      <c r="H127" s="1" t="s">
        <v>2980</v>
      </c>
      <c r="I127" s="25"/>
      <c r="K127" s="25"/>
      <c r="N127" s="42"/>
    </row>
    <row r="128">
      <c r="A128" s="25"/>
      <c r="B128" s="25"/>
      <c r="D128" s="42"/>
      <c r="E128" s="28"/>
      <c r="F128" s="25"/>
      <c r="G128" s="42"/>
      <c r="I128" s="25"/>
      <c r="K128" s="25"/>
      <c r="N128" s="42"/>
    </row>
    <row r="129">
      <c r="A129" s="25"/>
      <c r="B129" s="25"/>
      <c r="D129" s="42"/>
      <c r="E129" s="28"/>
      <c r="F129" s="25"/>
      <c r="G129" s="42"/>
      <c r="H129" s="1" t="s">
        <v>223</v>
      </c>
      <c r="I129" s="25"/>
      <c r="K129" s="25"/>
      <c r="N129" s="42"/>
    </row>
    <row r="130">
      <c r="A130" s="15"/>
      <c r="B130" s="15"/>
      <c r="C130" s="15"/>
      <c r="D130" s="83"/>
      <c r="E130" s="104"/>
      <c r="F130" s="15"/>
      <c r="G130" s="83"/>
      <c r="H130" s="12" t="s">
        <v>204</v>
      </c>
      <c r="I130" s="15"/>
      <c r="J130" s="15"/>
      <c r="K130" s="15"/>
      <c r="L130" s="15"/>
      <c r="M130" s="15"/>
      <c r="N130" s="83"/>
      <c r="O130" s="15"/>
      <c r="P130" s="15"/>
      <c r="Q130" s="15"/>
      <c r="R130" s="15"/>
      <c r="S130" s="15"/>
      <c r="T130" s="15"/>
      <c r="U130" s="15"/>
      <c r="V130" s="15"/>
      <c r="W130" s="15"/>
      <c r="X130" s="15"/>
      <c r="Y130" s="15"/>
      <c r="Z130" s="15"/>
      <c r="AA130" s="15"/>
      <c r="AB130" s="15"/>
      <c r="AC130" s="15"/>
      <c r="AD130" s="15"/>
      <c r="AE130" s="15"/>
    </row>
    <row r="131">
      <c r="A131" s="1" t="s">
        <v>31</v>
      </c>
      <c r="B131" s="1" t="s">
        <v>94</v>
      </c>
      <c r="C131" s="1" t="s">
        <v>2953</v>
      </c>
      <c r="D131" s="2" t="s">
        <v>2953</v>
      </c>
      <c r="E131" s="19" t="s">
        <v>33</v>
      </c>
      <c r="F131" s="1" t="s">
        <v>33</v>
      </c>
      <c r="G131" s="42"/>
      <c r="H131" s="1" t="s">
        <v>563</v>
      </c>
      <c r="I131" s="25"/>
      <c r="K131" s="25"/>
      <c r="N131" s="42"/>
    </row>
    <row r="132">
      <c r="A132" s="25"/>
      <c r="B132" s="25"/>
      <c r="D132" s="42"/>
      <c r="E132" s="28"/>
      <c r="F132" s="25"/>
      <c r="G132" s="42"/>
      <c r="H132" s="1" t="s">
        <v>1694</v>
      </c>
      <c r="I132" s="25"/>
      <c r="K132" s="25"/>
      <c r="N132" s="42"/>
    </row>
    <row r="133">
      <c r="A133" s="25"/>
      <c r="B133" s="25"/>
      <c r="D133" s="42"/>
      <c r="E133" s="28"/>
      <c r="F133" s="25"/>
      <c r="G133" s="42"/>
      <c r="H133" s="1" t="s">
        <v>235</v>
      </c>
      <c r="I133" s="25"/>
      <c r="K133" s="25"/>
      <c r="N133" s="42"/>
      <c r="O133"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33" s="25" t="str">
        <f>IFERROR(__xludf.DUMMYFUNCTION("""COMPUTED_VALUE"""),"count ")</f>
        <v>count </v>
      </c>
    </row>
    <row r="134">
      <c r="A134" s="25"/>
      <c r="B134" s="25"/>
      <c r="D134" s="42"/>
      <c r="E134" s="28"/>
      <c r="F134" s="25"/>
      <c r="G134" s="42"/>
      <c r="H134" s="1" t="s">
        <v>1054</v>
      </c>
      <c r="I134" s="25"/>
      <c r="K134" s="25"/>
      <c r="N134" s="42"/>
      <c r="O134" s="25" t="str">
        <f>IFERROR(__xludf.DUMMYFUNCTION("""COMPUTED_VALUE"""),"V-pred-use")</f>
        <v>V-pred-use</v>
      </c>
      <c r="P134" s="25">
        <f>IFERROR(__xludf.DUMMYFUNCTION("""COMPUTED_VALUE"""),5.0)</f>
        <v>5</v>
      </c>
    </row>
    <row r="135">
      <c r="A135" s="25"/>
      <c r="B135" s="25"/>
      <c r="D135" s="42"/>
      <c r="E135" s="28"/>
      <c r="F135" s="25"/>
      <c r="G135" s="42"/>
      <c r="I135" s="25"/>
      <c r="K135" s="25"/>
      <c r="N135" s="42"/>
      <c r="O135" s="25" t="str">
        <f>IFERROR(__xludf.DUMMYFUNCTION("""COMPUTED_VALUE"""),"V-LI")</f>
        <v>V-LI</v>
      </c>
      <c r="P135" s="25">
        <f>IFERROR(__xludf.DUMMYFUNCTION("""COMPUTED_VALUE"""),2.0)</f>
        <v>2</v>
      </c>
    </row>
    <row r="136">
      <c r="A136" s="25"/>
      <c r="B136" s="25"/>
      <c r="D136" s="42"/>
      <c r="E136" s="28"/>
      <c r="F136" s="25"/>
      <c r="G136" s="42"/>
      <c r="H136" s="1" t="s">
        <v>1737</v>
      </c>
      <c r="I136" s="25"/>
      <c r="K136" s="25"/>
      <c r="N136" s="42"/>
      <c r="O136" s="25" t="str">
        <f>IFERROR(__xludf.DUMMYFUNCTION("""COMPUTED_VALUE"""),"V-pre/post")</f>
        <v>V-pre/post</v>
      </c>
      <c r="P136" s="25">
        <f>IFERROR(__xludf.DUMMYFUNCTION("""COMPUTED_VALUE"""),2.0)</f>
        <v>2</v>
      </c>
    </row>
    <row r="137">
      <c r="A137" s="25"/>
      <c r="B137" s="25"/>
      <c r="D137" s="42"/>
      <c r="E137" s="28"/>
      <c r="F137" s="25"/>
      <c r="G137" s="42"/>
      <c r="H137" s="1" t="s">
        <v>3028</v>
      </c>
      <c r="I137" s="25"/>
      <c r="K137" s="84" t="s">
        <v>282</v>
      </c>
      <c r="L137" s="1" t="s">
        <v>2983</v>
      </c>
      <c r="M137" s="1" t="s">
        <v>3029</v>
      </c>
      <c r="N137" s="2" t="s">
        <v>3030</v>
      </c>
      <c r="O137" s="25" t="str">
        <f>IFERROR(__xludf.DUMMYFUNCTION("""COMPUTED_VALUE"""),"C-syntax")</f>
        <v>C-syntax</v>
      </c>
      <c r="P137" s="25">
        <f>IFERROR(__xludf.DUMMYFUNCTION("""COMPUTED_VALUE"""),1.0)</f>
        <v>1</v>
      </c>
    </row>
    <row r="138">
      <c r="A138" s="25"/>
      <c r="B138" s="25"/>
      <c r="D138" s="42"/>
      <c r="E138" s="28"/>
      <c r="F138" s="25"/>
      <c r="G138" s="42"/>
      <c r="H138" s="1" t="s">
        <v>207</v>
      </c>
      <c r="I138" s="25"/>
      <c r="K138" s="84" t="s">
        <v>282</v>
      </c>
      <c r="L138" s="1" t="s">
        <v>2983</v>
      </c>
      <c r="M138" s="1" t="s">
        <v>3031</v>
      </c>
      <c r="N138" s="2" t="s">
        <v>3032</v>
      </c>
      <c r="O138" s="25" t="str">
        <f>IFERROR(__xludf.DUMMYFUNCTION("""COMPUTED_VALUE"""),"V-lemma-use")</f>
        <v>V-lemma-use</v>
      </c>
      <c r="P138" s="25">
        <f>IFERROR(__xludf.DUMMYFUNCTION("""COMPUTED_VALUE"""),1.0)</f>
        <v>1</v>
      </c>
    </row>
    <row r="139">
      <c r="A139" s="25"/>
      <c r="B139" s="25"/>
      <c r="D139" s="42"/>
      <c r="E139" s="28"/>
      <c r="F139" s="25"/>
      <c r="G139" s="42"/>
      <c r="H139" s="1" t="s">
        <v>198</v>
      </c>
      <c r="I139" s="25"/>
      <c r="K139" s="25"/>
      <c r="N139" s="42"/>
    </row>
    <row r="140">
      <c r="A140" s="25"/>
      <c r="B140" s="25"/>
      <c r="D140" s="42"/>
      <c r="E140" s="28"/>
      <c r="F140" s="25"/>
      <c r="G140" s="42"/>
      <c r="H140" s="1" t="s">
        <v>2956</v>
      </c>
      <c r="I140" s="25"/>
      <c r="K140" s="25"/>
      <c r="N140" s="42"/>
    </row>
    <row r="141">
      <c r="A141" s="25"/>
      <c r="B141" s="25"/>
      <c r="D141" s="42"/>
      <c r="E141" s="28"/>
      <c r="F141" s="25"/>
      <c r="G141" s="42"/>
      <c r="H141" s="1" t="s">
        <v>2957</v>
      </c>
      <c r="I141" s="25"/>
      <c r="K141" s="25"/>
      <c r="N141" s="42"/>
      <c r="O14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41" s="25" t="str">
        <f>IFERROR(__xludf.DUMMYFUNCTION("""COMPUTED_VALUE"""),"C-syntax")</f>
        <v>C-syntax</v>
      </c>
      <c r="Q141" s="25" t="str">
        <f>IFERROR(__xludf.DUMMYFUNCTION("""COMPUTED_VALUE"""),"C-hallucinating")</f>
        <v>C-hallucinating</v>
      </c>
      <c r="R141" s="25" t="str">
        <f>IFERROR(__xludf.DUMMYFUNCTION("""COMPUTED_VALUE"""),"C-total")</f>
        <v>C-total</v>
      </c>
      <c r="S141" s="25" t="str">
        <f>IFERROR(__xludf.DUMMYFUNCTION("""COMPUTED_VALUE"""),"V-pre/post")</f>
        <v>V-pre/post</v>
      </c>
      <c r="T141" s="25" t="str">
        <f>IFERROR(__xludf.DUMMYFUNCTION("""COMPUTED_VALUE"""),"V-pred-def")</f>
        <v>V-pred-def</v>
      </c>
      <c r="U141" s="25" t="str">
        <f>IFERROR(__xludf.DUMMYFUNCTION("""COMPUTED_VALUE"""),"V-pred-use")</f>
        <v>V-pred-use</v>
      </c>
      <c r="V141" s="25" t="str">
        <f>IFERROR(__xludf.DUMMYFUNCTION("""COMPUTED_VALUE"""),"V-lemma-def")</f>
        <v>V-lemma-def</v>
      </c>
      <c r="W141" s="25" t="str">
        <f>IFERROR(__xludf.DUMMYFUNCTION("""COMPUTED_VALUE"""),"V-lemma-use")</f>
        <v>V-lemma-use</v>
      </c>
      <c r="X141" s="25" t="str">
        <f>IFERROR(__xludf.DUMMYFUNCTION("""COMPUTED_VALUE"""),"V-LI")</f>
        <v>V-LI</v>
      </c>
      <c r="Y141" s="25" t="str">
        <f>IFERROR(__xludf.DUMMYFUNCTION("""COMPUTED_VALUE"""),"V-others")</f>
        <v>V-others</v>
      </c>
      <c r="Z141" s="25" t="str">
        <f>IFERROR(__xludf.DUMMYFUNCTION("""COMPUTED_VALUE"""),"V-total")</f>
        <v>V-total</v>
      </c>
    </row>
    <row r="142">
      <c r="A142" s="25"/>
      <c r="B142" s="25"/>
      <c r="D142" s="42"/>
      <c r="E142" s="28"/>
      <c r="F142" s="25"/>
      <c r="G142" s="42"/>
      <c r="H142" s="1" t="s">
        <v>2958</v>
      </c>
      <c r="I142" s="25"/>
      <c r="K142" s="25"/>
      <c r="N142" s="42"/>
      <c r="O142" s="25">
        <f>IFERROR(__xludf.DUMMYFUNCTION("""COMPUTED_VALUE"""),0.0)</f>
        <v>0</v>
      </c>
      <c r="P142" s="25">
        <f>IFERROR(__xludf.DUMMYFUNCTION("""COMPUTED_VALUE"""),1.0)</f>
        <v>1</v>
      </c>
      <c r="Q142" s="25">
        <f>IFERROR(__xludf.DUMMYFUNCTION("""COMPUTED_VALUE"""),0.0)</f>
        <v>0</v>
      </c>
      <c r="R142" s="25">
        <f>IFERROR(__xludf.DUMMYFUNCTION("""COMPUTED_VALUE"""),0.0)</f>
        <v>0</v>
      </c>
      <c r="S142" s="25">
        <f>IFERROR(__xludf.DUMMYFUNCTION("""COMPUTED_VALUE"""),2.0)</f>
        <v>2</v>
      </c>
      <c r="T142" s="25">
        <f>IFERROR(__xludf.DUMMYFUNCTION("""COMPUTED_VALUE"""),0.0)</f>
        <v>0</v>
      </c>
      <c r="U142" s="25">
        <f>IFERROR(__xludf.DUMMYFUNCTION("""COMPUTED_VALUE"""),5.0)</f>
        <v>5</v>
      </c>
      <c r="V142" s="25">
        <f>IFERROR(__xludf.DUMMYFUNCTION("""COMPUTED_VALUE"""),0.0)</f>
        <v>0</v>
      </c>
      <c r="W142" s="25">
        <f>IFERROR(__xludf.DUMMYFUNCTION("""COMPUTED_VALUE"""),1.0)</f>
        <v>1</v>
      </c>
      <c r="X142" s="25">
        <f>IFERROR(__xludf.DUMMYFUNCTION("""COMPUTED_VALUE"""),2.0)</f>
        <v>2</v>
      </c>
      <c r="Y142" s="25">
        <f>IFERROR(__xludf.DUMMYFUNCTION("""COMPUTED_VALUE"""),0.0)</f>
        <v>0</v>
      </c>
      <c r="Z142" s="25">
        <f>IFERROR(__xludf.DUMMYFUNCTION("""COMPUTED_VALUE"""),0.0)</f>
        <v>0</v>
      </c>
    </row>
    <row r="143">
      <c r="A143" s="25"/>
      <c r="B143" s="25"/>
      <c r="D143" s="42"/>
      <c r="E143" s="28"/>
      <c r="F143" s="25"/>
      <c r="G143" s="42"/>
      <c r="H143" s="1" t="s">
        <v>2959</v>
      </c>
      <c r="I143" s="25"/>
      <c r="K143" s="25"/>
      <c r="N143" s="42"/>
    </row>
    <row r="144">
      <c r="A144" s="25"/>
      <c r="B144" s="25"/>
      <c r="D144" s="42"/>
      <c r="E144" s="28"/>
      <c r="F144" s="25"/>
      <c r="G144" s="42"/>
      <c r="I144" s="25"/>
      <c r="K144" s="25"/>
      <c r="N144" s="42"/>
    </row>
    <row r="145">
      <c r="A145" s="25"/>
      <c r="B145" s="25"/>
      <c r="D145" s="42"/>
      <c r="E145" s="28"/>
      <c r="F145" s="25"/>
      <c r="G145" s="42"/>
      <c r="H145" s="1" t="s">
        <v>2960</v>
      </c>
      <c r="I145" s="25"/>
      <c r="K145" s="25"/>
      <c r="N145" s="42"/>
    </row>
    <row r="146">
      <c r="A146" s="25"/>
      <c r="B146" s="25"/>
      <c r="D146" s="42"/>
      <c r="E146" s="28"/>
      <c r="F146" s="25"/>
      <c r="G146" s="42"/>
      <c r="H146" s="1" t="s">
        <v>2961</v>
      </c>
      <c r="I146" s="25"/>
      <c r="K146" s="25"/>
      <c r="N146" s="42"/>
    </row>
    <row r="147">
      <c r="A147" s="25"/>
      <c r="B147" s="25"/>
      <c r="D147" s="42"/>
      <c r="E147" s="28"/>
      <c r="F147" s="25"/>
      <c r="G147" s="42"/>
      <c r="H147" s="1" t="s">
        <v>1850</v>
      </c>
      <c r="I147" s="25"/>
      <c r="K147" s="25"/>
      <c r="N147" s="42"/>
    </row>
    <row r="148">
      <c r="A148" s="25"/>
      <c r="B148" s="25"/>
      <c r="D148" s="42"/>
      <c r="E148" s="28"/>
      <c r="F148" s="25"/>
      <c r="G148" s="42"/>
      <c r="H148" s="1" t="s">
        <v>204</v>
      </c>
      <c r="I148" s="25"/>
      <c r="K148" s="25"/>
      <c r="N148" s="42"/>
    </row>
    <row r="149">
      <c r="A149" s="25"/>
      <c r="B149" s="25"/>
      <c r="D149" s="42"/>
      <c r="E149" s="28"/>
      <c r="F149" s="25"/>
      <c r="G149" s="42"/>
      <c r="I149" s="25"/>
      <c r="K149" s="25"/>
      <c r="N149" s="42"/>
    </row>
    <row r="150">
      <c r="A150" s="25"/>
      <c r="B150" s="25"/>
      <c r="D150" s="42"/>
      <c r="E150" s="28"/>
      <c r="F150" s="25"/>
      <c r="G150" s="42"/>
      <c r="H150" s="1" t="s">
        <v>2962</v>
      </c>
      <c r="I150" s="25"/>
      <c r="K150" s="84" t="s">
        <v>278</v>
      </c>
      <c r="L150" s="1" t="s">
        <v>3033</v>
      </c>
      <c r="M150" s="1" t="s">
        <v>1785</v>
      </c>
      <c r="N150" s="2" t="s">
        <v>3034</v>
      </c>
    </row>
    <row r="151">
      <c r="A151" s="25"/>
      <c r="B151" s="25"/>
      <c r="D151" s="42"/>
      <c r="E151" s="28"/>
      <c r="F151" s="25"/>
      <c r="G151" s="42"/>
      <c r="H151" s="1" t="s">
        <v>2964</v>
      </c>
      <c r="I151" s="25"/>
      <c r="K151" s="84" t="s">
        <v>278</v>
      </c>
      <c r="N151" s="42"/>
    </row>
    <row r="152">
      <c r="A152" s="25"/>
      <c r="B152" s="25"/>
      <c r="D152" s="42"/>
      <c r="E152" s="28"/>
      <c r="F152" s="25"/>
      <c r="G152" s="42"/>
      <c r="H152" s="1" t="s">
        <v>2965</v>
      </c>
      <c r="I152" s="25"/>
      <c r="K152" s="84" t="s">
        <v>278</v>
      </c>
      <c r="N152" s="42"/>
    </row>
    <row r="153">
      <c r="A153" s="25"/>
      <c r="B153" s="25"/>
      <c r="D153" s="42"/>
      <c r="E153" s="28"/>
      <c r="F153" s="25"/>
      <c r="G153" s="42"/>
      <c r="I153" s="25"/>
      <c r="K153" s="25"/>
      <c r="N153" s="42"/>
    </row>
    <row r="154">
      <c r="A154" s="25"/>
      <c r="B154" s="25"/>
      <c r="D154" s="42"/>
      <c r="E154" s="28"/>
      <c r="F154" s="25"/>
      <c r="G154" s="42"/>
      <c r="H154" s="1" t="s">
        <v>3035</v>
      </c>
      <c r="I154" s="25"/>
      <c r="K154" s="84" t="s">
        <v>278</v>
      </c>
      <c r="L154" s="1" t="s">
        <v>977</v>
      </c>
      <c r="M154" s="1" t="s">
        <v>3036</v>
      </c>
      <c r="N154" s="2" t="s">
        <v>838</v>
      </c>
    </row>
    <row r="155">
      <c r="A155" s="25"/>
      <c r="B155" s="25"/>
      <c r="D155" s="42"/>
      <c r="E155" s="28"/>
      <c r="F155" s="25"/>
      <c r="G155" s="42"/>
      <c r="I155" s="25"/>
      <c r="K155" s="25"/>
      <c r="N155" s="42"/>
    </row>
    <row r="156">
      <c r="A156" s="25"/>
      <c r="B156" s="25"/>
      <c r="D156" s="42"/>
      <c r="E156" s="28"/>
      <c r="F156" s="25"/>
      <c r="G156" s="42"/>
      <c r="H156" s="1" t="s">
        <v>2968</v>
      </c>
      <c r="I156" s="25"/>
      <c r="K156" s="25"/>
      <c r="N156" s="42"/>
    </row>
    <row r="157">
      <c r="A157" s="25"/>
      <c r="B157" s="25"/>
      <c r="D157" s="42"/>
      <c r="E157" s="28"/>
      <c r="F157" s="25"/>
      <c r="G157" s="42"/>
      <c r="H157" s="1" t="s">
        <v>481</v>
      </c>
      <c r="I157" s="25"/>
      <c r="K157" s="25"/>
      <c r="N157" s="42"/>
    </row>
    <row r="158">
      <c r="A158" s="25"/>
      <c r="B158" s="25"/>
      <c r="D158" s="42"/>
      <c r="E158" s="28"/>
      <c r="F158" s="25"/>
      <c r="G158" s="42"/>
      <c r="H158" s="1" t="s">
        <v>204</v>
      </c>
      <c r="I158" s="25"/>
      <c r="K158" s="25"/>
      <c r="N158" s="42"/>
    </row>
    <row r="159">
      <c r="A159" s="25"/>
      <c r="B159" s="25"/>
      <c r="D159" s="42"/>
      <c r="E159" s="28"/>
      <c r="F159" s="25"/>
      <c r="G159" s="42"/>
      <c r="I159" s="25"/>
      <c r="K159" s="25"/>
      <c r="N159" s="42"/>
    </row>
    <row r="160">
      <c r="A160" s="25"/>
      <c r="B160" s="25"/>
      <c r="D160" s="42"/>
      <c r="E160" s="28"/>
      <c r="F160" s="25"/>
      <c r="G160" s="42"/>
      <c r="H160" s="1" t="s">
        <v>2969</v>
      </c>
      <c r="I160" s="25"/>
      <c r="K160" s="25"/>
      <c r="N160" s="42"/>
    </row>
    <row r="161">
      <c r="A161" s="25"/>
      <c r="B161" s="25"/>
      <c r="D161" s="42"/>
      <c r="E161" s="28"/>
      <c r="F161" s="25"/>
      <c r="G161" s="42"/>
      <c r="I161" s="25"/>
      <c r="K161" s="25"/>
      <c r="N161" s="42"/>
    </row>
    <row r="162">
      <c r="A162" s="25"/>
      <c r="B162" s="25"/>
      <c r="D162" s="42"/>
      <c r="E162" s="28"/>
      <c r="F162" s="25"/>
      <c r="G162" s="42"/>
      <c r="H162" s="1" t="s">
        <v>2970</v>
      </c>
      <c r="I162" s="25"/>
      <c r="K162" s="25"/>
      <c r="N162" s="42"/>
    </row>
    <row r="163">
      <c r="A163" s="25"/>
      <c r="B163" s="25"/>
      <c r="D163" s="42"/>
      <c r="E163" s="28"/>
      <c r="F163" s="25"/>
      <c r="G163" s="42"/>
      <c r="H163" s="1" t="s">
        <v>3037</v>
      </c>
      <c r="I163" s="25"/>
      <c r="K163" s="84" t="s">
        <v>229</v>
      </c>
      <c r="M163" s="1" t="s">
        <v>2030</v>
      </c>
      <c r="N163" s="2" t="s">
        <v>360</v>
      </c>
    </row>
    <row r="164">
      <c r="A164" s="25"/>
      <c r="B164" s="25"/>
      <c r="D164" s="42"/>
      <c r="E164" s="28"/>
      <c r="F164" s="25"/>
      <c r="G164" s="42"/>
      <c r="H164" s="1" t="s">
        <v>198</v>
      </c>
      <c r="I164" s="25"/>
      <c r="K164" s="84" t="s">
        <v>1748</v>
      </c>
      <c r="L164" s="1" t="s">
        <v>2933</v>
      </c>
      <c r="M164" s="1" t="s">
        <v>3038</v>
      </c>
      <c r="N164" s="2" t="s">
        <v>3039</v>
      </c>
    </row>
    <row r="165">
      <c r="A165" s="25"/>
      <c r="B165" s="25"/>
      <c r="D165" s="42"/>
      <c r="E165" s="28"/>
      <c r="F165" s="25"/>
      <c r="G165" s="42"/>
      <c r="H165" s="1" t="s">
        <v>2972</v>
      </c>
      <c r="I165" s="25"/>
      <c r="K165" s="84" t="s">
        <v>1748</v>
      </c>
      <c r="L165" s="1" t="s">
        <v>2623</v>
      </c>
      <c r="M165" s="1" t="s">
        <v>3040</v>
      </c>
      <c r="N165" s="2" t="s">
        <v>2994</v>
      </c>
    </row>
    <row r="166">
      <c r="A166" s="25"/>
      <c r="B166" s="25"/>
      <c r="D166" s="42"/>
      <c r="E166" s="28"/>
      <c r="F166" s="25"/>
      <c r="G166" s="42"/>
      <c r="H166" s="1" t="s">
        <v>2969</v>
      </c>
      <c r="I166" s="25"/>
      <c r="K166" s="84" t="s">
        <v>200</v>
      </c>
      <c r="L166" s="1" t="s">
        <v>1760</v>
      </c>
      <c r="M166" s="1" t="s">
        <v>3041</v>
      </c>
      <c r="N166" s="2" t="s">
        <v>3042</v>
      </c>
    </row>
    <row r="167">
      <c r="A167" s="25"/>
      <c r="B167" s="25"/>
      <c r="D167" s="42"/>
      <c r="E167" s="28"/>
      <c r="F167" s="25"/>
      <c r="G167" s="42"/>
      <c r="H167" s="1" t="s">
        <v>204</v>
      </c>
      <c r="I167" s="25"/>
      <c r="K167" s="25"/>
      <c r="N167" s="42"/>
    </row>
    <row r="168">
      <c r="A168" s="25"/>
      <c r="B168" s="25"/>
      <c r="D168" s="42"/>
      <c r="E168" s="28"/>
      <c r="F168" s="25"/>
      <c r="G168" s="42"/>
      <c r="I168" s="25"/>
      <c r="K168" s="25"/>
      <c r="N168" s="42"/>
    </row>
    <row r="169">
      <c r="A169" s="25"/>
      <c r="B169" s="25"/>
      <c r="D169" s="42"/>
      <c r="E169" s="28"/>
      <c r="F169" s="25"/>
      <c r="G169" s="42"/>
      <c r="H169" s="1" t="s">
        <v>2978</v>
      </c>
      <c r="I169" s="25"/>
      <c r="K169" s="25"/>
      <c r="N169" s="42"/>
    </row>
    <row r="170">
      <c r="A170" s="25"/>
      <c r="B170" s="25"/>
      <c r="D170" s="42"/>
      <c r="E170" s="28"/>
      <c r="F170" s="25"/>
      <c r="G170" s="42"/>
      <c r="H170" s="1" t="s">
        <v>2979</v>
      </c>
      <c r="I170" s="25"/>
      <c r="K170" s="25"/>
      <c r="N170" s="42"/>
    </row>
    <row r="171">
      <c r="A171" s="25"/>
      <c r="B171" s="25"/>
      <c r="D171" s="42"/>
      <c r="E171" s="28"/>
      <c r="F171" s="25"/>
      <c r="G171" s="42"/>
      <c r="I171" s="25"/>
      <c r="K171" s="25"/>
      <c r="N171" s="42"/>
    </row>
    <row r="172">
      <c r="A172" s="25"/>
      <c r="B172" s="25"/>
      <c r="D172" s="42"/>
      <c r="E172" s="28"/>
      <c r="F172" s="25"/>
      <c r="G172" s="42"/>
      <c r="H172" s="1" t="s">
        <v>3043</v>
      </c>
      <c r="I172" s="25"/>
      <c r="K172" s="84" t="s">
        <v>278</v>
      </c>
      <c r="L172" s="1" t="s">
        <v>892</v>
      </c>
      <c r="M172" s="1" t="s">
        <v>3044</v>
      </c>
      <c r="N172" s="2" t="s">
        <v>838</v>
      </c>
    </row>
    <row r="173">
      <c r="A173" s="25"/>
      <c r="B173" s="25"/>
      <c r="D173" s="42"/>
      <c r="E173" s="28"/>
      <c r="F173" s="25"/>
      <c r="G173" s="42"/>
      <c r="H173" s="1" t="s">
        <v>2980</v>
      </c>
      <c r="I173" s="25"/>
      <c r="K173" s="25"/>
      <c r="N173" s="42"/>
    </row>
    <row r="174">
      <c r="A174" s="25"/>
      <c r="B174" s="25"/>
      <c r="D174" s="42"/>
      <c r="E174" s="28"/>
      <c r="F174" s="25"/>
      <c r="G174" s="42"/>
      <c r="I174" s="25"/>
      <c r="K174" s="25"/>
      <c r="N174" s="42"/>
    </row>
    <row r="175">
      <c r="A175" s="25"/>
      <c r="B175" s="25"/>
      <c r="D175" s="42"/>
      <c r="E175" s="28"/>
      <c r="F175" s="25"/>
      <c r="G175" s="42"/>
      <c r="H175" s="1" t="s">
        <v>223</v>
      </c>
      <c r="I175" s="25"/>
      <c r="K175" s="25"/>
      <c r="N175" s="42"/>
    </row>
    <row r="176">
      <c r="A176" s="15"/>
      <c r="B176" s="15"/>
      <c r="C176" s="15"/>
      <c r="D176" s="83"/>
      <c r="E176" s="104"/>
      <c r="F176" s="15"/>
      <c r="G176" s="83"/>
      <c r="H176" s="12" t="s">
        <v>204</v>
      </c>
      <c r="I176" s="15"/>
      <c r="J176" s="15"/>
      <c r="K176" s="15"/>
      <c r="L176" s="15"/>
      <c r="M176" s="15"/>
      <c r="N176" s="83"/>
      <c r="O176" s="15"/>
      <c r="P176" s="15"/>
      <c r="Q176" s="15"/>
      <c r="R176" s="15"/>
      <c r="S176" s="15"/>
      <c r="T176" s="15"/>
      <c r="U176" s="15"/>
      <c r="V176" s="15"/>
      <c r="W176" s="15"/>
      <c r="X176" s="15"/>
      <c r="Y176" s="15"/>
      <c r="Z176" s="15"/>
      <c r="AA176" s="15"/>
      <c r="AB176" s="15"/>
      <c r="AC176" s="15"/>
      <c r="AD176" s="15"/>
      <c r="AE176" s="15"/>
    </row>
    <row r="177">
      <c r="A177" s="1" t="s">
        <v>74</v>
      </c>
      <c r="B177" s="1" t="s">
        <v>94</v>
      </c>
      <c r="C177" s="1" t="s">
        <v>2981</v>
      </c>
      <c r="D177" s="2" t="s">
        <v>2981</v>
      </c>
      <c r="E177" s="19" t="s">
        <v>33</v>
      </c>
      <c r="F177" s="1" t="s">
        <v>33</v>
      </c>
      <c r="G177" s="42"/>
      <c r="H177" s="1" t="s">
        <v>563</v>
      </c>
      <c r="I177" s="25"/>
      <c r="K177" s="25"/>
      <c r="N177" s="42"/>
    </row>
    <row r="178">
      <c r="A178" s="25"/>
      <c r="B178" s="25"/>
      <c r="D178" s="42"/>
      <c r="E178" s="28"/>
      <c r="F178" s="25"/>
      <c r="G178" s="42"/>
      <c r="H178" s="1" t="s">
        <v>1694</v>
      </c>
      <c r="I178" s="25"/>
      <c r="K178" s="25"/>
      <c r="N178" s="42"/>
    </row>
    <row r="179">
      <c r="A179" s="25"/>
      <c r="B179" s="25"/>
      <c r="D179" s="42"/>
      <c r="E179" s="28"/>
      <c r="F179" s="25"/>
      <c r="G179" s="42"/>
      <c r="H179" s="1" t="s">
        <v>235</v>
      </c>
      <c r="I179" s="25"/>
      <c r="K179" s="25"/>
      <c r="N179" s="42"/>
      <c r="O179"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79" s="25" t="str">
        <f>IFERROR(__xludf.DUMMYFUNCTION("""COMPUTED_VALUE"""),"count ")</f>
        <v>count </v>
      </c>
    </row>
    <row r="180">
      <c r="A180" s="25"/>
      <c r="B180" s="25"/>
      <c r="D180" s="42"/>
      <c r="E180" s="28"/>
      <c r="F180" s="25"/>
      <c r="G180" s="42"/>
      <c r="H180" s="1" t="s">
        <v>1054</v>
      </c>
      <c r="I180" s="25"/>
      <c r="K180" s="25"/>
      <c r="N180" s="42"/>
      <c r="O180" s="25" t="str">
        <f>IFERROR(__xludf.DUMMYFUNCTION("""COMPUTED_VALUE"""),"C-hallucinating")</f>
        <v>C-hallucinating</v>
      </c>
      <c r="P180" s="25">
        <f>IFERROR(__xludf.DUMMYFUNCTION("""COMPUTED_VALUE"""),5.0)</f>
        <v>5</v>
      </c>
    </row>
    <row r="181">
      <c r="A181" s="25"/>
      <c r="B181" s="25"/>
      <c r="D181" s="42"/>
      <c r="E181" s="28"/>
      <c r="F181" s="25"/>
      <c r="G181" s="42"/>
      <c r="I181" s="25"/>
      <c r="K181" s="25"/>
      <c r="N181" s="42"/>
      <c r="O181" s="25" t="str">
        <f>IFERROR(__xludf.DUMMYFUNCTION("""COMPUTED_VALUE"""),"V-pred-use")</f>
        <v>V-pred-use</v>
      </c>
      <c r="P181" s="25">
        <f>IFERROR(__xludf.DUMMYFUNCTION("""COMPUTED_VALUE"""),3.0)</f>
        <v>3</v>
      </c>
    </row>
    <row r="182">
      <c r="A182" s="25"/>
      <c r="B182" s="25"/>
      <c r="D182" s="42"/>
      <c r="E182" s="28"/>
      <c r="F182" s="25"/>
      <c r="G182" s="42"/>
      <c r="H182" s="1" t="s">
        <v>2954</v>
      </c>
      <c r="I182" s="25"/>
      <c r="K182" s="84" t="s">
        <v>190</v>
      </c>
      <c r="M182" s="1" t="s">
        <v>3045</v>
      </c>
      <c r="N182" s="2" t="s">
        <v>838</v>
      </c>
      <c r="O182" s="25" t="str">
        <f>IFERROR(__xludf.DUMMYFUNCTION("""COMPUTED_VALUE"""),"V-LI")</f>
        <v>V-LI</v>
      </c>
      <c r="P182" s="25">
        <f>IFERROR(__xludf.DUMMYFUNCTION("""COMPUTED_VALUE"""),1.0)</f>
        <v>1</v>
      </c>
    </row>
    <row r="183">
      <c r="A183" s="25"/>
      <c r="B183" s="25"/>
      <c r="D183" s="42"/>
      <c r="E183" s="28"/>
      <c r="F183" s="25"/>
      <c r="G183" s="42"/>
      <c r="I183" s="25"/>
      <c r="K183" s="25"/>
      <c r="N183" s="42"/>
      <c r="O183" s="25" t="str">
        <f>IFERROR(__xludf.DUMMYFUNCTION("""COMPUTED_VALUE"""),"V-lemma-use")</f>
        <v>V-lemma-use</v>
      </c>
      <c r="P183" s="25">
        <f>IFERROR(__xludf.DUMMYFUNCTION("""COMPUTED_VALUE"""),1.0)</f>
        <v>1</v>
      </c>
    </row>
    <row r="184">
      <c r="A184" s="25"/>
      <c r="B184" s="25"/>
      <c r="D184" s="42"/>
      <c r="E184" s="28"/>
      <c r="F184" s="25"/>
      <c r="G184" s="42"/>
      <c r="H184" s="1" t="s">
        <v>3046</v>
      </c>
      <c r="I184" s="25"/>
      <c r="K184" s="25"/>
      <c r="N184" s="42"/>
      <c r="O184" s="25" t="str">
        <f>IFERROR(__xludf.DUMMYFUNCTION("""COMPUTED_VALUE"""),"V-pre/post")</f>
        <v>V-pre/post</v>
      </c>
      <c r="P184" s="25">
        <f>IFERROR(__xludf.DUMMYFUNCTION("""COMPUTED_VALUE"""),1.0)</f>
        <v>1</v>
      </c>
    </row>
    <row r="185">
      <c r="A185" s="25"/>
      <c r="B185" s="25"/>
      <c r="D185" s="42"/>
      <c r="E185" s="28"/>
      <c r="F185" s="25"/>
      <c r="G185" s="42"/>
      <c r="I185" s="25"/>
      <c r="K185" s="25"/>
      <c r="N185" s="42"/>
    </row>
    <row r="186">
      <c r="A186" s="25"/>
      <c r="B186" s="25"/>
      <c r="D186" s="42"/>
      <c r="E186" s="28"/>
      <c r="F186" s="25"/>
      <c r="G186" s="42"/>
      <c r="H186" s="1" t="s">
        <v>1737</v>
      </c>
      <c r="I186" s="25"/>
      <c r="K186" s="25"/>
      <c r="N186" s="42"/>
    </row>
    <row r="187">
      <c r="A187" s="25"/>
      <c r="B187" s="25"/>
      <c r="D187" s="42"/>
      <c r="E187" s="28"/>
      <c r="F187" s="25"/>
      <c r="G187" s="42"/>
      <c r="H187" s="1" t="s">
        <v>3047</v>
      </c>
      <c r="I187" s="25"/>
      <c r="K187" s="84" t="s">
        <v>190</v>
      </c>
      <c r="M187" s="1" t="s">
        <v>3048</v>
      </c>
      <c r="N187" s="2" t="s">
        <v>3049</v>
      </c>
      <c r="O18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87" s="25" t="str">
        <f>IFERROR(__xludf.DUMMYFUNCTION("""COMPUTED_VALUE"""),"C-syntax")</f>
        <v>C-syntax</v>
      </c>
      <c r="Q187" s="25" t="str">
        <f>IFERROR(__xludf.DUMMYFUNCTION("""COMPUTED_VALUE"""),"C-hallucinating")</f>
        <v>C-hallucinating</v>
      </c>
      <c r="R187" s="25" t="str">
        <f>IFERROR(__xludf.DUMMYFUNCTION("""COMPUTED_VALUE"""),"C-total")</f>
        <v>C-total</v>
      </c>
      <c r="S187" s="25" t="str">
        <f>IFERROR(__xludf.DUMMYFUNCTION("""COMPUTED_VALUE"""),"V-pre/post")</f>
        <v>V-pre/post</v>
      </c>
      <c r="T187" s="25" t="str">
        <f>IFERROR(__xludf.DUMMYFUNCTION("""COMPUTED_VALUE"""),"V-pred-def")</f>
        <v>V-pred-def</v>
      </c>
      <c r="U187" s="25" t="str">
        <f>IFERROR(__xludf.DUMMYFUNCTION("""COMPUTED_VALUE"""),"V-pred-use")</f>
        <v>V-pred-use</v>
      </c>
      <c r="V187" s="25" t="str">
        <f>IFERROR(__xludf.DUMMYFUNCTION("""COMPUTED_VALUE"""),"V-lemma-def")</f>
        <v>V-lemma-def</v>
      </c>
      <c r="W187" s="25" t="str">
        <f>IFERROR(__xludf.DUMMYFUNCTION("""COMPUTED_VALUE"""),"V-lemma-use")</f>
        <v>V-lemma-use</v>
      </c>
      <c r="X187" s="25" t="str">
        <f>IFERROR(__xludf.DUMMYFUNCTION("""COMPUTED_VALUE"""),"V-LI")</f>
        <v>V-LI</v>
      </c>
      <c r="Y187" s="25" t="str">
        <f>IFERROR(__xludf.DUMMYFUNCTION("""COMPUTED_VALUE"""),"V-others")</f>
        <v>V-others</v>
      </c>
      <c r="Z187" s="25" t="str">
        <f>IFERROR(__xludf.DUMMYFUNCTION("""COMPUTED_VALUE"""),"V-total")</f>
        <v>V-total</v>
      </c>
    </row>
    <row r="188">
      <c r="A188" s="25"/>
      <c r="B188" s="25"/>
      <c r="D188" s="42"/>
      <c r="E188" s="28"/>
      <c r="F188" s="25"/>
      <c r="G188" s="42"/>
      <c r="H188" s="1" t="s">
        <v>207</v>
      </c>
      <c r="I188" s="25"/>
      <c r="K188" s="84" t="s">
        <v>282</v>
      </c>
      <c r="L188" s="1" t="s">
        <v>2823</v>
      </c>
      <c r="M188" s="1" t="s">
        <v>3050</v>
      </c>
      <c r="N188" s="2" t="s">
        <v>3051</v>
      </c>
      <c r="O188" s="25">
        <f>IFERROR(__xludf.DUMMYFUNCTION("""COMPUTED_VALUE"""),0.0)</f>
        <v>0</v>
      </c>
      <c r="P188" s="25">
        <f>IFERROR(__xludf.DUMMYFUNCTION("""COMPUTED_VALUE"""),0.0)</f>
        <v>0</v>
      </c>
      <c r="Q188" s="25">
        <f>IFERROR(__xludf.DUMMYFUNCTION("""COMPUTED_VALUE"""),5.0)</f>
        <v>5</v>
      </c>
      <c r="R188" s="25">
        <f>IFERROR(__xludf.DUMMYFUNCTION("""COMPUTED_VALUE"""),0.0)</f>
        <v>0</v>
      </c>
      <c r="S188" s="25">
        <f>IFERROR(__xludf.DUMMYFUNCTION("""COMPUTED_VALUE"""),1.0)</f>
        <v>1</v>
      </c>
      <c r="T188" s="25">
        <f>IFERROR(__xludf.DUMMYFUNCTION("""COMPUTED_VALUE"""),0.0)</f>
        <v>0</v>
      </c>
      <c r="U188" s="25">
        <f>IFERROR(__xludf.DUMMYFUNCTION("""COMPUTED_VALUE"""),3.0)</f>
        <v>3</v>
      </c>
      <c r="V188" s="25">
        <f>IFERROR(__xludf.DUMMYFUNCTION("""COMPUTED_VALUE"""),0.0)</f>
        <v>0</v>
      </c>
      <c r="W188" s="25">
        <f>IFERROR(__xludf.DUMMYFUNCTION("""COMPUTED_VALUE"""),1.0)</f>
        <v>1</v>
      </c>
      <c r="X188" s="25">
        <f>IFERROR(__xludf.DUMMYFUNCTION("""COMPUTED_VALUE"""),1.0)</f>
        <v>1</v>
      </c>
      <c r="Y188" s="25">
        <f>IFERROR(__xludf.DUMMYFUNCTION("""COMPUTED_VALUE"""),0.0)</f>
        <v>0</v>
      </c>
      <c r="Z188" s="25">
        <f>IFERROR(__xludf.DUMMYFUNCTION("""COMPUTED_VALUE"""),0.0)</f>
        <v>0</v>
      </c>
    </row>
    <row r="189">
      <c r="A189" s="25"/>
      <c r="B189" s="25"/>
      <c r="D189" s="42"/>
      <c r="E189" s="28"/>
      <c r="F189" s="25"/>
      <c r="G189" s="42"/>
      <c r="H189" s="1" t="s">
        <v>198</v>
      </c>
      <c r="I189" s="25"/>
      <c r="K189" s="25"/>
      <c r="N189" s="42"/>
    </row>
    <row r="190">
      <c r="A190" s="25"/>
      <c r="B190" s="25"/>
      <c r="D190" s="42"/>
      <c r="E190" s="28"/>
      <c r="F190" s="25"/>
      <c r="G190" s="42"/>
      <c r="H190" s="1" t="s">
        <v>2956</v>
      </c>
      <c r="I190" s="25"/>
      <c r="K190" s="25"/>
      <c r="N190" s="42"/>
    </row>
    <row r="191">
      <c r="A191" s="25"/>
      <c r="B191" s="25"/>
      <c r="D191" s="42"/>
      <c r="E191" s="28"/>
      <c r="F191" s="25"/>
      <c r="G191" s="42"/>
      <c r="H191" s="1" t="s">
        <v>2957</v>
      </c>
      <c r="I191" s="25"/>
      <c r="K191" s="25"/>
      <c r="N191" s="42"/>
    </row>
    <row r="192">
      <c r="A192" s="25"/>
      <c r="B192" s="25"/>
      <c r="D192" s="42"/>
      <c r="E192" s="28"/>
      <c r="F192" s="25"/>
      <c r="G192" s="42"/>
      <c r="H192" s="1" t="s">
        <v>2958</v>
      </c>
      <c r="I192" s="25"/>
      <c r="K192" s="25"/>
      <c r="N192" s="42"/>
    </row>
    <row r="193">
      <c r="A193" s="25"/>
      <c r="B193" s="25"/>
      <c r="D193" s="42"/>
      <c r="E193" s="28"/>
      <c r="F193" s="25"/>
      <c r="G193" s="42"/>
      <c r="H193" s="1" t="s">
        <v>2959</v>
      </c>
      <c r="I193" s="25"/>
      <c r="K193" s="25"/>
      <c r="N193" s="42"/>
    </row>
    <row r="194">
      <c r="A194" s="25"/>
      <c r="B194" s="25"/>
      <c r="D194" s="42"/>
      <c r="E194" s="28"/>
      <c r="F194" s="25"/>
      <c r="G194" s="42"/>
      <c r="I194" s="25"/>
      <c r="K194" s="25"/>
      <c r="N194" s="42"/>
    </row>
    <row r="195">
      <c r="A195" s="25"/>
      <c r="B195" s="25"/>
      <c r="D195" s="42"/>
      <c r="E195" s="28"/>
      <c r="F195" s="25"/>
      <c r="G195" s="42"/>
      <c r="H195" s="1" t="s">
        <v>2960</v>
      </c>
      <c r="I195" s="25"/>
      <c r="K195" s="25"/>
      <c r="N195" s="42"/>
    </row>
    <row r="196">
      <c r="A196" s="25"/>
      <c r="B196" s="25"/>
      <c r="D196" s="42"/>
      <c r="E196" s="28"/>
      <c r="F196" s="25"/>
      <c r="G196" s="42"/>
      <c r="H196" s="1" t="s">
        <v>2961</v>
      </c>
      <c r="I196" s="25"/>
      <c r="K196" s="25"/>
      <c r="N196" s="42"/>
    </row>
    <row r="197">
      <c r="A197" s="25"/>
      <c r="B197" s="25"/>
      <c r="D197" s="42"/>
      <c r="E197" s="28"/>
      <c r="F197" s="25"/>
      <c r="G197" s="42"/>
      <c r="H197" s="1" t="s">
        <v>1850</v>
      </c>
      <c r="I197" s="25"/>
      <c r="K197" s="25"/>
      <c r="N197" s="42"/>
    </row>
    <row r="198">
      <c r="A198" s="25"/>
      <c r="B198" s="25"/>
      <c r="D198" s="42"/>
      <c r="E198" s="28"/>
      <c r="F198" s="25"/>
      <c r="G198" s="42"/>
      <c r="H198" s="1" t="s">
        <v>204</v>
      </c>
      <c r="I198" s="25"/>
      <c r="K198" s="25"/>
      <c r="N198" s="42"/>
    </row>
    <row r="199">
      <c r="A199" s="25"/>
      <c r="B199" s="25"/>
      <c r="D199" s="42"/>
      <c r="E199" s="28"/>
      <c r="F199" s="25"/>
      <c r="G199" s="42"/>
      <c r="I199" s="25"/>
      <c r="K199" s="25"/>
      <c r="N199" s="42"/>
    </row>
    <row r="200">
      <c r="A200" s="25"/>
      <c r="B200" s="25"/>
      <c r="D200" s="42"/>
      <c r="E200" s="28"/>
      <c r="F200" s="25"/>
      <c r="G200" s="42"/>
      <c r="H200" s="1" t="s">
        <v>2962</v>
      </c>
      <c r="I200" s="25"/>
      <c r="K200" s="84" t="s">
        <v>278</v>
      </c>
      <c r="L200" s="1" t="s">
        <v>3033</v>
      </c>
      <c r="M200" s="1" t="s">
        <v>1851</v>
      </c>
      <c r="N200" s="2" t="s">
        <v>3052</v>
      </c>
    </row>
    <row r="201">
      <c r="A201" s="25"/>
      <c r="B201" s="25"/>
      <c r="D201" s="42"/>
      <c r="E201" s="28"/>
      <c r="F201" s="25"/>
      <c r="G201" s="42"/>
      <c r="H201" s="1" t="s">
        <v>2964</v>
      </c>
      <c r="I201" s="25"/>
      <c r="K201" s="84" t="s">
        <v>278</v>
      </c>
      <c r="N201" s="42"/>
    </row>
    <row r="202">
      <c r="A202" s="25"/>
      <c r="B202" s="25"/>
      <c r="D202" s="42"/>
      <c r="E202" s="28"/>
      <c r="F202" s="25"/>
      <c r="G202" s="42"/>
      <c r="H202" s="1" t="s">
        <v>2965</v>
      </c>
      <c r="I202" s="25"/>
      <c r="K202" s="84" t="s">
        <v>278</v>
      </c>
      <c r="N202" s="42"/>
    </row>
    <row r="203">
      <c r="A203" s="25"/>
      <c r="B203" s="25"/>
      <c r="D203" s="42"/>
      <c r="E203" s="28"/>
      <c r="F203" s="25"/>
      <c r="G203" s="42"/>
      <c r="I203" s="25"/>
      <c r="K203" s="25"/>
      <c r="N203" s="42"/>
    </row>
    <row r="204">
      <c r="A204" s="25"/>
      <c r="B204" s="25"/>
      <c r="D204" s="42"/>
      <c r="E204" s="28"/>
      <c r="F204" s="25"/>
      <c r="G204" s="42"/>
      <c r="H204" s="1" t="s">
        <v>2968</v>
      </c>
      <c r="I204" s="25"/>
      <c r="K204" s="25"/>
      <c r="N204" s="42"/>
    </row>
    <row r="205">
      <c r="A205" s="25"/>
      <c r="B205" s="25"/>
      <c r="D205" s="42"/>
      <c r="E205" s="28"/>
      <c r="F205" s="25"/>
      <c r="G205" s="42"/>
      <c r="H205" s="1" t="s">
        <v>481</v>
      </c>
      <c r="I205" s="25"/>
      <c r="K205" s="25"/>
      <c r="N205" s="42"/>
    </row>
    <row r="206">
      <c r="A206" s="25"/>
      <c r="B206" s="25"/>
      <c r="D206" s="42"/>
      <c r="E206" s="28"/>
      <c r="F206" s="25"/>
      <c r="G206" s="42"/>
      <c r="H206" s="1" t="s">
        <v>204</v>
      </c>
      <c r="I206" s="25"/>
      <c r="K206" s="25"/>
      <c r="N206" s="42"/>
    </row>
    <row r="207">
      <c r="A207" s="25"/>
      <c r="B207" s="25"/>
      <c r="D207" s="42"/>
      <c r="E207" s="28"/>
      <c r="F207" s="25"/>
      <c r="G207" s="42"/>
      <c r="I207" s="25"/>
      <c r="K207" s="25"/>
      <c r="N207" s="42"/>
    </row>
    <row r="208">
      <c r="A208" s="25"/>
      <c r="B208" s="25"/>
      <c r="D208" s="42"/>
      <c r="E208" s="28"/>
      <c r="F208" s="25"/>
      <c r="G208" s="42"/>
      <c r="H208" s="1" t="s">
        <v>3053</v>
      </c>
      <c r="I208" s="25"/>
      <c r="K208" s="84" t="s">
        <v>190</v>
      </c>
      <c r="M208" s="1" t="s">
        <v>3054</v>
      </c>
      <c r="N208" s="2" t="s">
        <v>3055</v>
      </c>
    </row>
    <row r="209">
      <c r="A209" s="25"/>
      <c r="B209" s="25"/>
      <c r="D209" s="42"/>
      <c r="E209" s="28"/>
      <c r="F209" s="25"/>
      <c r="G209" s="42"/>
      <c r="I209" s="25"/>
      <c r="K209" s="84" t="s">
        <v>190</v>
      </c>
      <c r="M209" s="1" t="s">
        <v>2309</v>
      </c>
      <c r="N209" s="2" t="s">
        <v>3056</v>
      </c>
    </row>
    <row r="210">
      <c r="A210" s="25"/>
      <c r="B210" s="25"/>
      <c r="D210" s="42"/>
      <c r="E210" s="28"/>
      <c r="F210" s="25"/>
      <c r="G210" s="42"/>
      <c r="H210" s="1" t="s">
        <v>2969</v>
      </c>
      <c r="I210" s="25"/>
      <c r="K210" s="25"/>
      <c r="N210" s="42"/>
    </row>
    <row r="211">
      <c r="A211" s="25"/>
      <c r="B211" s="25"/>
      <c r="D211" s="42"/>
      <c r="E211" s="28"/>
      <c r="F211" s="25"/>
      <c r="G211" s="42"/>
      <c r="I211" s="25"/>
      <c r="K211" s="25"/>
      <c r="N211" s="42"/>
    </row>
    <row r="212">
      <c r="A212" s="25"/>
      <c r="B212" s="25"/>
      <c r="D212" s="42"/>
      <c r="E212" s="28"/>
      <c r="F212" s="25"/>
      <c r="G212" s="42"/>
      <c r="H212" s="1" t="s">
        <v>2970</v>
      </c>
      <c r="I212" s="25"/>
      <c r="K212" s="25"/>
      <c r="N212" s="42"/>
    </row>
    <row r="213">
      <c r="A213" s="25"/>
      <c r="B213" s="25"/>
      <c r="D213" s="42"/>
      <c r="E213" s="28"/>
      <c r="F213" s="25"/>
      <c r="G213" s="42"/>
      <c r="H213" s="1" t="s">
        <v>3057</v>
      </c>
      <c r="I213" s="25"/>
      <c r="K213" s="25"/>
      <c r="N213" s="42"/>
    </row>
    <row r="214">
      <c r="A214" s="25"/>
      <c r="B214" s="25"/>
      <c r="D214" s="42"/>
      <c r="E214" s="28"/>
      <c r="F214" s="25"/>
      <c r="G214" s="42"/>
      <c r="H214" s="1" t="s">
        <v>198</v>
      </c>
      <c r="I214" s="25"/>
      <c r="K214" s="25"/>
      <c r="N214" s="42"/>
    </row>
    <row r="215">
      <c r="A215" s="25"/>
      <c r="B215" s="25"/>
      <c r="D215" s="42"/>
      <c r="E215" s="28"/>
      <c r="F215" s="25"/>
      <c r="G215" s="42"/>
      <c r="H215" s="1" t="s">
        <v>2972</v>
      </c>
      <c r="I215" s="25"/>
      <c r="K215" s="84" t="s">
        <v>1748</v>
      </c>
      <c r="L215" s="1" t="s">
        <v>3058</v>
      </c>
      <c r="M215" s="1" t="s">
        <v>3059</v>
      </c>
      <c r="N215" s="2" t="s">
        <v>3060</v>
      </c>
    </row>
    <row r="216">
      <c r="A216" s="25"/>
      <c r="B216" s="25"/>
      <c r="D216" s="42"/>
      <c r="E216" s="28"/>
      <c r="F216" s="25"/>
      <c r="G216" s="42"/>
      <c r="H216" s="1" t="s">
        <v>2969</v>
      </c>
      <c r="I216" s="25"/>
      <c r="K216" s="84" t="s">
        <v>200</v>
      </c>
      <c r="L216" s="1" t="s">
        <v>1760</v>
      </c>
      <c r="M216" s="1" t="s">
        <v>3041</v>
      </c>
      <c r="N216" s="2" t="s">
        <v>3061</v>
      </c>
    </row>
    <row r="217">
      <c r="A217" s="25"/>
      <c r="B217" s="25"/>
      <c r="D217" s="42"/>
      <c r="E217" s="28"/>
      <c r="F217" s="25"/>
      <c r="G217" s="42"/>
      <c r="H217" s="1" t="s">
        <v>204</v>
      </c>
      <c r="I217" s="25"/>
      <c r="K217" s="25"/>
      <c r="N217" s="42"/>
    </row>
    <row r="218">
      <c r="A218" s="25"/>
      <c r="B218" s="25"/>
      <c r="D218" s="42"/>
      <c r="E218" s="28"/>
      <c r="F218" s="25"/>
      <c r="G218" s="42"/>
      <c r="I218" s="25"/>
      <c r="K218" s="25"/>
      <c r="N218" s="42"/>
    </row>
    <row r="219">
      <c r="A219" s="25"/>
      <c r="B219" s="25"/>
      <c r="D219" s="42"/>
      <c r="E219" s="28"/>
      <c r="F219" s="25"/>
      <c r="G219" s="42"/>
      <c r="H219" s="1" t="s">
        <v>2978</v>
      </c>
      <c r="I219" s="25"/>
      <c r="K219" s="25"/>
      <c r="N219" s="42"/>
    </row>
    <row r="220">
      <c r="A220" s="25"/>
      <c r="B220" s="25"/>
      <c r="D220" s="42"/>
      <c r="E220" s="28"/>
      <c r="F220" s="25"/>
      <c r="G220" s="42"/>
      <c r="H220" s="1" t="s">
        <v>2979</v>
      </c>
      <c r="I220" s="25"/>
      <c r="K220" s="25"/>
      <c r="N220" s="42"/>
    </row>
    <row r="221">
      <c r="A221" s="25"/>
      <c r="B221" s="25"/>
      <c r="D221" s="42"/>
      <c r="E221" s="28"/>
      <c r="F221" s="25"/>
      <c r="G221" s="42"/>
      <c r="H221" s="1" t="s">
        <v>2980</v>
      </c>
      <c r="I221" s="25"/>
      <c r="K221" s="25"/>
      <c r="N221" s="42"/>
    </row>
    <row r="222">
      <c r="A222" s="25"/>
      <c r="B222" s="25"/>
      <c r="D222" s="42"/>
      <c r="E222" s="28"/>
      <c r="F222" s="25"/>
      <c r="G222" s="42"/>
      <c r="I222" s="25"/>
      <c r="K222" s="25"/>
      <c r="N222" s="42"/>
    </row>
    <row r="223">
      <c r="A223" s="25"/>
      <c r="B223" s="25"/>
      <c r="D223" s="42"/>
      <c r="E223" s="28"/>
      <c r="F223" s="25"/>
      <c r="G223" s="42"/>
      <c r="H223" s="1" t="s">
        <v>3062</v>
      </c>
      <c r="I223" s="25"/>
      <c r="K223" s="84" t="s">
        <v>190</v>
      </c>
      <c r="M223" s="1" t="s">
        <v>3063</v>
      </c>
      <c r="N223" s="2" t="s">
        <v>838</v>
      </c>
    </row>
    <row r="224">
      <c r="A224" s="25"/>
      <c r="B224" s="25"/>
      <c r="D224" s="42"/>
      <c r="E224" s="28"/>
      <c r="F224" s="25"/>
      <c r="G224" s="42"/>
      <c r="H224" s="1" t="s">
        <v>223</v>
      </c>
      <c r="I224" s="25"/>
      <c r="K224" s="25"/>
      <c r="N224" s="42"/>
    </row>
    <row r="225">
      <c r="A225" s="15"/>
      <c r="B225" s="15"/>
      <c r="C225" s="15"/>
      <c r="D225" s="83"/>
      <c r="E225" s="104"/>
      <c r="F225" s="15"/>
      <c r="G225" s="83"/>
      <c r="H225" s="12" t="s">
        <v>204</v>
      </c>
      <c r="I225" s="15"/>
      <c r="J225" s="15"/>
      <c r="K225" s="15"/>
      <c r="L225" s="15"/>
      <c r="M225" s="15"/>
      <c r="N225" s="83"/>
      <c r="O225" s="15"/>
      <c r="P225" s="15"/>
      <c r="Q225" s="15"/>
      <c r="R225" s="15"/>
      <c r="S225" s="15"/>
      <c r="T225" s="15"/>
      <c r="U225" s="15"/>
      <c r="V225" s="15"/>
      <c r="W225" s="15"/>
      <c r="X225" s="15"/>
      <c r="Y225" s="15"/>
      <c r="Z225" s="15"/>
      <c r="AA225" s="15"/>
      <c r="AB225" s="15"/>
      <c r="AC225" s="15"/>
      <c r="AD225" s="15"/>
      <c r="AE225" s="15"/>
    </row>
    <row r="226">
      <c r="A226" s="1" t="s">
        <v>81</v>
      </c>
      <c r="B226" s="1" t="s">
        <v>94</v>
      </c>
      <c r="C226" s="1" t="s">
        <v>2996</v>
      </c>
      <c r="D226" s="2" t="s">
        <v>2996</v>
      </c>
      <c r="E226" s="19" t="s">
        <v>33</v>
      </c>
      <c r="F226" s="1" t="s">
        <v>33</v>
      </c>
      <c r="G226" s="42"/>
      <c r="H226" s="1" t="s">
        <v>563</v>
      </c>
      <c r="I226" s="25"/>
      <c r="K226" s="25"/>
      <c r="N226" s="42"/>
    </row>
    <row r="227">
      <c r="A227" s="25"/>
      <c r="B227" s="25"/>
      <c r="D227" s="42"/>
      <c r="E227" s="28"/>
      <c r="F227" s="25"/>
      <c r="G227" s="42"/>
      <c r="H227" s="1" t="s">
        <v>1694</v>
      </c>
      <c r="I227" s="25"/>
      <c r="K227" s="25"/>
      <c r="N227" s="42"/>
    </row>
    <row r="228">
      <c r="A228" s="25"/>
      <c r="B228" s="25"/>
      <c r="D228" s="42"/>
      <c r="E228" s="28"/>
      <c r="F228" s="25"/>
      <c r="G228" s="42"/>
      <c r="H228" s="1" t="s">
        <v>235</v>
      </c>
      <c r="I228" s="25"/>
      <c r="K228" s="25"/>
      <c r="N228" s="42"/>
      <c r="O228"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28" s="25" t="str">
        <f>IFERROR(__xludf.DUMMYFUNCTION("""COMPUTED_VALUE"""),"count ")</f>
        <v>count </v>
      </c>
    </row>
    <row r="229">
      <c r="A229" s="25"/>
      <c r="B229" s="25"/>
      <c r="D229" s="42"/>
      <c r="E229" s="28"/>
      <c r="F229" s="25"/>
      <c r="G229" s="42"/>
      <c r="H229" s="1" t="s">
        <v>1054</v>
      </c>
      <c r="I229" s="25"/>
      <c r="K229" s="25"/>
      <c r="N229" s="42"/>
      <c r="O229" s="25" t="str">
        <f>IFERROR(__xludf.DUMMYFUNCTION("""COMPUTED_VALUE"""),"C-hallucinating")</f>
        <v>C-hallucinating</v>
      </c>
      <c r="P229" s="25">
        <f>IFERROR(__xludf.DUMMYFUNCTION("""COMPUTED_VALUE"""),4.0)</f>
        <v>4</v>
      </c>
    </row>
    <row r="230">
      <c r="A230" s="25"/>
      <c r="B230" s="25"/>
      <c r="D230" s="42"/>
      <c r="E230" s="28"/>
      <c r="F230" s="25"/>
      <c r="G230" s="42"/>
      <c r="H230" s="1" t="s">
        <v>3064</v>
      </c>
      <c r="I230" s="25"/>
      <c r="K230" s="25"/>
      <c r="N230" s="42"/>
      <c r="O230" s="25" t="str">
        <f>IFERROR(__xludf.DUMMYFUNCTION("""COMPUTED_VALUE"""),"V-pred-use")</f>
        <v>V-pred-use</v>
      </c>
      <c r="P230" s="25">
        <f>IFERROR(__xludf.DUMMYFUNCTION("""COMPUTED_VALUE"""),3.0)</f>
        <v>3</v>
      </c>
    </row>
    <row r="231">
      <c r="A231" s="25"/>
      <c r="B231" s="25"/>
      <c r="D231" s="42"/>
      <c r="E231" s="28"/>
      <c r="F231" s="25"/>
      <c r="G231" s="42"/>
      <c r="H231" s="1" t="s">
        <v>185</v>
      </c>
      <c r="I231" s="25"/>
      <c r="K231" s="25"/>
      <c r="N231" s="42"/>
      <c r="O231" s="25" t="str">
        <f>IFERROR(__xludf.DUMMYFUNCTION("""COMPUTED_VALUE"""),"C-spec_oop")</f>
        <v>C-spec_oop</v>
      </c>
      <c r="P231" s="25">
        <f>IFERROR(__xludf.DUMMYFUNCTION("""COMPUTED_VALUE"""),2.0)</f>
        <v>2</v>
      </c>
    </row>
    <row r="232">
      <c r="A232" s="25"/>
      <c r="B232" s="25"/>
      <c r="D232" s="42"/>
      <c r="E232" s="28"/>
      <c r="F232" s="25"/>
      <c r="G232" s="42"/>
      <c r="I232" s="25"/>
      <c r="K232" s="25"/>
      <c r="N232" s="42"/>
      <c r="O232" s="25" t="str">
        <f>IFERROR(__xludf.DUMMYFUNCTION("""COMPUTED_VALUE"""),"V-LI")</f>
        <v>V-LI</v>
      </c>
      <c r="P232" s="25">
        <f>IFERROR(__xludf.DUMMYFUNCTION("""COMPUTED_VALUE"""),2.0)</f>
        <v>2</v>
      </c>
    </row>
    <row r="233">
      <c r="A233" s="25"/>
      <c r="B233" s="25"/>
      <c r="D233" s="42"/>
      <c r="E233" s="28"/>
      <c r="F233" s="25"/>
      <c r="G233" s="42"/>
      <c r="H233" s="1" t="s">
        <v>251</v>
      </c>
      <c r="I233" s="25"/>
      <c r="K233" s="25"/>
      <c r="N233" s="42"/>
      <c r="O233" s="25" t="str">
        <f>IFERROR(__xludf.DUMMYFUNCTION("""COMPUTED_VALUE"""),"V-pre/post")</f>
        <v>V-pre/post</v>
      </c>
      <c r="P233" s="25">
        <f>IFERROR(__xludf.DUMMYFUNCTION("""COMPUTED_VALUE"""),2.0)</f>
        <v>2</v>
      </c>
    </row>
    <row r="234">
      <c r="A234" s="25"/>
      <c r="B234" s="25"/>
      <c r="D234" s="42"/>
      <c r="E234" s="28"/>
      <c r="F234" s="25"/>
      <c r="G234" s="42"/>
      <c r="H234" s="1" t="s">
        <v>3065</v>
      </c>
      <c r="I234" s="25"/>
      <c r="K234" s="25"/>
      <c r="N234" s="42"/>
      <c r="O234" s="25" t="str">
        <f>IFERROR(__xludf.DUMMYFUNCTION("""COMPUTED_VALUE"""),"V-lemma-use")</f>
        <v>V-lemma-use</v>
      </c>
      <c r="P234" s="25">
        <f>IFERROR(__xludf.DUMMYFUNCTION("""COMPUTED_VALUE"""),1.0)</f>
        <v>1</v>
      </c>
    </row>
    <row r="235">
      <c r="A235" s="25"/>
      <c r="B235" s="25"/>
      <c r="D235" s="42"/>
      <c r="E235" s="28"/>
      <c r="F235" s="25"/>
      <c r="G235" s="42"/>
      <c r="H235" s="1" t="s">
        <v>3066</v>
      </c>
      <c r="I235" s="1"/>
      <c r="J235" s="1"/>
      <c r="K235" s="25"/>
      <c r="N235" s="42"/>
    </row>
    <row r="236">
      <c r="A236" s="25"/>
      <c r="B236" s="25"/>
      <c r="D236" s="42"/>
      <c r="E236" s="28"/>
      <c r="F236" s="25"/>
      <c r="G236" s="42"/>
      <c r="I236" s="25"/>
      <c r="K236" s="25"/>
      <c r="N236" s="42"/>
    </row>
    <row r="237">
      <c r="A237" s="25"/>
      <c r="B237" s="25"/>
      <c r="D237" s="42"/>
      <c r="E237" s="28"/>
      <c r="F237" s="25"/>
      <c r="G237" s="42"/>
      <c r="H237" s="1" t="s">
        <v>3067</v>
      </c>
      <c r="I237" s="25"/>
      <c r="K237" s="25"/>
      <c r="N237" s="42"/>
      <c r="O23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37" s="25" t="str">
        <f>IFERROR(__xludf.DUMMYFUNCTION("""COMPUTED_VALUE"""),"C-syntax")</f>
        <v>C-syntax</v>
      </c>
      <c r="Q237" s="25" t="str">
        <f>IFERROR(__xludf.DUMMYFUNCTION("""COMPUTED_VALUE"""),"C-hallucinating")</f>
        <v>C-hallucinating</v>
      </c>
      <c r="R237" s="25" t="str">
        <f>IFERROR(__xludf.DUMMYFUNCTION("""COMPUTED_VALUE"""),"C-total")</f>
        <v>C-total</v>
      </c>
      <c r="S237" s="25" t="str">
        <f>IFERROR(__xludf.DUMMYFUNCTION("""COMPUTED_VALUE"""),"V-pre/post")</f>
        <v>V-pre/post</v>
      </c>
      <c r="T237" s="25" t="str">
        <f>IFERROR(__xludf.DUMMYFUNCTION("""COMPUTED_VALUE"""),"V-pred-def")</f>
        <v>V-pred-def</v>
      </c>
      <c r="U237" s="25" t="str">
        <f>IFERROR(__xludf.DUMMYFUNCTION("""COMPUTED_VALUE"""),"V-pred-use")</f>
        <v>V-pred-use</v>
      </c>
      <c r="V237" s="25" t="str">
        <f>IFERROR(__xludf.DUMMYFUNCTION("""COMPUTED_VALUE"""),"V-lemma-def")</f>
        <v>V-lemma-def</v>
      </c>
      <c r="W237" s="25" t="str">
        <f>IFERROR(__xludf.DUMMYFUNCTION("""COMPUTED_VALUE"""),"V-lemma-use")</f>
        <v>V-lemma-use</v>
      </c>
      <c r="X237" s="25" t="str">
        <f>IFERROR(__xludf.DUMMYFUNCTION("""COMPUTED_VALUE"""),"V-LI")</f>
        <v>V-LI</v>
      </c>
      <c r="Y237" s="25" t="str">
        <f>IFERROR(__xludf.DUMMYFUNCTION("""COMPUTED_VALUE"""),"V-others")</f>
        <v>V-others</v>
      </c>
      <c r="Z237" s="25" t="str">
        <f>IFERROR(__xludf.DUMMYFUNCTION("""COMPUTED_VALUE"""),"V-total")</f>
        <v>V-total</v>
      </c>
    </row>
    <row r="238">
      <c r="A238" s="25"/>
      <c r="B238" s="25"/>
      <c r="D238" s="42"/>
      <c r="E238" s="28"/>
      <c r="F238" s="25"/>
      <c r="G238" s="42"/>
      <c r="H238" s="1" t="s">
        <v>3068</v>
      </c>
      <c r="I238" s="25"/>
      <c r="K238" s="84" t="s">
        <v>190</v>
      </c>
      <c r="M238" s="1" t="s">
        <v>3069</v>
      </c>
      <c r="N238" s="2" t="s">
        <v>838</v>
      </c>
      <c r="O238" s="25">
        <f>IFERROR(__xludf.DUMMYFUNCTION("""COMPUTED_VALUE"""),2.0)</f>
        <v>2</v>
      </c>
      <c r="P238" s="25">
        <f>IFERROR(__xludf.DUMMYFUNCTION("""COMPUTED_VALUE"""),0.0)</f>
        <v>0</v>
      </c>
      <c r="Q238" s="25">
        <f>IFERROR(__xludf.DUMMYFUNCTION("""COMPUTED_VALUE"""),4.0)</f>
        <v>4</v>
      </c>
      <c r="R238" s="25">
        <f>IFERROR(__xludf.DUMMYFUNCTION("""COMPUTED_VALUE"""),0.0)</f>
        <v>0</v>
      </c>
      <c r="S238" s="25">
        <f>IFERROR(__xludf.DUMMYFUNCTION("""COMPUTED_VALUE"""),2.0)</f>
        <v>2</v>
      </c>
      <c r="T238" s="25">
        <f>IFERROR(__xludf.DUMMYFUNCTION("""COMPUTED_VALUE"""),0.0)</f>
        <v>0</v>
      </c>
      <c r="U238" s="25">
        <f>IFERROR(__xludf.DUMMYFUNCTION("""COMPUTED_VALUE"""),3.0)</f>
        <v>3</v>
      </c>
      <c r="V238" s="25">
        <f>IFERROR(__xludf.DUMMYFUNCTION("""COMPUTED_VALUE"""),0.0)</f>
        <v>0</v>
      </c>
      <c r="W238" s="25">
        <f>IFERROR(__xludf.DUMMYFUNCTION("""COMPUTED_VALUE"""),1.0)</f>
        <v>1</v>
      </c>
      <c r="X238" s="25">
        <f>IFERROR(__xludf.DUMMYFUNCTION("""COMPUTED_VALUE"""),2.0)</f>
        <v>2</v>
      </c>
      <c r="Y238" s="25">
        <f>IFERROR(__xludf.DUMMYFUNCTION("""COMPUTED_VALUE"""),0.0)</f>
        <v>0</v>
      </c>
      <c r="Z238" s="25">
        <f>IFERROR(__xludf.DUMMYFUNCTION("""COMPUTED_VALUE"""),0.0)</f>
        <v>0</v>
      </c>
    </row>
    <row r="239">
      <c r="A239" s="25"/>
      <c r="B239" s="25"/>
      <c r="D239" s="42"/>
      <c r="E239" s="28"/>
      <c r="F239" s="25"/>
      <c r="G239" s="42"/>
      <c r="I239" s="25"/>
      <c r="K239" s="25"/>
      <c r="N239" s="42"/>
    </row>
    <row r="240">
      <c r="A240" s="25"/>
      <c r="B240" s="25"/>
      <c r="D240" s="42"/>
      <c r="E240" s="28"/>
      <c r="F240" s="25"/>
      <c r="G240" s="42"/>
      <c r="H240" s="1" t="s">
        <v>3070</v>
      </c>
      <c r="I240" s="25"/>
      <c r="K240" s="25"/>
      <c r="N240" s="42"/>
    </row>
    <row r="241">
      <c r="A241" s="25"/>
      <c r="B241" s="25"/>
      <c r="D241" s="42"/>
      <c r="E241" s="28"/>
      <c r="F241" s="25"/>
      <c r="G241" s="42"/>
      <c r="H241" s="1" t="s">
        <v>3071</v>
      </c>
      <c r="I241" s="25"/>
      <c r="K241" s="84" t="s">
        <v>270</v>
      </c>
      <c r="M241" s="1" t="s">
        <v>230</v>
      </c>
      <c r="N241" s="2" t="s">
        <v>3072</v>
      </c>
    </row>
    <row r="242">
      <c r="A242" s="25"/>
      <c r="B242" s="25"/>
      <c r="D242" s="42"/>
      <c r="E242" s="28"/>
      <c r="F242" s="25"/>
      <c r="G242" s="42"/>
      <c r="H242" s="1" t="s">
        <v>3073</v>
      </c>
      <c r="I242" s="25"/>
      <c r="K242" s="25"/>
      <c r="N242" s="42"/>
    </row>
    <row r="243">
      <c r="A243" s="25"/>
      <c r="B243" s="25"/>
      <c r="D243" s="42"/>
      <c r="E243" s="28"/>
      <c r="F243" s="25"/>
      <c r="G243" s="42"/>
      <c r="H243" s="1" t="s">
        <v>3074</v>
      </c>
      <c r="I243" s="25"/>
      <c r="K243" s="25"/>
      <c r="N243" s="42"/>
    </row>
    <row r="244">
      <c r="A244" s="25"/>
      <c r="B244" s="25"/>
      <c r="D244" s="42"/>
      <c r="E244" s="28"/>
      <c r="F244" s="25"/>
      <c r="G244" s="42"/>
      <c r="H244" s="1" t="s">
        <v>3075</v>
      </c>
      <c r="I244" s="25"/>
      <c r="K244" s="25"/>
      <c r="N244" s="42"/>
    </row>
    <row r="245">
      <c r="A245" s="25"/>
      <c r="B245" s="25"/>
      <c r="D245" s="42"/>
      <c r="E245" s="28"/>
      <c r="F245" s="25"/>
      <c r="G245" s="42"/>
      <c r="I245" s="25"/>
      <c r="K245" s="25"/>
      <c r="N245" s="42"/>
    </row>
    <row r="246">
      <c r="A246" s="25"/>
      <c r="B246" s="25"/>
      <c r="D246" s="42"/>
      <c r="E246" s="28"/>
      <c r="F246" s="25"/>
      <c r="G246" s="42"/>
      <c r="H246" s="1" t="s">
        <v>2069</v>
      </c>
      <c r="I246" s="25"/>
      <c r="K246" s="25"/>
      <c r="N246" s="42"/>
    </row>
    <row r="247">
      <c r="A247" s="25"/>
      <c r="B247" s="25"/>
      <c r="D247" s="42"/>
      <c r="E247" s="28"/>
      <c r="F247" s="25"/>
      <c r="G247" s="42"/>
      <c r="H247" s="1" t="s">
        <v>3076</v>
      </c>
      <c r="I247" s="25"/>
      <c r="K247" s="25"/>
      <c r="N247" s="42"/>
    </row>
    <row r="248">
      <c r="A248" s="25"/>
      <c r="B248" s="25"/>
      <c r="D248" s="42"/>
      <c r="E248" s="28"/>
      <c r="F248" s="25"/>
      <c r="G248" s="42"/>
      <c r="H248" s="1" t="s">
        <v>3077</v>
      </c>
      <c r="I248" s="25"/>
      <c r="K248" s="25"/>
      <c r="N248" s="42"/>
    </row>
    <row r="249">
      <c r="A249" s="25"/>
      <c r="B249" s="25"/>
      <c r="D249" s="42"/>
      <c r="E249" s="28"/>
      <c r="F249" s="25"/>
      <c r="G249" s="42"/>
      <c r="I249" s="25"/>
      <c r="K249" s="25"/>
      <c r="N249" s="42"/>
    </row>
    <row r="250">
      <c r="A250" s="25"/>
      <c r="B250" s="25"/>
      <c r="D250" s="42"/>
      <c r="E250" s="28"/>
      <c r="F250" s="25"/>
      <c r="G250" s="42"/>
      <c r="H250" s="1" t="s">
        <v>3078</v>
      </c>
      <c r="I250" s="25"/>
      <c r="K250" s="25"/>
      <c r="N250" s="42"/>
    </row>
    <row r="251">
      <c r="A251" s="25"/>
      <c r="B251" s="25"/>
      <c r="D251" s="42"/>
      <c r="E251" s="28"/>
      <c r="F251" s="25"/>
      <c r="G251" s="42"/>
      <c r="H251" s="1" t="s">
        <v>3079</v>
      </c>
      <c r="I251" s="25"/>
      <c r="K251" s="25"/>
      <c r="N251" s="42"/>
    </row>
    <row r="252">
      <c r="A252" s="25"/>
      <c r="B252" s="25"/>
      <c r="D252" s="42"/>
      <c r="E252" s="28"/>
      <c r="F252" s="25"/>
      <c r="G252" s="42"/>
      <c r="I252" s="25"/>
      <c r="K252" s="25"/>
      <c r="N252" s="42"/>
    </row>
    <row r="253">
      <c r="A253" s="25"/>
      <c r="B253" s="25"/>
      <c r="D253" s="42"/>
      <c r="E253" s="28"/>
      <c r="F253" s="25"/>
      <c r="G253" s="42"/>
      <c r="H253" s="1" t="s">
        <v>269</v>
      </c>
      <c r="I253" s="25"/>
      <c r="K253" s="84"/>
      <c r="N253" s="42"/>
    </row>
    <row r="254">
      <c r="A254" s="25"/>
      <c r="B254" s="25"/>
      <c r="D254" s="42"/>
      <c r="E254" s="28"/>
      <c r="F254" s="25"/>
      <c r="G254" s="42"/>
      <c r="H254" s="1" t="s">
        <v>1821</v>
      </c>
      <c r="I254" s="25"/>
      <c r="K254" s="84" t="s">
        <v>190</v>
      </c>
      <c r="M254" s="1" t="s">
        <v>3080</v>
      </c>
      <c r="N254" s="2" t="s">
        <v>838</v>
      </c>
    </row>
    <row r="255">
      <c r="A255" s="25"/>
      <c r="B255" s="25"/>
      <c r="D255" s="42"/>
      <c r="E255" s="28"/>
      <c r="F255" s="25"/>
      <c r="G255" s="42"/>
      <c r="H255" s="1" t="s">
        <v>198</v>
      </c>
      <c r="I255" s="25"/>
      <c r="K255" s="84" t="s">
        <v>190</v>
      </c>
      <c r="M255" s="1" t="s">
        <v>3081</v>
      </c>
      <c r="N255" s="2" t="s">
        <v>3082</v>
      </c>
    </row>
    <row r="256">
      <c r="A256" s="25"/>
      <c r="B256" s="25"/>
      <c r="D256" s="42"/>
      <c r="E256" s="28"/>
      <c r="F256" s="25"/>
      <c r="G256" s="42"/>
      <c r="H256" s="1" t="s">
        <v>3083</v>
      </c>
      <c r="I256" s="25"/>
      <c r="K256" s="84" t="s">
        <v>190</v>
      </c>
      <c r="M256" s="1" t="s">
        <v>3084</v>
      </c>
      <c r="N256" s="2" t="s">
        <v>3085</v>
      </c>
    </row>
    <row r="257">
      <c r="A257" s="25"/>
      <c r="B257" s="25"/>
      <c r="D257" s="42"/>
      <c r="E257" s="28"/>
      <c r="F257" s="25"/>
      <c r="G257" s="42"/>
      <c r="H257" s="1" t="s">
        <v>3009</v>
      </c>
      <c r="I257" s="25"/>
      <c r="K257" s="84" t="s">
        <v>282</v>
      </c>
      <c r="L257" s="1" t="s">
        <v>2983</v>
      </c>
      <c r="M257" s="1" t="s">
        <v>3086</v>
      </c>
      <c r="N257" s="2" t="s">
        <v>3087</v>
      </c>
    </row>
    <row r="258">
      <c r="A258" s="25"/>
      <c r="B258" s="25"/>
      <c r="D258" s="42"/>
      <c r="E258" s="28"/>
      <c r="F258" s="25"/>
      <c r="G258" s="42"/>
      <c r="H258" s="1" t="s">
        <v>2962</v>
      </c>
      <c r="I258" s="25"/>
      <c r="K258" s="84" t="s">
        <v>282</v>
      </c>
      <c r="L258" s="1" t="s">
        <v>2823</v>
      </c>
      <c r="M258" s="1" t="s">
        <v>3088</v>
      </c>
      <c r="N258" s="2" t="s">
        <v>3089</v>
      </c>
    </row>
    <row r="259">
      <c r="A259" s="25"/>
      <c r="B259" s="25"/>
      <c r="D259" s="42"/>
      <c r="E259" s="28"/>
      <c r="F259" s="25"/>
      <c r="G259" s="42"/>
      <c r="H259" s="1" t="s">
        <v>2964</v>
      </c>
      <c r="I259" s="25"/>
      <c r="K259" s="84" t="s">
        <v>278</v>
      </c>
      <c r="L259" s="1" t="s">
        <v>3033</v>
      </c>
      <c r="M259" s="1" t="s">
        <v>1823</v>
      </c>
      <c r="N259" s="2" t="s">
        <v>3052</v>
      </c>
    </row>
    <row r="260">
      <c r="A260" s="25"/>
      <c r="B260" s="25"/>
      <c r="D260" s="42"/>
      <c r="E260" s="28"/>
      <c r="F260" s="25"/>
      <c r="G260" s="42"/>
      <c r="H260" s="1" t="s">
        <v>2965</v>
      </c>
      <c r="I260" s="25"/>
      <c r="K260" s="84" t="s">
        <v>278</v>
      </c>
      <c r="N260" s="42"/>
    </row>
    <row r="261">
      <c r="A261" s="25"/>
      <c r="B261" s="25"/>
      <c r="D261" s="42"/>
      <c r="E261" s="28"/>
      <c r="F261" s="25"/>
      <c r="G261" s="42"/>
      <c r="H261" s="1" t="s">
        <v>3012</v>
      </c>
      <c r="I261" s="25"/>
      <c r="K261" s="84" t="s">
        <v>278</v>
      </c>
      <c r="N261" s="42"/>
    </row>
    <row r="262">
      <c r="A262" s="25"/>
      <c r="B262" s="25"/>
      <c r="D262" s="42"/>
      <c r="E262" s="28"/>
      <c r="F262" s="25"/>
      <c r="G262" s="42"/>
      <c r="H262" s="1" t="s">
        <v>2969</v>
      </c>
      <c r="I262" s="25"/>
      <c r="K262" s="25"/>
      <c r="N262" s="42"/>
    </row>
    <row r="263">
      <c r="A263" s="25"/>
      <c r="B263" s="25"/>
      <c r="D263" s="42"/>
      <c r="E263" s="28"/>
      <c r="F263" s="25"/>
      <c r="G263" s="42"/>
      <c r="H263" s="1" t="s">
        <v>251</v>
      </c>
      <c r="I263" s="25"/>
      <c r="K263" s="25"/>
      <c r="N263" s="42"/>
    </row>
    <row r="264">
      <c r="A264" s="25"/>
      <c r="B264" s="25"/>
      <c r="D264" s="42"/>
      <c r="E264" s="28"/>
      <c r="F264" s="25"/>
      <c r="G264" s="42"/>
      <c r="H264" s="1" t="s">
        <v>3076</v>
      </c>
      <c r="I264" s="25"/>
      <c r="K264" s="84" t="s">
        <v>270</v>
      </c>
      <c r="M264" s="1" t="s">
        <v>325</v>
      </c>
      <c r="N264" s="2" t="s">
        <v>3090</v>
      </c>
    </row>
    <row r="265">
      <c r="A265" s="25"/>
      <c r="B265" s="25"/>
      <c r="D265" s="42"/>
      <c r="E265" s="28"/>
      <c r="F265" s="25"/>
      <c r="G265" s="42"/>
      <c r="H265" s="1" t="s">
        <v>3077</v>
      </c>
      <c r="I265" s="25"/>
      <c r="K265" s="84" t="s">
        <v>1748</v>
      </c>
      <c r="L265" s="1" t="s">
        <v>3091</v>
      </c>
      <c r="M265" s="1" t="s">
        <v>3092</v>
      </c>
      <c r="N265" s="2" t="s">
        <v>3093</v>
      </c>
    </row>
    <row r="266">
      <c r="A266" s="25"/>
      <c r="B266" s="25"/>
      <c r="D266" s="42"/>
      <c r="E266" s="28"/>
      <c r="F266" s="25"/>
      <c r="G266" s="42"/>
      <c r="H266" s="1" t="s">
        <v>269</v>
      </c>
      <c r="I266" s="25"/>
      <c r="K266" s="25"/>
      <c r="N266" s="42"/>
    </row>
    <row r="267">
      <c r="A267" s="25"/>
      <c r="B267" s="25"/>
      <c r="D267" s="42"/>
      <c r="E267" s="28"/>
      <c r="F267" s="25"/>
      <c r="G267" s="42"/>
      <c r="H267" s="1" t="s">
        <v>2970</v>
      </c>
      <c r="I267" s="25"/>
      <c r="K267" s="25"/>
      <c r="N267" s="42"/>
    </row>
    <row r="268">
      <c r="A268" s="25"/>
      <c r="B268" s="25"/>
      <c r="D268" s="42"/>
      <c r="E268" s="28"/>
      <c r="F268" s="25"/>
      <c r="G268" s="42"/>
      <c r="H268" s="1" t="s">
        <v>198</v>
      </c>
      <c r="I268" s="25"/>
      <c r="K268" s="25"/>
      <c r="N268" s="42"/>
    </row>
    <row r="269">
      <c r="A269" s="25"/>
      <c r="B269" s="25"/>
      <c r="D269" s="42"/>
      <c r="E269" s="28"/>
      <c r="F269" s="25"/>
      <c r="G269" s="42"/>
      <c r="H269" s="1" t="s">
        <v>2972</v>
      </c>
      <c r="I269" s="25"/>
      <c r="K269" s="84" t="s">
        <v>1748</v>
      </c>
      <c r="L269" s="1" t="s">
        <v>2022</v>
      </c>
      <c r="M269" s="1" t="s">
        <v>3094</v>
      </c>
      <c r="N269" s="2" t="s">
        <v>3095</v>
      </c>
    </row>
    <row r="270">
      <c r="A270" s="25"/>
      <c r="B270" s="25"/>
      <c r="D270" s="42"/>
      <c r="E270" s="28"/>
      <c r="F270" s="25"/>
      <c r="G270" s="42"/>
      <c r="H270" s="1" t="s">
        <v>2969</v>
      </c>
      <c r="I270" s="25"/>
      <c r="K270" s="84" t="s">
        <v>200</v>
      </c>
      <c r="L270" s="1" t="s">
        <v>1760</v>
      </c>
      <c r="M270" s="1" t="s">
        <v>3096</v>
      </c>
      <c r="N270" s="2" t="s">
        <v>3061</v>
      </c>
    </row>
    <row r="271">
      <c r="A271" s="25"/>
      <c r="B271" s="25"/>
      <c r="D271" s="42"/>
      <c r="E271" s="28"/>
      <c r="F271" s="25"/>
      <c r="G271" s="42"/>
      <c r="H271" s="1" t="s">
        <v>204</v>
      </c>
      <c r="I271" s="25"/>
      <c r="K271" s="25"/>
      <c r="N271" s="42"/>
    </row>
    <row r="272">
      <c r="A272" s="25"/>
      <c r="B272" s="25"/>
      <c r="D272" s="42"/>
      <c r="E272" s="28"/>
      <c r="F272" s="25"/>
      <c r="G272" s="42"/>
      <c r="H272" s="1" t="s">
        <v>2978</v>
      </c>
      <c r="I272" s="25"/>
      <c r="K272" s="25"/>
      <c r="N272" s="42"/>
    </row>
    <row r="273">
      <c r="A273" s="25"/>
      <c r="B273" s="25"/>
      <c r="D273" s="42"/>
      <c r="E273" s="28"/>
      <c r="F273" s="25"/>
      <c r="G273" s="42"/>
      <c r="H273" s="1" t="s">
        <v>2979</v>
      </c>
      <c r="I273" s="25"/>
      <c r="K273" s="25"/>
      <c r="N273" s="42"/>
    </row>
    <row r="274">
      <c r="A274" s="25"/>
      <c r="B274" s="25"/>
      <c r="D274" s="42"/>
      <c r="E274" s="28"/>
      <c r="F274" s="25"/>
      <c r="G274" s="42"/>
      <c r="H274" s="1" t="s">
        <v>2980</v>
      </c>
      <c r="I274" s="25"/>
      <c r="K274" s="25"/>
      <c r="N274" s="42"/>
    </row>
    <row r="275">
      <c r="A275" s="25"/>
      <c r="B275" s="25"/>
      <c r="D275" s="42"/>
      <c r="E275" s="28"/>
      <c r="F275" s="25"/>
      <c r="G275" s="42"/>
      <c r="H275" s="1" t="s">
        <v>223</v>
      </c>
      <c r="I275" s="25"/>
      <c r="K275" s="25"/>
      <c r="N275" s="42"/>
    </row>
    <row r="276">
      <c r="A276" s="15"/>
      <c r="B276" s="15"/>
      <c r="C276" s="15"/>
      <c r="D276" s="83"/>
      <c r="E276" s="104"/>
      <c r="F276" s="15"/>
      <c r="G276" s="83"/>
      <c r="H276" s="12" t="s">
        <v>204</v>
      </c>
      <c r="I276" s="15"/>
      <c r="J276" s="15"/>
      <c r="K276" s="15"/>
      <c r="L276" s="15"/>
      <c r="M276" s="15"/>
      <c r="N276" s="83"/>
      <c r="O276" s="15"/>
      <c r="P276" s="15"/>
      <c r="Q276" s="15"/>
      <c r="R276" s="15"/>
      <c r="S276" s="15"/>
      <c r="T276" s="15"/>
      <c r="U276" s="15"/>
      <c r="V276" s="15"/>
      <c r="W276" s="15"/>
      <c r="X276" s="15"/>
      <c r="Y276" s="15"/>
      <c r="Z276" s="15"/>
      <c r="AA276" s="15"/>
      <c r="AB276" s="15"/>
      <c r="AC276" s="15"/>
      <c r="AD276" s="15"/>
      <c r="AE276" s="15"/>
    </row>
    <row r="277">
      <c r="A277" s="25"/>
      <c r="B277" s="25"/>
      <c r="D277" s="42"/>
      <c r="E277" s="28"/>
      <c r="F277" s="25"/>
      <c r="G277" s="42"/>
      <c r="I277" s="25"/>
      <c r="K277" s="25"/>
      <c r="N277" s="42"/>
    </row>
    <row r="278">
      <c r="A278" s="25"/>
      <c r="B278" s="25"/>
      <c r="D278" s="42"/>
      <c r="E278" s="28"/>
      <c r="F278" s="25"/>
      <c r="G278" s="42"/>
      <c r="I278" s="25"/>
      <c r="K278" s="25"/>
      <c r="N278" s="42"/>
    </row>
    <row r="279">
      <c r="A279" s="25"/>
      <c r="B279" s="25"/>
      <c r="D279" s="42"/>
      <c r="E279" s="28"/>
      <c r="F279" s="25"/>
      <c r="G279" s="42"/>
      <c r="I279" s="25"/>
      <c r="K279" s="25"/>
      <c r="N279" s="42"/>
    </row>
    <row r="280">
      <c r="A280" s="25"/>
      <c r="B280" s="25"/>
      <c r="D280" s="42"/>
      <c r="E280" s="28"/>
      <c r="F280" s="25"/>
      <c r="G280" s="42"/>
      <c r="I280" s="25"/>
      <c r="K280" s="25"/>
      <c r="N280" s="42"/>
    </row>
    <row r="281">
      <c r="A281" s="25"/>
      <c r="B281" s="25"/>
      <c r="D281" s="42"/>
      <c r="E281" s="28"/>
      <c r="F281" s="25"/>
      <c r="G281" s="42"/>
      <c r="I281" s="25"/>
      <c r="K281" s="25"/>
      <c r="N281" s="42"/>
    </row>
    <row r="282">
      <c r="A282" s="25"/>
      <c r="B282" s="25"/>
      <c r="D282" s="42"/>
      <c r="E282" s="28"/>
      <c r="F282" s="25"/>
      <c r="G282" s="42"/>
      <c r="I282" s="25"/>
      <c r="K282" s="25"/>
      <c r="N282" s="42"/>
    </row>
    <row r="283">
      <c r="A283" s="25"/>
      <c r="B283" s="25"/>
      <c r="D283" s="42"/>
      <c r="E283" s="28"/>
      <c r="F283" s="25"/>
      <c r="G283" s="42"/>
      <c r="I283" s="25"/>
      <c r="K283" s="25"/>
      <c r="N283" s="42"/>
    </row>
    <row r="284">
      <c r="A284" s="25"/>
      <c r="B284" s="25"/>
      <c r="D284" s="42"/>
      <c r="E284" s="28"/>
      <c r="F284" s="25"/>
      <c r="G284" s="42"/>
      <c r="I284" s="25"/>
      <c r="K284" s="25"/>
      <c r="N284" s="42"/>
    </row>
    <row r="285">
      <c r="A285" s="25"/>
      <c r="B285" s="25"/>
      <c r="D285" s="42"/>
      <c r="E285" s="28"/>
      <c r="F285" s="25"/>
      <c r="G285" s="42"/>
      <c r="I285" s="25"/>
      <c r="K285" s="25"/>
      <c r="N285" s="42"/>
    </row>
    <row r="286">
      <c r="A286" s="25"/>
      <c r="B286" s="25"/>
      <c r="D286" s="42"/>
      <c r="E286" s="28"/>
      <c r="F286" s="25"/>
      <c r="G286" s="42"/>
      <c r="I286" s="25"/>
      <c r="K286" s="25"/>
      <c r="N286" s="42"/>
    </row>
    <row r="287">
      <c r="A287" s="25"/>
      <c r="B287" s="25"/>
      <c r="D287" s="42"/>
      <c r="E287" s="28"/>
      <c r="F287" s="25"/>
      <c r="G287" s="42"/>
      <c r="I287" s="25"/>
      <c r="K287" s="25"/>
      <c r="N287" s="42"/>
    </row>
    <row r="288">
      <c r="A288" s="25"/>
      <c r="B288" s="25"/>
      <c r="D288" s="42"/>
      <c r="E288" s="28"/>
      <c r="F288" s="25"/>
      <c r="G288" s="42"/>
      <c r="I288" s="25"/>
      <c r="K288" s="25"/>
      <c r="N288" s="42"/>
    </row>
    <row r="289">
      <c r="A289" s="25"/>
      <c r="B289" s="25"/>
      <c r="D289" s="42"/>
      <c r="E289" s="28"/>
      <c r="F289" s="25"/>
      <c r="G289" s="42"/>
      <c r="I289" s="25"/>
      <c r="K289" s="25"/>
      <c r="N289" s="42"/>
    </row>
    <row r="290">
      <c r="A290" s="25"/>
      <c r="B290" s="25"/>
      <c r="D290" s="42"/>
      <c r="E290" s="28"/>
      <c r="F290" s="25"/>
      <c r="G290" s="42"/>
      <c r="I290" s="25"/>
      <c r="K290" s="25"/>
      <c r="N290" s="42"/>
    </row>
    <row r="291">
      <c r="A291" s="25"/>
      <c r="B291" s="25"/>
      <c r="D291" s="42"/>
      <c r="E291" s="28"/>
      <c r="F291" s="25"/>
      <c r="G291" s="42"/>
      <c r="I291" s="25"/>
      <c r="K291" s="25"/>
      <c r="N291" s="42"/>
    </row>
    <row r="292">
      <c r="A292" s="25"/>
      <c r="B292" s="25"/>
      <c r="D292" s="42"/>
      <c r="E292" s="28"/>
      <c r="F292" s="25"/>
      <c r="G292" s="42"/>
      <c r="I292" s="25"/>
      <c r="K292" s="25"/>
      <c r="N292" s="42"/>
    </row>
    <row r="293">
      <c r="A293" s="25"/>
      <c r="B293" s="25"/>
      <c r="D293" s="42"/>
      <c r="E293" s="28"/>
      <c r="F293" s="25"/>
      <c r="G293" s="42"/>
      <c r="I293" s="25"/>
      <c r="K293" s="25"/>
      <c r="N293" s="42"/>
    </row>
    <row r="294">
      <c r="A294" s="25"/>
      <c r="B294" s="25"/>
      <c r="D294" s="42"/>
      <c r="E294" s="28"/>
      <c r="F294" s="25"/>
      <c r="G294" s="42"/>
      <c r="I294" s="25"/>
      <c r="K294" s="25"/>
      <c r="N294" s="42"/>
    </row>
    <row r="295">
      <c r="A295" s="25"/>
      <c r="B295" s="25"/>
      <c r="D295" s="42"/>
      <c r="E295" s="28"/>
      <c r="F295" s="25"/>
      <c r="G295" s="42"/>
      <c r="I295" s="25"/>
      <c r="K295" s="25"/>
      <c r="N295" s="42"/>
    </row>
    <row r="296">
      <c r="A296" s="25"/>
      <c r="B296" s="25"/>
      <c r="D296" s="42"/>
      <c r="E296" s="28"/>
      <c r="F296" s="25"/>
      <c r="G296" s="42"/>
      <c r="I296" s="25"/>
      <c r="K296" s="25"/>
      <c r="N296" s="42"/>
    </row>
    <row r="297">
      <c r="A297" s="25"/>
      <c r="B297" s="25"/>
      <c r="D297" s="42"/>
      <c r="E297" s="28"/>
      <c r="F297" s="25"/>
      <c r="G297" s="42"/>
      <c r="I297" s="25"/>
      <c r="K297" s="25"/>
      <c r="N297" s="42"/>
    </row>
    <row r="298">
      <c r="A298" s="25"/>
      <c r="B298" s="25"/>
      <c r="D298" s="42"/>
      <c r="E298" s="28"/>
      <c r="F298" s="25"/>
      <c r="G298" s="42"/>
      <c r="I298" s="25"/>
      <c r="K298" s="25"/>
      <c r="N298" s="42"/>
    </row>
    <row r="299">
      <c r="A299" s="25"/>
      <c r="B299" s="25"/>
      <c r="D299" s="42"/>
      <c r="E299" s="28"/>
      <c r="F299" s="25"/>
      <c r="G299" s="42"/>
      <c r="I299" s="25"/>
      <c r="K299" s="25"/>
      <c r="N299" s="42"/>
    </row>
    <row r="300">
      <c r="A300" s="25"/>
      <c r="B300" s="25"/>
      <c r="D300" s="42"/>
      <c r="E300" s="28"/>
      <c r="F300" s="25"/>
      <c r="G300" s="42"/>
      <c r="I300" s="25"/>
      <c r="K300" s="25"/>
      <c r="N300" s="42"/>
    </row>
    <row r="301">
      <c r="A301" s="25"/>
      <c r="B301" s="25"/>
      <c r="D301" s="42"/>
      <c r="E301" s="28"/>
      <c r="F301" s="25"/>
      <c r="G301" s="42"/>
      <c r="I301" s="25"/>
      <c r="K301" s="25"/>
      <c r="N301" s="42"/>
    </row>
    <row r="302">
      <c r="A302" s="25"/>
      <c r="B302" s="25"/>
      <c r="D302" s="42"/>
      <c r="E302" s="28"/>
      <c r="F302" s="25"/>
      <c r="G302" s="42"/>
      <c r="I302" s="25"/>
      <c r="K302" s="25"/>
      <c r="N302" s="42"/>
    </row>
    <row r="303">
      <c r="A303" s="25"/>
      <c r="B303" s="25"/>
      <c r="D303" s="42"/>
      <c r="E303" s="28"/>
      <c r="F303" s="25"/>
      <c r="G303" s="42"/>
      <c r="I303" s="25"/>
      <c r="K303" s="25"/>
      <c r="N303" s="42"/>
    </row>
    <row r="304">
      <c r="A304" s="25"/>
      <c r="B304" s="25"/>
      <c r="D304" s="42"/>
      <c r="E304" s="28"/>
      <c r="F304" s="25"/>
      <c r="G304" s="42"/>
      <c r="I304" s="25"/>
      <c r="K304" s="25"/>
      <c r="N304" s="42"/>
    </row>
    <row r="305">
      <c r="A305" s="25"/>
      <c r="B305" s="25"/>
      <c r="D305" s="42"/>
      <c r="E305" s="28"/>
      <c r="F305" s="25"/>
      <c r="G305" s="42"/>
      <c r="I305" s="25"/>
      <c r="K305" s="25"/>
      <c r="N305" s="42"/>
    </row>
    <row r="306">
      <c r="A306" s="25"/>
      <c r="B306" s="25"/>
      <c r="D306" s="42"/>
      <c r="E306" s="28"/>
      <c r="F306" s="25"/>
      <c r="G306" s="42"/>
      <c r="I306" s="25"/>
      <c r="K306" s="25"/>
      <c r="N306" s="42"/>
    </row>
    <row r="307">
      <c r="A307" s="25"/>
      <c r="B307" s="25"/>
      <c r="D307" s="42"/>
      <c r="E307" s="28"/>
      <c r="F307" s="25"/>
      <c r="G307" s="42"/>
      <c r="I307" s="25"/>
      <c r="K307" s="25"/>
      <c r="N307" s="42"/>
    </row>
    <row r="308">
      <c r="A308" s="25"/>
      <c r="B308" s="25"/>
      <c r="D308" s="42"/>
      <c r="E308" s="28"/>
      <c r="F308" s="25"/>
      <c r="G308" s="42"/>
      <c r="I308" s="25"/>
      <c r="K308" s="25"/>
      <c r="N308" s="42"/>
    </row>
    <row r="309">
      <c r="A309" s="25"/>
      <c r="B309" s="25"/>
      <c r="D309" s="42"/>
      <c r="E309" s="28"/>
      <c r="F309" s="25"/>
      <c r="G309" s="42"/>
      <c r="I309" s="25"/>
      <c r="K309" s="25"/>
      <c r="N309" s="42"/>
    </row>
    <row r="310">
      <c r="A310" s="25"/>
      <c r="B310" s="25"/>
      <c r="D310" s="42"/>
      <c r="E310" s="28"/>
      <c r="F310" s="25"/>
      <c r="G310" s="42"/>
      <c r="I310" s="25"/>
      <c r="K310" s="25"/>
      <c r="N310" s="42"/>
    </row>
    <row r="311">
      <c r="A311" s="25"/>
      <c r="B311" s="25"/>
      <c r="D311" s="42"/>
      <c r="E311" s="28"/>
      <c r="F311" s="25"/>
      <c r="G311" s="42"/>
      <c r="I311" s="25"/>
      <c r="K311" s="25"/>
      <c r="N311" s="42"/>
    </row>
    <row r="312">
      <c r="A312" s="25"/>
      <c r="B312" s="25"/>
      <c r="D312" s="42"/>
      <c r="E312" s="28"/>
      <c r="F312" s="25"/>
      <c r="G312" s="42"/>
      <c r="I312" s="25"/>
      <c r="K312" s="25"/>
      <c r="N312" s="42"/>
    </row>
    <row r="313">
      <c r="A313" s="25"/>
      <c r="B313" s="25"/>
      <c r="D313" s="42"/>
      <c r="E313" s="28"/>
      <c r="F313" s="25"/>
      <c r="G313" s="42"/>
      <c r="I313" s="25"/>
      <c r="K313" s="25"/>
      <c r="N313" s="42"/>
    </row>
    <row r="314">
      <c r="A314" s="25"/>
      <c r="B314" s="25"/>
      <c r="D314" s="42"/>
      <c r="E314" s="28"/>
      <c r="F314" s="25"/>
      <c r="G314" s="42"/>
      <c r="I314" s="25"/>
      <c r="K314" s="25"/>
      <c r="N314" s="42"/>
    </row>
    <row r="315">
      <c r="A315" s="25"/>
      <c r="B315" s="25"/>
      <c r="D315" s="42"/>
      <c r="E315" s="28"/>
      <c r="F315" s="25"/>
      <c r="G315" s="42"/>
      <c r="I315" s="25"/>
      <c r="K315" s="25"/>
      <c r="N315" s="42"/>
    </row>
    <row r="316">
      <c r="A316" s="25"/>
      <c r="B316" s="25"/>
      <c r="D316" s="42"/>
      <c r="E316" s="28"/>
      <c r="F316" s="25"/>
      <c r="G316" s="42"/>
      <c r="I316" s="25"/>
      <c r="K316" s="25"/>
      <c r="N316" s="42"/>
    </row>
    <row r="317">
      <c r="A317" s="25"/>
      <c r="B317" s="25"/>
      <c r="D317" s="42"/>
      <c r="E317" s="28"/>
      <c r="F317" s="25"/>
      <c r="G317" s="42"/>
      <c r="I317" s="25"/>
      <c r="K317" s="25"/>
      <c r="N317" s="42"/>
    </row>
    <row r="318">
      <c r="A318" s="25"/>
      <c r="B318" s="25"/>
      <c r="D318" s="42"/>
      <c r="E318" s="28"/>
      <c r="F318" s="25"/>
      <c r="G318" s="42"/>
      <c r="I318" s="25"/>
      <c r="K318" s="25"/>
      <c r="N318" s="42"/>
    </row>
    <row r="319">
      <c r="A319" s="25"/>
      <c r="B319" s="25"/>
      <c r="D319" s="42"/>
      <c r="E319" s="28"/>
      <c r="F319" s="25"/>
      <c r="G319" s="42"/>
      <c r="I319" s="25"/>
      <c r="K319" s="25"/>
      <c r="N319" s="42"/>
    </row>
    <row r="320">
      <c r="A320" s="25"/>
      <c r="B320" s="25"/>
      <c r="D320" s="42"/>
      <c r="E320" s="28"/>
      <c r="F320" s="25"/>
      <c r="G320" s="42"/>
      <c r="I320" s="25"/>
      <c r="K320" s="25"/>
      <c r="N320" s="42"/>
    </row>
    <row r="321">
      <c r="A321" s="25"/>
      <c r="B321" s="25"/>
      <c r="D321" s="42"/>
      <c r="E321" s="28"/>
      <c r="F321" s="25"/>
      <c r="G321" s="42"/>
      <c r="I321" s="25"/>
      <c r="K321" s="25"/>
      <c r="N321" s="42"/>
    </row>
    <row r="322">
      <c r="A322" s="25"/>
      <c r="B322" s="25"/>
      <c r="D322" s="42"/>
      <c r="E322" s="28"/>
      <c r="F322" s="25"/>
      <c r="G322" s="42"/>
      <c r="I322" s="25"/>
      <c r="K322" s="25"/>
      <c r="N322" s="42"/>
    </row>
    <row r="323">
      <c r="A323" s="25"/>
      <c r="B323" s="25"/>
      <c r="D323" s="42"/>
      <c r="E323" s="28"/>
      <c r="F323" s="25"/>
      <c r="G323" s="42"/>
      <c r="I323" s="25"/>
      <c r="K323" s="25"/>
      <c r="N323" s="42"/>
    </row>
    <row r="324">
      <c r="A324" s="25"/>
      <c r="B324" s="25"/>
      <c r="D324" s="42"/>
      <c r="E324" s="28"/>
      <c r="F324" s="25"/>
      <c r="G324" s="42"/>
      <c r="I324" s="25"/>
      <c r="K324" s="25"/>
      <c r="N324" s="42"/>
    </row>
    <row r="325">
      <c r="A325" s="25"/>
      <c r="B325" s="25"/>
      <c r="D325" s="42"/>
      <c r="E325" s="28"/>
      <c r="F325" s="25"/>
      <c r="G325" s="42"/>
      <c r="I325" s="25"/>
      <c r="K325" s="25"/>
      <c r="N325" s="42"/>
    </row>
    <row r="326">
      <c r="A326" s="25"/>
      <c r="B326" s="25"/>
      <c r="D326" s="42"/>
      <c r="E326" s="28"/>
      <c r="F326" s="25"/>
      <c r="G326" s="42"/>
      <c r="I326" s="25"/>
      <c r="K326" s="25"/>
      <c r="N326" s="42"/>
    </row>
    <row r="327">
      <c r="A327" s="25"/>
      <c r="B327" s="25"/>
      <c r="D327" s="42"/>
      <c r="E327" s="28"/>
      <c r="F327" s="25"/>
      <c r="G327" s="42"/>
      <c r="I327" s="25"/>
      <c r="K327" s="25"/>
      <c r="N327" s="42"/>
    </row>
    <row r="328">
      <c r="A328" s="25"/>
      <c r="B328" s="25"/>
      <c r="D328" s="42"/>
      <c r="E328" s="28"/>
      <c r="F328" s="25"/>
      <c r="G328" s="42"/>
      <c r="I328" s="25"/>
      <c r="K328" s="25"/>
      <c r="N328" s="42"/>
    </row>
    <row r="329">
      <c r="A329" s="25"/>
      <c r="B329" s="25"/>
      <c r="D329" s="42"/>
      <c r="E329" s="28"/>
      <c r="F329" s="25"/>
      <c r="G329" s="42"/>
      <c r="I329" s="25"/>
      <c r="K329" s="25"/>
      <c r="N329" s="42"/>
    </row>
    <row r="330">
      <c r="A330" s="25"/>
      <c r="B330" s="25"/>
      <c r="D330" s="42"/>
      <c r="E330" s="28"/>
      <c r="F330" s="25"/>
      <c r="G330" s="42"/>
      <c r="I330" s="25"/>
      <c r="K330" s="25"/>
      <c r="N330" s="42"/>
    </row>
    <row r="331">
      <c r="A331" s="25"/>
      <c r="B331" s="25"/>
      <c r="D331" s="42"/>
      <c r="E331" s="28"/>
      <c r="F331" s="25"/>
      <c r="G331" s="42"/>
      <c r="I331" s="25"/>
      <c r="K331" s="25"/>
      <c r="N331" s="42"/>
    </row>
    <row r="332">
      <c r="A332" s="25"/>
      <c r="B332" s="25"/>
      <c r="D332" s="42"/>
      <c r="E332" s="28"/>
      <c r="F332" s="25"/>
      <c r="G332" s="42"/>
      <c r="I332" s="25"/>
      <c r="K332" s="25"/>
      <c r="N332" s="42"/>
    </row>
    <row r="333">
      <c r="A333" s="25"/>
      <c r="B333" s="25"/>
      <c r="D333" s="42"/>
      <c r="E333" s="28"/>
      <c r="F333" s="25"/>
      <c r="G333" s="42"/>
      <c r="I333" s="25"/>
      <c r="K333" s="25"/>
      <c r="N333" s="42"/>
    </row>
    <row r="334">
      <c r="A334" s="25"/>
      <c r="B334" s="25"/>
      <c r="D334" s="42"/>
      <c r="E334" s="28"/>
      <c r="F334" s="25"/>
      <c r="G334" s="42"/>
      <c r="I334" s="25"/>
      <c r="K334" s="25"/>
      <c r="N334" s="42"/>
    </row>
    <row r="335">
      <c r="A335" s="25"/>
      <c r="B335" s="25"/>
      <c r="D335" s="42"/>
      <c r="E335" s="28"/>
      <c r="F335" s="25"/>
      <c r="G335" s="42"/>
      <c r="I335" s="25"/>
      <c r="K335" s="25"/>
      <c r="N335" s="42"/>
    </row>
    <row r="336">
      <c r="A336" s="25"/>
      <c r="B336" s="25"/>
      <c r="D336" s="42"/>
      <c r="E336" s="28"/>
      <c r="F336" s="25"/>
      <c r="G336" s="42"/>
      <c r="I336" s="25"/>
      <c r="K336" s="25"/>
      <c r="N336" s="42"/>
    </row>
    <row r="337">
      <c r="A337" s="25"/>
      <c r="B337" s="25"/>
      <c r="D337" s="42"/>
      <c r="E337" s="28"/>
      <c r="F337" s="25"/>
      <c r="G337" s="42"/>
      <c r="I337" s="25"/>
      <c r="K337" s="25"/>
      <c r="N337" s="42"/>
    </row>
    <row r="338">
      <c r="A338" s="25"/>
      <c r="B338" s="25"/>
      <c r="D338" s="42"/>
      <c r="E338" s="28"/>
      <c r="F338" s="25"/>
      <c r="G338" s="42"/>
      <c r="I338" s="25"/>
      <c r="K338" s="25"/>
      <c r="N338" s="42"/>
    </row>
    <row r="339">
      <c r="A339" s="25"/>
      <c r="B339" s="25"/>
      <c r="D339" s="42"/>
      <c r="E339" s="28"/>
      <c r="F339" s="25"/>
      <c r="G339" s="42"/>
      <c r="I339" s="25"/>
      <c r="K339" s="25"/>
      <c r="N339" s="42"/>
    </row>
    <row r="340">
      <c r="A340" s="25"/>
      <c r="B340" s="25"/>
      <c r="D340" s="42"/>
      <c r="E340" s="28"/>
      <c r="F340" s="25"/>
      <c r="G340" s="42"/>
      <c r="I340" s="25"/>
      <c r="K340" s="25"/>
      <c r="N340" s="42"/>
    </row>
    <row r="341">
      <c r="A341" s="25"/>
      <c r="B341" s="25"/>
      <c r="D341" s="42"/>
      <c r="E341" s="28"/>
      <c r="F341" s="25"/>
      <c r="G341" s="42"/>
      <c r="I341" s="25"/>
      <c r="K341" s="25"/>
      <c r="N341" s="42"/>
    </row>
    <row r="342">
      <c r="A342" s="25"/>
      <c r="B342" s="25"/>
      <c r="D342" s="42"/>
      <c r="E342" s="28"/>
      <c r="F342" s="25"/>
      <c r="G342" s="42"/>
      <c r="I342" s="25"/>
      <c r="K342" s="25"/>
      <c r="N342" s="42"/>
    </row>
    <row r="343">
      <c r="A343" s="25"/>
      <c r="B343" s="25"/>
      <c r="D343" s="42"/>
      <c r="E343" s="28"/>
      <c r="F343" s="25"/>
      <c r="G343" s="42"/>
      <c r="I343" s="25"/>
      <c r="K343" s="25"/>
      <c r="N343" s="42"/>
    </row>
    <row r="344">
      <c r="A344" s="25"/>
      <c r="B344" s="25"/>
      <c r="D344" s="42"/>
      <c r="E344" s="28"/>
      <c r="F344" s="25"/>
      <c r="G344" s="42"/>
      <c r="I344" s="25"/>
      <c r="K344" s="25"/>
      <c r="N344" s="42"/>
    </row>
    <row r="345">
      <c r="A345" s="25"/>
      <c r="B345" s="25"/>
      <c r="D345" s="42"/>
      <c r="E345" s="28"/>
      <c r="F345" s="25"/>
      <c r="G345" s="42"/>
      <c r="I345" s="25"/>
      <c r="K345" s="25"/>
      <c r="N345" s="42"/>
    </row>
    <row r="346">
      <c r="A346" s="25"/>
      <c r="B346" s="25"/>
      <c r="D346" s="42"/>
      <c r="E346" s="28"/>
      <c r="F346" s="25"/>
      <c r="G346" s="42"/>
      <c r="I346" s="25"/>
      <c r="K346" s="25"/>
      <c r="N346" s="42"/>
    </row>
    <row r="347">
      <c r="A347" s="25"/>
      <c r="B347" s="25"/>
      <c r="D347" s="42"/>
      <c r="E347" s="28"/>
      <c r="F347" s="25"/>
      <c r="G347" s="42"/>
      <c r="I347" s="25"/>
      <c r="K347" s="25"/>
      <c r="N347" s="42"/>
    </row>
    <row r="348">
      <c r="A348" s="25"/>
      <c r="B348" s="25"/>
      <c r="D348" s="42"/>
      <c r="E348" s="28"/>
      <c r="F348" s="25"/>
      <c r="G348" s="42"/>
      <c r="I348" s="25"/>
      <c r="K348" s="25"/>
      <c r="N348" s="42"/>
    </row>
    <row r="349">
      <c r="A349" s="25"/>
      <c r="B349" s="25"/>
      <c r="D349" s="42"/>
      <c r="E349" s="28"/>
      <c r="F349" s="25"/>
      <c r="G349" s="42"/>
      <c r="I349" s="25"/>
      <c r="K349" s="25"/>
      <c r="N349" s="42"/>
    </row>
    <row r="350">
      <c r="A350" s="25"/>
      <c r="B350" s="25"/>
      <c r="D350" s="42"/>
      <c r="E350" s="28"/>
      <c r="F350" s="25"/>
      <c r="G350" s="42"/>
      <c r="I350" s="25"/>
      <c r="K350" s="25"/>
      <c r="N350" s="42"/>
    </row>
    <row r="351">
      <c r="A351" s="25"/>
      <c r="B351" s="25"/>
      <c r="D351" s="42"/>
      <c r="E351" s="28"/>
      <c r="F351" s="25"/>
      <c r="G351" s="42"/>
      <c r="I351" s="25"/>
      <c r="K351" s="25"/>
      <c r="N351" s="42"/>
    </row>
    <row r="352">
      <c r="A352" s="25"/>
      <c r="B352" s="25"/>
      <c r="D352" s="42"/>
      <c r="E352" s="28"/>
      <c r="F352" s="25"/>
      <c r="G352" s="42"/>
      <c r="I352" s="25"/>
      <c r="K352" s="25"/>
      <c r="N352" s="42"/>
    </row>
    <row r="353">
      <c r="A353" s="25"/>
      <c r="B353" s="25"/>
      <c r="D353" s="42"/>
      <c r="E353" s="28"/>
      <c r="F353" s="25"/>
      <c r="G353" s="42"/>
      <c r="I353" s="25"/>
      <c r="K353" s="25"/>
      <c r="N353" s="42"/>
    </row>
    <row r="354">
      <c r="A354" s="25"/>
      <c r="B354" s="25"/>
      <c r="D354" s="42"/>
      <c r="E354" s="28"/>
      <c r="F354" s="25"/>
      <c r="G354" s="42"/>
      <c r="I354" s="25"/>
      <c r="K354" s="25"/>
      <c r="N354" s="42"/>
    </row>
    <row r="355">
      <c r="A355" s="25"/>
      <c r="B355" s="25"/>
      <c r="D355" s="42"/>
      <c r="E355" s="28"/>
      <c r="F355" s="25"/>
      <c r="G355" s="42"/>
      <c r="I355" s="25"/>
      <c r="K355" s="25"/>
      <c r="N355" s="42"/>
    </row>
    <row r="356">
      <c r="A356" s="25"/>
      <c r="B356" s="25"/>
      <c r="D356" s="42"/>
      <c r="E356" s="28"/>
      <c r="F356" s="25"/>
      <c r="G356" s="42"/>
      <c r="I356" s="25"/>
      <c r="K356" s="25"/>
      <c r="N356" s="42"/>
    </row>
    <row r="357">
      <c r="A357" s="25"/>
      <c r="B357" s="25"/>
      <c r="D357" s="42"/>
      <c r="E357" s="28"/>
      <c r="F357" s="25"/>
      <c r="G357" s="42"/>
      <c r="I357" s="25"/>
      <c r="K357" s="25"/>
      <c r="N357" s="42"/>
    </row>
    <row r="358">
      <c r="A358" s="25"/>
      <c r="B358" s="25"/>
      <c r="D358" s="42"/>
      <c r="E358" s="28"/>
      <c r="F358" s="25"/>
      <c r="G358" s="42"/>
      <c r="I358" s="25"/>
      <c r="K358" s="25"/>
      <c r="N358" s="42"/>
    </row>
    <row r="359">
      <c r="A359" s="25"/>
      <c r="B359" s="25"/>
      <c r="D359" s="42"/>
      <c r="E359" s="28"/>
      <c r="F359" s="25"/>
      <c r="G359" s="42"/>
      <c r="I359" s="25"/>
      <c r="K359" s="25"/>
      <c r="N359" s="42"/>
    </row>
    <row r="360">
      <c r="A360" s="25"/>
      <c r="B360" s="25"/>
      <c r="D360" s="42"/>
      <c r="E360" s="28"/>
      <c r="F360" s="25"/>
      <c r="G360" s="42"/>
      <c r="I360" s="25"/>
      <c r="K360" s="25"/>
      <c r="N360" s="42"/>
    </row>
    <row r="361">
      <c r="A361" s="25"/>
      <c r="B361" s="25"/>
      <c r="D361" s="42"/>
      <c r="E361" s="28"/>
      <c r="F361" s="25"/>
      <c r="G361" s="42"/>
      <c r="I361" s="25"/>
      <c r="K361" s="25"/>
      <c r="N361" s="42"/>
    </row>
    <row r="362">
      <c r="A362" s="25"/>
      <c r="B362" s="25"/>
      <c r="D362" s="42"/>
      <c r="E362" s="28"/>
      <c r="F362" s="25"/>
      <c r="G362" s="42"/>
      <c r="I362" s="25"/>
      <c r="K362" s="25"/>
      <c r="N362" s="42"/>
    </row>
    <row r="363">
      <c r="A363" s="25"/>
      <c r="B363" s="25"/>
      <c r="D363" s="42"/>
      <c r="E363" s="28"/>
      <c r="F363" s="25"/>
      <c r="G363" s="42"/>
      <c r="I363" s="25"/>
      <c r="K363" s="25"/>
      <c r="N363" s="42"/>
    </row>
    <row r="364">
      <c r="A364" s="25"/>
      <c r="B364" s="25"/>
      <c r="D364" s="42"/>
      <c r="E364" s="28"/>
      <c r="F364" s="25"/>
      <c r="G364" s="42"/>
      <c r="I364" s="25"/>
      <c r="K364" s="25"/>
      <c r="N364" s="42"/>
    </row>
    <row r="365">
      <c r="A365" s="25"/>
      <c r="B365" s="25"/>
      <c r="D365" s="42"/>
      <c r="E365" s="28"/>
      <c r="F365" s="25"/>
      <c r="G365" s="42"/>
      <c r="I365" s="25"/>
      <c r="K365" s="25"/>
      <c r="N365" s="42"/>
    </row>
    <row r="366">
      <c r="A366" s="25"/>
      <c r="B366" s="25"/>
      <c r="D366" s="42"/>
      <c r="E366" s="28"/>
      <c r="F366" s="25"/>
      <c r="G366" s="42"/>
      <c r="I366" s="25"/>
      <c r="K366" s="25"/>
      <c r="N366" s="42"/>
    </row>
    <row r="367">
      <c r="A367" s="25"/>
      <c r="B367" s="25"/>
      <c r="D367" s="42"/>
      <c r="E367" s="28"/>
      <c r="F367" s="25"/>
      <c r="G367" s="42"/>
      <c r="I367" s="25"/>
      <c r="K367" s="25"/>
      <c r="N367" s="42"/>
    </row>
    <row r="368">
      <c r="A368" s="25"/>
      <c r="B368" s="25"/>
      <c r="D368" s="42"/>
      <c r="E368" s="28"/>
      <c r="F368" s="25"/>
      <c r="G368" s="42"/>
      <c r="I368" s="25"/>
      <c r="K368" s="25"/>
      <c r="N368" s="42"/>
    </row>
    <row r="369">
      <c r="A369" s="25"/>
      <c r="B369" s="25"/>
      <c r="D369" s="42"/>
      <c r="E369" s="28"/>
      <c r="F369" s="25"/>
      <c r="G369" s="42"/>
      <c r="I369" s="25"/>
      <c r="K369" s="25"/>
      <c r="N369" s="42"/>
    </row>
    <row r="370">
      <c r="A370" s="25"/>
      <c r="B370" s="25"/>
      <c r="D370" s="42"/>
      <c r="E370" s="28"/>
      <c r="F370" s="25"/>
      <c r="G370" s="42"/>
      <c r="I370" s="25"/>
      <c r="K370" s="25"/>
      <c r="N370" s="42"/>
    </row>
    <row r="371">
      <c r="A371" s="25"/>
      <c r="B371" s="25"/>
      <c r="D371" s="42"/>
      <c r="E371" s="28"/>
      <c r="F371" s="25"/>
      <c r="G371" s="42"/>
      <c r="I371" s="25"/>
      <c r="K371" s="25"/>
      <c r="N371" s="42"/>
    </row>
    <row r="372">
      <c r="A372" s="25"/>
      <c r="B372" s="25"/>
      <c r="D372" s="42"/>
      <c r="E372" s="28"/>
      <c r="F372" s="25"/>
      <c r="G372" s="42"/>
      <c r="I372" s="25"/>
      <c r="K372" s="25"/>
      <c r="N372" s="42"/>
    </row>
    <row r="373">
      <c r="A373" s="25"/>
      <c r="B373" s="25"/>
      <c r="D373" s="42"/>
      <c r="E373" s="28"/>
      <c r="F373" s="25"/>
      <c r="G373" s="42"/>
      <c r="I373" s="25"/>
      <c r="K373" s="25"/>
      <c r="N373" s="42"/>
    </row>
    <row r="374">
      <c r="A374" s="25"/>
      <c r="B374" s="25"/>
      <c r="D374" s="42"/>
      <c r="E374" s="28"/>
      <c r="F374" s="25"/>
      <c r="G374" s="42"/>
      <c r="I374" s="25"/>
      <c r="K374" s="25"/>
      <c r="N374" s="42"/>
    </row>
    <row r="375">
      <c r="A375" s="25"/>
      <c r="B375" s="25"/>
      <c r="D375" s="42"/>
      <c r="E375" s="28"/>
      <c r="F375" s="25"/>
      <c r="G375" s="42"/>
      <c r="I375" s="25"/>
      <c r="K375" s="25"/>
      <c r="N375" s="42"/>
    </row>
    <row r="376">
      <c r="A376" s="25"/>
      <c r="B376" s="25"/>
      <c r="D376" s="42"/>
      <c r="E376" s="28"/>
      <c r="F376" s="25"/>
      <c r="G376" s="42"/>
      <c r="I376" s="25"/>
      <c r="K376" s="25"/>
      <c r="N376" s="42"/>
    </row>
    <row r="377">
      <c r="A377" s="25"/>
      <c r="B377" s="25"/>
      <c r="D377" s="42"/>
      <c r="E377" s="28"/>
      <c r="F377" s="25"/>
      <c r="G377" s="42"/>
      <c r="I377" s="25"/>
      <c r="K377" s="25"/>
      <c r="N377" s="42"/>
    </row>
    <row r="378">
      <c r="A378" s="25"/>
      <c r="B378" s="25"/>
      <c r="D378" s="42"/>
      <c r="E378" s="28"/>
      <c r="F378" s="25"/>
      <c r="G378" s="42"/>
      <c r="I378" s="25"/>
      <c r="K378" s="25"/>
      <c r="N378" s="42"/>
    </row>
    <row r="379">
      <c r="A379" s="25"/>
      <c r="B379" s="25"/>
      <c r="D379" s="42"/>
      <c r="E379" s="28"/>
      <c r="F379" s="25"/>
      <c r="G379" s="42"/>
      <c r="I379" s="25"/>
      <c r="K379" s="25"/>
      <c r="N379" s="42"/>
    </row>
    <row r="380">
      <c r="A380" s="25"/>
      <c r="B380" s="25"/>
      <c r="D380" s="42"/>
      <c r="E380" s="28"/>
      <c r="F380" s="25"/>
      <c r="G380" s="42"/>
      <c r="I380" s="25"/>
      <c r="K380" s="25"/>
      <c r="N380" s="42"/>
    </row>
    <row r="381">
      <c r="A381" s="25"/>
      <c r="B381" s="25"/>
      <c r="D381" s="42"/>
      <c r="E381" s="28"/>
      <c r="F381" s="25"/>
      <c r="G381" s="42"/>
      <c r="I381" s="25"/>
      <c r="K381" s="25"/>
      <c r="N381" s="42"/>
    </row>
    <row r="382">
      <c r="A382" s="25"/>
      <c r="B382" s="25"/>
      <c r="D382" s="42"/>
      <c r="E382" s="28"/>
      <c r="F382" s="25"/>
      <c r="G382" s="42"/>
      <c r="I382" s="25"/>
      <c r="K382" s="25"/>
      <c r="N382" s="42"/>
    </row>
    <row r="383">
      <c r="A383" s="25"/>
      <c r="B383" s="25"/>
      <c r="D383" s="42"/>
      <c r="E383" s="28"/>
      <c r="F383" s="25"/>
      <c r="G383" s="42"/>
      <c r="I383" s="25"/>
      <c r="K383" s="25"/>
      <c r="N383" s="42"/>
    </row>
    <row r="384">
      <c r="A384" s="25"/>
      <c r="B384" s="25"/>
      <c r="D384" s="42"/>
      <c r="E384" s="28"/>
      <c r="F384" s="25"/>
      <c r="G384" s="42"/>
      <c r="I384" s="25"/>
      <c r="K384" s="25"/>
      <c r="N384" s="42"/>
    </row>
    <row r="385">
      <c r="A385" s="25"/>
      <c r="B385" s="25"/>
      <c r="D385" s="42"/>
      <c r="E385" s="28"/>
      <c r="F385" s="25"/>
      <c r="G385" s="42"/>
      <c r="I385" s="25"/>
      <c r="K385" s="25"/>
      <c r="N385" s="42"/>
    </row>
    <row r="386">
      <c r="A386" s="25"/>
      <c r="B386" s="25"/>
      <c r="D386" s="42"/>
      <c r="E386" s="28"/>
      <c r="F386" s="25"/>
      <c r="G386" s="42"/>
      <c r="I386" s="25"/>
      <c r="K386" s="25"/>
      <c r="N386" s="42"/>
    </row>
    <row r="387">
      <c r="A387" s="25"/>
      <c r="B387" s="25"/>
      <c r="D387" s="42"/>
      <c r="E387" s="28"/>
      <c r="F387" s="25"/>
      <c r="G387" s="42"/>
      <c r="I387" s="25"/>
      <c r="K387" s="25"/>
      <c r="N387" s="42"/>
    </row>
    <row r="388">
      <c r="A388" s="25"/>
      <c r="B388" s="25"/>
      <c r="D388" s="42"/>
      <c r="E388" s="28"/>
      <c r="F388" s="25"/>
      <c r="G388" s="42"/>
      <c r="I388" s="25"/>
      <c r="K388" s="25"/>
      <c r="N388" s="42"/>
    </row>
    <row r="389">
      <c r="A389" s="25"/>
      <c r="B389" s="25"/>
      <c r="D389" s="42"/>
      <c r="E389" s="28"/>
      <c r="F389" s="25"/>
      <c r="G389" s="42"/>
      <c r="I389" s="25"/>
      <c r="K389" s="25"/>
      <c r="N389" s="42"/>
    </row>
    <row r="390">
      <c r="A390" s="25"/>
      <c r="B390" s="25"/>
      <c r="D390" s="42"/>
      <c r="E390" s="28"/>
      <c r="F390" s="25"/>
      <c r="G390" s="42"/>
      <c r="I390" s="25"/>
      <c r="K390" s="25"/>
      <c r="N390" s="42"/>
    </row>
    <row r="391">
      <c r="A391" s="25"/>
      <c r="B391" s="25"/>
      <c r="D391" s="42"/>
      <c r="E391" s="28"/>
      <c r="F391" s="25"/>
      <c r="G391" s="42"/>
      <c r="I391" s="25"/>
      <c r="K391" s="25"/>
      <c r="N391" s="42"/>
    </row>
    <row r="392">
      <c r="A392" s="25"/>
      <c r="B392" s="25"/>
      <c r="D392" s="42"/>
      <c r="E392" s="28"/>
      <c r="F392" s="25"/>
      <c r="G392" s="42"/>
      <c r="I392" s="25"/>
      <c r="K392" s="25"/>
      <c r="N392" s="42"/>
    </row>
    <row r="393">
      <c r="A393" s="25"/>
      <c r="B393" s="25"/>
      <c r="D393" s="42"/>
      <c r="E393" s="28"/>
      <c r="F393" s="25"/>
      <c r="G393" s="42"/>
      <c r="I393" s="25"/>
      <c r="K393" s="25"/>
      <c r="N393" s="42"/>
    </row>
    <row r="394">
      <c r="A394" s="25"/>
      <c r="B394" s="25"/>
      <c r="D394" s="42"/>
      <c r="E394" s="28"/>
      <c r="F394" s="25"/>
      <c r="G394" s="42"/>
      <c r="I394" s="25"/>
      <c r="K394" s="25"/>
      <c r="N394" s="42"/>
    </row>
    <row r="395">
      <c r="A395" s="25"/>
      <c r="B395" s="25"/>
      <c r="D395" s="42"/>
      <c r="E395" s="28"/>
      <c r="F395" s="25"/>
      <c r="G395" s="42"/>
      <c r="I395" s="25"/>
      <c r="K395" s="25"/>
      <c r="N395" s="42"/>
    </row>
    <row r="396">
      <c r="A396" s="25"/>
      <c r="B396" s="25"/>
      <c r="D396" s="42"/>
      <c r="E396" s="28"/>
      <c r="F396" s="25"/>
      <c r="G396" s="42"/>
      <c r="I396" s="25"/>
      <c r="K396" s="25"/>
      <c r="N396" s="42"/>
    </row>
    <row r="397">
      <c r="A397" s="25"/>
      <c r="B397" s="25"/>
      <c r="D397" s="42"/>
      <c r="E397" s="28"/>
      <c r="F397" s="25"/>
      <c r="G397" s="42"/>
      <c r="I397" s="25"/>
      <c r="K397" s="25"/>
      <c r="N397" s="42"/>
    </row>
    <row r="398">
      <c r="A398" s="25"/>
      <c r="B398" s="25"/>
      <c r="D398" s="42"/>
      <c r="E398" s="28"/>
      <c r="F398" s="25"/>
      <c r="G398" s="42"/>
      <c r="I398" s="25"/>
      <c r="K398" s="25"/>
      <c r="N398" s="42"/>
    </row>
    <row r="399">
      <c r="A399" s="25"/>
      <c r="B399" s="25"/>
      <c r="D399" s="42"/>
      <c r="E399" s="28"/>
      <c r="F399" s="25"/>
      <c r="G399" s="42"/>
      <c r="I399" s="25"/>
      <c r="K399" s="25"/>
      <c r="N399" s="42"/>
    </row>
    <row r="400">
      <c r="A400" s="25"/>
      <c r="B400" s="25"/>
      <c r="D400" s="42"/>
      <c r="E400" s="28"/>
      <c r="F400" s="25"/>
      <c r="G400" s="42"/>
      <c r="I400" s="25"/>
      <c r="K400" s="25"/>
      <c r="N400" s="42"/>
    </row>
    <row r="401">
      <c r="A401" s="25"/>
      <c r="B401" s="25"/>
      <c r="D401" s="42"/>
      <c r="E401" s="28"/>
      <c r="F401" s="25"/>
      <c r="G401" s="42"/>
      <c r="I401" s="25"/>
      <c r="K401" s="25"/>
      <c r="N401" s="42"/>
    </row>
    <row r="402">
      <c r="A402" s="25"/>
      <c r="B402" s="25"/>
      <c r="D402" s="42"/>
      <c r="E402" s="28"/>
      <c r="F402" s="25"/>
      <c r="G402" s="42"/>
      <c r="I402" s="25"/>
      <c r="K402" s="25"/>
      <c r="N402" s="42"/>
    </row>
    <row r="403">
      <c r="A403" s="25"/>
      <c r="B403" s="25"/>
      <c r="D403" s="42"/>
      <c r="E403" s="28"/>
      <c r="F403" s="25"/>
      <c r="G403" s="42"/>
      <c r="I403" s="25"/>
      <c r="K403" s="25"/>
      <c r="N403" s="42"/>
    </row>
    <row r="404">
      <c r="A404" s="25"/>
      <c r="B404" s="25"/>
      <c r="D404" s="42"/>
      <c r="E404" s="28"/>
      <c r="F404" s="25"/>
      <c r="G404" s="42"/>
      <c r="I404" s="25"/>
      <c r="K404" s="25"/>
      <c r="N404" s="42"/>
    </row>
    <row r="405">
      <c r="A405" s="25"/>
      <c r="B405" s="25"/>
      <c r="D405" s="42"/>
      <c r="E405" s="28"/>
      <c r="F405" s="25"/>
      <c r="G405" s="42"/>
      <c r="I405" s="25"/>
      <c r="K405" s="25"/>
      <c r="N405" s="42"/>
    </row>
    <row r="406">
      <c r="A406" s="25"/>
      <c r="B406" s="25"/>
      <c r="D406" s="42"/>
      <c r="E406" s="28"/>
      <c r="F406" s="25"/>
      <c r="G406" s="42"/>
      <c r="I406" s="25"/>
      <c r="K406" s="25"/>
      <c r="N406" s="42"/>
    </row>
    <row r="407">
      <c r="A407" s="25"/>
      <c r="B407" s="25"/>
      <c r="D407" s="42"/>
      <c r="E407" s="28"/>
      <c r="F407" s="25"/>
      <c r="G407" s="42"/>
      <c r="I407" s="25"/>
      <c r="K407" s="25"/>
      <c r="N407" s="42"/>
    </row>
    <row r="408">
      <c r="A408" s="25"/>
      <c r="B408" s="25"/>
      <c r="D408" s="42"/>
      <c r="E408" s="28"/>
      <c r="F408" s="25"/>
      <c r="G408" s="42"/>
      <c r="I408" s="25"/>
      <c r="K408" s="25"/>
      <c r="N408" s="42"/>
    </row>
    <row r="409">
      <c r="A409" s="25"/>
      <c r="B409" s="25"/>
      <c r="D409" s="42"/>
      <c r="E409" s="28"/>
      <c r="F409" s="25"/>
      <c r="G409" s="42"/>
      <c r="I409" s="25"/>
      <c r="K409" s="25"/>
      <c r="N409" s="42"/>
    </row>
    <row r="410">
      <c r="A410" s="25"/>
      <c r="B410" s="25"/>
      <c r="D410" s="42"/>
      <c r="E410" s="28"/>
      <c r="F410" s="25"/>
      <c r="G410" s="42"/>
      <c r="I410" s="25"/>
      <c r="K410" s="25"/>
      <c r="N410" s="42"/>
    </row>
    <row r="411">
      <c r="A411" s="25"/>
      <c r="B411" s="25"/>
      <c r="D411" s="42"/>
      <c r="E411" s="28"/>
      <c r="F411" s="25"/>
      <c r="G411" s="42"/>
      <c r="I411" s="25"/>
      <c r="K411" s="25"/>
      <c r="N411" s="42"/>
    </row>
    <row r="412">
      <c r="A412" s="25"/>
      <c r="B412" s="25"/>
      <c r="D412" s="42"/>
      <c r="E412" s="28"/>
      <c r="F412" s="25"/>
      <c r="G412" s="42"/>
      <c r="I412" s="25"/>
      <c r="K412" s="25"/>
      <c r="N412" s="42"/>
    </row>
    <row r="413">
      <c r="A413" s="25"/>
      <c r="B413" s="25"/>
      <c r="D413" s="42"/>
      <c r="E413" s="28"/>
      <c r="F413" s="25"/>
      <c r="G413" s="42"/>
      <c r="I413" s="25"/>
      <c r="K413" s="25"/>
      <c r="N413" s="42"/>
    </row>
    <row r="414">
      <c r="A414" s="25"/>
      <c r="B414" s="25"/>
      <c r="D414" s="42"/>
      <c r="E414" s="28"/>
      <c r="F414" s="25"/>
      <c r="G414" s="42"/>
      <c r="I414" s="25"/>
      <c r="K414" s="25"/>
      <c r="N414" s="42"/>
    </row>
    <row r="415">
      <c r="A415" s="25"/>
      <c r="B415" s="25"/>
      <c r="D415" s="42"/>
      <c r="E415" s="28"/>
      <c r="F415" s="25"/>
      <c r="G415" s="42"/>
      <c r="I415" s="25"/>
      <c r="K415" s="25"/>
      <c r="N415" s="42"/>
    </row>
    <row r="416">
      <c r="A416" s="25"/>
      <c r="B416" s="25"/>
      <c r="D416" s="42"/>
      <c r="E416" s="28"/>
      <c r="F416" s="25"/>
      <c r="G416" s="42"/>
      <c r="I416" s="25"/>
      <c r="K416" s="25"/>
      <c r="N416" s="42"/>
    </row>
    <row r="417">
      <c r="A417" s="25"/>
      <c r="B417" s="25"/>
      <c r="D417" s="42"/>
      <c r="E417" s="28"/>
      <c r="F417" s="25"/>
      <c r="G417" s="42"/>
      <c r="I417" s="25"/>
      <c r="K417" s="25"/>
      <c r="N417" s="42"/>
    </row>
    <row r="418">
      <c r="A418" s="25"/>
      <c r="B418" s="25"/>
      <c r="D418" s="42"/>
      <c r="E418" s="28"/>
      <c r="F418" s="25"/>
      <c r="G418" s="42"/>
      <c r="I418" s="25"/>
      <c r="K418" s="25"/>
      <c r="N418" s="42"/>
    </row>
    <row r="419">
      <c r="A419" s="25"/>
      <c r="B419" s="25"/>
      <c r="D419" s="42"/>
      <c r="E419" s="28"/>
      <c r="F419" s="25"/>
      <c r="G419" s="42"/>
      <c r="I419" s="25"/>
      <c r="K419" s="25"/>
      <c r="N419" s="42"/>
    </row>
    <row r="420">
      <c r="A420" s="25"/>
      <c r="B420" s="25"/>
      <c r="D420" s="42"/>
      <c r="E420" s="28"/>
      <c r="F420" s="25"/>
      <c r="G420" s="42"/>
      <c r="I420" s="25"/>
      <c r="K420" s="25"/>
      <c r="N420" s="42"/>
    </row>
    <row r="421">
      <c r="A421" s="25"/>
      <c r="B421" s="25"/>
      <c r="D421" s="42"/>
      <c r="E421" s="28"/>
      <c r="F421" s="25"/>
      <c r="G421" s="42"/>
      <c r="I421" s="25"/>
      <c r="K421" s="25"/>
      <c r="N421" s="42"/>
    </row>
    <row r="422">
      <c r="A422" s="25"/>
      <c r="B422" s="25"/>
      <c r="D422" s="42"/>
      <c r="E422" s="28"/>
      <c r="F422" s="25"/>
      <c r="G422" s="42"/>
      <c r="I422" s="25"/>
      <c r="K422" s="25"/>
      <c r="N422" s="42"/>
    </row>
    <row r="423">
      <c r="A423" s="25"/>
      <c r="B423" s="25"/>
      <c r="D423" s="42"/>
      <c r="E423" s="28"/>
      <c r="F423" s="25"/>
      <c r="G423" s="42"/>
      <c r="I423" s="25"/>
      <c r="K423" s="25"/>
      <c r="N423" s="42"/>
    </row>
    <row r="424">
      <c r="A424" s="25"/>
      <c r="B424" s="25"/>
      <c r="D424" s="42"/>
      <c r="E424" s="28"/>
      <c r="F424" s="25"/>
      <c r="G424" s="42"/>
      <c r="I424" s="25"/>
      <c r="K424" s="25"/>
      <c r="N424" s="42"/>
    </row>
    <row r="425">
      <c r="A425" s="25"/>
      <c r="B425" s="25"/>
      <c r="D425" s="42"/>
      <c r="E425" s="28"/>
      <c r="F425" s="25"/>
      <c r="G425" s="42"/>
      <c r="I425" s="25"/>
      <c r="K425" s="25"/>
      <c r="N425" s="42"/>
    </row>
    <row r="426">
      <c r="A426" s="25"/>
      <c r="B426" s="25"/>
      <c r="D426" s="42"/>
      <c r="E426" s="28"/>
      <c r="F426" s="25"/>
      <c r="G426" s="42"/>
      <c r="I426" s="25"/>
      <c r="K426" s="25"/>
      <c r="N426" s="42"/>
    </row>
    <row r="427">
      <c r="A427" s="25"/>
      <c r="B427" s="25"/>
      <c r="D427" s="42"/>
      <c r="E427" s="28"/>
      <c r="F427" s="25"/>
      <c r="G427" s="42"/>
      <c r="I427" s="25"/>
      <c r="K427" s="25"/>
      <c r="N427" s="42"/>
    </row>
    <row r="428">
      <c r="A428" s="25"/>
      <c r="B428" s="25"/>
      <c r="D428" s="42"/>
      <c r="E428" s="28"/>
      <c r="F428" s="25"/>
      <c r="G428" s="42"/>
      <c r="I428" s="25"/>
      <c r="K428" s="25"/>
      <c r="N428" s="42"/>
    </row>
    <row r="429">
      <c r="A429" s="25"/>
      <c r="B429" s="25"/>
      <c r="D429" s="42"/>
      <c r="E429" s="28"/>
      <c r="F429" s="25"/>
      <c r="G429" s="42"/>
      <c r="I429" s="25"/>
      <c r="K429" s="25"/>
      <c r="N429" s="42"/>
    </row>
    <row r="430">
      <c r="A430" s="25"/>
      <c r="B430" s="25"/>
      <c r="D430" s="42"/>
      <c r="E430" s="28"/>
      <c r="F430" s="25"/>
      <c r="G430" s="42"/>
      <c r="I430" s="25"/>
      <c r="K430" s="25"/>
      <c r="N430" s="42"/>
    </row>
    <row r="431">
      <c r="A431" s="25"/>
      <c r="B431" s="25"/>
      <c r="D431" s="42"/>
      <c r="E431" s="28"/>
      <c r="F431" s="25"/>
      <c r="G431" s="42"/>
      <c r="I431" s="25"/>
      <c r="K431" s="25"/>
      <c r="N431" s="42"/>
    </row>
    <row r="432">
      <c r="A432" s="25"/>
      <c r="B432" s="25"/>
      <c r="D432" s="42"/>
      <c r="E432" s="28"/>
      <c r="F432" s="25"/>
      <c r="G432" s="42"/>
      <c r="I432" s="25"/>
      <c r="K432" s="25"/>
      <c r="N432" s="42"/>
    </row>
    <row r="433">
      <c r="A433" s="25"/>
      <c r="B433" s="25"/>
      <c r="D433" s="42"/>
      <c r="E433" s="28"/>
      <c r="F433" s="25"/>
      <c r="G433" s="42"/>
      <c r="I433" s="25"/>
      <c r="K433" s="25"/>
      <c r="N433" s="42"/>
    </row>
    <row r="434">
      <c r="A434" s="25"/>
      <c r="B434" s="25"/>
      <c r="D434" s="42"/>
      <c r="E434" s="28"/>
      <c r="F434" s="25"/>
      <c r="G434" s="42"/>
      <c r="I434" s="25"/>
      <c r="K434" s="25"/>
      <c r="N434" s="42"/>
    </row>
    <row r="435">
      <c r="A435" s="25"/>
      <c r="B435" s="25"/>
      <c r="D435" s="42"/>
      <c r="E435" s="28"/>
      <c r="F435" s="25"/>
      <c r="G435" s="42"/>
      <c r="I435" s="25"/>
      <c r="K435" s="25"/>
      <c r="N435" s="42"/>
    </row>
    <row r="436">
      <c r="A436" s="25"/>
      <c r="B436" s="25"/>
      <c r="D436" s="42"/>
      <c r="E436" s="28"/>
      <c r="F436" s="25"/>
      <c r="G436" s="42"/>
      <c r="I436" s="25"/>
      <c r="K436" s="25"/>
      <c r="N436" s="42"/>
    </row>
    <row r="437">
      <c r="A437" s="25"/>
      <c r="B437" s="25"/>
      <c r="D437" s="42"/>
      <c r="E437" s="28"/>
      <c r="F437" s="25"/>
      <c r="G437" s="42"/>
      <c r="I437" s="25"/>
      <c r="K437" s="25"/>
      <c r="N437" s="42"/>
    </row>
    <row r="438">
      <c r="A438" s="25"/>
      <c r="B438" s="25"/>
      <c r="D438" s="42"/>
      <c r="E438" s="28"/>
      <c r="F438" s="25"/>
      <c r="G438" s="42"/>
      <c r="I438" s="25"/>
      <c r="K438" s="25"/>
      <c r="N438" s="42"/>
    </row>
    <row r="439">
      <c r="A439" s="25"/>
      <c r="B439" s="25"/>
      <c r="D439" s="42"/>
      <c r="E439" s="28"/>
      <c r="F439" s="25"/>
      <c r="G439" s="42"/>
      <c r="I439" s="25"/>
      <c r="K439" s="25"/>
      <c r="N439" s="42"/>
    </row>
    <row r="440">
      <c r="A440" s="25"/>
      <c r="B440" s="25"/>
      <c r="D440" s="42"/>
      <c r="E440" s="28"/>
      <c r="F440" s="25"/>
      <c r="G440" s="42"/>
      <c r="I440" s="25"/>
      <c r="K440" s="25"/>
      <c r="N440" s="42"/>
    </row>
    <row r="441">
      <c r="A441" s="25"/>
      <c r="B441" s="25"/>
      <c r="D441" s="42"/>
      <c r="E441" s="28"/>
      <c r="F441" s="25"/>
      <c r="G441" s="42"/>
      <c r="I441" s="25"/>
      <c r="K441" s="25"/>
      <c r="N441" s="42"/>
    </row>
    <row r="442">
      <c r="A442" s="25"/>
      <c r="B442" s="25"/>
      <c r="D442" s="42"/>
      <c r="E442" s="28"/>
      <c r="F442" s="25"/>
      <c r="G442" s="42"/>
      <c r="I442" s="25"/>
      <c r="K442" s="25"/>
      <c r="N442" s="42"/>
    </row>
    <row r="443">
      <c r="A443" s="25"/>
      <c r="B443" s="25"/>
      <c r="D443" s="42"/>
      <c r="E443" s="28"/>
      <c r="F443" s="25"/>
      <c r="G443" s="42"/>
      <c r="I443" s="25"/>
      <c r="K443" s="25"/>
      <c r="N443" s="42"/>
    </row>
    <row r="444">
      <c r="A444" s="25"/>
      <c r="B444" s="25"/>
      <c r="D444" s="42"/>
      <c r="E444" s="28"/>
      <c r="F444" s="25"/>
      <c r="G444" s="42"/>
      <c r="I444" s="25"/>
      <c r="K444" s="25"/>
      <c r="N444" s="42"/>
    </row>
    <row r="445">
      <c r="A445" s="25"/>
      <c r="B445" s="25"/>
      <c r="D445" s="42"/>
      <c r="E445" s="28"/>
      <c r="F445" s="25"/>
      <c r="G445" s="42"/>
      <c r="I445" s="25"/>
      <c r="K445" s="25"/>
      <c r="N445" s="42"/>
    </row>
    <row r="446">
      <c r="A446" s="25"/>
      <c r="B446" s="25"/>
      <c r="D446" s="42"/>
      <c r="E446" s="28"/>
      <c r="F446" s="25"/>
      <c r="G446" s="42"/>
      <c r="I446" s="25"/>
      <c r="K446" s="25"/>
      <c r="N446" s="42"/>
    </row>
    <row r="447">
      <c r="A447" s="25"/>
      <c r="B447" s="25"/>
      <c r="D447" s="42"/>
      <c r="E447" s="28"/>
      <c r="F447" s="25"/>
      <c r="G447" s="42"/>
      <c r="I447" s="25"/>
      <c r="K447" s="25"/>
      <c r="N447" s="42"/>
    </row>
    <row r="448">
      <c r="A448" s="25"/>
      <c r="B448" s="25"/>
      <c r="D448" s="42"/>
      <c r="E448" s="28"/>
      <c r="F448" s="25"/>
      <c r="G448" s="42"/>
      <c r="I448" s="25"/>
      <c r="K448" s="25"/>
      <c r="N448" s="42"/>
    </row>
    <row r="449">
      <c r="A449" s="25"/>
      <c r="B449" s="25"/>
      <c r="D449" s="42"/>
      <c r="E449" s="28"/>
      <c r="F449" s="25"/>
      <c r="G449" s="42"/>
      <c r="I449" s="25"/>
      <c r="K449" s="25"/>
      <c r="N449" s="42"/>
    </row>
    <row r="450">
      <c r="A450" s="25"/>
      <c r="B450" s="25"/>
      <c r="D450" s="42"/>
      <c r="E450" s="28"/>
      <c r="F450" s="25"/>
      <c r="G450" s="42"/>
      <c r="I450" s="25"/>
      <c r="K450" s="25"/>
      <c r="N450" s="42"/>
    </row>
    <row r="451">
      <c r="A451" s="25"/>
      <c r="B451" s="25"/>
      <c r="D451" s="42"/>
      <c r="E451" s="28"/>
      <c r="F451" s="25"/>
      <c r="G451" s="42"/>
      <c r="I451" s="25"/>
      <c r="K451" s="25"/>
      <c r="N451" s="42"/>
    </row>
    <row r="452">
      <c r="A452" s="25"/>
      <c r="B452" s="25"/>
      <c r="D452" s="42"/>
      <c r="E452" s="28"/>
      <c r="F452" s="25"/>
      <c r="G452" s="42"/>
      <c r="I452" s="25"/>
      <c r="K452" s="25"/>
      <c r="N452" s="42"/>
    </row>
    <row r="453">
      <c r="A453" s="25"/>
      <c r="B453" s="25"/>
      <c r="D453" s="42"/>
      <c r="E453" s="28"/>
      <c r="F453" s="25"/>
      <c r="G453" s="42"/>
      <c r="I453" s="25"/>
      <c r="K453" s="25"/>
      <c r="N453" s="42"/>
    </row>
    <row r="454">
      <c r="A454" s="25"/>
      <c r="B454" s="25"/>
      <c r="D454" s="42"/>
      <c r="E454" s="28"/>
      <c r="F454" s="25"/>
      <c r="G454" s="42"/>
      <c r="I454" s="25"/>
      <c r="K454" s="25"/>
      <c r="N454" s="42"/>
    </row>
    <row r="455">
      <c r="A455" s="25"/>
      <c r="B455" s="25"/>
      <c r="D455" s="42"/>
      <c r="E455" s="28"/>
      <c r="F455" s="25"/>
      <c r="G455" s="42"/>
      <c r="I455" s="25"/>
      <c r="K455" s="25"/>
      <c r="N455" s="42"/>
    </row>
    <row r="456">
      <c r="A456" s="25"/>
      <c r="B456" s="25"/>
      <c r="D456" s="42"/>
      <c r="E456" s="28"/>
      <c r="F456" s="25"/>
      <c r="G456" s="42"/>
      <c r="I456" s="25"/>
      <c r="K456" s="25"/>
      <c r="N456" s="42"/>
    </row>
    <row r="457">
      <c r="A457" s="25"/>
      <c r="B457" s="25"/>
      <c r="D457" s="42"/>
      <c r="E457" s="28"/>
      <c r="F457" s="25"/>
      <c r="G457" s="42"/>
      <c r="I457" s="25"/>
      <c r="K457" s="25"/>
      <c r="N457" s="42"/>
    </row>
    <row r="458">
      <c r="A458" s="25"/>
      <c r="B458" s="25"/>
      <c r="D458" s="42"/>
      <c r="E458" s="28"/>
      <c r="F458" s="25"/>
      <c r="G458" s="42"/>
      <c r="I458" s="25"/>
      <c r="K458" s="25"/>
      <c r="N458" s="42"/>
    </row>
    <row r="459">
      <c r="A459" s="25"/>
      <c r="B459" s="25"/>
      <c r="D459" s="42"/>
      <c r="E459" s="28"/>
      <c r="F459" s="25"/>
      <c r="G459" s="42"/>
      <c r="I459" s="25"/>
      <c r="K459" s="25"/>
      <c r="N459" s="42"/>
    </row>
    <row r="460">
      <c r="A460" s="25"/>
      <c r="B460" s="25"/>
      <c r="D460" s="42"/>
      <c r="E460" s="28"/>
      <c r="F460" s="25"/>
      <c r="G460" s="42"/>
      <c r="I460" s="25"/>
      <c r="K460" s="25"/>
      <c r="N460" s="42"/>
    </row>
    <row r="461">
      <c r="A461" s="25"/>
      <c r="B461" s="25"/>
      <c r="D461" s="42"/>
      <c r="E461" s="28"/>
      <c r="F461" s="25"/>
      <c r="G461" s="42"/>
      <c r="I461" s="25"/>
      <c r="K461" s="25"/>
      <c r="N461" s="42"/>
    </row>
    <row r="462">
      <c r="A462" s="25"/>
      <c r="B462" s="25"/>
      <c r="D462" s="42"/>
      <c r="E462" s="28"/>
      <c r="F462" s="25"/>
      <c r="G462" s="42"/>
      <c r="I462" s="25"/>
      <c r="K462" s="25"/>
      <c r="N462" s="42"/>
    </row>
    <row r="463">
      <c r="A463" s="25"/>
      <c r="B463" s="25"/>
      <c r="D463" s="42"/>
      <c r="E463" s="28"/>
      <c r="F463" s="25"/>
      <c r="G463" s="42"/>
      <c r="I463" s="25"/>
      <c r="K463" s="25"/>
      <c r="N463" s="42"/>
    </row>
    <row r="464">
      <c r="A464" s="25"/>
      <c r="B464" s="25"/>
      <c r="D464" s="42"/>
      <c r="E464" s="28"/>
      <c r="F464" s="25"/>
      <c r="G464" s="42"/>
      <c r="I464" s="25"/>
      <c r="K464" s="25"/>
      <c r="N464" s="42"/>
    </row>
    <row r="465">
      <c r="A465" s="25"/>
      <c r="B465" s="25"/>
      <c r="D465" s="42"/>
      <c r="E465" s="28"/>
      <c r="F465" s="25"/>
      <c r="G465" s="42"/>
      <c r="I465" s="25"/>
      <c r="K465" s="25"/>
      <c r="N465" s="42"/>
    </row>
    <row r="466">
      <c r="A466" s="25"/>
      <c r="B466" s="25"/>
      <c r="D466" s="42"/>
      <c r="E466" s="28"/>
      <c r="F466" s="25"/>
      <c r="G466" s="42"/>
      <c r="I466" s="25"/>
      <c r="K466" s="25"/>
      <c r="N466" s="42"/>
    </row>
    <row r="467">
      <c r="A467" s="25"/>
      <c r="B467" s="25"/>
      <c r="D467" s="42"/>
      <c r="E467" s="28"/>
      <c r="F467" s="25"/>
      <c r="G467" s="42"/>
      <c r="I467" s="25"/>
      <c r="K467" s="25"/>
      <c r="N467" s="42"/>
    </row>
    <row r="468">
      <c r="A468" s="25"/>
      <c r="B468" s="25"/>
      <c r="D468" s="42"/>
      <c r="E468" s="28"/>
      <c r="F468" s="25"/>
      <c r="G468" s="42"/>
      <c r="I468" s="25"/>
      <c r="K468" s="25"/>
      <c r="N468" s="42"/>
    </row>
    <row r="469">
      <c r="A469" s="25"/>
      <c r="B469" s="25"/>
      <c r="D469" s="42"/>
      <c r="E469" s="28"/>
      <c r="F469" s="25"/>
      <c r="G469" s="42"/>
      <c r="I469" s="25"/>
      <c r="K469" s="25"/>
      <c r="N469" s="42"/>
    </row>
    <row r="470">
      <c r="A470" s="25"/>
      <c r="B470" s="25"/>
      <c r="D470" s="42"/>
      <c r="E470" s="28"/>
      <c r="F470" s="25"/>
      <c r="G470" s="42"/>
      <c r="I470" s="25"/>
      <c r="K470" s="25"/>
      <c r="N470" s="42"/>
    </row>
    <row r="471">
      <c r="A471" s="25"/>
      <c r="B471" s="25"/>
      <c r="D471" s="42"/>
      <c r="E471" s="28"/>
      <c r="F471" s="25"/>
      <c r="G471" s="42"/>
      <c r="I471" s="25"/>
      <c r="K471" s="25"/>
      <c r="N471" s="42"/>
    </row>
    <row r="472">
      <c r="A472" s="25"/>
      <c r="B472" s="25"/>
      <c r="D472" s="42"/>
      <c r="E472" s="28"/>
      <c r="F472" s="25"/>
      <c r="G472" s="42"/>
      <c r="I472" s="25"/>
      <c r="K472" s="25"/>
      <c r="N472" s="42"/>
    </row>
    <row r="473">
      <c r="A473" s="25"/>
      <c r="B473" s="25"/>
      <c r="D473" s="42"/>
      <c r="E473" s="28"/>
      <c r="F473" s="25"/>
      <c r="G473" s="42"/>
      <c r="I473" s="25"/>
      <c r="K473" s="25"/>
      <c r="N473" s="42"/>
    </row>
    <row r="474">
      <c r="A474" s="25"/>
      <c r="B474" s="25"/>
      <c r="D474" s="42"/>
      <c r="E474" s="28"/>
      <c r="F474" s="25"/>
      <c r="G474" s="42"/>
      <c r="I474" s="25"/>
      <c r="K474" s="25"/>
      <c r="N474" s="42"/>
    </row>
    <row r="475">
      <c r="A475" s="25"/>
      <c r="B475" s="25"/>
      <c r="D475" s="42"/>
      <c r="E475" s="28"/>
      <c r="F475" s="25"/>
      <c r="G475" s="42"/>
      <c r="I475" s="25"/>
      <c r="K475" s="25"/>
      <c r="N475" s="42"/>
    </row>
    <row r="476">
      <c r="A476" s="25"/>
      <c r="B476" s="25"/>
      <c r="D476" s="42"/>
      <c r="E476" s="28"/>
      <c r="F476" s="25"/>
      <c r="G476" s="42"/>
      <c r="I476" s="25"/>
      <c r="K476" s="25"/>
      <c r="N476" s="42"/>
    </row>
    <row r="477">
      <c r="A477" s="25"/>
      <c r="B477" s="25"/>
      <c r="D477" s="42"/>
      <c r="E477" s="28"/>
      <c r="F477" s="25"/>
      <c r="G477" s="42"/>
      <c r="I477" s="25"/>
      <c r="K477" s="25"/>
      <c r="N477" s="42"/>
    </row>
    <row r="478">
      <c r="A478" s="25"/>
      <c r="B478" s="25"/>
      <c r="D478" s="42"/>
      <c r="E478" s="28"/>
      <c r="F478" s="25"/>
      <c r="G478" s="42"/>
      <c r="I478" s="25"/>
      <c r="K478" s="25"/>
      <c r="N478" s="42"/>
    </row>
    <row r="479">
      <c r="A479" s="25"/>
      <c r="B479" s="25"/>
      <c r="D479" s="42"/>
      <c r="E479" s="28"/>
      <c r="F479" s="25"/>
      <c r="G479" s="42"/>
      <c r="I479" s="25"/>
      <c r="K479" s="25"/>
      <c r="N479" s="42"/>
    </row>
    <row r="480">
      <c r="A480" s="25"/>
      <c r="B480" s="25"/>
      <c r="D480" s="42"/>
      <c r="E480" s="28"/>
      <c r="F480" s="25"/>
      <c r="G480" s="42"/>
      <c r="I480" s="25"/>
      <c r="K480" s="25"/>
      <c r="N480" s="42"/>
    </row>
    <row r="481">
      <c r="A481" s="25"/>
      <c r="B481" s="25"/>
      <c r="D481" s="42"/>
      <c r="E481" s="28"/>
      <c r="F481" s="25"/>
      <c r="G481" s="42"/>
      <c r="I481" s="25"/>
      <c r="K481" s="25"/>
      <c r="N481" s="42"/>
    </row>
    <row r="482">
      <c r="A482" s="25"/>
      <c r="B482" s="25"/>
      <c r="D482" s="42"/>
      <c r="E482" s="28"/>
      <c r="F482" s="25"/>
      <c r="G482" s="42"/>
      <c r="I482" s="25"/>
      <c r="K482" s="25"/>
      <c r="N482" s="42"/>
    </row>
    <row r="483">
      <c r="A483" s="25"/>
      <c r="B483" s="25"/>
      <c r="D483" s="42"/>
      <c r="E483" s="28"/>
      <c r="F483" s="25"/>
      <c r="G483" s="42"/>
      <c r="I483" s="25"/>
      <c r="K483" s="25"/>
      <c r="N483" s="42"/>
    </row>
    <row r="484">
      <c r="A484" s="25"/>
      <c r="B484" s="25"/>
      <c r="D484" s="42"/>
      <c r="E484" s="28"/>
      <c r="F484" s="25"/>
      <c r="G484" s="42"/>
      <c r="I484" s="25"/>
      <c r="K484" s="25"/>
      <c r="N484" s="42"/>
    </row>
    <row r="485">
      <c r="A485" s="25"/>
      <c r="B485" s="25"/>
      <c r="D485" s="42"/>
      <c r="E485" s="28"/>
      <c r="F485" s="25"/>
      <c r="G485" s="42"/>
      <c r="I485" s="25"/>
      <c r="K485" s="25"/>
      <c r="N485" s="42"/>
    </row>
    <row r="486">
      <c r="A486" s="25"/>
      <c r="B486" s="25"/>
      <c r="D486" s="42"/>
      <c r="E486" s="28"/>
      <c r="F486" s="25"/>
      <c r="G486" s="42"/>
      <c r="I486" s="25"/>
      <c r="K486" s="25"/>
      <c r="N486" s="42"/>
    </row>
    <row r="487">
      <c r="A487" s="25"/>
      <c r="B487" s="25"/>
      <c r="D487" s="42"/>
      <c r="E487" s="28"/>
      <c r="F487" s="25"/>
      <c r="G487" s="42"/>
      <c r="I487" s="25"/>
      <c r="K487" s="25"/>
      <c r="N487" s="42"/>
    </row>
    <row r="488">
      <c r="A488" s="25"/>
      <c r="B488" s="25"/>
      <c r="D488" s="42"/>
      <c r="E488" s="28"/>
      <c r="F488" s="25"/>
      <c r="G488" s="42"/>
      <c r="I488" s="25"/>
      <c r="K488" s="25"/>
      <c r="N488" s="42"/>
    </row>
    <row r="489">
      <c r="A489" s="25"/>
      <c r="B489" s="25"/>
      <c r="D489" s="42"/>
      <c r="E489" s="28"/>
      <c r="F489" s="25"/>
      <c r="G489" s="42"/>
      <c r="I489" s="25"/>
      <c r="K489" s="25"/>
      <c r="N489" s="42"/>
    </row>
    <row r="490">
      <c r="A490" s="25"/>
      <c r="B490" s="25"/>
      <c r="D490" s="42"/>
      <c r="E490" s="28"/>
      <c r="F490" s="25"/>
      <c r="G490" s="42"/>
      <c r="I490" s="25"/>
      <c r="K490" s="25"/>
      <c r="N490" s="42"/>
    </row>
    <row r="491">
      <c r="A491" s="25"/>
      <c r="B491" s="25"/>
      <c r="D491" s="42"/>
      <c r="E491" s="28"/>
      <c r="F491" s="25"/>
      <c r="G491" s="42"/>
      <c r="I491" s="25"/>
      <c r="K491" s="25"/>
      <c r="N491" s="42"/>
    </row>
    <row r="492">
      <c r="A492" s="25"/>
      <c r="B492" s="25"/>
      <c r="D492" s="42"/>
      <c r="E492" s="28"/>
      <c r="F492" s="25"/>
      <c r="G492" s="42"/>
      <c r="I492" s="25"/>
      <c r="K492" s="25"/>
      <c r="N492" s="42"/>
    </row>
    <row r="493">
      <c r="A493" s="25"/>
      <c r="B493" s="25"/>
      <c r="D493" s="42"/>
      <c r="E493" s="28"/>
      <c r="F493" s="25"/>
      <c r="G493" s="42"/>
      <c r="I493" s="25"/>
      <c r="K493" s="25"/>
      <c r="N493" s="42"/>
    </row>
    <row r="494">
      <c r="A494" s="25"/>
      <c r="B494" s="25"/>
      <c r="D494" s="42"/>
      <c r="E494" s="28"/>
      <c r="F494" s="25"/>
      <c r="G494" s="42"/>
      <c r="I494" s="25"/>
      <c r="K494" s="25"/>
      <c r="N494" s="42"/>
    </row>
    <row r="495">
      <c r="A495" s="25"/>
      <c r="B495" s="25"/>
      <c r="D495" s="42"/>
      <c r="E495" s="28"/>
      <c r="F495" s="25"/>
      <c r="G495" s="42"/>
      <c r="I495" s="25"/>
      <c r="K495" s="25"/>
      <c r="N495" s="42"/>
    </row>
    <row r="496">
      <c r="A496" s="25"/>
      <c r="B496" s="25"/>
      <c r="D496" s="42"/>
      <c r="E496" s="28"/>
      <c r="F496" s="25"/>
      <c r="G496" s="42"/>
      <c r="I496" s="25"/>
      <c r="K496" s="25"/>
      <c r="N496" s="42"/>
    </row>
    <row r="497">
      <c r="A497" s="25"/>
      <c r="B497" s="25"/>
      <c r="D497" s="42"/>
      <c r="E497" s="28"/>
      <c r="F497" s="25"/>
      <c r="G497" s="42"/>
      <c r="I497" s="25"/>
      <c r="K497" s="25"/>
      <c r="N497" s="42"/>
    </row>
    <row r="498">
      <c r="A498" s="25"/>
      <c r="B498" s="25"/>
      <c r="D498" s="42"/>
      <c r="E498" s="28"/>
      <c r="F498" s="25"/>
      <c r="G498" s="42"/>
      <c r="I498" s="25"/>
      <c r="K498" s="25"/>
      <c r="N498" s="42"/>
    </row>
    <row r="499">
      <c r="A499" s="25"/>
      <c r="B499" s="25"/>
      <c r="D499" s="42"/>
      <c r="E499" s="28"/>
      <c r="F499" s="25"/>
      <c r="G499" s="42"/>
      <c r="I499" s="25"/>
      <c r="K499" s="25"/>
      <c r="N499" s="42"/>
    </row>
    <row r="500">
      <c r="A500" s="25"/>
      <c r="B500" s="25"/>
      <c r="D500" s="42"/>
      <c r="E500" s="28"/>
      <c r="F500" s="25"/>
      <c r="G500" s="42"/>
      <c r="I500" s="25"/>
      <c r="K500" s="25"/>
      <c r="N500" s="42"/>
    </row>
    <row r="501">
      <c r="A501" s="25"/>
      <c r="B501" s="25"/>
      <c r="D501" s="42"/>
      <c r="E501" s="28"/>
      <c r="F501" s="25"/>
      <c r="G501" s="42"/>
      <c r="I501" s="25"/>
      <c r="K501" s="25"/>
      <c r="N501" s="42"/>
    </row>
    <row r="502">
      <c r="A502" s="25"/>
      <c r="B502" s="25"/>
      <c r="D502" s="42"/>
      <c r="E502" s="28"/>
      <c r="F502" s="25"/>
      <c r="G502" s="42"/>
      <c r="I502" s="25"/>
      <c r="K502" s="25"/>
      <c r="N502" s="42"/>
    </row>
    <row r="503">
      <c r="A503" s="25"/>
      <c r="B503" s="25"/>
      <c r="D503" s="42"/>
      <c r="E503" s="28"/>
      <c r="F503" s="25"/>
      <c r="G503" s="42"/>
      <c r="I503" s="25"/>
      <c r="K503" s="25"/>
      <c r="N503" s="42"/>
    </row>
    <row r="504">
      <c r="A504" s="25"/>
      <c r="B504" s="25"/>
      <c r="D504" s="42"/>
      <c r="E504" s="28"/>
      <c r="F504" s="25"/>
      <c r="G504" s="42"/>
      <c r="I504" s="25"/>
      <c r="K504" s="25"/>
      <c r="N504" s="42"/>
    </row>
    <row r="505">
      <c r="A505" s="25"/>
      <c r="B505" s="25"/>
      <c r="D505" s="42"/>
      <c r="E505" s="28"/>
      <c r="F505" s="25"/>
      <c r="G505" s="42"/>
      <c r="I505" s="25"/>
      <c r="K505" s="25"/>
      <c r="N505" s="42"/>
    </row>
    <row r="506">
      <c r="A506" s="25"/>
      <c r="B506" s="25"/>
      <c r="D506" s="42"/>
      <c r="E506" s="28"/>
      <c r="F506" s="25"/>
      <c r="G506" s="42"/>
      <c r="I506" s="25"/>
      <c r="K506" s="25"/>
      <c r="N506" s="42"/>
    </row>
    <row r="507">
      <c r="A507" s="25"/>
      <c r="B507" s="25"/>
      <c r="D507" s="42"/>
      <c r="E507" s="28"/>
      <c r="F507" s="25"/>
      <c r="G507" s="42"/>
      <c r="I507" s="25"/>
      <c r="K507" s="25"/>
      <c r="N507" s="42"/>
    </row>
    <row r="508">
      <c r="A508" s="25"/>
      <c r="B508" s="25"/>
      <c r="D508" s="42"/>
      <c r="E508" s="28"/>
      <c r="F508" s="25"/>
      <c r="G508" s="42"/>
      <c r="I508" s="25"/>
      <c r="K508" s="25"/>
      <c r="N508" s="42"/>
    </row>
    <row r="509">
      <c r="A509" s="25"/>
      <c r="B509" s="25"/>
      <c r="D509" s="42"/>
      <c r="E509" s="28"/>
      <c r="F509" s="25"/>
      <c r="G509" s="42"/>
      <c r="I509" s="25"/>
      <c r="K509" s="25"/>
      <c r="N509" s="42"/>
    </row>
    <row r="510">
      <c r="A510" s="25"/>
      <c r="B510" s="25"/>
      <c r="D510" s="42"/>
      <c r="E510" s="28"/>
      <c r="F510" s="25"/>
      <c r="G510" s="42"/>
      <c r="I510" s="25"/>
      <c r="K510" s="25"/>
      <c r="N510" s="42"/>
    </row>
    <row r="511">
      <c r="A511" s="25"/>
      <c r="B511" s="25"/>
      <c r="D511" s="42"/>
      <c r="E511" s="28"/>
      <c r="F511" s="25"/>
      <c r="G511" s="42"/>
      <c r="I511" s="25"/>
      <c r="K511" s="25"/>
      <c r="N511" s="42"/>
    </row>
    <row r="512">
      <c r="A512" s="25"/>
      <c r="B512" s="25"/>
      <c r="D512" s="42"/>
      <c r="E512" s="28"/>
      <c r="F512" s="25"/>
      <c r="G512" s="42"/>
      <c r="I512" s="25"/>
      <c r="K512" s="25"/>
      <c r="N512" s="42"/>
    </row>
    <row r="513">
      <c r="A513" s="25"/>
      <c r="B513" s="25"/>
      <c r="D513" s="42"/>
      <c r="E513" s="28"/>
      <c r="F513" s="25"/>
      <c r="G513" s="42"/>
      <c r="I513" s="25"/>
      <c r="K513" s="25"/>
      <c r="N513" s="42"/>
    </row>
    <row r="514">
      <c r="A514" s="25"/>
      <c r="B514" s="25"/>
      <c r="D514" s="42"/>
      <c r="E514" s="28"/>
      <c r="F514" s="25"/>
      <c r="G514" s="42"/>
      <c r="I514" s="25"/>
      <c r="K514" s="25"/>
      <c r="N514" s="42"/>
    </row>
    <row r="515">
      <c r="A515" s="25"/>
      <c r="B515" s="25"/>
      <c r="D515" s="42"/>
      <c r="E515" s="28"/>
      <c r="F515" s="25"/>
      <c r="G515" s="42"/>
      <c r="I515" s="25"/>
      <c r="K515" s="25"/>
      <c r="N515" s="42"/>
    </row>
    <row r="516">
      <c r="A516" s="25"/>
      <c r="B516" s="25"/>
      <c r="D516" s="42"/>
      <c r="E516" s="28"/>
      <c r="F516" s="25"/>
      <c r="G516" s="42"/>
      <c r="I516" s="25"/>
      <c r="K516" s="25"/>
      <c r="N516" s="42"/>
    </row>
    <row r="517">
      <c r="A517" s="25"/>
      <c r="B517" s="25"/>
      <c r="D517" s="42"/>
      <c r="E517" s="28"/>
      <c r="F517" s="25"/>
      <c r="G517" s="42"/>
      <c r="I517" s="25"/>
      <c r="K517" s="25"/>
      <c r="N517" s="42"/>
    </row>
    <row r="518">
      <c r="A518" s="25"/>
      <c r="B518" s="25"/>
      <c r="D518" s="42"/>
      <c r="E518" s="28"/>
      <c r="F518" s="25"/>
      <c r="G518" s="42"/>
      <c r="I518" s="25"/>
      <c r="K518" s="25"/>
      <c r="N518" s="42"/>
    </row>
    <row r="519">
      <c r="A519" s="25"/>
      <c r="B519" s="25"/>
      <c r="D519" s="42"/>
      <c r="E519" s="28"/>
      <c r="F519" s="25"/>
      <c r="G519" s="42"/>
      <c r="I519" s="25"/>
      <c r="K519" s="25"/>
      <c r="N519" s="42"/>
    </row>
    <row r="520">
      <c r="A520" s="25"/>
      <c r="B520" s="25"/>
      <c r="D520" s="42"/>
      <c r="E520" s="28"/>
      <c r="F520" s="25"/>
      <c r="G520" s="42"/>
      <c r="I520" s="25"/>
      <c r="K520" s="25"/>
      <c r="N520" s="42"/>
    </row>
    <row r="521">
      <c r="A521" s="25"/>
      <c r="B521" s="25"/>
      <c r="D521" s="42"/>
      <c r="E521" s="28"/>
      <c r="F521" s="25"/>
      <c r="G521" s="42"/>
      <c r="I521" s="25"/>
      <c r="K521" s="25"/>
      <c r="N521" s="42"/>
    </row>
    <row r="522">
      <c r="A522" s="25"/>
      <c r="B522" s="25"/>
      <c r="D522" s="42"/>
      <c r="E522" s="28"/>
      <c r="F522" s="25"/>
      <c r="G522" s="42"/>
      <c r="I522" s="25"/>
      <c r="K522" s="25"/>
      <c r="N522" s="42"/>
    </row>
    <row r="523">
      <c r="A523" s="25"/>
      <c r="B523" s="25"/>
      <c r="D523" s="42"/>
      <c r="E523" s="28"/>
      <c r="F523" s="25"/>
      <c r="G523" s="42"/>
      <c r="I523" s="25"/>
      <c r="K523" s="25"/>
      <c r="N523" s="42"/>
    </row>
    <row r="524">
      <c r="A524" s="25"/>
      <c r="B524" s="25"/>
      <c r="D524" s="42"/>
      <c r="E524" s="28"/>
      <c r="F524" s="25"/>
      <c r="G524" s="42"/>
      <c r="I524" s="25"/>
      <c r="K524" s="25"/>
      <c r="N524" s="42"/>
    </row>
    <row r="525">
      <c r="A525" s="25"/>
      <c r="B525" s="25"/>
      <c r="D525" s="42"/>
      <c r="E525" s="28"/>
      <c r="F525" s="25"/>
      <c r="G525" s="42"/>
      <c r="I525" s="25"/>
      <c r="K525" s="25"/>
      <c r="N525" s="42"/>
    </row>
    <row r="526">
      <c r="A526" s="25"/>
      <c r="B526" s="25"/>
      <c r="D526" s="42"/>
      <c r="E526" s="28"/>
      <c r="F526" s="25"/>
      <c r="G526" s="42"/>
      <c r="I526" s="25"/>
      <c r="K526" s="25"/>
      <c r="N526" s="42"/>
    </row>
    <row r="527">
      <c r="A527" s="25"/>
      <c r="B527" s="25"/>
      <c r="D527" s="42"/>
      <c r="E527" s="28"/>
      <c r="F527" s="25"/>
      <c r="G527" s="42"/>
      <c r="I527" s="25"/>
      <c r="K527" s="25"/>
      <c r="N527" s="42"/>
    </row>
    <row r="528">
      <c r="A528" s="25"/>
      <c r="B528" s="25"/>
      <c r="D528" s="42"/>
      <c r="E528" s="28"/>
      <c r="F528" s="25"/>
      <c r="G528" s="42"/>
      <c r="I528" s="25"/>
      <c r="K528" s="25"/>
      <c r="N528" s="42"/>
    </row>
    <row r="529">
      <c r="A529" s="25"/>
      <c r="B529" s="25"/>
      <c r="D529" s="42"/>
      <c r="E529" s="28"/>
      <c r="F529" s="25"/>
      <c r="G529" s="42"/>
      <c r="I529" s="25"/>
      <c r="K529" s="25"/>
      <c r="N529" s="42"/>
    </row>
    <row r="530">
      <c r="A530" s="25"/>
      <c r="B530" s="25"/>
      <c r="D530" s="42"/>
      <c r="E530" s="28"/>
      <c r="F530" s="25"/>
      <c r="G530" s="42"/>
      <c r="I530" s="25"/>
      <c r="K530" s="25"/>
      <c r="N530" s="42"/>
    </row>
    <row r="531">
      <c r="A531" s="25"/>
      <c r="B531" s="25"/>
      <c r="D531" s="42"/>
      <c r="E531" s="28"/>
      <c r="F531" s="25"/>
      <c r="G531" s="42"/>
      <c r="I531" s="25"/>
      <c r="K531" s="25"/>
      <c r="N531" s="42"/>
    </row>
    <row r="532">
      <c r="A532" s="25"/>
      <c r="B532" s="25"/>
      <c r="D532" s="42"/>
      <c r="E532" s="28"/>
      <c r="F532" s="25"/>
      <c r="G532" s="42"/>
      <c r="I532" s="25"/>
      <c r="K532" s="25"/>
      <c r="N532" s="42"/>
    </row>
    <row r="533">
      <c r="A533" s="25"/>
      <c r="B533" s="25"/>
      <c r="D533" s="42"/>
      <c r="E533" s="28"/>
      <c r="F533" s="25"/>
      <c r="G533" s="42"/>
      <c r="I533" s="25"/>
      <c r="K533" s="25"/>
      <c r="N533" s="42"/>
    </row>
    <row r="534">
      <c r="A534" s="25"/>
      <c r="B534" s="25"/>
      <c r="D534" s="42"/>
      <c r="E534" s="28"/>
      <c r="F534" s="25"/>
      <c r="G534" s="42"/>
      <c r="I534" s="25"/>
      <c r="K534" s="25"/>
      <c r="N534" s="42"/>
    </row>
    <row r="535">
      <c r="A535" s="25"/>
      <c r="B535" s="25"/>
      <c r="D535" s="42"/>
      <c r="E535" s="28"/>
      <c r="F535" s="25"/>
      <c r="G535" s="42"/>
      <c r="I535" s="25"/>
      <c r="K535" s="25"/>
      <c r="N535" s="42"/>
    </row>
    <row r="536">
      <c r="A536" s="25"/>
      <c r="B536" s="25"/>
      <c r="D536" s="42"/>
      <c r="E536" s="28"/>
      <c r="F536" s="25"/>
      <c r="G536" s="42"/>
      <c r="I536" s="25"/>
      <c r="K536" s="25"/>
      <c r="N536" s="42"/>
    </row>
    <row r="537">
      <c r="A537" s="25"/>
      <c r="B537" s="25"/>
      <c r="D537" s="42"/>
      <c r="E537" s="28"/>
      <c r="F537" s="25"/>
      <c r="G537" s="42"/>
      <c r="I537" s="25"/>
      <c r="K537" s="25"/>
      <c r="N537" s="42"/>
    </row>
    <row r="538">
      <c r="A538" s="25"/>
      <c r="B538" s="25"/>
      <c r="D538" s="42"/>
      <c r="E538" s="28"/>
      <c r="F538" s="25"/>
      <c r="G538" s="42"/>
      <c r="I538" s="25"/>
      <c r="K538" s="25"/>
      <c r="N538" s="42"/>
    </row>
    <row r="539">
      <c r="A539" s="25"/>
      <c r="B539" s="25"/>
      <c r="D539" s="42"/>
      <c r="E539" s="28"/>
      <c r="F539" s="25"/>
      <c r="G539" s="42"/>
      <c r="I539" s="25"/>
      <c r="K539" s="25"/>
      <c r="N539" s="42"/>
    </row>
    <row r="540">
      <c r="A540" s="25"/>
      <c r="B540" s="25"/>
      <c r="D540" s="42"/>
      <c r="E540" s="28"/>
      <c r="F540" s="25"/>
      <c r="G540" s="42"/>
      <c r="I540" s="25"/>
      <c r="K540" s="25"/>
      <c r="N540" s="42"/>
    </row>
    <row r="541">
      <c r="A541" s="25"/>
      <c r="B541" s="25"/>
      <c r="D541" s="42"/>
      <c r="E541" s="28"/>
      <c r="F541" s="25"/>
      <c r="G541" s="42"/>
      <c r="I541" s="25"/>
      <c r="K541" s="25"/>
      <c r="N541" s="42"/>
    </row>
    <row r="542">
      <c r="A542" s="25"/>
      <c r="B542" s="25"/>
      <c r="D542" s="42"/>
      <c r="E542" s="28"/>
      <c r="F542" s="25"/>
      <c r="G542" s="42"/>
      <c r="I542" s="25"/>
      <c r="K542" s="25"/>
      <c r="N542" s="42"/>
    </row>
    <row r="543">
      <c r="A543" s="25"/>
      <c r="B543" s="25"/>
      <c r="D543" s="42"/>
      <c r="E543" s="28"/>
      <c r="F543" s="25"/>
      <c r="G543" s="42"/>
      <c r="I543" s="25"/>
      <c r="K543" s="25"/>
      <c r="N543" s="42"/>
    </row>
    <row r="544">
      <c r="A544" s="25"/>
      <c r="B544" s="25"/>
      <c r="D544" s="42"/>
      <c r="E544" s="28"/>
      <c r="F544" s="25"/>
      <c r="G544" s="42"/>
      <c r="I544" s="25"/>
      <c r="K544" s="25"/>
      <c r="N544" s="42"/>
    </row>
    <row r="545">
      <c r="A545" s="25"/>
      <c r="B545" s="25"/>
      <c r="D545" s="42"/>
      <c r="E545" s="28"/>
      <c r="F545" s="25"/>
      <c r="G545" s="42"/>
      <c r="I545" s="25"/>
      <c r="K545" s="25"/>
      <c r="N545" s="42"/>
    </row>
    <row r="546">
      <c r="A546" s="25"/>
      <c r="B546" s="25"/>
      <c r="D546" s="42"/>
      <c r="E546" s="28"/>
      <c r="F546" s="25"/>
      <c r="G546" s="42"/>
      <c r="I546" s="25"/>
      <c r="K546" s="25"/>
      <c r="N546" s="42"/>
    </row>
    <row r="547">
      <c r="A547" s="25"/>
      <c r="B547" s="25"/>
      <c r="D547" s="42"/>
      <c r="E547" s="28"/>
      <c r="F547" s="25"/>
      <c r="G547" s="42"/>
      <c r="I547" s="25"/>
      <c r="K547" s="25"/>
      <c r="N547" s="42"/>
    </row>
    <row r="548">
      <c r="A548" s="25"/>
      <c r="B548" s="25"/>
      <c r="D548" s="42"/>
      <c r="E548" s="28"/>
      <c r="F548" s="25"/>
      <c r="G548" s="42"/>
      <c r="I548" s="25"/>
      <c r="K548" s="25"/>
      <c r="N548" s="42"/>
    </row>
    <row r="549">
      <c r="A549" s="25"/>
      <c r="B549" s="25"/>
      <c r="D549" s="42"/>
      <c r="E549" s="28"/>
      <c r="F549" s="25"/>
      <c r="G549" s="42"/>
      <c r="I549" s="25"/>
      <c r="K549" s="25"/>
      <c r="N549" s="42"/>
    </row>
    <row r="550">
      <c r="A550" s="25"/>
      <c r="B550" s="25"/>
      <c r="D550" s="42"/>
      <c r="E550" s="28"/>
      <c r="F550" s="25"/>
      <c r="G550" s="42"/>
      <c r="I550" s="25"/>
      <c r="K550" s="25"/>
      <c r="N550" s="42"/>
    </row>
    <row r="551">
      <c r="A551" s="25"/>
      <c r="B551" s="25"/>
      <c r="D551" s="42"/>
      <c r="E551" s="28"/>
      <c r="F551" s="25"/>
      <c r="G551" s="42"/>
      <c r="I551" s="25"/>
      <c r="K551" s="25"/>
      <c r="N551" s="42"/>
    </row>
    <row r="552">
      <c r="A552" s="25"/>
      <c r="B552" s="25"/>
      <c r="D552" s="42"/>
      <c r="E552" s="28"/>
      <c r="F552" s="25"/>
      <c r="G552" s="42"/>
      <c r="I552" s="25"/>
      <c r="K552" s="25"/>
      <c r="N552" s="42"/>
    </row>
    <row r="553">
      <c r="A553" s="25"/>
      <c r="B553" s="25"/>
      <c r="D553" s="42"/>
      <c r="E553" s="28"/>
      <c r="F553" s="25"/>
      <c r="G553" s="42"/>
      <c r="I553" s="25"/>
      <c r="K553" s="25"/>
      <c r="N553" s="42"/>
    </row>
    <row r="554">
      <c r="A554" s="25"/>
      <c r="B554" s="25"/>
      <c r="D554" s="42"/>
      <c r="E554" s="28"/>
      <c r="F554" s="25"/>
      <c r="G554" s="42"/>
      <c r="I554" s="25"/>
      <c r="K554" s="25"/>
      <c r="N554" s="42"/>
    </row>
    <row r="555">
      <c r="A555" s="25"/>
      <c r="B555" s="25"/>
      <c r="D555" s="42"/>
      <c r="E555" s="28"/>
      <c r="F555" s="25"/>
      <c r="G555" s="42"/>
      <c r="I555" s="25"/>
      <c r="K555" s="25"/>
      <c r="N555" s="42"/>
    </row>
    <row r="556">
      <c r="A556" s="25"/>
      <c r="B556" s="25"/>
      <c r="D556" s="42"/>
      <c r="E556" s="28"/>
      <c r="F556" s="25"/>
      <c r="G556" s="42"/>
      <c r="I556" s="25"/>
      <c r="K556" s="25"/>
      <c r="N556" s="42"/>
    </row>
    <row r="557">
      <c r="A557" s="25"/>
      <c r="B557" s="25"/>
      <c r="D557" s="42"/>
      <c r="E557" s="28"/>
      <c r="F557" s="25"/>
      <c r="G557" s="42"/>
      <c r="I557" s="25"/>
      <c r="K557" s="25"/>
      <c r="N557" s="42"/>
    </row>
    <row r="558">
      <c r="A558" s="25"/>
      <c r="B558" s="25"/>
      <c r="D558" s="42"/>
      <c r="E558" s="28"/>
      <c r="F558" s="25"/>
      <c r="G558" s="42"/>
      <c r="I558" s="25"/>
      <c r="K558" s="25"/>
      <c r="N558" s="42"/>
    </row>
    <row r="559">
      <c r="A559" s="25"/>
      <c r="B559" s="25"/>
      <c r="D559" s="42"/>
      <c r="E559" s="28"/>
      <c r="F559" s="25"/>
      <c r="G559" s="42"/>
      <c r="I559" s="25"/>
      <c r="K559" s="25"/>
      <c r="N559" s="42"/>
    </row>
    <row r="560">
      <c r="A560" s="25"/>
      <c r="B560" s="25"/>
      <c r="D560" s="42"/>
      <c r="E560" s="28"/>
      <c r="F560" s="25"/>
      <c r="G560" s="42"/>
      <c r="I560" s="25"/>
      <c r="K560" s="25"/>
      <c r="N560" s="42"/>
    </row>
    <row r="561">
      <c r="A561" s="25"/>
      <c r="B561" s="25"/>
      <c r="D561" s="42"/>
      <c r="E561" s="28"/>
      <c r="F561" s="25"/>
      <c r="G561" s="42"/>
      <c r="I561" s="25"/>
      <c r="K561" s="25"/>
      <c r="N561" s="42"/>
    </row>
    <row r="562">
      <c r="A562" s="25"/>
      <c r="B562" s="25"/>
      <c r="D562" s="42"/>
      <c r="E562" s="28"/>
      <c r="F562" s="25"/>
      <c r="G562" s="42"/>
      <c r="I562" s="25"/>
      <c r="K562" s="25"/>
      <c r="N562" s="42"/>
    </row>
    <row r="563">
      <c r="A563" s="25"/>
      <c r="B563" s="25"/>
      <c r="D563" s="42"/>
      <c r="E563" s="28"/>
      <c r="F563" s="25"/>
      <c r="G563" s="42"/>
      <c r="I563" s="25"/>
      <c r="K563" s="25"/>
      <c r="N563" s="42"/>
    </row>
    <row r="564">
      <c r="A564" s="25"/>
      <c r="B564" s="25"/>
      <c r="D564" s="42"/>
      <c r="E564" s="28"/>
      <c r="F564" s="25"/>
      <c r="G564" s="42"/>
      <c r="I564" s="25"/>
      <c r="K564" s="25"/>
      <c r="N564" s="42"/>
    </row>
    <row r="565">
      <c r="A565" s="25"/>
      <c r="B565" s="25"/>
      <c r="D565" s="42"/>
      <c r="E565" s="28"/>
      <c r="F565" s="25"/>
      <c r="G565" s="42"/>
      <c r="I565" s="25"/>
      <c r="K565" s="25"/>
      <c r="N565" s="42"/>
    </row>
    <row r="566">
      <c r="A566" s="25"/>
      <c r="B566" s="25"/>
      <c r="D566" s="42"/>
      <c r="E566" s="28"/>
      <c r="F566" s="25"/>
      <c r="G566" s="42"/>
      <c r="I566" s="25"/>
      <c r="K566" s="25"/>
      <c r="N566" s="42"/>
    </row>
    <row r="567">
      <c r="A567" s="25"/>
      <c r="B567" s="25"/>
      <c r="D567" s="42"/>
      <c r="E567" s="28"/>
      <c r="F567" s="25"/>
      <c r="G567" s="42"/>
      <c r="I567" s="25"/>
      <c r="K567" s="25"/>
      <c r="N567" s="42"/>
    </row>
    <row r="568">
      <c r="A568" s="25"/>
      <c r="B568" s="25"/>
      <c r="D568" s="42"/>
      <c r="E568" s="28"/>
      <c r="F568" s="25"/>
      <c r="G568" s="42"/>
      <c r="I568" s="25"/>
      <c r="K568" s="25"/>
      <c r="N568" s="42"/>
    </row>
    <row r="569">
      <c r="A569" s="25"/>
      <c r="B569" s="25"/>
      <c r="D569" s="42"/>
      <c r="E569" s="28"/>
      <c r="F569" s="25"/>
      <c r="G569" s="42"/>
      <c r="I569" s="25"/>
      <c r="K569" s="25"/>
      <c r="N569" s="42"/>
    </row>
    <row r="570">
      <c r="A570" s="25"/>
      <c r="B570" s="25"/>
      <c r="D570" s="42"/>
      <c r="E570" s="28"/>
      <c r="F570" s="25"/>
      <c r="G570" s="42"/>
      <c r="I570" s="25"/>
      <c r="K570" s="25"/>
      <c r="N570" s="42"/>
    </row>
    <row r="571">
      <c r="A571" s="25"/>
      <c r="B571" s="25"/>
      <c r="D571" s="42"/>
      <c r="E571" s="28"/>
      <c r="F571" s="25"/>
      <c r="G571" s="42"/>
      <c r="I571" s="25"/>
      <c r="K571" s="25"/>
      <c r="N571" s="42"/>
    </row>
    <row r="572">
      <c r="A572" s="25"/>
      <c r="B572" s="25"/>
      <c r="D572" s="42"/>
      <c r="E572" s="28"/>
      <c r="F572" s="25"/>
      <c r="G572" s="42"/>
      <c r="I572" s="25"/>
      <c r="K572" s="25"/>
      <c r="N572" s="42"/>
    </row>
    <row r="573">
      <c r="A573" s="25"/>
      <c r="B573" s="25"/>
      <c r="D573" s="42"/>
      <c r="E573" s="28"/>
      <c r="F573" s="25"/>
      <c r="G573" s="42"/>
      <c r="I573" s="25"/>
      <c r="K573" s="25"/>
      <c r="N573" s="42"/>
    </row>
    <row r="574">
      <c r="A574" s="25"/>
      <c r="B574" s="25"/>
      <c r="D574" s="42"/>
      <c r="E574" s="28"/>
      <c r="F574" s="25"/>
      <c r="G574" s="42"/>
      <c r="I574" s="25"/>
      <c r="K574" s="25"/>
      <c r="N574" s="42"/>
    </row>
    <row r="575">
      <c r="A575" s="25"/>
      <c r="B575" s="25"/>
      <c r="D575" s="42"/>
      <c r="E575" s="28"/>
      <c r="F575" s="25"/>
      <c r="G575" s="42"/>
      <c r="I575" s="25"/>
      <c r="K575" s="25"/>
      <c r="N575" s="42"/>
    </row>
    <row r="576">
      <c r="A576" s="25"/>
      <c r="B576" s="25"/>
      <c r="D576" s="42"/>
      <c r="E576" s="28"/>
      <c r="F576" s="25"/>
      <c r="G576" s="42"/>
      <c r="I576" s="25"/>
      <c r="K576" s="25"/>
      <c r="N576" s="42"/>
    </row>
    <row r="577">
      <c r="A577" s="25"/>
      <c r="B577" s="25"/>
      <c r="D577" s="42"/>
      <c r="E577" s="28"/>
      <c r="F577" s="25"/>
      <c r="G577" s="42"/>
      <c r="I577" s="25"/>
      <c r="K577" s="25"/>
      <c r="N577" s="42"/>
    </row>
    <row r="578">
      <c r="A578" s="25"/>
      <c r="B578" s="25"/>
      <c r="D578" s="42"/>
      <c r="E578" s="28"/>
      <c r="F578" s="25"/>
      <c r="G578" s="42"/>
      <c r="I578" s="25"/>
      <c r="K578" s="25"/>
      <c r="N578" s="42"/>
    </row>
    <row r="579">
      <c r="A579" s="25"/>
      <c r="B579" s="25"/>
      <c r="D579" s="42"/>
      <c r="E579" s="28"/>
      <c r="F579" s="25"/>
      <c r="G579" s="42"/>
      <c r="I579" s="25"/>
      <c r="K579" s="25"/>
      <c r="N579" s="42"/>
    </row>
    <row r="580">
      <c r="A580" s="25"/>
      <c r="B580" s="25"/>
      <c r="D580" s="42"/>
      <c r="E580" s="28"/>
      <c r="F580" s="25"/>
      <c r="G580" s="42"/>
      <c r="I580" s="25"/>
      <c r="K580" s="25"/>
      <c r="N580" s="42"/>
    </row>
    <row r="581">
      <c r="A581" s="25"/>
      <c r="B581" s="25"/>
      <c r="D581" s="42"/>
      <c r="E581" s="28"/>
      <c r="F581" s="25"/>
      <c r="G581" s="42"/>
      <c r="I581" s="25"/>
      <c r="K581" s="25"/>
      <c r="N581" s="42"/>
    </row>
    <row r="582">
      <c r="A582" s="25"/>
      <c r="B582" s="25"/>
      <c r="D582" s="42"/>
      <c r="E582" s="28"/>
      <c r="F582" s="25"/>
      <c r="G582" s="42"/>
      <c r="I582" s="25"/>
      <c r="K582" s="25"/>
      <c r="N582" s="42"/>
    </row>
    <row r="583">
      <c r="A583" s="25"/>
      <c r="B583" s="25"/>
      <c r="D583" s="42"/>
      <c r="E583" s="28"/>
      <c r="F583" s="25"/>
      <c r="G583" s="42"/>
      <c r="I583" s="25"/>
      <c r="K583" s="25"/>
      <c r="N583" s="42"/>
    </row>
    <row r="584">
      <c r="A584" s="25"/>
      <c r="B584" s="25"/>
      <c r="D584" s="42"/>
      <c r="E584" s="28"/>
      <c r="F584" s="25"/>
      <c r="G584" s="42"/>
      <c r="I584" s="25"/>
      <c r="K584" s="25"/>
      <c r="N584" s="42"/>
    </row>
    <row r="585">
      <c r="A585" s="25"/>
      <c r="B585" s="25"/>
      <c r="D585" s="42"/>
      <c r="E585" s="28"/>
      <c r="F585" s="25"/>
      <c r="G585" s="42"/>
      <c r="I585" s="25"/>
      <c r="K585" s="25"/>
      <c r="N585" s="42"/>
    </row>
    <row r="586">
      <c r="A586" s="25"/>
      <c r="B586" s="25"/>
      <c r="D586" s="42"/>
      <c r="E586" s="28"/>
      <c r="F586" s="25"/>
      <c r="G586" s="42"/>
      <c r="I586" s="25"/>
      <c r="K586" s="25"/>
      <c r="N586" s="42"/>
    </row>
    <row r="587">
      <c r="A587" s="25"/>
      <c r="B587" s="25"/>
      <c r="D587" s="42"/>
      <c r="E587" s="28"/>
      <c r="F587" s="25"/>
      <c r="G587" s="42"/>
      <c r="I587" s="25"/>
      <c r="K587" s="25"/>
      <c r="N587" s="42"/>
    </row>
    <row r="588">
      <c r="A588" s="25"/>
      <c r="B588" s="25"/>
      <c r="D588" s="42"/>
      <c r="E588" s="28"/>
      <c r="F588" s="25"/>
      <c r="G588" s="42"/>
      <c r="I588" s="25"/>
      <c r="K588" s="25"/>
      <c r="N588" s="42"/>
    </row>
    <row r="589">
      <c r="A589" s="25"/>
      <c r="B589" s="25"/>
      <c r="D589" s="42"/>
      <c r="E589" s="28"/>
      <c r="F589" s="25"/>
      <c r="G589" s="42"/>
      <c r="I589" s="25"/>
      <c r="K589" s="25"/>
      <c r="N589" s="42"/>
    </row>
    <row r="590">
      <c r="A590" s="25"/>
      <c r="B590" s="25"/>
      <c r="D590" s="42"/>
      <c r="E590" s="28"/>
      <c r="F590" s="25"/>
      <c r="G590" s="42"/>
      <c r="I590" s="25"/>
      <c r="K590" s="25"/>
      <c r="N590" s="42"/>
    </row>
    <row r="591">
      <c r="A591" s="25"/>
      <c r="B591" s="25"/>
      <c r="D591" s="42"/>
      <c r="E591" s="28"/>
      <c r="F591" s="25"/>
      <c r="G591" s="42"/>
      <c r="I591" s="25"/>
      <c r="K591" s="25"/>
      <c r="N591" s="42"/>
    </row>
    <row r="592">
      <c r="A592" s="25"/>
      <c r="B592" s="25"/>
      <c r="D592" s="42"/>
      <c r="E592" s="28"/>
      <c r="F592" s="25"/>
      <c r="G592" s="42"/>
      <c r="I592" s="25"/>
      <c r="K592" s="25"/>
      <c r="N592" s="42"/>
    </row>
    <row r="593">
      <c r="A593" s="25"/>
      <c r="B593" s="25"/>
      <c r="D593" s="42"/>
      <c r="E593" s="28"/>
      <c r="F593" s="25"/>
      <c r="G593" s="42"/>
      <c r="I593" s="25"/>
      <c r="K593" s="25"/>
      <c r="N593" s="42"/>
    </row>
    <row r="594">
      <c r="A594" s="25"/>
      <c r="B594" s="25"/>
      <c r="D594" s="42"/>
      <c r="E594" s="28"/>
      <c r="F594" s="25"/>
      <c r="G594" s="42"/>
      <c r="I594" s="25"/>
      <c r="K594" s="25"/>
      <c r="N594" s="42"/>
    </row>
    <row r="595">
      <c r="A595" s="25"/>
      <c r="B595" s="25"/>
      <c r="D595" s="42"/>
      <c r="E595" s="28"/>
      <c r="F595" s="25"/>
      <c r="G595" s="42"/>
      <c r="I595" s="25"/>
      <c r="K595" s="25"/>
      <c r="N595" s="42"/>
    </row>
    <row r="596">
      <c r="A596" s="25"/>
      <c r="B596" s="25"/>
      <c r="D596" s="42"/>
      <c r="E596" s="28"/>
      <c r="F596" s="25"/>
      <c r="G596" s="42"/>
      <c r="I596" s="25"/>
      <c r="K596" s="25"/>
      <c r="N596" s="42"/>
    </row>
    <row r="597">
      <c r="A597" s="25"/>
      <c r="B597" s="25"/>
      <c r="D597" s="42"/>
      <c r="E597" s="28"/>
      <c r="F597" s="25"/>
      <c r="G597" s="42"/>
      <c r="I597" s="25"/>
      <c r="K597" s="25"/>
      <c r="N597" s="42"/>
    </row>
    <row r="598">
      <c r="A598" s="25"/>
      <c r="B598" s="25"/>
      <c r="D598" s="42"/>
      <c r="E598" s="28"/>
      <c r="F598" s="25"/>
      <c r="G598" s="42"/>
      <c r="I598" s="25"/>
      <c r="K598" s="25"/>
      <c r="N598" s="42"/>
    </row>
    <row r="599">
      <c r="A599" s="25"/>
      <c r="B599" s="25"/>
      <c r="D599" s="42"/>
      <c r="E599" s="28"/>
      <c r="F599" s="25"/>
      <c r="G599" s="42"/>
      <c r="I599" s="25"/>
      <c r="K599" s="25"/>
      <c r="N599" s="42"/>
    </row>
    <row r="600">
      <c r="A600" s="25"/>
      <c r="B600" s="25"/>
      <c r="D600" s="42"/>
      <c r="E600" s="28"/>
      <c r="F600" s="25"/>
      <c r="G600" s="42"/>
      <c r="I600" s="25"/>
      <c r="K600" s="25"/>
      <c r="N600" s="42"/>
    </row>
    <row r="601">
      <c r="A601" s="25"/>
      <c r="B601" s="25"/>
      <c r="D601" s="42"/>
      <c r="E601" s="28"/>
      <c r="F601" s="25"/>
      <c r="G601" s="42"/>
      <c r="I601" s="25"/>
      <c r="K601" s="25"/>
      <c r="N601" s="42"/>
    </row>
    <row r="602">
      <c r="A602" s="25"/>
      <c r="B602" s="25"/>
      <c r="D602" s="42"/>
      <c r="E602" s="28"/>
      <c r="F602" s="25"/>
      <c r="G602" s="42"/>
      <c r="I602" s="25"/>
      <c r="K602" s="25"/>
      <c r="N602" s="42"/>
    </row>
    <row r="603">
      <c r="A603" s="25"/>
      <c r="B603" s="25"/>
      <c r="D603" s="42"/>
      <c r="E603" s="28"/>
      <c r="F603" s="25"/>
      <c r="G603" s="42"/>
      <c r="I603" s="25"/>
      <c r="K603" s="25"/>
      <c r="N603" s="42"/>
    </row>
    <row r="604">
      <c r="A604" s="25"/>
      <c r="B604" s="25"/>
      <c r="D604" s="42"/>
      <c r="E604" s="28"/>
      <c r="F604" s="25"/>
      <c r="G604" s="42"/>
      <c r="I604" s="25"/>
      <c r="K604" s="25"/>
      <c r="N604" s="42"/>
    </row>
    <row r="605">
      <c r="A605" s="25"/>
      <c r="B605" s="25"/>
      <c r="D605" s="42"/>
      <c r="E605" s="28"/>
      <c r="F605" s="25"/>
      <c r="G605" s="42"/>
      <c r="I605" s="25"/>
      <c r="K605" s="25"/>
      <c r="N605" s="42"/>
    </row>
    <row r="606">
      <c r="A606" s="25"/>
      <c r="B606" s="25"/>
      <c r="D606" s="42"/>
      <c r="E606" s="28"/>
      <c r="F606" s="25"/>
      <c r="G606" s="42"/>
      <c r="I606" s="25"/>
      <c r="K606" s="25"/>
      <c r="N606" s="42"/>
    </row>
    <row r="607">
      <c r="A607" s="25"/>
      <c r="B607" s="25"/>
      <c r="D607" s="42"/>
      <c r="E607" s="28"/>
      <c r="F607" s="25"/>
      <c r="G607" s="42"/>
      <c r="I607" s="25"/>
      <c r="K607" s="25"/>
      <c r="N607" s="42"/>
    </row>
    <row r="608">
      <c r="A608" s="25"/>
      <c r="B608" s="25"/>
      <c r="D608" s="42"/>
      <c r="E608" s="28"/>
      <c r="F608" s="25"/>
      <c r="G608" s="42"/>
      <c r="I608" s="25"/>
      <c r="K608" s="25"/>
      <c r="N608" s="42"/>
    </row>
    <row r="609">
      <c r="A609" s="25"/>
      <c r="B609" s="25"/>
      <c r="D609" s="42"/>
      <c r="E609" s="28"/>
      <c r="F609" s="25"/>
      <c r="G609" s="42"/>
      <c r="I609" s="25"/>
      <c r="K609" s="25"/>
      <c r="N609" s="42"/>
    </row>
    <row r="610">
      <c r="A610" s="25"/>
      <c r="B610" s="25"/>
      <c r="D610" s="42"/>
      <c r="E610" s="28"/>
      <c r="F610" s="25"/>
      <c r="G610" s="42"/>
      <c r="I610" s="25"/>
      <c r="K610" s="25"/>
      <c r="N610" s="42"/>
    </row>
    <row r="611">
      <c r="A611" s="25"/>
      <c r="B611" s="25"/>
      <c r="D611" s="42"/>
      <c r="E611" s="28"/>
      <c r="F611" s="25"/>
      <c r="G611" s="42"/>
      <c r="I611" s="25"/>
      <c r="K611" s="25"/>
      <c r="N611" s="42"/>
    </row>
    <row r="612">
      <c r="A612" s="25"/>
      <c r="B612" s="25"/>
      <c r="D612" s="42"/>
      <c r="E612" s="28"/>
      <c r="F612" s="25"/>
      <c r="G612" s="42"/>
      <c r="I612" s="25"/>
      <c r="K612" s="25"/>
      <c r="N612" s="42"/>
    </row>
    <row r="613">
      <c r="A613" s="25"/>
      <c r="B613" s="25"/>
      <c r="D613" s="42"/>
      <c r="E613" s="28"/>
      <c r="F613" s="25"/>
      <c r="G613" s="42"/>
      <c r="I613" s="25"/>
      <c r="K613" s="25"/>
      <c r="N613" s="42"/>
    </row>
    <row r="614">
      <c r="A614" s="25"/>
      <c r="B614" s="25"/>
      <c r="D614" s="42"/>
      <c r="E614" s="28"/>
      <c r="F614" s="25"/>
      <c r="G614" s="42"/>
      <c r="I614" s="25"/>
      <c r="K614" s="25"/>
      <c r="N614" s="42"/>
    </row>
    <row r="615">
      <c r="A615" s="25"/>
      <c r="B615" s="25"/>
      <c r="D615" s="42"/>
      <c r="E615" s="28"/>
      <c r="F615" s="25"/>
      <c r="G615" s="42"/>
      <c r="I615" s="25"/>
      <c r="K615" s="25"/>
      <c r="N615" s="42"/>
    </row>
    <row r="616">
      <c r="A616" s="25"/>
      <c r="B616" s="25"/>
      <c r="D616" s="42"/>
      <c r="E616" s="28"/>
      <c r="F616" s="25"/>
      <c r="G616" s="42"/>
      <c r="I616" s="25"/>
      <c r="K616" s="25"/>
      <c r="N616" s="42"/>
    </row>
    <row r="617">
      <c r="A617" s="25"/>
      <c r="B617" s="25"/>
      <c r="D617" s="42"/>
      <c r="E617" s="28"/>
      <c r="F617" s="25"/>
      <c r="G617" s="42"/>
      <c r="I617" s="25"/>
      <c r="K617" s="25"/>
      <c r="N617" s="42"/>
    </row>
    <row r="618">
      <c r="A618" s="25"/>
      <c r="B618" s="25"/>
      <c r="D618" s="42"/>
      <c r="E618" s="28"/>
      <c r="F618" s="25"/>
      <c r="G618" s="42"/>
      <c r="I618" s="25"/>
      <c r="K618" s="25"/>
      <c r="N618" s="42"/>
    </row>
    <row r="619">
      <c r="A619" s="25"/>
      <c r="B619" s="25"/>
      <c r="D619" s="42"/>
      <c r="E619" s="28"/>
      <c r="F619" s="25"/>
      <c r="G619" s="42"/>
      <c r="I619" s="25"/>
      <c r="K619" s="25"/>
      <c r="N619" s="42"/>
    </row>
    <row r="620">
      <c r="A620" s="25"/>
      <c r="B620" s="25"/>
      <c r="D620" s="42"/>
      <c r="E620" s="28"/>
      <c r="F620" s="25"/>
      <c r="G620" s="42"/>
      <c r="I620" s="25"/>
      <c r="K620" s="25"/>
      <c r="N620" s="42"/>
    </row>
    <row r="621">
      <c r="A621" s="25"/>
      <c r="B621" s="25"/>
      <c r="D621" s="42"/>
      <c r="E621" s="28"/>
      <c r="F621" s="25"/>
      <c r="G621" s="42"/>
      <c r="I621" s="25"/>
      <c r="K621" s="25"/>
      <c r="N621" s="42"/>
    </row>
    <row r="622">
      <c r="A622" s="25"/>
      <c r="B622" s="25"/>
      <c r="D622" s="42"/>
      <c r="E622" s="28"/>
      <c r="F622" s="25"/>
      <c r="G622" s="42"/>
      <c r="I622" s="25"/>
      <c r="K622" s="25"/>
      <c r="N622" s="42"/>
    </row>
    <row r="623">
      <c r="A623" s="25"/>
      <c r="B623" s="25"/>
      <c r="D623" s="42"/>
      <c r="E623" s="28"/>
      <c r="F623" s="25"/>
      <c r="G623" s="42"/>
      <c r="I623" s="25"/>
      <c r="K623" s="25"/>
      <c r="N623" s="42"/>
    </row>
    <row r="624">
      <c r="A624" s="25"/>
      <c r="B624" s="25"/>
      <c r="D624" s="42"/>
      <c r="E624" s="28"/>
      <c r="F624" s="25"/>
      <c r="G624" s="42"/>
      <c r="I624" s="25"/>
      <c r="K624" s="25"/>
      <c r="N624" s="42"/>
    </row>
    <row r="625">
      <c r="A625" s="25"/>
      <c r="B625" s="25"/>
      <c r="D625" s="42"/>
      <c r="E625" s="28"/>
      <c r="F625" s="25"/>
      <c r="G625" s="42"/>
      <c r="I625" s="25"/>
      <c r="K625" s="25"/>
      <c r="N625" s="42"/>
    </row>
    <row r="626">
      <c r="A626" s="25"/>
      <c r="B626" s="25"/>
      <c r="D626" s="42"/>
      <c r="E626" s="28"/>
      <c r="F626" s="25"/>
      <c r="G626" s="42"/>
      <c r="I626" s="25"/>
      <c r="K626" s="25"/>
      <c r="N626" s="42"/>
    </row>
    <row r="627">
      <c r="A627" s="25"/>
      <c r="B627" s="25"/>
      <c r="D627" s="42"/>
      <c r="E627" s="28"/>
      <c r="F627" s="25"/>
      <c r="G627" s="42"/>
      <c r="I627" s="25"/>
      <c r="K627" s="25"/>
      <c r="N627" s="42"/>
    </row>
    <row r="628">
      <c r="A628" s="25"/>
      <c r="B628" s="25"/>
      <c r="D628" s="42"/>
      <c r="E628" s="28"/>
      <c r="F628" s="25"/>
      <c r="G628" s="42"/>
      <c r="I628" s="25"/>
      <c r="K628" s="25"/>
      <c r="N628" s="42"/>
    </row>
    <row r="629">
      <c r="A629" s="25"/>
      <c r="B629" s="25"/>
      <c r="D629" s="42"/>
      <c r="E629" s="28"/>
      <c r="F629" s="25"/>
      <c r="G629" s="42"/>
      <c r="I629" s="25"/>
      <c r="K629" s="25"/>
      <c r="N629" s="42"/>
    </row>
    <row r="630">
      <c r="A630" s="25"/>
      <c r="B630" s="25"/>
      <c r="D630" s="42"/>
      <c r="E630" s="28"/>
      <c r="F630" s="25"/>
      <c r="G630" s="42"/>
      <c r="I630" s="25"/>
      <c r="K630" s="25"/>
      <c r="N630" s="42"/>
    </row>
    <row r="631">
      <c r="A631" s="25"/>
      <c r="B631" s="25"/>
      <c r="D631" s="42"/>
      <c r="E631" s="28"/>
      <c r="F631" s="25"/>
      <c r="G631" s="42"/>
      <c r="I631" s="25"/>
      <c r="K631" s="25"/>
      <c r="N631" s="42"/>
    </row>
    <row r="632">
      <c r="A632" s="25"/>
      <c r="B632" s="25"/>
      <c r="D632" s="42"/>
      <c r="E632" s="28"/>
      <c r="F632" s="25"/>
      <c r="G632" s="42"/>
      <c r="I632" s="25"/>
      <c r="K632" s="25"/>
      <c r="N632" s="42"/>
    </row>
    <row r="633">
      <c r="A633" s="25"/>
      <c r="B633" s="25"/>
      <c r="D633" s="42"/>
      <c r="E633" s="28"/>
      <c r="F633" s="25"/>
      <c r="G633" s="42"/>
      <c r="I633" s="25"/>
      <c r="K633" s="25"/>
      <c r="N633" s="42"/>
    </row>
    <row r="634">
      <c r="A634" s="25"/>
      <c r="B634" s="25"/>
      <c r="D634" s="42"/>
      <c r="E634" s="28"/>
      <c r="F634" s="25"/>
      <c r="G634" s="42"/>
      <c r="I634" s="25"/>
      <c r="K634" s="25"/>
      <c r="N634" s="42"/>
    </row>
    <row r="635">
      <c r="A635" s="25"/>
      <c r="B635" s="25"/>
      <c r="D635" s="42"/>
      <c r="E635" s="28"/>
      <c r="F635" s="25"/>
      <c r="G635" s="42"/>
      <c r="I635" s="25"/>
      <c r="K635" s="25"/>
      <c r="N635" s="42"/>
    </row>
    <row r="636">
      <c r="A636" s="25"/>
      <c r="B636" s="25"/>
      <c r="D636" s="42"/>
      <c r="E636" s="28"/>
      <c r="F636" s="25"/>
      <c r="G636" s="42"/>
      <c r="I636" s="25"/>
      <c r="K636" s="25"/>
      <c r="N636" s="42"/>
    </row>
    <row r="637">
      <c r="A637" s="25"/>
      <c r="B637" s="25"/>
      <c r="D637" s="42"/>
      <c r="E637" s="28"/>
      <c r="F637" s="25"/>
      <c r="G637" s="42"/>
      <c r="I637" s="25"/>
      <c r="K637" s="25"/>
      <c r="N637" s="42"/>
    </row>
    <row r="638">
      <c r="A638" s="25"/>
      <c r="B638" s="25"/>
      <c r="D638" s="42"/>
      <c r="E638" s="28"/>
      <c r="F638" s="25"/>
      <c r="G638" s="42"/>
      <c r="I638" s="25"/>
      <c r="K638" s="25"/>
      <c r="N638" s="42"/>
    </row>
    <row r="639">
      <c r="A639" s="25"/>
      <c r="B639" s="25"/>
      <c r="D639" s="42"/>
      <c r="E639" s="28"/>
      <c r="F639" s="25"/>
      <c r="G639" s="42"/>
      <c r="I639" s="25"/>
      <c r="K639" s="25"/>
      <c r="N639" s="42"/>
    </row>
    <row r="640">
      <c r="A640" s="25"/>
      <c r="B640" s="25"/>
      <c r="D640" s="42"/>
      <c r="E640" s="28"/>
      <c r="F640" s="25"/>
      <c r="G640" s="42"/>
      <c r="I640" s="25"/>
      <c r="K640" s="25"/>
      <c r="N640" s="42"/>
    </row>
    <row r="641">
      <c r="A641" s="25"/>
      <c r="B641" s="25"/>
      <c r="D641" s="42"/>
      <c r="E641" s="28"/>
      <c r="F641" s="25"/>
      <c r="G641" s="42"/>
      <c r="I641" s="25"/>
      <c r="K641" s="25"/>
      <c r="N641" s="42"/>
    </row>
    <row r="642">
      <c r="A642" s="25"/>
      <c r="B642" s="25"/>
      <c r="D642" s="42"/>
      <c r="E642" s="28"/>
      <c r="F642" s="25"/>
      <c r="G642" s="42"/>
      <c r="I642" s="25"/>
      <c r="K642" s="25"/>
      <c r="N642" s="42"/>
    </row>
    <row r="643">
      <c r="A643" s="25"/>
      <c r="B643" s="25"/>
      <c r="D643" s="42"/>
      <c r="E643" s="28"/>
      <c r="F643" s="25"/>
      <c r="G643" s="42"/>
      <c r="I643" s="25"/>
      <c r="K643" s="25"/>
      <c r="N643" s="42"/>
    </row>
    <row r="644">
      <c r="A644" s="25"/>
      <c r="B644" s="25"/>
      <c r="D644" s="42"/>
      <c r="E644" s="28"/>
      <c r="F644" s="25"/>
      <c r="G644" s="42"/>
      <c r="I644" s="25"/>
      <c r="K644" s="25"/>
      <c r="N644" s="42"/>
    </row>
    <row r="645">
      <c r="A645" s="25"/>
      <c r="B645" s="25"/>
      <c r="D645" s="42"/>
      <c r="E645" s="28"/>
      <c r="F645" s="25"/>
      <c r="G645" s="42"/>
      <c r="I645" s="25"/>
      <c r="K645" s="25"/>
      <c r="N645" s="42"/>
    </row>
    <row r="646">
      <c r="A646" s="25"/>
      <c r="B646" s="25"/>
      <c r="D646" s="42"/>
      <c r="E646" s="28"/>
      <c r="F646" s="25"/>
      <c r="G646" s="42"/>
      <c r="I646" s="25"/>
      <c r="K646" s="25"/>
      <c r="N646" s="42"/>
    </row>
    <row r="647">
      <c r="A647" s="25"/>
      <c r="B647" s="25"/>
      <c r="D647" s="42"/>
      <c r="E647" s="28"/>
      <c r="F647" s="25"/>
      <c r="G647" s="42"/>
      <c r="I647" s="25"/>
      <c r="K647" s="25"/>
      <c r="N647" s="42"/>
    </row>
    <row r="648">
      <c r="A648" s="25"/>
      <c r="B648" s="25"/>
      <c r="D648" s="42"/>
      <c r="E648" s="28"/>
      <c r="F648" s="25"/>
      <c r="G648" s="42"/>
      <c r="I648" s="25"/>
      <c r="K648" s="25"/>
      <c r="N648" s="42"/>
    </row>
    <row r="649">
      <c r="A649" s="25"/>
      <c r="B649" s="25"/>
      <c r="D649" s="42"/>
      <c r="E649" s="28"/>
      <c r="F649" s="25"/>
      <c r="G649" s="42"/>
      <c r="I649" s="25"/>
      <c r="K649" s="25"/>
      <c r="N649" s="42"/>
    </row>
    <row r="650">
      <c r="A650" s="25"/>
      <c r="B650" s="25"/>
      <c r="D650" s="42"/>
      <c r="E650" s="28"/>
      <c r="F650" s="25"/>
      <c r="G650" s="42"/>
      <c r="I650" s="25"/>
      <c r="K650" s="25"/>
      <c r="N650" s="42"/>
    </row>
    <row r="651">
      <c r="A651" s="25"/>
      <c r="B651" s="25"/>
      <c r="D651" s="42"/>
      <c r="E651" s="28"/>
      <c r="F651" s="25"/>
      <c r="G651" s="42"/>
      <c r="I651" s="25"/>
      <c r="K651" s="25"/>
      <c r="N651" s="42"/>
    </row>
    <row r="652">
      <c r="A652" s="25"/>
      <c r="B652" s="25"/>
      <c r="D652" s="42"/>
      <c r="E652" s="28"/>
      <c r="F652" s="25"/>
      <c r="G652" s="42"/>
      <c r="I652" s="25"/>
      <c r="K652" s="25"/>
      <c r="N652" s="42"/>
    </row>
    <row r="653">
      <c r="A653" s="25"/>
      <c r="B653" s="25"/>
      <c r="D653" s="42"/>
      <c r="E653" s="28"/>
      <c r="F653" s="25"/>
      <c r="G653" s="42"/>
      <c r="I653" s="25"/>
      <c r="K653" s="25"/>
      <c r="N653" s="42"/>
    </row>
    <row r="654">
      <c r="A654" s="25"/>
      <c r="B654" s="25"/>
      <c r="D654" s="42"/>
      <c r="E654" s="28"/>
      <c r="F654" s="25"/>
      <c r="G654" s="42"/>
      <c r="I654" s="25"/>
      <c r="K654" s="25"/>
      <c r="N654" s="42"/>
    </row>
    <row r="655">
      <c r="A655" s="25"/>
      <c r="B655" s="25"/>
      <c r="D655" s="42"/>
      <c r="E655" s="28"/>
      <c r="F655" s="25"/>
      <c r="G655" s="42"/>
      <c r="I655" s="25"/>
      <c r="K655" s="25"/>
      <c r="N655" s="42"/>
    </row>
    <row r="656">
      <c r="A656" s="25"/>
      <c r="B656" s="25"/>
      <c r="D656" s="42"/>
      <c r="E656" s="28"/>
      <c r="F656" s="25"/>
      <c r="G656" s="42"/>
      <c r="I656" s="25"/>
      <c r="K656" s="25"/>
      <c r="N656" s="42"/>
    </row>
    <row r="657">
      <c r="A657" s="25"/>
      <c r="B657" s="25"/>
      <c r="D657" s="42"/>
      <c r="E657" s="28"/>
      <c r="F657" s="25"/>
      <c r="G657" s="42"/>
      <c r="I657" s="25"/>
      <c r="K657" s="25"/>
      <c r="N657" s="42"/>
    </row>
    <row r="658">
      <c r="A658" s="25"/>
      <c r="B658" s="25"/>
      <c r="D658" s="42"/>
      <c r="E658" s="28"/>
      <c r="F658" s="25"/>
      <c r="G658" s="42"/>
      <c r="I658" s="25"/>
      <c r="K658" s="25"/>
      <c r="N658" s="42"/>
    </row>
    <row r="659">
      <c r="A659" s="25"/>
      <c r="B659" s="25"/>
      <c r="D659" s="42"/>
      <c r="E659" s="28"/>
      <c r="F659" s="25"/>
      <c r="G659" s="42"/>
      <c r="I659" s="25"/>
      <c r="K659" s="25"/>
      <c r="N659" s="42"/>
    </row>
    <row r="660">
      <c r="A660" s="25"/>
      <c r="B660" s="25"/>
      <c r="D660" s="42"/>
      <c r="E660" s="28"/>
      <c r="F660" s="25"/>
      <c r="G660" s="42"/>
      <c r="I660" s="25"/>
      <c r="K660" s="25"/>
      <c r="N660" s="42"/>
    </row>
    <row r="661">
      <c r="A661" s="25"/>
      <c r="B661" s="25"/>
      <c r="D661" s="42"/>
      <c r="E661" s="28"/>
      <c r="F661" s="25"/>
      <c r="G661" s="42"/>
      <c r="I661" s="25"/>
      <c r="K661" s="25"/>
      <c r="N661" s="42"/>
    </row>
    <row r="662">
      <c r="A662" s="25"/>
      <c r="B662" s="25"/>
      <c r="D662" s="42"/>
      <c r="E662" s="28"/>
      <c r="F662" s="25"/>
      <c r="G662" s="42"/>
      <c r="I662" s="25"/>
      <c r="K662" s="25"/>
      <c r="N662" s="42"/>
    </row>
    <row r="663">
      <c r="A663" s="25"/>
      <c r="B663" s="25"/>
      <c r="D663" s="42"/>
      <c r="E663" s="28"/>
      <c r="F663" s="25"/>
      <c r="G663" s="42"/>
      <c r="I663" s="25"/>
      <c r="K663" s="25"/>
      <c r="N663" s="42"/>
    </row>
    <row r="664">
      <c r="A664" s="25"/>
      <c r="B664" s="25"/>
      <c r="D664" s="42"/>
      <c r="E664" s="28"/>
      <c r="F664" s="25"/>
      <c r="G664" s="42"/>
      <c r="I664" s="25"/>
      <c r="K664" s="25"/>
      <c r="N664" s="42"/>
    </row>
    <row r="665">
      <c r="A665" s="25"/>
      <c r="B665" s="25"/>
      <c r="D665" s="42"/>
      <c r="E665" s="28"/>
      <c r="F665" s="25"/>
      <c r="G665" s="42"/>
      <c r="I665" s="25"/>
      <c r="K665" s="25"/>
      <c r="N665" s="42"/>
    </row>
    <row r="666">
      <c r="A666" s="25"/>
      <c r="B666" s="25"/>
      <c r="D666" s="42"/>
      <c r="E666" s="28"/>
      <c r="F666" s="25"/>
      <c r="G666" s="42"/>
      <c r="I666" s="25"/>
      <c r="K666" s="25"/>
      <c r="N666" s="42"/>
    </row>
    <row r="667">
      <c r="A667" s="25"/>
      <c r="B667" s="25"/>
      <c r="D667" s="42"/>
      <c r="E667" s="28"/>
      <c r="F667" s="25"/>
      <c r="G667" s="42"/>
      <c r="I667" s="25"/>
      <c r="K667" s="25"/>
      <c r="N667" s="42"/>
    </row>
    <row r="668">
      <c r="A668" s="25"/>
      <c r="B668" s="25"/>
      <c r="D668" s="42"/>
      <c r="E668" s="28"/>
      <c r="F668" s="25"/>
      <c r="G668" s="42"/>
      <c r="I668" s="25"/>
      <c r="K668" s="25"/>
      <c r="N668" s="42"/>
    </row>
    <row r="669">
      <c r="A669" s="25"/>
      <c r="B669" s="25"/>
      <c r="D669" s="42"/>
      <c r="E669" s="28"/>
      <c r="F669" s="25"/>
      <c r="G669" s="42"/>
      <c r="I669" s="25"/>
      <c r="K669" s="25"/>
      <c r="N669" s="42"/>
    </row>
    <row r="670">
      <c r="A670" s="25"/>
      <c r="B670" s="25"/>
      <c r="D670" s="42"/>
      <c r="E670" s="28"/>
      <c r="F670" s="25"/>
      <c r="G670" s="42"/>
      <c r="I670" s="25"/>
      <c r="K670" s="25"/>
      <c r="N670" s="42"/>
    </row>
    <row r="671">
      <c r="A671" s="25"/>
      <c r="B671" s="25"/>
      <c r="D671" s="42"/>
      <c r="E671" s="28"/>
      <c r="F671" s="25"/>
      <c r="G671" s="42"/>
      <c r="I671" s="25"/>
      <c r="K671" s="25"/>
      <c r="N671" s="42"/>
    </row>
    <row r="672">
      <c r="A672" s="25"/>
      <c r="B672" s="25"/>
      <c r="D672" s="42"/>
      <c r="E672" s="28"/>
      <c r="F672" s="25"/>
      <c r="G672" s="42"/>
      <c r="I672" s="25"/>
      <c r="K672" s="25"/>
      <c r="N672" s="42"/>
    </row>
    <row r="673">
      <c r="A673" s="25"/>
      <c r="B673" s="25"/>
      <c r="D673" s="42"/>
      <c r="E673" s="28"/>
      <c r="F673" s="25"/>
      <c r="G673" s="42"/>
      <c r="I673" s="25"/>
      <c r="K673" s="25"/>
      <c r="N673" s="42"/>
    </row>
    <row r="674">
      <c r="A674" s="25"/>
      <c r="B674" s="25"/>
      <c r="D674" s="42"/>
      <c r="E674" s="28"/>
      <c r="F674" s="25"/>
      <c r="G674" s="42"/>
      <c r="I674" s="25"/>
      <c r="K674" s="25"/>
      <c r="N674" s="42"/>
    </row>
    <row r="675">
      <c r="A675" s="25"/>
      <c r="B675" s="25"/>
      <c r="D675" s="42"/>
      <c r="E675" s="28"/>
      <c r="F675" s="25"/>
      <c r="G675" s="42"/>
      <c r="I675" s="25"/>
      <c r="K675" s="25"/>
      <c r="N675" s="42"/>
    </row>
    <row r="676">
      <c r="A676" s="25"/>
      <c r="B676" s="25"/>
      <c r="D676" s="42"/>
      <c r="E676" s="28"/>
      <c r="F676" s="25"/>
      <c r="G676" s="42"/>
      <c r="I676" s="25"/>
      <c r="K676" s="25"/>
      <c r="N676" s="42"/>
    </row>
    <row r="677">
      <c r="A677" s="25"/>
      <c r="B677" s="25"/>
      <c r="D677" s="42"/>
      <c r="E677" s="28"/>
      <c r="F677" s="25"/>
      <c r="G677" s="42"/>
      <c r="I677" s="25"/>
      <c r="K677" s="25"/>
      <c r="N677" s="42"/>
    </row>
    <row r="678">
      <c r="A678" s="25"/>
      <c r="B678" s="25"/>
      <c r="D678" s="42"/>
      <c r="E678" s="28"/>
      <c r="F678" s="25"/>
      <c r="G678" s="42"/>
      <c r="I678" s="25"/>
      <c r="K678" s="25"/>
      <c r="N678" s="42"/>
    </row>
    <row r="679">
      <c r="A679" s="25"/>
      <c r="B679" s="25"/>
      <c r="D679" s="42"/>
      <c r="E679" s="28"/>
      <c r="F679" s="25"/>
      <c r="G679" s="42"/>
      <c r="I679" s="25"/>
      <c r="K679" s="25"/>
      <c r="N679" s="42"/>
    </row>
    <row r="680">
      <c r="A680" s="25"/>
      <c r="B680" s="25"/>
      <c r="D680" s="42"/>
      <c r="E680" s="28"/>
      <c r="F680" s="25"/>
      <c r="G680" s="42"/>
      <c r="I680" s="25"/>
      <c r="K680" s="25"/>
      <c r="N680" s="42"/>
    </row>
    <row r="681">
      <c r="A681" s="25"/>
      <c r="B681" s="25"/>
      <c r="D681" s="42"/>
      <c r="E681" s="28"/>
      <c r="F681" s="25"/>
      <c r="G681" s="42"/>
      <c r="I681" s="25"/>
      <c r="K681" s="25"/>
      <c r="N681" s="42"/>
    </row>
    <row r="682">
      <c r="A682" s="25"/>
      <c r="B682" s="25"/>
      <c r="D682" s="42"/>
      <c r="E682" s="28"/>
      <c r="F682" s="25"/>
      <c r="G682" s="42"/>
      <c r="I682" s="25"/>
      <c r="K682" s="25"/>
      <c r="N682" s="42"/>
    </row>
    <row r="683">
      <c r="A683" s="25"/>
      <c r="B683" s="25"/>
      <c r="D683" s="42"/>
      <c r="E683" s="28"/>
      <c r="F683" s="25"/>
      <c r="G683" s="42"/>
      <c r="I683" s="25"/>
      <c r="K683" s="25"/>
      <c r="N683" s="42"/>
    </row>
    <row r="684">
      <c r="A684" s="25"/>
      <c r="B684" s="25"/>
      <c r="D684" s="42"/>
      <c r="E684" s="28"/>
      <c r="F684" s="25"/>
      <c r="G684" s="42"/>
      <c r="I684" s="25"/>
      <c r="K684" s="25"/>
      <c r="N684" s="42"/>
    </row>
    <row r="685">
      <c r="A685" s="25"/>
      <c r="B685" s="25"/>
      <c r="D685" s="42"/>
      <c r="E685" s="28"/>
      <c r="F685" s="25"/>
      <c r="G685" s="42"/>
      <c r="I685" s="25"/>
      <c r="K685" s="25"/>
      <c r="N685" s="42"/>
    </row>
    <row r="686">
      <c r="A686" s="25"/>
      <c r="B686" s="25"/>
      <c r="D686" s="42"/>
      <c r="E686" s="28"/>
      <c r="F686" s="25"/>
      <c r="G686" s="42"/>
      <c r="I686" s="25"/>
      <c r="K686" s="25"/>
      <c r="N686" s="42"/>
    </row>
    <row r="687">
      <c r="A687" s="25"/>
      <c r="B687" s="25"/>
      <c r="D687" s="42"/>
      <c r="E687" s="28"/>
      <c r="F687" s="25"/>
      <c r="G687" s="42"/>
      <c r="I687" s="25"/>
      <c r="K687" s="25"/>
      <c r="N687" s="42"/>
    </row>
    <row r="688">
      <c r="A688" s="25"/>
      <c r="B688" s="25"/>
      <c r="D688" s="42"/>
      <c r="E688" s="28"/>
      <c r="F688" s="25"/>
      <c r="G688" s="42"/>
      <c r="I688" s="25"/>
      <c r="K688" s="25"/>
      <c r="N688" s="42"/>
    </row>
    <row r="689">
      <c r="A689" s="25"/>
      <c r="B689" s="25"/>
      <c r="D689" s="42"/>
      <c r="E689" s="28"/>
      <c r="F689" s="25"/>
      <c r="G689" s="42"/>
      <c r="I689" s="25"/>
      <c r="K689" s="25"/>
      <c r="N689" s="42"/>
    </row>
    <row r="690">
      <c r="A690" s="25"/>
      <c r="B690" s="25"/>
      <c r="D690" s="42"/>
      <c r="E690" s="28"/>
      <c r="F690" s="25"/>
      <c r="G690" s="42"/>
      <c r="I690" s="25"/>
      <c r="K690" s="25"/>
      <c r="N690" s="42"/>
    </row>
    <row r="691">
      <c r="A691" s="25"/>
      <c r="B691" s="25"/>
      <c r="D691" s="42"/>
      <c r="E691" s="28"/>
      <c r="F691" s="25"/>
      <c r="G691" s="42"/>
      <c r="I691" s="25"/>
      <c r="K691" s="25"/>
      <c r="N691" s="42"/>
    </row>
    <row r="692">
      <c r="A692" s="25"/>
      <c r="B692" s="25"/>
      <c r="D692" s="42"/>
      <c r="E692" s="28"/>
      <c r="F692" s="25"/>
      <c r="G692" s="42"/>
      <c r="I692" s="25"/>
      <c r="K692" s="25"/>
      <c r="N692" s="42"/>
    </row>
    <row r="693">
      <c r="A693" s="25"/>
      <c r="B693" s="25"/>
      <c r="D693" s="42"/>
      <c r="E693" s="28"/>
      <c r="F693" s="25"/>
      <c r="G693" s="42"/>
      <c r="I693" s="25"/>
      <c r="K693" s="25"/>
      <c r="N693" s="42"/>
    </row>
    <row r="694">
      <c r="A694" s="25"/>
      <c r="B694" s="25"/>
      <c r="D694" s="42"/>
      <c r="E694" s="28"/>
      <c r="F694" s="25"/>
      <c r="G694" s="42"/>
      <c r="I694" s="25"/>
      <c r="K694" s="25"/>
      <c r="N694" s="42"/>
    </row>
    <row r="695">
      <c r="A695" s="25"/>
      <c r="B695" s="25"/>
      <c r="D695" s="42"/>
      <c r="E695" s="28"/>
      <c r="F695" s="25"/>
      <c r="G695" s="42"/>
      <c r="I695" s="25"/>
      <c r="K695" s="25"/>
      <c r="N695" s="42"/>
    </row>
    <row r="696">
      <c r="A696" s="25"/>
      <c r="B696" s="25"/>
      <c r="D696" s="42"/>
      <c r="E696" s="28"/>
      <c r="F696" s="25"/>
      <c r="G696" s="42"/>
      <c r="I696" s="25"/>
      <c r="K696" s="25"/>
      <c r="N696" s="42"/>
    </row>
    <row r="697">
      <c r="A697" s="25"/>
      <c r="B697" s="25"/>
      <c r="D697" s="42"/>
      <c r="E697" s="28"/>
      <c r="F697" s="25"/>
      <c r="G697" s="42"/>
      <c r="I697" s="25"/>
      <c r="K697" s="25"/>
      <c r="N697" s="42"/>
    </row>
    <row r="698">
      <c r="A698" s="25"/>
      <c r="B698" s="25"/>
      <c r="D698" s="42"/>
      <c r="E698" s="28"/>
      <c r="F698" s="25"/>
      <c r="G698" s="42"/>
      <c r="I698" s="25"/>
      <c r="K698" s="25"/>
      <c r="N698" s="42"/>
    </row>
    <row r="699">
      <c r="A699" s="25"/>
      <c r="B699" s="25"/>
      <c r="D699" s="42"/>
      <c r="E699" s="28"/>
      <c r="F699" s="25"/>
      <c r="G699" s="42"/>
      <c r="I699" s="25"/>
      <c r="K699" s="25"/>
      <c r="N699" s="42"/>
    </row>
    <row r="700">
      <c r="A700" s="25"/>
      <c r="B700" s="25"/>
      <c r="D700" s="42"/>
      <c r="E700" s="28"/>
      <c r="F700" s="25"/>
      <c r="G700" s="42"/>
      <c r="I700" s="25"/>
      <c r="K700" s="25"/>
      <c r="N700" s="42"/>
    </row>
    <row r="701">
      <c r="A701" s="25"/>
      <c r="B701" s="25"/>
      <c r="D701" s="42"/>
      <c r="E701" s="28"/>
      <c r="F701" s="25"/>
      <c r="G701" s="42"/>
      <c r="I701" s="25"/>
      <c r="K701" s="25"/>
      <c r="N701" s="42"/>
    </row>
    <row r="702">
      <c r="A702" s="25"/>
      <c r="B702" s="25"/>
      <c r="D702" s="42"/>
      <c r="E702" s="28"/>
      <c r="F702" s="25"/>
      <c r="G702" s="42"/>
      <c r="I702" s="25"/>
      <c r="K702" s="25"/>
      <c r="N702" s="42"/>
    </row>
    <row r="703">
      <c r="A703" s="25"/>
      <c r="B703" s="25"/>
      <c r="D703" s="42"/>
      <c r="E703" s="28"/>
      <c r="F703" s="25"/>
      <c r="G703" s="42"/>
      <c r="I703" s="25"/>
      <c r="K703" s="25"/>
      <c r="N703" s="42"/>
    </row>
    <row r="704">
      <c r="A704" s="25"/>
      <c r="B704" s="25"/>
      <c r="D704" s="42"/>
      <c r="E704" s="28"/>
      <c r="F704" s="25"/>
      <c r="G704" s="42"/>
      <c r="I704" s="25"/>
      <c r="K704" s="25"/>
      <c r="N704" s="42"/>
    </row>
    <row r="705">
      <c r="A705" s="25"/>
      <c r="B705" s="25"/>
      <c r="D705" s="42"/>
      <c r="E705" s="28"/>
      <c r="F705" s="25"/>
      <c r="G705" s="42"/>
      <c r="I705" s="25"/>
      <c r="K705" s="25"/>
      <c r="N705" s="42"/>
    </row>
    <row r="706">
      <c r="A706" s="25"/>
      <c r="B706" s="25"/>
      <c r="D706" s="42"/>
      <c r="E706" s="28"/>
      <c r="F706" s="25"/>
      <c r="G706" s="42"/>
      <c r="I706" s="25"/>
      <c r="K706" s="25"/>
      <c r="N706" s="42"/>
    </row>
    <row r="707">
      <c r="A707" s="25"/>
      <c r="B707" s="25"/>
      <c r="D707" s="42"/>
      <c r="E707" s="28"/>
      <c r="F707" s="25"/>
      <c r="G707" s="42"/>
      <c r="I707" s="25"/>
      <c r="K707" s="25"/>
      <c r="N707" s="42"/>
    </row>
    <row r="708">
      <c r="A708" s="25"/>
      <c r="B708" s="25"/>
      <c r="D708" s="42"/>
      <c r="E708" s="28"/>
      <c r="F708" s="25"/>
      <c r="G708" s="42"/>
      <c r="I708" s="25"/>
      <c r="K708" s="25"/>
      <c r="N708" s="42"/>
    </row>
    <row r="709">
      <c r="A709" s="25"/>
      <c r="B709" s="25"/>
      <c r="D709" s="42"/>
      <c r="E709" s="28"/>
      <c r="F709" s="25"/>
      <c r="G709" s="42"/>
      <c r="I709" s="25"/>
      <c r="K709" s="25"/>
      <c r="N709" s="42"/>
    </row>
    <row r="710">
      <c r="A710" s="25"/>
      <c r="B710" s="25"/>
      <c r="D710" s="42"/>
      <c r="E710" s="28"/>
      <c r="F710" s="25"/>
      <c r="G710" s="42"/>
      <c r="I710" s="25"/>
      <c r="K710" s="25"/>
      <c r="N710" s="42"/>
    </row>
    <row r="711">
      <c r="A711" s="25"/>
      <c r="B711" s="25"/>
      <c r="D711" s="42"/>
      <c r="E711" s="28"/>
      <c r="F711" s="25"/>
      <c r="G711" s="42"/>
      <c r="I711" s="25"/>
      <c r="K711" s="25"/>
      <c r="N711" s="42"/>
    </row>
    <row r="712">
      <c r="A712" s="25"/>
      <c r="B712" s="25"/>
      <c r="D712" s="42"/>
      <c r="E712" s="28"/>
      <c r="F712" s="25"/>
      <c r="G712" s="42"/>
      <c r="I712" s="25"/>
      <c r="K712" s="25"/>
      <c r="N712" s="42"/>
    </row>
    <row r="713">
      <c r="A713" s="25"/>
      <c r="B713" s="25"/>
      <c r="D713" s="42"/>
      <c r="E713" s="28"/>
      <c r="F713" s="25"/>
      <c r="G713" s="42"/>
      <c r="I713" s="25"/>
      <c r="K713" s="25"/>
      <c r="N713" s="42"/>
    </row>
    <row r="714">
      <c r="A714" s="25"/>
      <c r="B714" s="25"/>
      <c r="D714" s="42"/>
      <c r="E714" s="28"/>
      <c r="F714" s="25"/>
      <c r="G714" s="42"/>
      <c r="I714" s="25"/>
      <c r="K714" s="25"/>
      <c r="N714" s="42"/>
    </row>
    <row r="715">
      <c r="A715" s="25"/>
      <c r="B715" s="25"/>
      <c r="D715" s="42"/>
      <c r="E715" s="28"/>
      <c r="F715" s="25"/>
      <c r="G715" s="42"/>
      <c r="I715" s="25"/>
      <c r="K715" s="25"/>
      <c r="N715" s="42"/>
    </row>
    <row r="716">
      <c r="A716" s="25"/>
      <c r="B716" s="25"/>
      <c r="D716" s="42"/>
      <c r="E716" s="28"/>
      <c r="F716" s="25"/>
      <c r="G716" s="42"/>
      <c r="I716" s="25"/>
      <c r="K716" s="25"/>
      <c r="N716" s="42"/>
    </row>
    <row r="717">
      <c r="A717" s="25"/>
      <c r="B717" s="25"/>
      <c r="D717" s="42"/>
      <c r="E717" s="28"/>
      <c r="F717" s="25"/>
      <c r="G717" s="42"/>
      <c r="I717" s="25"/>
      <c r="K717" s="25"/>
      <c r="N717" s="42"/>
    </row>
    <row r="718">
      <c r="A718" s="25"/>
      <c r="B718" s="25"/>
      <c r="D718" s="42"/>
      <c r="E718" s="28"/>
      <c r="F718" s="25"/>
      <c r="G718" s="42"/>
      <c r="I718" s="25"/>
      <c r="K718" s="25"/>
      <c r="N718" s="42"/>
    </row>
    <row r="719">
      <c r="A719" s="25"/>
      <c r="B719" s="25"/>
      <c r="D719" s="42"/>
      <c r="E719" s="28"/>
      <c r="F719" s="25"/>
      <c r="G719" s="42"/>
      <c r="I719" s="25"/>
      <c r="K719" s="25"/>
      <c r="N719" s="42"/>
    </row>
    <row r="720">
      <c r="A720" s="25"/>
      <c r="B720" s="25"/>
      <c r="D720" s="42"/>
      <c r="E720" s="28"/>
      <c r="F720" s="25"/>
      <c r="G720" s="42"/>
      <c r="I720" s="25"/>
      <c r="K720" s="25"/>
      <c r="N720" s="42"/>
    </row>
    <row r="721">
      <c r="A721" s="25"/>
      <c r="B721" s="25"/>
      <c r="D721" s="42"/>
      <c r="E721" s="28"/>
      <c r="F721" s="25"/>
      <c r="G721" s="42"/>
      <c r="I721" s="25"/>
      <c r="K721" s="25"/>
      <c r="N721" s="42"/>
    </row>
    <row r="722">
      <c r="A722" s="25"/>
      <c r="B722" s="25"/>
      <c r="D722" s="42"/>
      <c r="E722" s="28"/>
      <c r="F722" s="25"/>
      <c r="G722" s="42"/>
      <c r="I722" s="25"/>
      <c r="K722" s="25"/>
      <c r="N722" s="42"/>
    </row>
    <row r="723">
      <c r="A723" s="25"/>
      <c r="B723" s="25"/>
      <c r="D723" s="42"/>
      <c r="E723" s="28"/>
      <c r="F723" s="25"/>
      <c r="G723" s="42"/>
      <c r="I723" s="25"/>
      <c r="K723" s="25"/>
      <c r="N723" s="42"/>
    </row>
    <row r="724">
      <c r="A724" s="25"/>
      <c r="B724" s="25"/>
      <c r="D724" s="42"/>
      <c r="E724" s="28"/>
      <c r="F724" s="25"/>
      <c r="G724" s="42"/>
      <c r="I724" s="25"/>
      <c r="K724" s="25"/>
      <c r="N724" s="42"/>
    </row>
    <row r="725">
      <c r="A725" s="25"/>
      <c r="B725" s="25"/>
      <c r="D725" s="42"/>
      <c r="E725" s="28"/>
      <c r="F725" s="25"/>
      <c r="G725" s="42"/>
      <c r="I725" s="25"/>
      <c r="K725" s="25"/>
      <c r="N725" s="42"/>
    </row>
    <row r="726">
      <c r="A726" s="25"/>
      <c r="B726" s="25"/>
      <c r="D726" s="42"/>
      <c r="E726" s="28"/>
      <c r="F726" s="25"/>
      <c r="G726" s="42"/>
      <c r="I726" s="25"/>
      <c r="K726" s="25"/>
      <c r="N726" s="42"/>
    </row>
    <row r="727">
      <c r="A727" s="25"/>
      <c r="B727" s="25"/>
      <c r="D727" s="42"/>
      <c r="E727" s="28"/>
      <c r="F727" s="25"/>
      <c r="G727" s="42"/>
      <c r="I727" s="25"/>
      <c r="K727" s="25"/>
      <c r="N727" s="42"/>
    </row>
    <row r="728">
      <c r="A728" s="25"/>
      <c r="B728" s="25"/>
      <c r="D728" s="42"/>
      <c r="E728" s="28"/>
      <c r="F728" s="25"/>
      <c r="G728" s="42"/>
      <c r="I728" s="25"/>
      <c r="K728" s="25"/>
      <c r="N728" s="42"/>
    </row>
    <row r="729">
      <c r="A729" s="25"/>
      <c r="B729" s="25"/>
      <c r="D729" s="42"/>
      <c r="E729" s="28"/>
      <c r="F729" s="25"/>
      <c r="G729" s="42"/>
      <c r="I729" s="25"/>
      <c r="K729" s="25"/>
      <c r="N729" s="42"/>
    </row>
    <row r="730">
      <c r="A730" s="25"/>
      <c r="B730" s="25"/>
      <c r="D730" s="42"/>
      <c r="E730" s="28"/>
      <c r="F730" s="25"/>
      <c r="G730" s="42"/>
      <c r="I730" s="25"/>
      <c r="K730" s="25"/>
      <c r="N730" s="42"/>
    </row>
    <row r="731">
      <c r="A731" s="25"/>
      <c r="B731" s="25"/>
      <c r="D731" s="42"/>
      <c r="E731" s="28"/>
      <c r="F731" s="25"/>
      <c r="G731" s="42"/>
      <c r="I731" s="25"/>
      <c r="K731" s="25"/>
      <c r="N731" s="42"/>
    </row>
    <row r="732">
      <c r="A732" s="25"/>
      <c r="B732" s="25"/>
      <c r="D732" s="42"/>
      <c r="E732" s="28"/>
      <c r="F732" s="25"/>
      <c r="G732" s="42"/>
      <c r="I732" s="25"/>
      <c r="K732" s="25"/>
      <c r="N732" s="42"/>
    </row>
    <row r="733">
      <c r="A733" s="25"/>
      <c r="B733" s="25"/>
      <c r="D733" s="42"/>
      <c r="E733" s="28"/>
      <c r="F733" s="25"/>
      <c r="G733" s="42"/>
      <c r="I733" s="25"/>
      <c r="K733" s="25"/>
      <c r="N733" s="42"/>
    </row>
    <row r="734">
      <c r="A734" s="25"/>
      <c r="B734" s="25"/>
      <c r="D734" s="42"/>
      <c r="E734" s="28"/>
      <c r="F734" s="25"/>
      <c r="G734" s="42"/>
      <c r="I734" s="25"/>
      <c r="K734" s="25"/>
      <c r="N734" s="42"/>
    </row>
    <row r="735">
      <c r="A735" s="25"/>
      <c r="B735" s="25"/>
      <c r="D735" s="42"/>
      <c r="E735" s="28"/>
      <c r="F735" s="25"/>
      <c r="G735" s="42"/>
      <c r="I735" s="25"/>
      <c r="K735" s="25"/>
      <c r="N735" s="42"/>
    </row>
    <row r="736">
      <c r="A736" s="25"/>
      <c r="B736" s="25"/>
      <c r="D736" s="42"/>
      <c r="E736" s="28"/>
      <c r="F736" s="25"/>
      <c r="G736" s="42"/>
      <c r="I736" s="25"/>
      <c r="K736" s="25"/>
      <c r="N736" s="42"/>
    </row>
    <row r="737">
      <c r="A737" s="25"/>
      <c r="B737" s="25"/>
      <c r="D737" s="42"/>
      <c r="E737" s="28"/>
      <c r="F737" s="25"/>
      <c r="G737" s="42"/>
      <c r="I737" s="25"/>
      <c r="K737" s="25"/>
      <c r="N737" s="42"/>
    </row>
    <row r="738">
      <c r="A738" s="25"/>
      <c r="B738" s="25"/>
      <c r="D738" s="42"/>
      <c r="E738" s="28"/>
      <c r="F738" s="25"/>
      <c r="G738" s="42"/>
      <c r="I738" s="25"/>
      <c r="K738" s="25"/>
      <c r="N738" s="42"/>
    </row>
    <row r="739">
      <c r="A739" s="25"/>
      <c r="B739" s="25"/>
      <c r="D739" s="42"/>
      <c r="E739" s="28"/>
      <c r="F739" s="25"/>
      <c r="G739" s="42"/>
      <c r="I739" s="25"/>
      <c r="K739" s="25"/>
      <c r="N739" s="42"/>
    </row>
    <row r="740">
      <c r="A740" s="25"/>
      <c r="B740" s="25"/>
      <c r="D740" s="42"/>
      <c r="E740" s="28"/>
      <c r="F740" s="25"/>
      <c r="G740" s="42"/>
      <c r="I740" s="25"/>
      <c r="K740" s="25"/>
      <c r="N740" s="42"/>
    </row>
    <row r="741">
      <c r="A741" s="25"/>
      <c r="B741" s="25"/>
      <c r="D741" s="42"/>
      <c r="E741" s="28"/>
      <c r="F741" s="25"/>
      <c r="G741" s="42"/>
      <c r="I741" s="25"/>
      <c r="K741" s="25"/>
      <c r="N741" s="42"/>
    </row>
    <row r="742">
      <c r="A742" s="25"/>
      <c r="B742" s="25"/>
      <c r="D742" s="42"/>
      <c r="E742" s="28"/>
      <c r="F742" s="25"/>
      <c r="G742" s="42"/>
      <c r="I742" s="25"/>
      <c r="K742" s="25"/>
      <c r="N742" s="42"/>
    </row>
    <row r="743">
      <c r="A743" s="25"/>
      <c r="B743" s="25"/>
      <c r="D743" s="42"/>
      <c r="E743" s="28"/>
      <c r="F743" s="25"/>
      <c r="G743" s="42"/>
      <c r="I743" s="25"/>
      <c r="K743" s="25"/>
      <c r="N743" s="42"/>
    </row>
    <row r="744">
      <c r="A744" s="25"/>
      <c r="B744" s="25"/>
      <c r="D744" s="42"/>
      <c r="E744" s="28"/>
      <c r="F744" s="25"/>
      <c r="G744" s="42"/>
      <c r="I744" s="25"/>
      <c r="K744" s="25"/>
      <c r="N744" s="42"/>
    </row>
    <row r="745">
      <c r="A745" s="25"/>
      <c r="B745" s="25"/>
      <c r="D745" s="42"/>
      <c r="E745" s="28"/>
      <c r="F745" s="25"/>
      <c r="G745" s="42"/>
      <c r="I745" s="25"/>
      <c r="K745" s="25"/>
      <c r="N745" s="42"/>
    </row>
    <row r="746">
      <c r="A746" s="25"/>
      <c r="B746" s="25"/>
      <c r="D746" s="42"/>
      <c r="E746" s="28"/>
      <c r="F746" s="25"/>
      <c r="G746" s="42"/>
      <c r="I746" s="25"/>
      <c r="K746" s="25"/>
      <c r="N746" s="42"/>
    </row>
    <row r="747">
      <c r="A747" s="25"/>
      <c r="B747" s="25"/>
      <c r="D747" s="42"/>
      <c r="E747" s="28"/>
      <c r="F747" s="25"/>
      <c r="G747" s="42"/>
      <c r="I747" s="25"/>
      <c r="K747" s="25"/>
      <c r="N747" s="42"/>
    </row>
    <row r="748">
      <c r="A748" s="25"/>
      <c r="B748" s="25"/>
      <c r="D748" s="42"/>
      <c r="E748" s="28"/>
      <c r="F748" s="25"/>
      <c r="G748" s="42"/>
      <c r="I748" s="25"/>
      <c r="K748" s="25"/>
      <c r="N748" s="42"/>
    </row>
    <row r="749">
      <c r="A749" s="25"/>
      <c r="B749" s="25"/>
      <c r="D749" s="42"/>
      <c r="E749" s="28"/>
      <c r="F749" s="25"/>
      <c r="G749" s="42"/>
      <c r="I749" s="25"/>
      <c r="K749" s="25"/>
      <c r="N749" s="42"/>
    </row>
    <row r="750">
      <c r="A750" s="25"/>
      <c r="B750" s="25"/>
      <c r="D750" s="42"/>
      <c r="E750" s="28"/>
      <c r="F750" s="25"/>
      <c r="G750" s="42"/>
      <c r="I750" s="25"/>
      <c r="K750" s="25"/>
      <c r="N750" s="42"/>
    </row>
    <row r="751">
      <c r="A751" s="25"/>
      <c r="B751" s="25"/>
      <c r="D751" s="42"/>
      <c r="E751" s="28"/>
      <c r="F751" s="25"/>
      <c r="G751" s="42"/>
      <c r="I751" s="25"/>
      <c r="K751" s="25"/>
      <c r="N751" s="42"/>
    </row>
    <row r="752">
      <c r="A752" s="25"/>
      <c r="B752" s="25"/>
      <c r="D752" s="42"/>
      <c r="E752" s="28"/>
      <c r="F752" s="25"/>
      <c r="G752" s="42"/>
      <c r="I752" s="25"/>
      <c r="K752" s="25"/>
      <c r="N752" s="42"/>
    </row>
    <row r="753">
      <c r="A753" s="25"/>
      <c r="B753" s="25"/>
      <c r="D753" s="42"/>
      <c r="E753" s="28"/>
      <c r="F753" s="25"/>
      <c r="G753" s="42"/>
      <c r="I753" s="25"/>
      <c r="K753" s="25"/>
      <c r="N753" s="42"/>
    </row>
    <row r="754">
      <c r="A754" s="25"/>
      <c r="B754" s="25"/>
      <c r="D754" s="42"/>
      <c r="E754" s="28"/>
      <c r="F754" s="25"/>
      <c r="G754" s="42"/>
      <c r="I754" s="25"/>
      <c r="K754" s="25"/>
      <c r="N754" s="42"/>
    </row>
    <row r="755">
      <c r="A755" s="25"/>
      <c r="B755" s="25"/>
      <c r="D755" s="42"/>
      <c r="E755" s="28"/>
      <c r="F755" s="25"/>
      <c r="G755" s="42"/>
      <c r="I755" s="25"/>
      <c r="K755" s="25"/>
      <c r="N755" s="42"/>
    </row>
    <row r="756">
      <c r="A756" s="25"/>
      <c r="B756" s="25"/>
      <c r="D756" s="42"/>
      <c r="E756" s="28"/>
      <c r="F756" s="25"/>
      <c r="G756" s="42"/>
      <c r="I756" s="25"/>
      <c r="K756" s="25"/>
      <c r="N756" s="42"/>
    </row>
    <row r="757">
      <c r="A757" s="25"/>
      <c r="B757" s="25"/>
      <c r="D757" s="42"/>
      <c r="E757" s="28"/>
      <c r="F757" s="25"/>
      <c r="G757" s="42"/>
      <c r="I757" s="25"/>
      <c r="K757" s="25"/>
      <c r="N757" s="42"/>
    </row>
    <row r="758">
      <c r="A758" s="25"/>
      <c r="B758" s="25"/>
      <c r="D758" s="42"/>
      <c r="E758" s="28"/>
      <c r="F758" s="25"/>
      <c r="G758" s="42"/>
      <c r="I758" s="25"/>
      <c r="K758" s="25"/>
      <c r="N758" s="42"/>
    </row>
    <row r="759">
      <c r="A759" s="25"/>
      <c r="B759" s="25"/>
      <c r="D759" s="42"/>
      <c r="E759" s="28"/>
      <c r="F759" s="25"/>
      <c r="G759" s="42"/>
      <c r="I759" s="25"/>
      <c r="K759" s="25"/>
      <c r="N759" s="42"/>
    </row>
    <row r="760">
      <c r="A760" s="25"/>
      <c r="B760" s="25"/>
      <c r="D760" s="42"/>
      <c r="E760" s="28"/>
      <c r="F760" s="25"/>
      <c r="G760" s="42"/>
      <c r="I760" s="25"/>
      <c r="K760" s="25"/>
      <c r="N760" s="42"/>
    </row>
    <row r="761">
      <c r="A761" s="25"/>
      <c r="B761" s="25"/>
      <c r="D761" s="42"/>
      <c r="E761" s="28"/>
      <c r="F761" s="25"/>
      <c r="G761" s="42"/>
      <c r="I761" s="25"/>
      <c r="K761" s="25"/>
      <c r="N761" s="42"/>
    </row>
    <row r="762">
      <c r="A762" s="25"/>
      <c r="B762" s="25"/>
      <c r="D762" s="42"/>
      <c r="E762" s="28"/>
      <c r="F762" s="25"/>
      <c r="G762" s="42"/>
      <c r="I762" s="25"/>
      <c r="K762" s="25"/>
      <c r="N762" s="42"/>
    </row>
    <row r="763">
      <c r="A763" s="25"/>
      <c r="B763" s="25"/>
      <c r="D763" s="42"/>
      <c r="E763" s="28"/>
      <c r="F763" s="25"/>
      <c r="G763" s="42"/>
      <c r="I763" s="25"/>
      <c r="K763" s="25"/>
      <c r="N763" s="42"/>
    </row>
    <row r="764">
      <c r="A764" s="25"/>
      <c r="B764" s="25"/>
      <c r="D764" s="42"/>
      <c r="E764" s="28"/>
      <c r="F764" s="25"/>
      <c r="G764" s="42"/>
      <c r="I764" s="25"/>
      <c r="K764" s="25"/>
      <c r="N764" s="42"/>
    </row>
    <row r="765">
      <c r="A765" s="25"/>
      <c r="B765" s="25"/>
      <c r="D765" s="42"/>
      <c r="E765" s="28"/>
      <c r="F765" s="25"/>
      <c r="G765" s="42"/>
      <c r="I765" s="25"/>
      <c r="K765" s="25"/>
      <c r="N765" s="42"/>
    </row>
    <row r="766">
      <c r="A766" s="25"/>
      <c r="B766" s="25"/>
      <c r="D766" s="42"/>
      <c r="E766" s="28"/>
      <c r="F766" s="25"/>
      <c r="G766" s="42"/>
      <c r="I766" s="25"/>
      <c r="K766" s="25"/>
      <c r="N766" s="42"/>
    </row>
    <row r="767">
      <c r="A767" s="25"/>
      <c r="B767" s="25"/>
      <c r="D767" s="42"/>
      <c r="E767" s="28"/>
      <c r="F767" s="25"/>
      <c r="G767" s="42"/>
      <c r="I767" s="25"/>
      <c r="K767" s="25"/>
      <c r="N767" s="42"/>
    </row>
    <row r="768">
      <c r="A768" s="25"/>
      <c r="B768" s="25"/>
      <c r="D768" s="42"/>
      <c r="E768" s="28"/>
      <c r="F768" s="25"/>
      <c r="G768" s="42"/>
      <c r="I768" s="25"/>
      <c r="K768" s="25"/>
      <c r="N768" s="42"/>
    </row>
    <row r="769">
      <c r="A769" s="25"/>
      <c r="B769" s="25"/>
      <c r="D769" s="42"/>
      <c r="E769" s="28"/>
      <c r="F769" s="25"/>
      <c r="G769" s="42"/>
      <c r="I769" s="25"/>
      <c r="K769" s="25"/>
      <c r="N769" s="42"/>
    </row>
    <row r="770">
      <c r="A770" s="25"/>
      <c r="B770" s="25"/>
      <c r="D770" s="42"/>
      <c r="E770" s="28"/>
      <c r="F770" s="25"/>
      <c r="G770" s="42"/>
      <c r="I770" s="25"/>
      <c r="K770" s="25"/>
      <c r="N770" s="42"/>
    </row>
    <row r="771">
      <c r="A771" s="25"/>
      <c r="B771" s="25"/>
      <c r="D771" s="42"/>
      <c r="E771" s="28"/>
      <c r="F771" s="25"/>
      <c r="G771" s="42"/>
      <c r="I771" s="25"/>
      <c r="K771" s="25"/>
      <c r="N771" s="42"/>
    </row>
    <row r="772">
      <c r="A772" s="25"/>
      <c r="B772" s="25"/>
      <c r="D772" s="42"/>
      <c r="E772" s="28"/>
      <c r="F772" s="25"/>
      <c r="G772" s="42"/>
      <c r="I772" s="25"/>
      <c r="K772" s="25"/>
      <c r="N772" s="42"/>
    </row>
    <row r="773">
      <c r="A773" s="25"/>
      <c r="B773" s="25"/>
      <c r="D773" s="42"/>
      <c r="E773" s="28"/>
      <c r="F773" s="25"/>
      <c r="G773" s="42"/>
      <c r="I773" s="25"/>
      <c r="K773" s="25"/>
      <c r="N773" s="42"/>
    </row>
    <row r="774">
      <c r="A774" s="25"/>
      <c r="B774" s="25"/>
      <c r="D774" s="42"/>
      <c r="E774" s="28"/>
      <c r="F774" s="25"/>
      <c r="G774" s="42"/>
      <c r="I774" s="25"/>
      <c r="K774" s="25"/>
      <c r="N774" s="42"/>
    </row>
    <row r="775">
      <c r="A775" s="25"/>
      <c r="B775" s="25"/>
      <c r="D775" s="42"/>
      <c r="E775" s="28"/>
      <c r="F775" s="25"/>
      <c r="G775" s="42"/>
      <c r="I775" s="25"/>
      <c r="K775" s="25"/>
      <c r="N775" s="42"/>
    </row>
    <row r="776">
      <c r="A776" s="25"/>
      <c r="B776" s="25"/>
      <c r="D776" s="42"/>
      <c r="E776" s="28"/>
      <c r="F776" s="25"/>
      <c r="G776" s="42"/>
      <c r="I776" s="25"/>
      <c r="K776" s="25"/>
      <c r="N776" s="42"/>
    </row>
    <row r="777">
      <c r="A777" s="25"/>
      <c r="B777" s="25"/>
      <c r="D777" s="42"/>
      <c r="E777" s="28"/>
      <c r="F777" s="25"/>
      <c r="G777" s="42"/>
      <c r="I777" s="25"/>
      <c r="K777" s="25"/>
      <c r="N777" s="42"/>
    </row>
    <row r="778">
      <c r="A778" s="25"/>
      <c r="B778" s="25"/>
      <c r="D778" s="42"/>
      <c r="E778" s="28"/>
      <c r="F778" s="25"/>
      <c r="G778" s="42"/>
      <c r="I778" s="25"/>
      <c r="K778" s="25"/>
      <c r="N778" s="42"/>
    </row>
    <row r="779">
      <c r="A779" s="25"/>
      <c r="B779" s="25"/>
      <c r="D779" s="42"/>
      <c r="E779" s="28"/>
      <c r="F779" s="25"/>
      <c r="G779" s="42"/>
      <c r="I779" s="25"/>
      <c r="K779" s="25"/>
      <c r="N779" s="42"/>
    </row>
    <row r="780">
      <c r="A780" s="25"/>
      <c r="B780" s="25"/>
      <c r="D780" s="42"/>
      <c r="E780" s="28"/>
      <c r="F780" s="25"/>
      <c r="G780" s="42"/>
      <c r="I780" s="25"/>
      <c r="K780" s="25"/>
      <c r="N780" s="42"/>
    </row>
    <row r="781">
      <c r="A781" s="25"/>
      <c r="B781" s="25"/>
      <c r="D781" s="42"/>
      <c r="E781" s="28"/>
      <c r="F781" s="25"/>
      <c r="G781" s="42"/>
      <c r="I781" s="25"/>
      <c r="K781" s="25"/>
      <c r="N781" s="42"/>
    </row>
    <row r="782">
      <c r="A782" s="25"/>
      <c r="B782" s="25"/>
      <c r="D782" s="42"/>
      <c r="E782" s="28"/>
      <c r="F782" s="25"/>
      <c r="G782" s="42"/>
      <c r="I782" s="25"/>
      <c r="K782" s="25"/>
      <c r="N782" s="42"/>
    </row>
    <row r="783">
      <c r="A783" s="25"/>
      <c r="B783" s="25"/>
      <c r="D783" s="42"/>
      <c r="E783" s="28"/>
      <c r="F783" s="25"/>
      <c r="G783" s="42"/>
      <c r="I783" s="25"/>
      <c r="K783" s="25"/>
      <c r="N783" s="42"/>
    </row>
    <row r="784">
      <c r="A784" s="25"/>
      <c r="B784" s="25"/>
      <c r="D784" s="42"/>
      <c r="E784" s="28"/>
      <c r="F784" s="25"/>
      <c r="G784" s="42"/>
      <c r="I784" s="25"/>
      <c r="K784" s="25"/>
      <c r="N784" s="42"/>
    </row>
    <row r="785">
      <c r="A785" s="25"/>
      <c r="B785" s="25"/>
      <c r="D785" s="42"/>
      <c r="E785" s="28"/>
      <c r="F785" s="25"/>
      <c r="G785" s="42"/>
      <c r="I785" s="25"/>
      <c r="K785" s="25"/>
      <c r="N785" s="42"/>
    </row>
    <row r="786">
      <c r="A786" s="25"/>
      <c r="B786" s="25"/>
      <c r="D786" s="42"/>
      <c r="E786" s="28"/>
      <c r="F786" s="25"/>
      <c r="G786" s="42"/>
      <c r="I786" s="25"/>
      <c r="K786" s="25"/>
      <c r="N786" s="42"/>
    </row>
    <row r="787">
      <c r="A787" s="25"/>
      <c r="B787" s="25"/>
      <c r="D787" s="42"/>
      <c r="E787" s="28"/>
      <c r="F787" s="25"/>
      <c r="G787" s="42"/>
      <c r="I787" s="25"/>
      <c r="K787" s="25"/>
      <c r="N787" s="42"/>
    </row>
    <row r="788">
      <c r="A788" s="25"/>
      <c r="B788" s="25"/>
      <c r="D788" s="42"/>
      <c r="E788" s="28"/>
      <c r="F788" s="25"/>
      <c r="G788" s="42"/>
      <c r="I788" s="25"/>
      <c r="K788" s="25"/>
      <c r="N788" s="42"/>
    </row>
    <row r="789">
      <c r="A789" s="25"/>
      <c r="B789" s="25"/>
      <c r="D789" s="42"/>
      <c r="E789" s="28"/>
      <c r="F789" s="25"/>
      <c r="G789" s="42"/>
      <c r="I789" s="25"/>
      <c r="K789" s="25"/>
      <c r="N789" s="42"/>
    </row>
    <row r="790">
      <c r="A790" s="25"/>
      <c r="B790" s="25"/>
      <c r="D790" s="42"/>
      <c r="E790" s="28"/>
      <c r="F790" s="25"/>
      <c r="G790" s="42"/>
      <c r="I790" s="25"/>
      <c r="K790" s="25"/>
      <c r="N790" s="42"/>
    </row>
    <row r="791">
      <c r="A791" s="25"/>
      <c r="B791" s="25"/>
      <c r="D791" s="42"/>
      <c r="E791" s="28"/>
      <c r="F791" s="25"/>
      <c r="G791" s="42"/>
      <c r="I791" s="25"/>
      <c r="K791" s="25"/>
      <c r="N791" s="42"/>
    </row>
    <row r="792">
      <c r="A792" s="25"/>
      <c r="B792" s="25"/>
      <c r="D792" s="42"/>
      <c r="E792" s="28"/>
      <c r="F792" s="25"/>
      <c r="G792" s="42"/>
      <c r="I792" s="25"/>
      <c r="K792" s="25"/>
      <c r="N792" s="42"/>
    </row>
    <row r="793">
      <c r="A793" s="25"/>
      <c r="B793" s="25"/>
      <c r="D793" s="42"/>
      <c r="E793" s="28"/>
      <c r="F793" s="25"/>
      <c r="G793" s="42"/>
      <c r="I793" s="25"/>
      <c r="K793" s="25"/>
      <c r="N793" s="42"/>
    </row>
    <row r="794">
      <c r="A794" s="25"/>
      <c r="B794" s="25"/>
      <c r="D794" s="42"/>
      <c r="E794" s="28"/>
      <c r="F794" s="25"/>
      <c r="G794" s="42"/>
      <c r="I794" s="25"/>
      <c r="K794" s="25"/>
      <c r="N794" s="42"/>
    </row>
    <row r="795">
      <c r="A795" s="25"/>
      <c r="B795" s="25"/>
      <c r="D795" s="42"/>
      <c r="E795" s="28"/>
      <c r="F795" s="25"/>
      <c r="G795" s="42"/>
      <c r="I795" s="25"/>
      <c r="K795" s="25"/>
      <c r="N795" s="42"/>
    </row>
    <row r="796">
      <c r="A796" s="25"/>
      <c r="B796" s="25"/>
      <c r="D796" s="42"/>
      <c r="E796" s="28"/>
      <c r="F796" s="25"/>
      <c r="G796" s="42"/>
      <c r="I796" s="25"/>
      <c r="K796" s="25"/>
      <c r="N796" s="42"/>
    </row>
    <row r="797">
      <c r="A797" s="25"/>
      <c r="B797" s="25"/>
      <c r="D797" s="42"/>
      <c r="E797" s="28"/>
      <c r="F797" s="25"/>
      <c r="G797" s="42"/>
      <c r="I797" s="25"/>
      <c r="K797" s="25"/>
      <c r="N797" s="42"/>
    </row>
    <row r="798">
      <c r="A798" s="25"/>
      <c r="B798" s="25"/>
      <c r="D798" s="42"/>
      <c r="E798" s="28"/>
      <c r="F798" s="25"/>
      <c r="G798" s="42"/>
      <c r="I798" s="25"/>
      <c r="K798" s="25"/>
      <c r="N798" s="42"/>
    </row>
    <row r="799">
      <c r="A799" s="25"/>
      <c r="B799" s="25"/>
      <c r="D799" s="42"/>
      <c r="E799" s="28"/>
      <c r="F799" s="25"/>
      <c r="G799" s="42"/>
      <c r="I799" s="25"/>
      <c r="K799" s="25"/>
      <c r="N799" s="42"/>
    </row>
    <row r="800">
      <c r="A800" s="25"/>
      <c r="B800" s="25"/>
      <c r="D800" s="42"/>
      <c r="E800" s="28"/>
      <c r="F800" s="25"/>
      <c r="G800" s="42"/>
      <c r="I800" s="25"/>
      <c r="K800" s="25"/>
      <c r="N800" s="42"/>
    </row>
    <row r="801">
      <c r="A801" s="25"/>
      <c r="B801" s="25"/>
      <c r="D801" s="42"/>
      <c r="E801" s="28"/>
      <c r="F801" s="25"/>
      <c r="G801" s="42"/>
      <c r="I801" s="25"/>
      <c r="K801" s="25"/>
      <c r="N801" s="42"/>
    </row>
    <row r="802">
      <c r="A802" s="25"/>
      <c r="B802" s="25"/>
      <c r="D802" s="42"/>
      <c r="E802" s="28"/>
      <c r="F802" s="25"/>
      <c r="G802" s="42"/>
      <c r="I802" s="25"/>
      <c r="K802" s="25"/>
      <c r="N802" s="42"/>
    </row>
    <row r="803">
      <c r="A803" s="25"/>
      <c r="B803" s="25"/>
      <c r="D803" s="42"/>
      <c r="E803" s="28"/>
      <c r="F803" s="25"/>
      <c r="G803" s="42"/>
      <c r="I803" s="25"/>
      <c r="K803" s="25"/>
      <c r="N803" s="42"/>
    </row>
    <row r="804">
      <c r="A804" s="25"/>
      <c r="B804" s="25"/>
      <c r="D804" s="42"/>
      <c r="E804" s="28"/>
      <c r="F804" s="25"/>
      <c r="G804" s="42"/>
      <c r="I804" s="25"/>
      <c r="K804" s="25"/>
      <c r="N804" s="42"/>
    </row>
    <row r="805">
      <c r="A805" s="25"/>
      <c r="B805" s="25"/>
      <c r="D805" s="42"/>
      <c r="E805" s="28"/>
      <c r="F805" s="25"/>
      <c r="G805" s="42"/>
      <c r="I805" s="25"/>
      <c r="K805" s="25"/>
      <c r="N805" s="42"/>
    </row>
    <row r="806">
      <c r="A806" s="25"/>
      <c r="B806" s="25"/>
      <c r="D806" s="42"/>
      <c r="E806" s="28"/>
      <c r="F806" s="25"/>
      <c r="G806" s="42"/>
      <c r="I806" s="25"/>
      <c r="K806" s="25"/>
      <c r="N806" s="42"/>
    </row>
    <row r="807">
      <c r="A807" s="25"/>
      <c r="B807" s="25"/>
      <c r="D807" s="42"/>
      <c r="E807" s="28"/>
      <c r="F807" s="25"/>
      <c r="G807" s="42"/>
      <c r="I807" s="25"/>
      <c r="K807" s="25"/>
      <c r="N807" s="42"/>
    </row>
    <row r="808">
      <c r="A808" s="25"/>
      <c r="B808" s="25"/>
      <c r="D808" s="42"/>
      <c r="E808" s="28"/>
      <c r="F808" s="25"/>
      <c r="G808" s="42"/>
      <c r="I808" s="25"/>
      <c r="K808" s="25"/>
      <c r="N808" s="42"/>
    </row>
    <row r="809">
      <c r="A809" s="25"/>
      <c r="B809" s="25"/>
      <c r="D809" s="42"/>
      <c r="E809" s="28"/>
      <c r="F809" s="25"/>
      <c r="G809" s="42"/>
      <c r="I809" s="25"/>
      <c r="K809" s="25"/>
      <c r="N809" s="42"/>
    </row>
    <row r="810">
      <c r="A810" s="25"/>
      <c r="B810" s="25"/>
      <c r="D810" s="42"/>
      <c r="E810" s="28"/>
      <c r="F810" s="25"/>
      <c r="G810" s="42"/>
      <c r="I810" s="25"/>
      <c r="K810" s="25"/>
      <c r="N810" s="42"/>
    </row>
    <row r="811">
      <c r="A811" s="25"/>
      <c r="B811" s="25"/>
      <c r="D811" s="42"/>
      <c r="E811" s="28"/>
      <c r="F811" s="25"/>
      <c r="G811" s="42"/>
      <c r="I811" s="25"/>
      <c r="K811" s="25"/>
      <c r="N811" s="42"/>
    </row>
    <row r="812">
      <c r="A812" s="25"/>
      <c r="B812" s="25"/>
      <c r="D812" s="42"/>
      <c r="E812" s="28"/>
      <c r="F812" s="25"/>
      <c r="G812" s="42"/>
      <c r="I812" s="25"/>
      <c r="K812" s="25"/>
      <c r="N812" s="42"/>
    </row>
    <row r="813">
      <c r="A813" s="25"/>
      <c r="B813" s="25"/>
      <c r="D813" s="42"/>
      <c r="E813" s="28"/>
      <c r="F813" s="25"/>
      <c r="G813" s="42"/>
      <c r="I813" s="25"/>
      <c r="K813" s="25"/>
      <c r="N813" s="42"/>
    </row>
    <row r="814">
      <c r="A814" s="25"/>
      <c r="B814" s="25"/>
      <c r="D814" s="42"/>
      <c r="E814" s="28"/>
      <c r="F814" s="25"/>
      <c r="G814" s="42"/>
      <c r="I814" s="25"/>
      <c r="K814" s="25"/>
      <c r="N814" s="42"/>
    </row>
    <row r="815">
      <c r="A815" s="25"/>
      <c r="B815" s="25"/>
      <c r="D815" s="42"/>
      <c r="E815" s="28"/>
      <c r="F815" s="25"/>
      <c r="G815" s="42"/>
      <c r="I815" s="25"/>
      <c r="K815" s="25"/>
      <c r="N815" s="42"/>
    </row>
    <row r="816">
      <c r="A816" s="25"/>
      <c r="B816" s="25"/>
      <c r="D816" s="42"/>
      <c r="E816" s="28"/>
      <c r="F816" s="25"/>
      <c r="G816" s="42"/>
      <c r="I816" s="25"/>
      <c r="K816" s="25"/>
      <c r="N816" s="42"/>
    </row>
    <row r="817">
      <c r="A817" s="25"/>
      <c r="B817" s="25"/>
      <c r="D817" s="42"/>
      <c r="E817" s="28"/>
      <c r="F817" s="25"/>
      <c r="G817" s="42"/>
      <c r="I817" s="25"/>
      <c r="K817" s="25"/>
      <c r="N817" s="42"/>
    </row>
    <row r="818">
      <c r="A818" s="25"/>
      <c r="B818" s="25"/>
      <c r="D818" s="42"/>
      <c r="E818" s="28"/>
      <c r="F818" s="25"/>
      <c r="G818" s="42"/>
      <c r="I818" s="25"/>
      <c r="K818" s="25"/>
      <c r="N818" s="42"/>
    </row>
    <row r="819">
      <c r="A819" s="25"/>
      <c r="B819" s="25"/>
      <c r="D819" s="42"/>
      <c r="E819" s="28"/>
      <c r="F819" s="25"/>
      <c r="G819" s="42"/>
      <c r="I819" s="25"/>
      <c r="K819" s="25"/>
      <c r="N819" s="42"/>
    </row>
    <row r="820">
      <c r="A820" s="25"/>
      <c r="B820" s="25"/>
      <c r="D820" s="42"/>
      <c r="E820" s="28"/>
      <c r="F820" s="25"/>
      <c r="G820" s="42"/>
      <c r="I820" s="25"/>
      <c r="K820" s="25"/>
      <c r="N820" s="42"/>
    </row>
    <row r="821">
      <c r="A821" s="25"/>
      <c r="B821" s="25"/>
      <c r="D821" s="42"/>
      <c r="E821" s="28"/>
      <c r="F821" s="25"/>
      <c r="G821" s="42"/>
      <c r="I821" s="25"/>
      <c r="K821" s="25"/>
      <c r="N821" s="42"/>
    </row>
    <row r="822">
      <c r="A822" s="25"/>
      <c r="B822" s="25"/>
      <c r="D822" s="42"/>
      <c r="E822" s="28"/>
      <c r="F822" s="25"/>
      <c r="G822" s="42"/>
      <c r="I822" s="25"/>
      <c r="K822" s="25"/>
      <c r="N822" s="42"/>
    </row>
    <row r="823">
      <c r="A823" s="25"/>
      <c r="B823" s="25"/>
      <c r="D823" s="42"/>
      <c r="E823" s="28"/>
      <c r="F823" s="25"/>
      <c r="G823" s="42"/>
      <c r="I823" s="25"/>
      <c r="K823" s="25"/>
      <c r="N823" s="42"/>
    </row>
    <row r="824">
      <c r="A824" s="25"/>
      <c r="B824" s="25"/>
      <c r="D824" s="42"/>
      <c r="E824" s="28"/>
      <c r="F824" s="25"/>
      <c r="G824" s="42"/>
      <c r="I824" s="25"/>
      <c r="K824" s="25"/>
      <c r="N824" s="42"/>
    </row>
    <row r="825">
      <c r="A825" s="25"/>
      <c r="B825" s="25"/>
      <c r="D825" s="42"/>
      <c r="E825" s="28"/>
      <c r="F825" s="25"/>
      <c r="G825" s="42"/>
      <c r="I825" s="25"/>
      <c r="K825" s="25"/>
      <c r="N825" s="42"/>
    </row>
    <row r="826">
      <c r="A826" s="25"/>
      <c r="B826" s="25"/>
      <c r="D826" s="42"/>
      <c r="E826" s="28"/>
      <c r="F826" s="25"/>
      <c r="G826" s="42"/>
      <c r="I826" s="25"/>
      <c r="K826" s="25"/>
      <c r="N826" s="42"/>
    </row>
    <row r="827">
      <c r="A827" s="25"/>
      <c r="B827" s="25"/>
      <c r="D827" s="42"/>
      <c r="E827" s="28"/>
      <c r="F827" s="25"/>
      <c r="G827" s="42"/>
      <c r="I827" s="25"/>
      <c r="K827" s="25"/>
      <c r="N827" s="42"/>
    </row>
    <row r="828">
      <c r="A828" s="25"/>
      <c r="B828" s="25"/>
      <c r="D828" s="42"/>
      <c r="E828" s="28"/>
      <c r="F828" s="25"/>
      <c r="G828" s="42"/>
      <c r="I828" s="25"/>
      <c r="K828" s="25"/>
      <c r="N828" s="42"/>
    </row>
    <row r="829">
      <c r="A829" s="25"/>
      <c r="B829" s="25"/>
      <c r="D829" s="42"/>
      <c r="E829" s="28"/>
      <c r="F829" s="25"/>
      <c r="G829" s="42"/>
      <c r="I829" s="25"/>
      <c r="K829" s="25"/>
      <c r="N829" s="42"/>
    </row>
    <row r="830">
      <c r="A830" s="25"/>
      <c r="B830" s="25"/>
      <c r="D830" s="42"/>
      <c r="E830" s="28"/>
      <c r="F830" s="25"/>
      <c r="G830" s="42"/>
      <c r="I830" s="25"/>
      <c r="K830" s="25"/>
      <c r="N830" s="42"/>
    </row>
    <row r="831">
      <c r="A831" s="25"/>
      <c r="B831" s="25"/>
      <c r="D831" s="42"/>
      <c r="E831" s="28"/>
      <c r="F831" s="25"/>
      <c r="G831" s="42"/>
      <c r="I831" s="25"/>
      <c r="K831" s="25"/>
      <c r="N831" s="42"/>
    </row>
    <row r="832">
      <c r="A832" s="25"/>
      <c r="B832" s="25"/>
      <c r="D832" s="42"/>
      <c r="E832" s="28"/>
      <c r="F832" s="25"/>
      <c r="G832" s="42"/>
      <c r="I832" s="25"/>
      <c r="K832" s="25"/>
      <c r="N832" s="42"/>
    </row>
    <row r="833">
      <c r="A833" s="25"/>
      <c r="B833" s="25"/>
      <c r="D833" s="42"/>
      <c r="E833" s="28"/>
      <c r="F833" s="25"/>
      <c r="G833" s="42"/>
      <c r="I833" s="25"/>
      <c r="K833" s="25"/>
      <c r="N833" s="42"/>
    </row>
    <row r="834">
      <c r="A834" s="25"/>
      <c r="B834" s="25"/>
      <c r="D834" s="42"/>
      <c r="E834" s="28"/>
      <c r="F834" s="25"/>
      <c r="G834" s="42"/>
      <c r="I834" s="25"/>
      <c r="K834" s="25"/>
      <c r="N834" s="42"/>
    </row>
    <row r="835">
      <c r="A835" s="25"/>
      <c r="B835" s="25"/>
      <c r="D835" s="42"/>
      <c r="E835" s="28"/>
      <c r="F835" s="25"/>
      <c r="G835" s="42"/>
      <c r="I835" s="25"/>
      <c r="K835" s="25"/>
      <c r="N835" s="42"/>
    </row>
    <row r="836">
      <c r="A836" s="25"/>
      <c r="B836" s="25"/>
      <c r="D836" s="42"/>
      <c r="E836" s="28"/>
      <c r="F836" s="25"/>
      <c r="G836" s="42"/>
      <c r="I836" s="25"/>
      <c r="K836" s="25"/>
      <c r="N836" s="42"/>
    </row>
    <row r="837">
      <c r="A837" s="25"/>
      <c r="B837" s="25"/>
      <c r="D837" s="42"/>
      <c r="E837" s="28"/>
      <c r="F837" s="25"/>
      <c r="G837" s="42"/>
      <c r="I837" s="25"/>
      <c r="K837" s="25"/>
      <c r="N837" s="42"/>
    </row>
    <row r="838">
      <c r="A838" s="25"/>
      <c r="B838" s="25"/>
      <c r="D838" s="42"/>
      <c r="E838" s="28"/>
      <c r="F838" s="25"/>
      <c r="G838" s="42"/>
      <c r="I838" s="25"/>
      <c r="K838" s="25"/>
      <c r="N838" s="42"/>
    </row>
    <row r="839">
      <c r="A839" s="25"/>
      <c r="B839" s="25"/>
      <c r="D839" s="42"/>
      <c r="E839" s="28"/>
      <c r="F839" s="25"/>
      <c r="G839" s="42"/>
      <c r="I839" s="25"/>
      <c r="K839" s="25"/>
      <c r="N839" s="42"/>
    </row>
    <row r="840">
      <c r="A840" s="25"/>
      <c r="B840" s="25"/>
      <c r="D840" s="42"/>
      <c r="E840" s="28"/>
      <c r="F840" s="25"/>
      <c r="G840" s="42"/>
      <c r="I840" s="25"/>
      <c r="K840" s="25"/>
      <c r="N840" s="42"/>
    </row>
    <row r="841">
      <c r="A841" s="25"/>
      <c r="B841" s="25"/>
      <c r="D841" s="42"/>
      <c r="E841" s="28"/>
      <c r="F841" s="25"/>
      <c r="G841" s="42"/>
      <c r="I841" s="25"/>
      <c r="K841" s="25"/>
      <c r="N841" s="42"/>
    </row>
    <row r="842">
      <c r="A842" s="25"/>
      <c r="B842" s="25"/>
      <c r="D842" s="42"/>
      <c r="E842" s="28"/>
      <c r="F842" s="25"/>
      <c r="G842" s="42"/>
      <c r="I842" s="25"/>
      <c r="K842" s="25"/>
      <c r="N842" s="42"/>
    </row>
    <row r="843">
      <c r="A843" s="25"/>
      <c r="B843" s="25"/>
      <c r="D843" s="42"/>
      <c r="E843" s="28"/>
      <c r="F843" s="25"/>
      <c r="G843" s="42"/>
      <c r="I843" s="25"/>
      <c r="K843" s="25"/>
      <c r="N843" s="42"/>
    </row>
    <row r="844">
      <c r="A844" s="25"/>
      <c r="B844" s="25"/>
      <c r="D844" s="42"/>
      <c r="E844" s="28"/>
      <c r="F844" s="25"/>
      <c r="G844" s="42"/>
      <c r="I844" s="25"/>
      <c r="K844" s="25"/>
      <c r="N844" s="42"/>
    </row>
    <row r="845">
      <c r="A845" s="25"/>
      <c r="B845" s="25"/>
      <c r="D845" s="42"/>
      <c r="E845" s="28"/>
      <c r="F845" s="25"/>
      <c r="G845" s="42"/>
      <c r="I845" s="25"/>
      <c r="K845" s="25"/>
      <c r="N845" s="42"/>
    </row>
    <row r="846">
      <c r="A846" s="25"/>
      <c r="B846" s="25"/>
      <c r="D846" s="42"/>
      <c r="E846" s="28"/>
      <c r="F846" s="25"/>
      <c r="G846" s="42"/>
      <c r="I846" s="25"/>
      <c r="K846" s="25"/>
      <c r="N846" s="42"/>
    </row>
    <row r="847">
      <c r="A847" s="25"/>
      <c r="B847" s="25"/>
      <c r="D847" s="42"/>
      <c r="E847" s="28"/>
      <c r="F847" s="25"/>
      <c r="G847" s="42"/>
      <c r="I847" s="25"/>
      <c r="K847" s="25"/>
      <c r="N847" s="42"/>
    </row>
    <row r="848">
      <c r="A848" s="25"/>
      <c r="B848" s="25"/>
      <c r="D848" s="42"/>
      <c r="E848" s="28"/>
      <c r="F848" s="25"/>
      <c r="G848" s="42"/>
      <c r="I848" s="25"/>
      <c r="K848" s="25"/>
      <c r="N848" s="42"/>
    </row>
    <row r="849">
      <c r="A849" s="25"/>
      <c r="B849" s="25"/>
      <c r="D849" s="42"/>
      <c r="E849" s="28"/>
      <c r="F849" s="25"/>
      <c r="G849" s="42"/>
      <c r="I849" s="25"/>
      <c r="K849" s="25"/>
      <c r="N849" s="42"/>
    </row>
    <row r="850">
      <c r="A850" s="25"/>
      <c r="B850" s="25"/>
      <c r="D850" s="42"/>
      <c r="E850" s="28"/>
      <c r="F850" s="25"/>
      <c r="G850" s="42"/>
      <c r="I850" s="25"/>
      <c r="K850" s="25"/>
      <c r="N850" s="42"/>
    </row>
    <row r="851">
      <c r="A851" s="25"/>
      <c r="B851" s="25"/>
      <c r="D851" s="42"/>
      <c r="E851" s="28"/>
      <c r="F851" s="25"/>
      <c r="G851" s="42"/>
      <c r="I851" s="25"/>
      <c r="K851" s="25"/>
      <c r="N851" s="42"/>
    </row>
    <row r="852">
      <c r="A852" s="25"/>
      <c r="B852" s="25"/>
      <c r="D852" s="42"/>
      <c r="E852" s="28"/>
      <c r="F852" s="25"/>
      <c r="G852" s="42"/>
      <c r="I852" s="25"/>
      <c r="K852" s="25"/>
      <c r="N852" s="42"/>
    </row>
    <row r="853">
      <c r="A853" s="25"/>
      <c r="B853" s="25"/>
      <c r="D853" s="42"/>
      <c r="E853" s="28"/>
      <c r="F853" s="25"/>
      <c r="G853" s="42"/>
      <c r="I853" s="25"/>
      <c r="K853" s="25"/>
      <c r="N853" s="42"/>
    </row>
    <row r="854">
      <c r="A854" s="25"/>
      <c r="B854" s="25"/>
      <c r="D854" s="42"/>
      <c r="E854" s="28"/>
      <c r="F854" s="25"/>
      <c r="G854" s="42"/>
      <c r="I854" s="25"/>
      <c r="K854" s="25"/>
      <c r="N854" s="42"/>
    </row>
    <row r="855">
      <c r="A855" s="25"/>
      <c r="B855" s="25"/>
      <c r="D855" s="42"/>
      <c r="E855" s="28"/>
      <c r="F855" s="25"/>
      <c r="G855" s="42"/>
      <c r="I855" s="25"/>
      <c r="K855" s="25"/>
      <c r="N855" s="42"/>
    </row>
    <row r="856">
      <c r="A856" s="25"/>
      <c r="B856" s="25"/>
      <c r="D856" s="42"/>
      <c r="E856" s="28"/>
      <c r="F856" s="25"/>
      <c r="G856" s="42"/>
      <c r="I856" s="25"/>
      <c r="K856" s="25"/>
      <c r="N856" s="42"/>
    </row>
    <row r="857">
      <c r="A857" s="25"/>
      <c r="B857" s="25"/>
      <c r="D857" s="42"/>
      <c r="E857" s="28"/>
      <c r="F857" s="25"/>
      <c r="G857" s="42"/>
      <c r="I857" s="25"/>
      <c r="K857" s="25"/>
      <c r="N857" s="42"/>
    </row>
    <row r="858">
      <c r="A858" s="25"/>
      <c r="B858" s="25"/>
      <c r="D858" s="42"/>
      <c r="E858" s="28"/>
      <c r="F858" s="25"/>
      <c r="G858" s="42"/>
      <c r="I858" s="25"/>
      <c r="K858" s="25"/>
      <c r="N858" s="42"/>
    </row>
    <row r="859">
      <c r="A859" s="25"/>
      <c r="B859" s="25"/>
      <c r="D859" s="42"/>
      <c r="E859" s="28"/>
      <c r="F859" s="25"/>
      <c r="G859" s="42"/>
      <c r="I859" s="25"/>
      <c r="K859" s="25"/>
      <c r="N859" s="42"/>
    </row>
    <row r="860">
      <c r="A860" s="25"/>
      <c r="B860" s="25"/>
      <c r="D860" s="42"/>
      <c r="E860" s="28"/>
      <c r="F860" s="25"/>
      <c r="G860" s="42"/>
      <c r="I860" s="25"/>
      <c r="K860" s="25"/>
      <c r="N860" s="42"/>
    </row>
    <row r="861">
      <c r="A861" s="25"/>
      <c r="B861" s="25"/>
      <c r="D861" s="42"/>
      <c r="E861" s="28"/>
      <c r="F861" s="25"/>
      <c r="G861" s="42"/>
      <c r="I861" s="25"/>
      <c r="K861" s="25"/>
      <c r="N861" s="42"/>
    </row>
    <row r="862">
      <c r="A862" s="25"/>
      <c r="B862" s="25"/>
      <c r="D862" s="42"/>
      <c r="E862" s="28"/>
      <c r="F862" s="25"/>
      <c r="G862" s="42"/>
      <c r="I862" s="25"/>
      <c r="K862" s="25"/>
      <c r="N862" s="42"/>
    </row>
    <row r="863">
      <c r="A863" s="25"/>
      <c r="B863" s="25"/>
      <c r="D863" s="42"/>
      <c r="E863" s="28"/>
      <c r="F863" s="25"/>
      <c r="G863" s="42"/>
      <c r="I863" s="25"/>
      <c r="K863" s="25"/>
      <c r="N863" s="42"/>
    </row>
    <row r="864">
      <c r="A864" s="25"/>
      <c r="B864" s="25"/>
      <c r="D864" s="42"/>
      <c r="E864" s="28"/>
      <c r="F864" s="25"/>
      <c r="G864" s="42"/>
      <c r="I864" s="25"/>
      <c r="K864" s="25"/>
      <c r="N864" s="42"/>
    </row>
    <row r="865">
      <c r="A865" s="25"/>
      <c r="B865" s="25"/>
      <c r="D865" s="42"/>
      <c r="E865" s="28"/>
      <c r="F865" s="25"/>
      <c r="G865" s="42"/>
      <c r="I865" s="25"/>
      <c r="K865" s="25"/>
      <c r="N865" s="42"/>
    </row>
    <row r="866">
      <c r="A866" s="25"/>
      <c r="B866" s="25"/>
      <c r="D866" s="42"/>
      <c r="E866" s="28"/>
      <c r="F866" s="25"/>
      <c r="G866" s="42"/>
      <c r="I866" s="25"/>
      <c r="K866" s="25"/>
      <c r="N866" s="42"/>
    </row>
    <row r="867">
      <c r="A867" s="25"/>
      <c r="B867" s="25"/>
      <c r="D867" s="42"/>
      <c r="E867" s="28"/>
      <c r="F867" s="25"/>
      <c r="G867" s="42"/>
      <c r="I867" s="25"/>
      <c r="K867" s="25"/>
      <c r="N867" s="42"/>
    </row>
    <row r="868">
      <c r="A868" s="25"/>
      <c r="B868" s="25"/>
      <c r="D868" s="42"/>
      <c r="E868" s="28"/>
      <c r="F868" s="25"/>
      <c r="G868" s="42"/>
      <c r="I868" s="25"/>
      <c r="K868" s="25"/>
      <c r="N868" s="42"/>
    </row>
    <row r="869">
      <c r="A869" s="25"/>
      <c r="B869" s="25"/>
      <c r="D869" s="42"/>
      <c r="E869" s="28"/>
      <c r="F869" s="25"/>
      <c r="G869" s="42"/>
      <c r="I869" s="25"/>
      <c r="K869" s="25"/>
      <c r="N869" s="42"/>
    </row>
    <row r="870">
      <c r="A870" s="25"/>
      <c r="B870" s="25"/>
      <c r="D870" s="42"/>
      <c r="E870" s="28"/>
      <c r="F870" s="25"/>
      <c r="G870" s="42"/>
      <c r="I870" s="25"/>
      <c r="K870" s="25"/>
      <c r="N870" s="42"/>
    </row>
    <row r="871">
      <c r="A871" s="25"/>
      <c r="B871" s="25"/>
      <c r="D871" s="42"/>
      <c r="E871" s="28"/>
      <c r="F871" s="25"/>
      <c r="G871" s="42"/>
      <c r="I871" s="25"/>
      <c r="K871" s="25"/>
      <c r="N871" s="42"/>
    </row>
    <row r="872">
      <c r="A872" s="25"/>
      <c r="B872" s="25"/>
      <c r="D872" s="42"/>
      <c r="E872" s="28"/>
      <c r="F872" s="25"/>
      <c r="G872" s="42"/>
      <c r="I872" s="25"/>
      <c r="K872" s="25"/>
      <c r="N872" s="42"/>
    </row>
    <row r="873">
      <c r="A873" s="25"/>
      <c r="B873" s="25"/>
      <c r="D873" s="42"/>
      <c r="E873" s="28"/>
      <c r="F873" s="25"/>
      <c r="G873" s="42"/>
      <c r="I873" s="25"/>
      <c r="K873" s="25"/>
      <c r="N873" s="42"/>
    </row>
    <row r="874">
      <c r="A874" s="25"/>
      <c r="B874" s="25"/>
      <c r="D874" s="42"/>
      <c r="E874" s="28"/>
      <c r="F874" s="25"/>
      <c r="G874" s="42"/>
      <c r="I874" s="25"/>
      <c r="K874" s="25"/>
      <c r="N874" s="42"/>
    </row>
    <row r="875">
      <c r="A875" s="25"/>
      <c r="B875" s="25"/>
      <c r="D875" s="42"/>
      <c r="E875" s="28"/>
      <c r="F875" s="25"/>
      <c r="G875" s="42"/>
      <c r="I875" s="25"/>
      <c r="K875" s="25"/>
      <c r="N875" s="42"/>
    </row>
    <row r="876">
      <c r="A876" s="25"/>
      <c r="B876" s="25"/>
      <c r="D876" s="42"/>
      <c r="E876" s="28"/>
      <c r="F876" s="25"/>
      <c r="G876" s="42"/>
      <c r="I876" s="25"/>
      <c r="K876" s="25"/>
      <c r="N876" s="42"/>
    </row>
    <row r="877">
      <c r="A877" s="25"/>
      <c r="B877" s="25"/>
      <c r="D877" s="42"/>
      <c r="E877" s="28"/>
      <c r="F877" s="25"/>
      <c r="G877" s="42"/>
      <c r="I877" s="25"/>
      <c r="K877" s="25"/>
      <c r="N877" s="42"/>
    </row>
    <row r="878">
      <c r="A878" s="25"/>
      <c r="B878" s="25"/>
      <c r="D878" s="42"/>
      <c r="E878" s="28"/>
      <c r="F878" s="25"/>
      <c r="G878" s="42"/>
      <c r="I878" s="25"/>
      <c r="K878" s="25"/>
      <c r="N878" s="42"/>
    </row>
    <row r="879">
      <c r="A879" s="25"/>
      <c r="B879" s="25"/>
      <c r="D879" s="42"/>
      <c r="E879" s="28"/>
      <c r="F879" s="25"/>
      <c r="G879" s="42"/>
      <c r="I879" s="25"/>
      <c r="K879" s="25"/>
      <c r="N879" s="42"/>
    </row>
    <row r="880">
      <c r="A880" s="25"/>
      <c r="B880" s="25"/>
      <c r="D880" s="42"/>
      <c r="E880" s="28"/>
      <c r="F880" s="25"/>
      <c r="G880" s="42"/>
      <c r="I880" s="25"/>
      <c r="K880" s="25"/>
      <c r="N880" s="42"/>
    </row>
    <row r="881">
      <c r="A881" s="25"/>
      <c r="B881" s="25"/>
      <c r="D881" s="42"/>
      <c r="E881" s="28"/>
      <c r="F881" s="25"/>
      <c r="G881" s="42"/>
      <c r="I881" s="25"/>
      <c r="K881" s="25"/>
      <c r="N881" s="42"/>
    </row>
    <row r="882">
      <c r="A882" s="25"/>
      <c r="B882" s="25"/>
      <c r="D882" s="42"/>
      <c r="E882" s="28"/>
      <c r="F882" s="25"/>
      <c r="G882" s="42"/>
      <c r="I882" s="25"/>
      <c r="K882" s="25"/>
      <c r="N882" s="42"/>
    </row>
    <row r="883">
      <c r="A883" s="25"/>
      <c r="B883" s="25"/>
      <c r="D883" s="42"/>
      <c r="E883" s="28"/>
      <c r="F883" s="25"/>
      <c r="G883" s="42"/>
      <c r="I883" s="25"/>
      <c r="K883" s="25"/>
      <c r="N883" s="42"/>
    </row>
    <row r="884">
      <c r="A884" s="25"/>
      <c r="B884" s="25"/>
      <c r="D884" s="42"/>
      <c r="E884" s="28"/>
      <c r="F884" s="25"/>
      <c r="G884" s="42"/>
      <c r="I884" s="25"/>
      <c r="K884" s="25"/>
      <c r="N884" s="42"/>
    </row>
    <row r="885">
      <c r="A885" s="25"/>
      <c r="B885" s="25"/>
      <c r="D885" s="42"/>
      <c r="E885" s="28"/>
      <c r="F885" s="25"/>
      <c r="G885" s="42"/>
      <c r="I885" s="25"/>
      <c r="K885" s="25"/>
      <c r="N885" s="42"/>
    </row>
    <row r="886">
      <c r="A886" s="25"/>
      <c r="B886" s="25"/>
      <c r="D886" s="42"/>
      <c r="E886" s="28"/>
      <c r="F886" s="25"/>
      <c r="G886" s="42"/>
      <c r="I886" s="25"/>
      <c r="K886" s="25"/>
      <c r="N886" s="42"/>
    </row>
    <row r="887">
      <c r="A887" s="25"/>
      <c r="B887" s="25"/>
      <c r="D887" s="42"/>
      <c r="E887" s="28"/>
      <c r="F887" s="25"/>
      <c r="G887" s="42"/>
      <c r="I887" s="25"/>
      <c r="K887" s="25"/>
      <c r="N887" s="42"/>
    </row>
    <row r="888">
      <c r="A888" s="25"/>
      <c r="B888" s="25"/>
      <c r="D888" s="42"/>
      <c r="E888" s="28"/>
      <c r="F888" s="25"/>
      <c r="G888" s="42"/>
      <c r="I888" s="25"/>
      <c r="K888" s="25"/>
      <c r="N888" s="42"/>
    </row>
    <row r="889">
      <c r="A889" s="25"/>
      <c r="B889" s="25"/>
      <c r="D889" s="42"/>
      <c r="E889" s="28"/>
      <c r="F889" s="25"/>
      <c r="G889" s="42"/>
      <c r="I889" s="25"/>
      <c r="K889" s="25"/>
      <c r="N889" s="42"/>
    </row>
    <row r="890">
      <c r="A890" s="25"/>
      <c r="B890" s="25"/>
      <c r="D890" s="42"/>
      <c r="E890" s="28"/>
      <c r="F890" s="25"/>
      <c r="G890" s="42"/>
      <c r="I890" s="25"/>
      <c r="K890" s="25"/>
      <c r="N890" s="42"/>
    </row>
    <row r="891">
      <c r="A891" s="25"/>
      <c r="B891" s="25"/>
      <c r="D891" s="42"/>
      <c r="E891" s="28"/>
      <c r="F891" s="25"/>
      <c r="G891" s="42"/>
      <c r="I891" s="25"/>
      <c r="K891" s="25"/>
      <c r="N891" s="42"/>
    </row>
    <row r="892">
      <c r="A892" s="25"/>
      <c r="B892" s="25"/>
      <c r="D892" s="42"/>
      <c r="E892" s="28"/>
      <c r="F892" s="25"/>
      <c r="G892" s="42"/>
      <c r="I892" s="25"/>
      <c r="K892" s="25"/>
      <c r="N892" s="42"/>
    </row>
    <row r="893">
      <c r="A893" s="25"/>
      <c r="B893" s="25"/>
      <c r="D893" s="42"/>
      <c r="E893" s="28"/>
      <c r="F893" s="25"/>
      <c r="G893" s="42"/>
      <c r="I893" s="25"/>
      <c r="K893" s="25"/>
      <c r="N893" s="42"/>
    </row>
    <row r="894">
      <c r="A894" s="25"/>
      <c r="B894" s="25"/>
      <c r="D894" s="42"/>
      <c r="E894" s="28"/>
      <c r="F894" s="25"/>
      <c r="G894" s="42"/>
      <c r="I894" s="25"/>
      <c r="K894" s="25"/>
      <c r="N894" s="42"/>
    </row>
    <row r="895">
      <c r="A895" s="25"/>
      <c r="B895" s="25"/>
      <c r="D895" s="42"/>
      <c r="E895" s="28"/>
      <c r="F895" s="25"/>
      <c r="G895" s="42"/>
      <c r="I895" s="25"/>
      <c r="K895" s="25"/>
      <c r="N895" s="42"/>
    </row>
    <row r="896">
      <c r="A896" s="25"/>
      <c r="B896" s="25"/>
      <c r="D896" s="42"/>
      <c r="E896" s="28"/>
      <c r="F896" s="25"/>
      <c r="G896" s="42"/>
      <c r="I896" s="25"/>
      <c r="K896" s="25"/>
      <c r="N896" s="42"/>
    </row>
    <row r="897">
      <c r="A897" s="25"/>
      <c r="B897" s="25"/>
      <c r="D897" s="42"/>
      <c r="E897" s="28"/>
      <c r="F897" s="25"/>
      <c r="G897" s="42"/>
      <c r="I897" s="25"/>
      <c r="K897" s="25"/>
      <c r="N897" s="42"/>
    </row>
    <row r="898">
      <c r="A898" s="25"/>
      <c r="B898" s="25"/>
      <c r="D898" s="42"/>
      <c r="E898" s="28"/>
      <c r="F898" s="25"/>
      <c r="G898" s="42"/>
      <c r="I898" s="25"/>
      <c r="K898" s="25"/>
      <c r="N898" s="42"/>
    </row>
    <row r="899">
      <c r="A899" s="25"/>
      <c r="B899" s="25"/>
      <c r="D899" s="42"/>
      <c r="E899" s="28"/>
      <c r="F899" s="25"/>
      <c r="G899" s="42"/>
      <c r="I899" s="25"/>
      <c r="K899" s="25"/>
      <c r="N899" s="42"/>
    </row>
    <row r="900">
      <c r="A900" s="25"/>
      <c r="B900" s="25"/>
      <c r="D900" s="42"/>
      <c r="E900" s="28"/>
      <c r="F900" s="25"/>
      <c r="G900" s="42"/>
      <c r="I900" s="25"/>
      <c r="K900" s="25"/>
      <c r="N900" s="42"/>
    </row>
    <row r="901">
      <c r="A901" s="25"/>
      <c r="B901" s="25"/>
      <c r="D901" s="42"/>
      <c r="E901" s="28"/>
      <c r="F901" s="25"/>
      <c r="G901" s="42"/>
      <c r="I901" s="25"/>
      <c r="K901" s="25"/>
      <c r="N901" s="42"/>
    </row>
    <row r="902">
      <c r="A902" s="25"/>
      <c r="B902" s="25"/>
      <c r="D902" s="42"/>
      <c r="E902" s="28"/>
      <c r="F902" s="25"/>
      <c r="G902" s="42"/>
      <c r="I902" s="25"/>
      <c r="K902" s="25"/>
      <c r="N902" s="42"/>
    </row>
    <row r="903">
      <c r="A903" s="25"/>
      <c r="B903" s="25"/>
      <c r="D903" s="42"/>
      <c r="E903" s="28"/>
      <c r="F903" s="25"/>
      <c r="G903" s="42"/>
      <c r="I903" s="25"/>
      <c r="K903" s="25"/>
      <c r="N903" s="42"/>
    </row>
    <row r="904">
      <c r="A904" s="25"/>
      <c r="B904" s="25"/>
      <c r="D904" s="42"/>
      <c r="E904" s="28"/>
      <c r="F904" s="25"/>
      <c r="G904" s="42"/>
      <c r="I904" s="25"/>
      <c r="K904" s="25"/>
      <c r="N904" s="42"/>
    </row>
    <row r="905">
      <c r="A905" s="25"/>
      <c r="B905" s="25"/>
      <c r="D905" s="42"/>
      <c r="E905" s="28"/>
      <c r="F905" s="25"/>
      <c r="G905" s="42"/>
      <c r="I905" s="25"/>
      <c r="K905" s="25"/>
      <c r="N905" s="42"/>
    </row>
    <row r="906">
      <c r="A906" s="25"/>
      <c r="B906" s="25"/>
      <c r="D906" s="42"/>
      <c r="E906" s="28"/>
      <c r="F906" s="25"/>
      <c r="G906" s="42"/>
      <c r="I906" s="25"/>
      <c r="K906" s="25"/>
      <c r="N906" s="42"/>
    </row>
    <row r="907">
      <c r="A907" s="25"/>
      <c r="B907" s="25"/>
      <c r="D907" s="42"/>
      <c r="E907" s="28"/>
      <c r="F907" s="25"/>
      <c r="G907" s="42"/>
      <c r="I907" s="25"/>
      <c r="K907" s="25"/>
      <c r="N907" s="42"/>
    </row>
    <row r="908">
      <c r="A908" s="25"/>
      <c r="B908" s="25"/>
      <c r="D908" s="42"/>
      <c r="E908" s="28"/>
      <c r="F908" s="25"/>
      <c r="G908" s="42"/>
      <c r="I908" s="25"/>
      <c r="K908" s="25"/>
      <c r="N908" s="42"/>
    </row>
    <row r="909">
      <c r="A909" s="25"/>
      <c r="B909" s="25"/>
      <c r="D909" s="42"/>
      <c r="E909" s="28"/>
      <c r="F909" s="25"/>
      <c r="G909" s="42"/>
      <c r="I909" s="25"/>
      <c r="K909" s="25"/>
      <c r="N909" s="42"/>
    </row>
    <row r="910">
      <c r="A910" s="25"/>
      <c r="B910" s="25"/>
      <c r="D910" s="42"/>
      <c r="E910" s="28"/>
      <c r="F910" s="25"/>
      <c r="G910" s="42"/>
      <c r="I910" s="25"/>
      <c r="K910" s="25"/>
      <c r="N910" s="42"/>
    </row>
    <row r="911">
      <c r="A911" s="25"/>
      <c r="B911" s="25"/>
      <c r="D911" s="42"/>
      <c r="E911" s="28"/>
      <c r="F911" s="25"/>
      <c r="G911" s="42"/>
      <c r="I911" s="25"/>
      <c r="K911" s="25"/>
      <c r="N911" s="42"/>
    </row>
    <row r="912">
      <c r="A912" s="25"/>
      <c r="B912" s="25"/>
      <c r="D912" s="42"/>
      <c r="E912" s="28"/>
      <c r="F912" s="25"/>
      <c r="G912" s="42"/>
      <c r="I912" s="25"/>
      <c r="K912" s="25"/>
      <c r="N912" s="42"/>
    </row>
    <row r="913">
      <c r="A913" s="25"/>
      <c r="B913" s="25"/>
      <c r="D913" s="42"/>
      <c r="E913" s="28"/>
      <c r="F913" s="25"/>
      <c r="G913" s="42"/>
      <c r="I913" s="25"/>
      <c r="K913" s="25"/>
      <c r="N913" s="42"/>
    </row>
    <row r="914">
      <c r="A914" s="25"/>
      <c r="B914" s="25"/>
      <c r="D914" s="42"/>
      <c r="E914" s="28"/>
      <c r="F914" s="25"/>
      <c r="G914" s="42"/>
      <c r="I914" s="25"/>
      <c r="K914" s="25"/>
      <c r="N914" s="42"/>
    </row>
    <row r="915">
      <c r="A915" s="25"/>
      <c r="B915" s="25"/>
      <c r="D915" s="42"/>
      <c r="E915" s="28"/>
      <c r="F915" s="25"/>
      <c r="G915" s="42"/>
      <c r="I915" s="25"/>
      <c r="K915" s="25"/>
      <c r="N915" s="42"/>
    </row>
    <row r="916">
      <c r="A916" s="25"/>
      <c r="B916" s="25"/>
      <c r="D916" s="42"/>
      <c r="E916" s="28"/>
      <c r="F916" s="25"/>
      <c r="G916" s="42"/>
      <c r="I916" s="25"/>
      <c r="K916" s="25"/>
      <c r="N916" s="42"/>
    </row>
    <row r="917">
      <c r="A917" s="25"/>
      <c r="B917" s="25"/>
      <c r="D917" s="42"/>
      <c r="E917" s="28"/>
      <c r="F917" s="25"/>
      <c r="G917" s="42"/>
      <c r="I917" s="25"/>
      <c r="K917" s="25"/>
      <c r="N917" s="42"/>
    </row>
    <row r="918">
      <c r="A918" s="25"/>
      <c r="B918" s="25"/>
      <c r="D918" s="42"/>
      <c r="E918" s="28"/>
      <c r="F918" s="25"/>
      <c r="G918" s="42"/>
      <c r="I918" s="25"/>
      <c r="K918" s="25"/>
      <c r="N918" s="42"/>
    </row>
    <row r="919">
      <c r="A919" s="25"/>
      <c r="B919" s="25"/>
      <c r="D919" s="42"/>
      <c r="E919" s="28"/>
      <c r="F919" s="25"/>
      <c r="G919" s="42"/>
      <c r="I919" s="25"/>
      <c r="K919" s="25"/>
      <c r="N919" s="42"/>
    </row>
    <row r="920">
      <c r="A920" s="25"/>
      <c r="B920" s="25"/>
      <c r="D920" s="42"/>
      <c r="E920" s="28"/>
      <c r="F920" s="25"/>
      <c r="G920" s="42"/>
      <c r="I920" s="25"/>
      <c r="K920" s="25"/>
      <c r="N920" s="42"/>
    </row>
    <row r="921">
      <c r="A921" s="25"/>
      <c r="B921" s="25"/>
      <c r="D921" s="42"/>
      <c r="E921" s="28"/>
      <c r="F921" s="25"/>
      <c r="G921" s="42"/>
      <c r="I921" s="25"/>
      <c r="K921" s="25"/>
      <c r="N921" s="42"/>
    </row>
    <row r="922">
      <c r="A922" s="25"/>
      <c r="B922" s="25"/>
      <c r="D922" s="42"/>
      <c r="E922" s="28"/>
      <c r="F922" s="25"/>
      <c r="G922" s="42"/>
      <c r="I922" s="25"/>
      <c r="K922" s="25"/>
      <c r="N922" s="42"/>
    </row>
    <row r="923">
      <c r="A923" s="25"/>
      <c r="B923" s="25"/>
      <c r="D923" s="42"/>
      <c r="E923" s="28"/>
      <c r="F923" s="25"/>
      <c r="G923" s="42"/>
      <c r="I923" s="25"/>
      <c r="K923" s="25"/>
      <c r="N923" s="42"/>
    </row>
    <row r="924">
      <c r="A924" s="25"/>
      <c r="B924" s="25"/>
      <c r="D924" s="42"/>
      <c r="E924" s="28"/>
      <c r="F924" s="25"/>
      <c r="G924" s="42"/>
      <c r="I924" s="25"/>
      <c r="K924" s="25"/>
      <c r="N924" s="42"/>
    </row>
    <row r="925">
      <c r="A925" s="25"/>
      <c r="B925" s="25"/>
      <c r="D925" s="42"/>
      <c r="E925" s="28"/>
      <c r="F925" s="25"/>
      <c r="G925" s="42"/>
      <c r="I925" s="25"/>
      <c r="K925" s="25"/>
      <c r="N925" s="42"/>
    </row>
    <row r="926">
      <c r="A926" s="25"/>
      <c r="B926" s="25"/>
      <c r="D926" s="42"/>
      <c r="E926" s="28"/>
      <c r="F926" s="25"/>
      <c r="G926" s="42"/>
      <c r="I926" s="25"/>
      <c r="K926" s="25"/>
      <c r="N926" s="42"/>
    </row>
    <row r="927">
      <c r="A927" s="25"/>
      <c r="B927" s="25"/>
      <c r="D927" s="42"/>
      <c r="E927" s="28"/>
      <c r="F927" s="25"/>
      <c r="G927" s="42"/>
      <c r="I927" s="25"/>
      <c r="K927" s="25"/>
      <c r="N927" s="42"/>
    </row>
    <row r="928">
      <c r="A928" s="25"/>
      <c r="B928" s="25"/>
      <c r="D928" s="42"/>
      <c r="E928" s="28"/>
      <c r="F928" s="25"/>
      <c r="G928" s="42"/>
      <c r="I928" s="25"/>
      <c r="K928" s="25"/>
      <c r="N928" s="42"/>
    </row>
    <row r="929">
      <c r="A929" s="25"/>
      <c r="B929" s="25"/>
      <c r="D929" s="42"/>
      <c r="E929" s="28"/>
      <c r="F929" s="25"/>
      <c r="G929" s="42"/>
      <c r="I929" s="25"/>
      <c r="K929" s="25"/>
      <c r="N929" s="42"/>
    </row>
    <row r="930">
      <c r="A930" s="25"/>
      <c r="B930" s="25"/>
      <c r="D930" s="42"/>
      <c r="E930" s="28"/>
      <c r="F930" s="25"/>
      <c r="G930" s="42"/>
      <c r="I930" s="25"/>
      <c r="K930" s="25"/>
      <c r="N930" s="42"/>
    </row>
    <row r="931">
      <c r="A931" s="25"/>
      <c r="B931" s="25"/>
      <c r="D931" s="42"/>
      <c r="E931" s="28"/>
      <c r="F931" s="25"/>
      <c r="G931" s="42"/>
      <c r="I931" s="25"/>
      <c r="K931" s="25"/>
      <c r="N931" s="42"/>
    </row>
    <row r="932">
      <c r="A932" s="25"/>
      <c r="B932" s="25"/>
      <c r="D932" s="42"/>
      <c r="E932" s="28"/>
      <c r="F932" s="25"/>
      <c r="G932" s="42"/>
      <c r="I932" s="25"/>
      <c r="K932" s="25"/>
      <c r="N932" s="42"/>
    </row>
    <row r="933">
      <c r="A933" s="25"/>
      <c r="B933" s="25"/>
      <c r="D933" s="42"/>
      <c r="E933" s="28"/>
      <c r="F933" s="25"/>
      <c r="G933" s="42"/>
      <c r="I933" s="25"/>
      <c r="K933" s="25"/>
      <c r="N933" s="42"/>
    </row>
    <row r="934">
      <c r="A934" s="25"/>
      <c r="B934" s="25"/>
      <c r="D934" s="42"/>
      <c r="E934" s="28"/>
      <c r="F934" s="25"/>
      <c r="G934" s="42"/>
      <c r="I934" s="25"/>
      <c r="K934" s="25"/>
      <c r="N934" s="42"/>
    </row>
    <row r="935">
      <c r="A935" s="25"/>
      <c r="B935" s="25"/>
      <c r="D935" s="42"/>
      <c r="E935" s="28"/>
      <c r="F935" s="25"/>
      <c r="G935" s="42"/>
      <c r="I935" s="25"/>
      <c r="K935" s="25"/>
      <c r="N935" s="42"/>
    </row>
    <row r="936">
      <c r="A936" s="25"/>
      <c r="B936" s="25"/>
      <c r="D936" s="42"/>
      <c r="E936" s="28"/>
      <c r="F936" s="25"/>
      <c r="G936" s="42"/>
      <c r="I936" s="25"/>
      <c r="K936" s="25"/>
      <c r="N936" s="42"/>
    </row>
    <row r="937">
      <c r="A937" s="25"/>
      <c r="B937" s="25"/>
      <c r="D937" s="42"/>
      <c r="E937" s="28"/>
      <c r="F937" s="25"/>
      <c r="G937" s="42"/>
      <c r="I937" s="25"/>
      <c r="K937" s="25"/>
      <c r="N937" s="42"/>
    </row>
    <row r="938">
      <c r="A938" s="25"/>
      <c r="B938" s="25"/>
      <c r="D938" s="42"/>
      <c r="E938" s="28"/>
      <c r="F938" s="25"/>
      <c r="G938" s="42"/>
      <c r="I938" s="25"/>
      <c r="K938" s="25"/>
      <c r="N938" s="42"/>
    </row>
    <row r="939">
      <c r="A939" s="25"/>
      <c r="B939" s="25"/>
      <c r="D939" s="42"/>
      <c r="E939" s="28"/>
      <c r="F939" s="25"/>
      <c r="G939" s="42"/>
      <c r="I939" s="25"/>
      <c r="K939" s="25"/>
      <c r="N939" s="42"/>
    </row>
    <row r="940">
      <c r="A940" s="25"/>
      <c r="B940" s="25"/>
      <c r="D940" s="42"/>
      <c r="E940" s="28"/>
      <c r="F940" s="25"/>
      <c r="G940" s="42"/>
      <c r="I940" s="25"/>
      <c r="K940" s="25"/>
      <c r="N940" s="42"/>
    </row>
    <row r="941">
      <c r="A941" s="25"/>
      <c r="B941" s="25"/>
      <c r="D941" s="42"/>
      <c r="E941" s="28"/>
      <c r="F941" s="25"/>
      <c r="G941" s="42"/>
      <c r="I941" s="25"/>
      <c r="K941" s="25"/>
      <c r="N941" s="42"/>
    </row>
    <row r="942">
      <c r="A942" s="25"/>
      <c r="B942" s="25"/>
      <c r="D942" s="42"/>
      <c r="E942" s="28"/>
      <c r="F942" s="25"/>
      <c r="G942" s="42"/>
      <c r="I942" s="25"/>
      <c r="K942" s="25"/>
      <c r="N942" s="42"/>
    </row>
    <row r="943">
      <c r="A943" s="25"/>
      <c r="B943" s="25"/>
      <c r="D943" s="42"/>
      <c r="E943" s="28"/>
      <c r="F943" s="25"/>
      <c r="G943" s="42"/>
      <c r="I943" s="25"/>
      <c r="K943" s="25"/>
      <c r="N943" s="42"/>
    </row>
    <row r="944">
      <c r="A944" s="25"/>
      <c r="B944" s="25"/>
      <c r="D944" s="42"/>
      <c r="E944" s="28"/>
      <c r="F944" s="25"/>
      <c r="G944" s="42"/>
      <c r="I944" s="25"/>
      <c r="K944" s="25"/>
      <c r="N944" s="42"/>
    </row>
    <row r="945">
      <c r="A945" s="25"/>
      <c r="B945" s="25"/>
      <c r="D945" s="42"/>
      <c r="E945" s="28"/>
      <c r="F945" s="25"/>
      <c r="G945" s="42"/>
      <c r="I945" s="25"/>
      <c r="K945" s="25"/>
      <c r="N945" s="42"/>
    </row>
    <row r="946">
      <c r="A946" s="25"/>
      <c r="B946" s="25"/>
      <c r="D946" s="42"/>
      <c r="E946" s="28"/>
      <c r="F946" s="25"/>
      <c r="G946" s="42"/>
      <c r="I946" s="25"/>
      <c r="K946" s="25"/>
      <c r="N946" s="42"/>
    </row>
    <row r="947">
      <c r="A947" s="25"/>
      <c r="B947" s="25"/>
      <c r="D947" s="42"/>
      <c r="E947" s="28"/>
      <c r="F947" s="25"/>
      <c r="G947" s="42"/>
      <c r="I947" s="25"/>
      <c r="K947" s="25"/>
      <c r="N947" s="42"/>
    </row>
    <row r="948">
      <c r="A948" s="25"/>
      <c r="B948" s="25"/>
      <c r="D948" s="42"/>
      <c r="E948" s="28"/>
      <c r="F948" s="25"/>
      <c r="G948" s="42"/>
      <c r="I948" s="25"/>
      <c r="K948" s="25"/>
      <c r="N948" s="42"/>
    </row>
    <row r="949">
      <c r="A949" s="25"/>
      <c r="B949" s="25"/>
      <c r="D949" s="42"/>
      <c r="E949" s="28"/>
      <c r="F949" s="25"/>
      <c r="G949" s="42"/>
      <c r="I949" s="25"/>
      <c r="K949" s="25"/>
      <c r="N949" s="42"/>
    </row>
    <row r="950">
      <c r="A950" s="25"/>
      <c r="B950" s="25"/>
      <c r="D950" s="42"/>
      <c r="E950" s="28"/>
      <c r="F950" s="25"/>
      <c r="G950" s="42"/>
      <c r="I950" s="25"/>
      <c r="K950" s="25"/>
      <c r="N950" s="42"/>
    </row>
    <row r="951">
      <c r="A951" s="25"/>
      <c r="B951" s="25"/>
      <c r="D951" s="42"/>
      <c r="E951" s="28"/>
      <c r="F951" s="25"/>
      <c r="G951" s="42"/>
      <c r="I951" s="25"/>
      <c r="K951" s="25"/>
      <c r="N951" s="42"/>
    </row>
    <row r="952">
      <c r="A952" s="25"/>
      <c r="B952" s="25"/>
      <c r="D952" s="42"/>
      <c r="E952" s="28"/>
      <c r="F952" s="25"/>
      <c r="G952" s="42"/>
      <c r="I952" s="25"/>
      <c r="K952" s="25"/>
      <c r="N952" s="42"/>
    </row>
    <row r="953">
      <c r="A953" s="25"/>
      <c r="B953" s="25"/>
      <c r="D953" s="42"/>
      <c r="E953" s="28"/>
      <c r="F953" s="25"/>
      <c r="G953" s="42"/>
      <c r="I953" s="25"/>
      <c r="K953" s="25"/>
      <c r="N953" s="42"/>
    </row>
    <row r="954">
      <c r="A954" s="25"/>
      <c r="B954" s="25"/>
      <c r="D954" s="42"/>
      <c r="E954" s="28"/>
      <c r="F954" s="25"/>
      <c r="G954" s="42"/>
      <c r="I954" s="25"/>
      <c r="K954" s="25"/>
      <c r="N954" s="42"/>
    </row>
    <row r="955">
      <c r="A955" s="25"/>
      <c r="B955" s="25"/>
      <c r="D955" s="42"/>
      <c r="E955" s="28"/>
      <c r="F955" s="25"/>
      <c r="G955" s="42"/>
      <c r="I955" s="25"/>
      <c r="K955" s="25"/>
      <c r="N955" s="42"/>
    </row>
    <row r="956">
      <c r="A956" s="25"/>
      <c r="B956" s="25"/>
      <c r="D956" s="42"/>
      <c r="E956" s="28"/>
      <c r="F956" s="25"/>
      <c r="G956" s="42"/>
      <c r="I956" s="25"/>
      <c r="K956" s="25"/>
      <c r="N956" s="42"/>
    </row>
    <row r="957">
      <c r="A957" s="25"/>
      <c r="B957" s="25"/>
      <c r="D957" s="42"/>
      <c r="E957" s="28"/>
      <c r="F957" s="25"/>
      <c r="G957" s="42"/>
      <c r="I957" s="25"/>
      <c r="K957" s="25"/>
      <c r="N957" s="42"/>
    </row>
    <row r="958">
      <c r="A958" s="25"/>
      <c r="B958" s="25"/>
      <c r="D958" s="42"/>
      <c r="E958" s="28"/>
      <c r="F958" s="25"/>
      <c r="G958" s="42"/>
      <c r="I958" s="25"/>
      <c r="K958" s="25"/>
      <c r="N958" s="42"/>
    </row>
    <row r="959">
      <c r="A959" s="25"/>
      <c r="B959" s="25"/>
      <c r="D959" s="42"/>
      <c r="E959" s="28"/>
      <c r="F959" s="25"/>
      <c r="G959" s="42"/>
      <c r="I959" s="25"/>
      <c r="K959" s="25"/>
      <c r="N959" s="42"/>
    </row>
    <row r="960">
      <c r="A960" s="25"/>
      <c r="B960" s="25"/>
      <c r="D960" s="42"/>
      <c r="E960" s="28"/>
      <c r="F960" s="25"/>
      <c r="G960" s="42"/>
      <c r="I960" s="25"/>
      <c r="K960" s="25"/>
      <c r="N960" s="42"/>
    </row>
    <row r="961">
      <c r="A961" s="25"/>
      <c r="B961" s="25"/>
      <c r="D961" s="42"/>
      <c r="E961" s="28"/>
      <c r="F961" s="25"/>
      <c r="G961" s="42"/>
      <c r="I961" s="25"/>
      <c r="K961" s="25"/>
      <c r="N961" s="42"/>
    </row>
    <row r="962">
      <c r="A962" s="25"/>
      <c r="B962" s="25"/>
      <c r="D962" s="42"/>
      <c r="E962" s="28"/>
      <c r="F962" s="25"/>
      <c r="G962" s="42"/>
      <c r="I962" s="25"/>
      <c r="K962" s="25"/>
      <c r="N962" s="42"/>
    </row>
    <row r="963">
      <c r="A963" s="25"/>
      <c r="B963" s="25"/>
      <c r="D963" s="42"/>
      <c r="E963" s="28"/>
      <c r="F963" s="25"/>
      <c r="G963" s="42"/>
      <c r="I963" s="25"/>
      <c r="K963" s="25"/>
      <c r="N963" s="42"/>
    </row>
    <row r="964">
      <c r="A964" s="25"/>
      <c r="B964" s="25"/>
      <c r="D964" s="42"/>
      <c r="E964" s="28"/>
      <c r="F964" s="25"/>
      <c r="G964" s="42"/>
      <c r="I964" s="25"/>
      <c r="K964" s="25"/>
      <c r="N964" s="42"/>
    </row>
    <row r="965">
      <c r="A965" s="25"/>
      <c r="B965" s="25"/>
      <c r="D965" s="42"/>
      <c r="E965" s="28"/>
      <c r="F965" s="25"/>
      <c r="G965" s="42"/>
      <c r="I965" s="25"/>
      <c r="K965" s="25"/>
      <c r="N965" s="42"/>
    </row>
    <row r="966">
      <c r="A966" s="25"/>
      <c r="B966" s="25"/>
      <c r="D966" s="42"/>
      <c r="E966" s="28"/>
      <c r="F966" s="25"/>
      <c r="G966" s="42"/>
      <c r="I966" s="25"/>
      <c r="K966" s="25"/>
      <c r="N966" s="42"/>
    </row>
    <row r="967">
      <c r="A967" s="25"/>
      <c r="B967" s="25"/>
      <c r="D967" s="42"/>
      <c r="E967" s="28"/>
      <c r="F967" s="25"/>
      <c r="G967" s="42"/>
      <c r="I967" s="25"/>
      <c r="K967" s="25"/>
      <c r="N967" s="42"/>
    </row>
    <row r="968">
      <c r="A968" s="25"/>
      <c r="B968" s="25"/>
      <c r="D968" s="42"/>
      <c r="E968" s="28"/>
      <c r="F968" s="25"/>
      <c r="G968" s="42"/>
      <c r="I968" s="25"/>
      <c r="K968" s="25"/>
      <c r="N968" s="42"/>
    </row>
    <row r="969">
      <c r="A969" s="25"/>
      <c r="B969" s="25"/>
      <c r="D969" s="42"/>
      <c r="E969" s="28"/>
      <c r="F969" s="25"/>
      <c r="G969" s="42"/>
      <c r="I969" s="25"/>
      <c r="K969" s="25"/>
      <c r="N969" s="42"/>
    </row>
    <row r="970">
      <c r="A970" s="25"/>
      <c r="B970" s="25"/>
      <c r="D970" s="42"/>
      <c r="E970" s="28"/>
      <c r="F970" s="25"/>
      <c r="G970" s="42"/>
      <c r="I970" s="25"/>
      <c r="K970" s="25"/>
      <c r="N970" s="42"/>
    </row>
    <row r="971">
      <c r="A971" s="25"/>
      <c r="B971" s="25"/>
      <c r="D971" s="42"/>
      <c r="E971" s="28"/>
      <c r="F971" s="25"/>
      <c r="G971" s="42"/>
      <c r="I971" s="25"/>
      <c r="K971" s="25"/>
      <c r="N971" s="42"/>
    </row>
    <row r="972">
      <c r="A972" s="25"/>
      <c r="B972" s="25"/>
      <c r="D972" s="42"/>
      <c r="E972" s="28"/>
      <c r="F972" s="25"/>
      <c r="G972" s="42"/>
      <c r="I972" s="25"/>
      <c r="K972" s="25"/>
      <c r="N972" s="42"/>
    </row>
    <row r="973">
      <c r="A973" s="25"/>
      <c r="B973" s="25"/>
      <c r="D973" s="42"/>
      <c r="E973" s="28"/>
      <c r="F973" s="25"/>
      <c r="G973" s="42"/>
      <c r="I973" s="25"/>
      <c r="K973" s="25"/>
      <c r="N973" s="42"/>
    </row>
    <row r="974">
      <c r="A974" s="25"/>
      <c r="B974" s="25"/>
      <c r="D974" s="42"/>
      <c r="E974" s="28"/>
      <c r="F974" s="25"/>
      <c r="G974" s="42"/>
      <c r="I974" s="25"/>
      <c r="K974" s="25"/>
      <c r="N974" s="42"/>
    </row>
    <row r="975">
      <c r="A975" s="25"/>
      <c r="B975" s="25"/>
      <c r="D975" s="42"/>
      <c r="E975" s="28"/>
      <c r="F975" s="25"/>
      <c r="G975" s="42"/>
      <c r="I975" s="25"/>
      <c r="K975" s="25"/>
      <c r="N975" s="42"/>
    </row>
    <row r="976">
      <c r="A976" s="25"/>
      <c r="B976" s="25"/>
      <c r="D976" s="42"/>
      <c r="E976" s="28"/>
      <c r="F976" s="25"/>
      <c r="G976" s="42"/>
      <c r="I976" s="25"/>
      <c r="K976" s="25"/>
      <c r="N976" s="42"/>
    </row>
    <row r="977">
      <c r="A977" s="25"/>
      <c r="B977" s="25"/>
      <c r="D977" s="42"/>
      <c r="E977" s="28"/>
      <c r="F977" s="25"/>
      <c r="G977" s="42"/>
      <c r="I977" s="25"/>
      <c r="K977" s="25"/>
      <c r="N977" s="42"/>
    </row>
    <row r="978">
      <c r="A978" s="25"/>
      <c r="B978" s="25"/>
      <c r="D978" s="42"/>
      <c r="E978" s="28"/>
      <c r="F978" s="25"/>
      <c r="G978" s="42"/>
      <c r="I978" s="25"/>
      <c r="K978" s="25"/>
      <c r="N978" s="42"/>
    </row>
    <row r="979">
      <c r="A979" s="25"/>
      <c r="B979" s="25"/>
      <c r="D979" s="42"/>
      <c r="E979" s="28"/>
      <c r="F979" s="25"/>
      <c r="G979" s="42"/>
      <c r="I979" s="25"/>
      <c r="K979" s="25"/>
      <c r="N979" s="42"/>
    </row>
    <row r="980">
      <c r="A980" s="25"/>
      <c r="B980" s="25"/>
      <c r="D980" s="42"/>
      <c r="E980" s="28"/>
      <c r="F980" s="25"/>
      <c r="G980" s="42"/>
      <c r="I980" s="25"/>
      <c r="K980" s="25"/>
      <c r="N980" s="42"/>
    </row>
    <row r="981">
      <c r="A981" s="25"/>
      <c r="B981" s="25"/>
      <c r="D981" s="42"/>
      <c r="E981" s="28"/>
      <c r="F981" s="25"/>
      <c r="G981" s="42"/>
      <c r="I981" s="25"/>
      <c r="K981" s="25"/>
      <c r="N981" s="42"/>
    </row>
    <row r="982">
      <c r="A982" s="25"/>
      <c r="B982" s="25"/>
      <c r="D982" s="42"/>
      <c r="E982" s="28"/>
      <c r="F982" s="25"/>
      <c r="G982" s="42"/>
      <c r="I982" s="25"/>
      <c r="K982" s="25"/>
      <c r="N982" s="42"/>
    </row>
    <row r="983">
      <c r="A983" s="25"/>
      <c r="B983" s="25"/>
      <c r="D983" s="42"/>
      <c r="E983" s="28"/>
      <c r="F983" s="25"/>
      <c r="G983" s="42"/>
      <c r="I983" s="25"/>
      <c r="K983" s="25"/>
      <c r="N983" s="42"/>
    </row>
    <row r="984">
      <c r="A984" s="25"/>
      <c r="B984" s="25"/>
      <c r="D984" s="42"/>
      <c r="E984" s="28"/>
      <c r="F984" s="25"/>
      <c r="G984" s="42"/>
      <c r="I984" s="25"/>
      <c r="K984" s="25"/>
      <c r="N984" s="42"/>
    </row>
    <row r="985">
      <c r="A985" s="25"/>
      <c r="B985" s="25"/>
      <c r="D985" s="42"/>
      <c r="E985" s="28"/>
      <c r="F985" s="25"/>
      <c r="G985" s="42"/>
      <c r="I985" s="25"/>
      <c r="K985" s="25"/>
      <c r="N985" s="42"/>
    </row>
    <row r="986">
      <c r="A986" s="25"/>
      <c r="B986" s="25"/>
      <c r="E986" s="25"/>
      <c r="F986" s="25"/>
      <c r="I986" s="25"/>
      <c r="K986" s="25"/>
    </row>
    <row r="987">
      <c r="A987" s="25"/>
      <c r="B987" s="25"/>
      <c r="E987" s="25"/>
      <c r="F987" s="25"/>
      <c r="I987" s="25"/>
      <c r="K987" s="25"/>
    </row>
    <row r="988">
      <c r="A988" s="25"/>
      <c r="B988" s="25"/>
      <c r="E988" s="25"/>
      <c r="F988" s="25"/>
      <c r="I988" s="25"/>
      <c r="K988" s="25"/>
    </row>
    <row r="989">
      <c r="A989" s="25"/>
      <c r="B989" s="25"/>
      <c r="E989" s="25"/>
      <c r="F989" s="25"/>
      <c r="I989" s="25"/>
      <c r="K989" s="25"/>
    </row>
    <row r="990">
      <c r="A990" s="25"/>
      <c r="B990" s="25"/>
      <c r="E990" s="25"/>
      <c r="F990" s="25"/>
      <c r="I990" s="25"/>
      <c r="K990" s="25"/>
    </row>
    <row r="991">
      <c r="A991" s="25"/>
      <c r="B991" s="25"/>
      <c r="E991" s="25"/>
      <c r="F991" s="25"/>
      <c r="I991" s="25"/>
      <c r="K991" s="25"/>
    </row>
    <row r="992">
      <c r="A992" s="25"/>
      <c r="B992" s="25"/>
      <c r="E992" s="25"/>
      <c r="F992" s="25"/>
      <c r="I992" s="25"/>
      <c r="K992" s="25"/>
    </row>
    <row r="993">
      <c r="A993" s="25"/>
      <c r="B993" s="25"/>
      <c r="E993" s="25"/>
      <c r="F993" s="25"/>
      <c r="I993" s="25"/>
      <c r="K993" s="25"/>
    </row>
    <row r="994">
      <c r="A994" s="25"/>
      <c r="B994" s="25"/>
      <c r="E994" s="25"/>
      <c r="F994" s="25"/>
      <c r="I994" s="25"/>
      <c r="K994" s="25"/>
    </row>
    <row r="995">
      <c r="A995" s="25"/>
      <c r="B995" s="25"/>
      <c r="E995" s="25"/>
      <c r="F995" s="25"/>
      <c r="I995" s="25"/>
      <c r="K995" s="25"/>
    </row>
    <row r="996">
      <c r="A996" s="25"/>
      <c r="B996" s="25"/>
      <c r="E996" s="25"/>
      <c r="F996" s="25"/>
      <c r="I996" s="25"/>
      <c r="K996" s="25"/>
    </row>
    <row r="997">
      <c r="A997" s="25"/>
      <c r="B997" s="25"/>
      <c r="E997" s="25"/>
      <c r="F997" s="25"/>
      <c r="I997" s="25"/>
      <c r="K997" s="25"/>
    </row>
    <row r="998">
      <c r="A998" s="25"/>
      <c r="B998" s="25"/>
      <c r="E998" s="25"/>
      <c r="F998" s="25"/>
      <c r="I998" s="25"/>
      <c r="K998" s="25"/>
    </row>
    <row r="999">
      <c r="A999" s="25"/>
      <c r="B999" s="25"/>
      <c r="E999" s="25"/>
      <c r="F999" s="25"/>
      <c r="I999" s="25"/>
      <c r="K999" s="25"/>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5"/>
  </cols>
  <sheetData>
    <row r="1">
      <c r="A1" s="67" t="s">
        <v>157</v>
      </c>
      <c r="B1" s="56"/>
      <c r="C1" s="68" t="s">
        <v>158</v>
      </c>
      <c r="D1" s="51"/>
      <c r="E1" s="52"/>
      <c r="F1" s="68" t="s">
        <v>159</v>
      </c>
      <c r="G1" s="51"/>
      <c r="H1" s="52"/>
    </row>
    <row r="2">
      <c r="A2" s="69"/>
      <c r="B2" s="5"/>
      <c r="C2" s="11" t="s">
        <v>81</v>
      </c>
      <c r="D2" s="12" t="s">
        <v>160</v>
      </c>
      <c r="E2" s="13" t="s">
        <v>161</v>
      </c>
      <c r="F2" s="11" t="s">
        <v>81</v>
      </c>
      <c r="G2" s="12" t="s">
        <v>160</v>
      </c>
      <c r="H2" s="13" t="s">
        <v>161</v>
      </c>
    </row>
    <row r="3">
      <c r="A3" s="70" t="s">
        <v>162</v>
      </c>
      <c r="B3" s="71" t="s">
        <v>163</v>
      </c>
      <c r="C3" s="72">
        <v>54.0</v>
      </c>
      <c r="D3" s="73">
        <v>1.0</v>
      </c>
      <c r="E3" s="74">
        <v>0.0</v>
      </c>
      <c r="F3" s="73">
        <v>72.0</v>
      </c>
      <c r="G3" s="73">
        <v>8.0</v>
      </c>
      <c r="H3" s="74">
        <v>0.0</v>
      </c>
    </row>
    <row r="4">
      <c r="A4" s="10"/>
      <c r="B4" s="9" t="s">
        <v>8</v>
      </c>
      <c r="C4" s="19">
        <v>16.0</v>
      </c>
      <c r="D4" s="1">
        <v>10.0</v>
      </c>
      <c r="E4" s="2">
        <v>5.0</v>
      </c>
      <c r="F4" s="1">
        <v>12.0</v>
      </c>
      <c r="G4" s="1">
        <v>7.0</v>
      </c>
      <c r="H4" s="2">
        <v>9.0</v>
      </c>
    </row>
    <row r="5">
      <c r="A5" s="10"/>
      <c r="B5" s="9" t="s">
        <v>164</v>
      </c>
      <c r="C5" s="19">
        <v>33.0</v>
      </c>
      <c r="D5" s="1">
        <v>8.0</v>
      </c>
      <c r="E5" s="2">
        <v>9.0</v>
      </c>
      <c r="F5" s="1">
        <v>39.0</v>
      </c>
      <c r="G5" s="1">
        <v>13.0</v>
      </c>
      <c r="H5" s="2">
        <v>10.0</v>
      </c>
    </row>
    <row r="6">
      <c r="A6" s="14"/>
      <c r="B6" s="75" t="s">
        <v>165</v>
      </c>
      <c r="C6" s="11">
        <v>103.0</v>
      </c>
      <c r="D6" s="12">
        <v>19.0</v>
      </c>
      <c r="E6" s="13">
        <v>14.0</v>
      </c>
      <c r="F6" s="12">
        <v>123.0</v>
      </c>
      <c r="G6" s="12">
        <v>28.0</v>
      </c>
      <c r="H6" s="13">
        <v>19.0</v>
      </c>
    </row>
    <row r="7">
      <c r="A7" s="70" t="s">
        <v>166</v>
      </c>
      <c r="B7" s="71" t="s">
        <v>10</v>
      </c>
      <c r="C7" s="72">
        <v>28.0</v>
      </c>
      <c r="D7" s="73">
        <v>18.0</v>
      </c>
      <c r="E7" s="74">
        <v>2.0</v>
      </c>
      <c r="F7" s="73">
        <v>25.0</v>
      </c>
      <c r="G7" s="73">
        <v>15.0</v>
      </c>
      <c r="H7" s="74">
        <v>6.0</v>
      </c>
    </row>
    <row r="8">
      <c r="A8" s="10"/>
      <c r="B8" s="9" t="s">
        <v>11</v>
      </c>
      <c r="C8" s="19">
        <v>10.0</v>
      </c>
      <c r="D8" s="1">
        <v>12.0</v>
      </c>
      <c r="E8" s="2">
        <v>3.0</v>
      </c>
      <c r="F8" s="1">
        <v>14.0</v>
      </c>
      <c r="G8" s="1">
        <v>9.0</v>
      </c>
      <c r="H8" s="2">
        <v>2.0</v>
      </c>
    </row>
    <row r="9">
      <c r="A9" s="10"/>
      <c r="B9" s="9" t="s">
        <v>12</v>
      </c>
      <c r="C9" s="19">
        <v>49.0</v>
      </c>
      <c r="D9" s="1">
        <v>65.0</v>
      </c>
      <c r="E9" s="2">
        <v>77.0</v>
      </c>
      <c r="F9" s="1">
        <v>57.0</v>
      </c>
      <c r="G9" s="1">
        <v>65.0</v>
      </c>
      <c r="H9" s="2">
        <v>47.0</v>
      </c>
    </row>
    <row r="10">
      <c r="A10" s="10"/>
      <c r="B10" s="9" t="s">
        <v>13</v>
      </c>
      <c r="C10" s="19">
        <v>1.0</v>
      </c>
      <c r="D10" s="1">
        <v>2.0</v>
      </c>
      <c r="E10" s="2">
        <v>2.0</v>
      </c>
      <c r="F10" s="1">
        <v>2.0</v>
      </c>
      <c r="G10" s="1">
        <v>2.0</v>
      </c>
      <c r="H10" s="2">
        <v>5.0</v>
      </c>
    </row>
    <row r="11">
      <c r="A11" s="10"/>
      <c r="B11" s="9" t="s">
        <v>14</v>
      </c>
      <c r="C11" s="19">
        <v>24.0</v>
      </c>
      <c r="D11" s="1">
        <v>28.0</v>
      </c>
      <c r="E11" s="2">
        <v>28.0</v>
      </c>
      <c r="F11" s="1">
        <v>27.0</v>
      </c>
      <c r="G11" s="1">
        <v>27.0</v>
      </c>
      <c r="H11" s="2">
        <v>27.0</v>
      </c>
    </row>
    <row r="12">
      <c r="A12" s="10"/>
      <c r="B12" s="9" t="s">
        <v>167</v>
      </c>
      <c r="C12" s="19">
        <v>9.0</v>
      </c>
      <c r="D12" s="1">
        <v>10.0</v>
      </c>
      <c r="E12" s="2">
        <v>9.0</v>
      </c>
      <c r="F12" s="1">
        <v>9.0</v>
      </c>
      <c r="G12" s="1">
        <v>10.0</v>
      </c>
      <c r="H12" s="2">
        <v>12.0</v>
      </c>
    </row>
    <row r="13">
      <c r="A13" s="10"/>
      <c r="B13" s="9" t="s">
        <v>16</v>
      </c>
      <c r="C13" s="19">
        <v>8.0</v>
      </c>
      <c r="D13" s="1">
        <v>7.0</v>
      </c>
      <c r="E13" s="2">
        <v>11.0</v>
      </c>
      <c r="F13" s="1">
        <v>9.0</v>
      </c>
      <c r="G13" s="1">
        <v>8.0</v>
      </c>
      <c r="H13" s="2">
        <v>7.0</v>
      </c>
    </row>
    <row r="14">
      <c r="A14" s="14"/>
      <c r="B14" s="75" t="s">
        <v>165</v>
      </c>
      <c r="C14" s="11">
        <v>129.0</v>
      </c>
      <c r="D14" s="12">
        <v>142.0</v>
      </c>
      <c r="E14" s="13">
        <v>132.0</v>
      </c>
      <c r="F14" s="12">
        <v>143.0</v>
      </c>
      <c r="G14" s="12">
        <v>136.0</v>
      </c>
      <c r="H14" s="13">
        <v>106.0</v>
      </c>
    </row>
    <row r="17">
      <c r="A17" s="1" t="s">
        <v>168</v>
      </c>
      <c r="C17" s="25">
        <f>SUM(C6:E6, C14:E14)</f>
        <v>539</v>
      </c>
      <c r="F17" s="25">
        <f>SUM(F6:H6, F14:H14)</f>
        <v>555</v>
      </c>
    </row>
    <row r="20">
      <c r="A20" s="1" t="s">
        <v>169</v>
      </c>
    </row>
  </sheetData>
  <mergeCells count="5">
    <mergeCell ref="A1:B2"/>
    <mergeCell ref="C1:E1"/>
    <mergeCell ref="F1:H1"/>
    <mergeCell ref="A3:A6"/>
    <mergeCell ref="A7:A14"/>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7.5"/>
    <col customWidth="1" min="8" max="8" width="53.38"/>
    <col customWidth="1" min="9" max="9" width="11.88"/>
    <col customWidth="1" min="10" max="10" width="9.25"/>
    <col customWidth="1" min="11" max="11" width="19.88"/>
    <col customWidth="1" min="12" max="12" width="15.5"/>
    <col customWidth="1" min="13" max="13" width="31.63"/>
    <col customWidth="1" min="14" max="14" width="28.13"/>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21" t="s">
        <v>3097</v>
      </c>
      <c r="D3" s="80" t="s">
        <v>3097</v>
      </c>
      <c r="E3" s="81" t="s">
        <v>33</v>
      </c>
      <c r="F3" s="21" t="s">
        <v>33</v>
      </c>
      <c r="G3" s="77"/>
      <c r="H3" s="21" t="s">
        <v>563</v>
      </c>
      <c r="I3" s="76"/>
      <c r="J3" s="76"/>
      <c r="K3" s="76"/>
      <c r="L3" s="21"/>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77"/>
      <c r="H5" s="21" t="s">
        <v>3098</v>
      </c>
      <c r="I5" s="76"/>
      <c r="J5" s="76"/>
      <c r="K5" s="76"/>
      <c r="L5" s="76"/>
      <c r="M5" s="76"/>
      <c r="N5" s="77"/>
      <c r="O5" s="76"/>
      <c r="P5" s="76"/>
      <c r="Q5" s="76"/>
      <c r="R5" s="76"/>
    </row>
    <row r="6">
      <c r="A6" s="76"/>
      <c r="B6" s="76"/>
      <c r="C6" s="76"/>
      <c r="D6" s="77"/>
      <c r="E6" s="82"/>
      <c r="F6" s="76"/>
      <c r="G6" s="77"/>
      <c r="H6" s="21" t="s">
        <v>3099</v>
      </c>
      <c r="I6" s="76"/>
      <c r="J6" s="76"/>
      <c r="K6" s="76"/>
      <c r="L6" s="76"/>
      <c r="M6" s="76"/>
      <c r="N6" s="77"/>
      <c r="O6" s="7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6" s="76" t="str">
        <f>IFERROR(__xludf.DUMMYFUNCTION("""COMPUTED_VALUE"""),"count ")</f>
        <v>count </v>
      </c>
      <c r="Q6" s="76"/>
      <c r="R6" s="76"/>
    </row>
    <row r="7">
      <c r="A7" s="76"/>
      <c r="B7" s="76"/>
      <c r="C7" s="76"/>
      <c r="D7" s="77"/>
      <c r="E7" s="82"/>
      <c r="F7" s="76"/>
      <c r="G7" s="77"/>
      <c r="H7" s="21" t="s">
        <v>3100</v>
      </c>
      <c r="I7" s="76"/>
      <c r="J7" s="76"/>
      <c r="K7" s="76"/>
      <c r="L7" s="76"/>
      <c r="M7" s="76"/>
      <c r="N7" s="77"/>
      <c r="O7" s="76" t="str">
        <f>IFERROR(__xludf.DUMMYFUNCTION("""COMPUTED_VALUE"""),"V-pred-use")</f>
        <v>V-pred-use</v>
      </c>
      <c r="P7" s="76">
        <f>IFERROR(__xludf.DUMMYFUNCTION("""COMPUTED_VALUE"""),14.0)</f>
        <v>14</v>
      </c>
      <c r="Q7" s="76"/>
      <c r="R7" s="76"/>
    </row>
    <row r="8">
      <c r="A8" s="76"/>
      <c r="B8" s="76"/>
      <c r="C8" s="76"/>
      <c r="D8" s="77"/>
      <c r="E8" s="82"/>
      <c r="F8" s="76"/>
      <c r="G8" s="77"/>
      <c r="H8" s="21" t="s">
        <v>245</v>
      </c>
      <c r="I8" s="76"/>
      <c r="J8" s="76"/>
      <c r="K8" s="76"/>
      <c r="L8" s="76"/>
      <c r="M8" s="76"/>
      <c r="N8" s="77"/>
      <c r="O8" s="76"/>
      <c r="P8" s="76"/>
      <c r="Q8" s="76"/>
      <c r="R8" s="76"/>
    </row>
    <row r="9">
      <c r="A9" s="76"/>
      <c r="B9" s="76"/>
      <c r="C9" s="76"/>
      <c r="D9" s="77"/>
      <c r="E9" s="82"/>
      <c r="F9" s="76"/>
      <c r="G9" s="77"/>
      <c r="H9" s="76"/>
      <c r="I9" s="76"/>
      <c r="J9" s="76"/>
      <c r="K9" s="76"/>
      <c r="L9" s="76"/>
      <c r="M9" s="76"/>
      <c r="N9" s="77"/>
      <c r="O9" s="76"/>
      <c r="P9" s="76"/>
      <c r="Q9" s="76"/>
      <c r="R9" s="76"/>
    </row>
    <row r="10">
      <c r="A10" s="76"/>
      <c r="B10" s="76"/>
      <c r="C10" s="76"/>
      <c r="D10" s="77"/>
      <c r="E10" s="82"/>
      <c r="F10" s="76"/>
      <c r="G10" s="77"/>
      <c r="H10" s="21" t="s">
        <v>251</v>
      </c>
      <c r="I10" s="76"/>
      <c r="J10" s="76"/>
      <c r="K10" s="76"/>
      <c r="L10" s="76"/>
      <c r="M10" s="76"/>
      <c r="N10" s="77"/>
      <c r="O10"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0" s="76" t="str">
        <f>IFERROR(__xludf.DUMMYFUNCTION("""COMPUTED_VALUE"""),"C-syntax")</f>
        <v>C-syntax</v>
      </c>
      <c r="Q10" s="76" t="str">
        <f>IFERROR(__xludf.DUMMYFUNCTION("""COMPUTED_VALUE"""),"C-hallucinating")</f>
        <v>C-hallucinating</v>
      </c>
      <c r="R10" s="76" t="str">
        <f>IFERROR(__xludf.DUMMYFUNCTION("""COMPUTED_VALUE"""),"C-total")</f>
        <v>C-total</v>
      </c>
      <c r="S10" s="25" t="str">
        <f>IFERROR(__xludf.DUMMYFUNCTION("""COMPUTED_VALUE"""),"V-pre/post")</f>
        <v>V-pre/post</v>
      </c>
      <c r="T10" s="25" t="str">
        <f>IFERROR(__xludf.DUMMYFUNCTION("""COMPUTED_VALUE"""),"V-pred-def")</f>
        <v>V-pred-def</v>
      </c>
      <c r="U10" s="25" t="str">
        <f>IFERROR(__xludf.DUMMYFUNCTION("""COMPUTED_VALUE"""),"V-pred-use")</f>
        <v>V-pred-use</v>
      </c>
      <c r="V10" s="25" t="str">
        <f>IFERROR(__xludf.DUMMYFUNCTION("""COMPUTED_VALUE"""),"V-lemma-def")</f>
        <v>V-lemma-def</v>
      </c>
      <c r="W10" s="25" t="str">
        <f>IFERROR(__xludf.DUMMYFUNCTION("""COMPUTED_VALUE"""),"V-lemma-use")</f>
        <v>V-lemma-use</v>
      </c>
      <c r="X10" s="25" t="str">
        <f>IFERROR(__xludf.DUMMYFUNCTION("""COMPUTED_VALUE"""),"V-LI")</f>
        <v>V-LI</v>
      </c>
      <c r="Y10" s="25" t="str">
        <f>IFERROR(__xludf.DUMMYFUNCTION("""COMPUTED_VALUE"""),"V-others")</f>
        <v>V-others</v>
      </c>
      <c r="Z10" s="25" t="str">
        <f>IFERROR(__xludf.DUMMYFUNCTION("""COMPUTED_VALUE"""),"V-total")</f>
        <v>V-total</v>
      </c>
    </row>
    <row r="11">
      <c r="A11" s="76"/>
      <c r="B11" s="76"/>
      <c r="C11" s="76"/>
      <c r="D11" s="77"/>
      <c r="E11" s="82"/>
      <c r="F11" s="76"/>
      <c r="G11" s="77"/>
      <c r="H11" s="21" t="s">
        <v>3101</v>
      </c>
      <c r="I11" s="76"/>
      <c r="J11" s="76"/>
      <c r="K11" s="76"/>
      <c r="L11" s="76"/>
      <c r="M11" s="76"/>
      <c r="N11" s="77"/>
      <c r="O11" s="76">
        <f>IFERROR(__xludf.DUMMYFUNCTION("""COMPUTED_VALUE"""),0.0)</f>
        <v>0</v>
      </c>
      <c r="P11" s="76">
        <f>IFERROR(__xludf.DUMMYFUNCTION("""COMPUTED_VALUE"""),0.0)</f>
        <v>0</v>
      </c>
      <c r="Q11" s="76">
        <f>IFERROR(__xludf.DUMMYFUNCTION("""COMPUTED_VALUE"""),0.0)</f>
        <v>0</v>
      </c>
      <c r="R11" s="76">
        <f>IFERROR(__xludf.DUMMYFUNCTION("""COMPUTED_VALUE"""),0.0)</f>
        <v>0</v>
      </c>
      <c r="S11" s="25">
        <f>IFERROR(__xludf.DUMMYFUNCTION("""COMPUTED_VALUE"""),0.0)</f>
        <v>0</v>
      </c>
      <c r="T11" s="25">
        <f>IFERROR(__xludf.DUMMYFUNCTION("""COMPUTED_VALUE"""),0.0)</f>
        <v>0</v>
      </c>
      <c r="U11" s="25">
        <f>IFERROR(__xludf.DUMMYFUNCTION("""COMPUTED_VALUE"""),14.0)</f>
        <v>14</v>
      </c>
      <c r="V11" s="25">
        <f>IFERROR(__xludf.DUMMYFUNCTION("""COMPUTED_VALUE"""),0.0)</f>
        <v>0</v>
      </c>
      <c r="W11" s="25">
        <f>IFERROR(__xludf.DUMMYFUNCTION("""COMPUTED_VALUE"""),0.0)</f>
        <v>0</v>
      </c>
      <c r="X11" s="25">
        <f>IFERROR(__xludf.DUMMYFUNCTION("""COMPUTED_VALUE"""),0.0)</f>
        <v>0</v>
      </c>
      <c r="Y11" s="25">
        <f>IFERROR(__xludf.DUMMYFUNCTION("""COMPUTED_VALUE"""),0.0)</f>
        <v>0</v>
      </c>
      <c r="Z11" s="25">
        <f>IFERROR(__xludf.DUMMYFUNCTION("""COMPUTED_VALUE"""),0.0)</f>
        <v>0</v>
      </c>
    </row>
    <row r="12">
      <c r="A12" s="76"/>
      <c r="B12" s="76"/>
      <c r="C12" s="76"/>
      <c r="D12" s="77"/>
      <c r="E12" s="82"/>
      <c r="F12" s="76"/>
      <c r="G12" s="77"/>
      <c r="H12" s="21" t="s">
        <v>3102</v>
      </c>
      <c r="I12" s="76"/>
      <c r="J12" s="76"/>
      <c r="K12" s="76"/>
      <c r="L12" s="76"/>
      <c r="M12" s="76"/>
      <c r="N12" s="77"/>
      <c r="O12" s="76"/>
      <c r="P12" s="76"/>
      <c r="Q12" s="76"/>
      <c r="R12" s="76"/>
    </row>
    <row r="13">
      <c r="A13" s="76"/>
      <c r="B13" s="76"/>
      <c r="C13" s="76"/>
      <c r="D13" s="77"/>
      <c r="E13" s="82"/>
      <c r="F13" s="76"/>
      <c r="G13" s="77"/>
      <c r="H13" s="21" t="s">
        <v>3103</v>
      </c>
      <c r="I13" s="76"/>
      <c r="J13" s="76"/>
      <c r="K13" s="76"/>
      <c r="L13" s="76"/>
      <c r="M13" s="76"/>
      <c r="N13" s="77"/>
      <c r="O13" s="76"/>
      <c r="P13" s="76"/>
      <c r="Q13" s="76"/>
      <c r="R13" s="76"/>
    </row>
    <row r="14">
      <c r="A14" s="76"/>
      <c r="B14" s="76"/>
      <c r="C14" s="76"/>
      <c r="D14" s="77"/>
      <c r="E14" s="82"/>
      <c r="F14" s="76"/>
      <c r="G14" s="77"/>
      <c r="H14" s="21" t="s">
        <v>269</v>
      </c>
      <c r="I14" s="76"/>
      <c r="J14" s="76"/>
      <c r="K14" s="76"/>
      <c r="L14" s="76"/>
      <c r="M14" s="76"/>
      <c r="N14" s="77"/>
      <c r="O14" s="76"/>
      <c r="P14" s="76"/>
      <c r="Q14" s="76"/>
      <c r="R14" s="76"/>
    </row>
    <row r="15">
      <c r="A15" s="76"/>
      <c r="B15" s="76"/>
      <c r="C15" s="76"/>
      <c r="D15" s="77"/>
      <c r="E15" s="82"/>
      <c r="F15" s="76"/>
      <c r="G15" s="77"/>
      <c r="H15" s="76"/>
      <c r="I15" s="76"/>
      <c r="J15" s="76"/>
      <c r="K15" s="76"/>
      <c r="L15" s="76"/>
      <c r="M15" s="76"/>
      <c r="N15" s="77"/>
      <c r="O15" s="76"/>
      <c r="P15" s="76"/>
      <c r="Q15" s="76"/>
      <c r="R15" s="76"/>
    </row>
    <row r="16">
      <c r="A16" s="76"/>
      <c r="B16" s="76"/>
      <c r="C16" s="76"/>
      <c r="D16" s="77"/>
      <c r="E16" s="82"/>
      <c r="F16" s="76"/>
      <c r="G16" s="77"/>
      <c r="H16" s="21" t="s">
        <v>3104</v>
      </c>
      <c r="I16" s="76"/>
      <c r="J16" s="76"/>
      <c r="K16" s="76"/>
      <c r="L16" s="76"/>
      <c r="M16" s="76"/>
      <c r="N16" s="77"/>
      <c r="O16" s="76"/>
      <c r="P16" s="76"/>
      <c r="Q16" s="76"/>
      <c r="R16" s="76"/>
    </row>
    <row r="17">
      <c r="A17" s="76"/>
      <c r="B17" s="76"/>
      <c r="C17" s="76"/>
      <c r="D17" s="77"/>
      <c r="E17" s="82"/>
      <c r="F17" s="76"/>
      <c r="G17" s="77"/>
      <c r="H17" s="21" t="s">
        <v>206</v>
      </c>
      <c r="I17" s="76"/>
      <c r="J17" s="76"/>
      <c r="K17" s="76"/>
      <c r="L17" s="76"/>
      <c r="M17" s="76"/>
      <c r="N17" s="77"/>
      <c r="O17" s="76"/>
      <c r="P17" s="76"/>
      <c r="Q17" s="76"/>
      <c r="R17" s="76"/>
    </row>
    <row r="18">
      <c r="A18" s="25"/>
      <c r="B18" s="25"/>
      <c r="D18" s="42"/>
      <c r="E18" s="25"/>
      <c r="F18" s="25"/>
      <c r="G18" s="42"/>
      <c r="H18" s="1" t="s">
        <v>3105</v>
      </c>
      <c r="I18" s="25"/>
      <c r="K18" s="1" t="s">
        <v>278</v>
      </c>
      <c r="L18" s="1" t="s">
        <v>280</v>
      </c>
      <c r="M18" s="1" t="s">
        <v>3106</v>
      </c>
      <c r="N18" s="2" t="s">
        <v>3107</v>
      </c>
    </row>
    <row r="19">
      <c r="A19" s="25"/>
      <c r="B19" s="25"/>
      <c r="D19" s="42"/>
      <c r="E19" s="25"/>
      <c r="F19" s="25"/>
      <c r="G19" s="42"/>
      <c r="H19" s="1" t="s">
        <v>198</v>
      </c>
      <c r="I19" s="25"/>
      <c r="K19" s="25"/>
      <c r="N19" s="42"/>
    </row>
    <row r="20">
      <c r="A20" s="25"/>
      <c r="B20" s="25"/>
      <c r="D20" s="42"/>
      <c r="E20" s="25"/>
      <c r="F20" s="25"/>
      <c r="G20" s="42"/>
      <c r="H20" s="1" t="s">
        <v>3108</v>
      </c>
      <c r="I20" s="25"/>
      <c r="K20" s="25"/>
      <c r="N20" s="42"/>
    </row>
    <row r="21">
      <c r="A21" s="25"/>
      <c r="B21" s="25"/>
      <c r="D21" s="42"/>
      <c r="E21" s="25"/>
      <c r="F21" s="25"/>
      <c r="G21" s="42"/>
      <c r="H21" s="1" t="s">
        <v>3109</v>
      </c>
      <c r="I21" s="25"/>
      <c r="K21" s="25"/>
      <c r="N21" s="42"/>
    </row>
    <row r="22">
      <c r="A22" s="25"/>
      <c r="B22" s="25"/>
      <c r="D22" s="42"/>
      <c r="E22" s="25"/>
      <c r="F22" s="25"/>
      <c r="G22" s="42"/>
      <c r="H22" s="1" t="s">
        <v>3110</v>
      </c>
      <c r="I22" s="25"/>
      <c r="K22" s="25"/>
      <c r="N22" s="42"/>
    </row>
    <row r="23">
      <c r="A23" s="25"/>
      <c r="B23" s="25"/>
      <c r="D23" s="42"/>
      <c r="E23" s="25"/>
      <c r="F23" s="25"/>
      <c r="G23" s="42"/>
      <c r="H23" s="1" t="s">
        <v>3111</v>
      </c>
      <c r="I23" s="25"/>
      <c r="K23" s="25"/>
      <c r="N23" s="42"/>
    </row>
    <row r="24">
      <c r="A24" s="25"/>
      <c r="B24" s="25"/>
      <c r="D24" s="42"/>
      <c r="E24" s="25"/>
      <c r="F24" s="25"/>
      <c r="G24" s="42"/>
      <c r="H24" s="1" t="s">
        <v>204</v>
      </c>
      <c r="I24" s="25"/>
      <c r="K24" s="25"/>
      <c r="N24" s="42"/>
    </row>
    <row r="25">
      <c r="A25" s="25"/>
      <c r="B25" s="25"/>
      <c r="D25" s="42"/>
      <c r="E25" s="25"/>
      <c r="F25" s="25"/>
      <c r="G25" s="42"/>
      <c r="I25" s="25"/>
      <c r="K25" s="25"/>
      <c r="N25" s="42"/>
    </row>
    <row r="26">
      <c r="A26" s="25"/>
      <c r="B26" s="25"/>
      <c r="D26" s="42"/>
      <c r="E26" s="25"/>
      <c r="F26" s="25"/>
      <c r="G26" s="42"/>
      <c r="H26" s="1" t="s">
        <v>3112</v>
      </c>
      <c r="I26" s="25"/>
      <c r="K26" s="25"/>
      <c r="N26" s="42"/>
    </row>
    <row r="27">
      <c r="A27" s="25"/>
      <c r="B27" s="25"/>
      <c r="D27" s="42"/>
      <c r="E27" s="25"/>
      <c r="F27" s="25"/>
      <c r="G27" s="42"/>
      <c r="H27" s="1" t="s">
        <v>3113</v>
      </c>
      <c r="I27" s="25"/>
      <c r="K27" s="25"/>
      <c r="N27" s="42"/>
    </row>
    <row r="28">
      <c r="A28" s="25"/>
      <c r="B28" s="25"/>
      <c r="D28" s="42"/>
      <c r="E28" s="25"/>
      <c r="F28" s="25"/>
      <c r="G28" s="42"/>
      <c r="H28" s="1" t="s">
        <v>3114</v>
      </c>
      <c r="I28" s="25"/>
      <c r="K28" s="25"/>
      <c r="N28" s="42"/>
    </row>
    <row r="29">
      <c r="A29" s="25"/>
      <c r="B29" s="25"/>
      <c r="D29" s="42"/>
      <c r="E29" s="25"/>
      <c r="F29" s="25"/>
      <c r="G29" s="42"/>
      <c r="H29" s="1" t="s">
        <v>198</v>
      </c>
      <c r="I29" s="25"/>
      <c r="K29" s="25"/>
      <c r="N29" s="42"/>
    </row>
    <row r="30">
      <c r="A30" s="25"/>
      <c r="B30" s="25"/>
      <c r="D30" s="42"/>
      <c r="E30" s="25"/>
      <c r="F30" s="25"/>
      <c r="G30" s="42"/>
      <c r="H30" s="1" t="s">
        <v>3115</v>
      </c>
      <c r="I30" s="25"/>
      <c r="K30" s="1" t="s">
        <v>278</v>
      </c>
      <c r="L30" s="1" t="s">
        <v>279</v>
      </c>
      <c r="M30" s="1" t="s">
        <v>3116</v>
      </c>
      <c r="N30" s="2" t="s">
        <v>3117</v>
      </c>
    </row>
    <row r="31">
      <c r="A31" s="25"/>
      <c r="B31" s="25"/>
      <c r="D31" s="42"/>
      <c r="E31" s="25"/>
      <c r="F31" s="25"/>
      <c r="G31" s="42"/>
      <c r="H31" s="1" t="s">
        <v>3118</v>
      </c>
      <c r="I31" s="25"/>
      <c r="K31" s="1" t="s">
        <v>278</v>
      </c>
      <c r="L31" s="1" t="s">
        <v>279</v>
      </c>
      <c r="M31" s="1" t="s">
        <v>3119</v>
      </c>
      <c r="N31" s="2" t="s">
        <v>3120</v>
      </c>
    </row>
    <row r="32">
      <c r="A32" s="25"/>
      <c r="B32" s="25"/>
      <c r="D32" s="42"/>
      <c r="E32" s="25"/>
      <c r="F32" s="25"/>
      <c r="G32" s="42"/>
      <c r="H32" s="1" t="s">
        <v>204</v>
      </c>
      <c r="I32" s="25"/>
      <c r="K32" s="1" t="s">
        <v>278</v>
      </c>
      <c r="L32" s="1" t="s">
        <v>280</v>
      </c>
      <c r="M32" s="1" t="s">
        <v>3121</v>
      </c>
      <c r="N32" s="2" t="s">
        <v>3122</v>
      </c>
    </row>
    <row r="33">
      <c r="A33" s="25"/>
      <c r="B33" s="25"/>
      <c r="D33" s="42"/>
      <c r="E33" s="25"/>
      <c r="F33" s="25"/>
      <c r="G33" s="42"/>
      <c r="I33" s="25"/>
      <c r="K33" s="1" t="s">
        <v>278</v>
      </c>
      <c r="L33" s="1" t="s">
        <v>280</v>
      </c>
      <c r="M33" s="1" t="s">
        <v>3123</v>
      </c>
      <c r="N33" s="2" t="s">
        <v>3124</v>
      </c>
    </row>
    <row r="34">
      <c r="A34" s="25"/>
      <c r="B34" s="25"/>
      <c r="D34" s="42"/>
      <c r="E34" s="25"/>
      <c r="F34" s="25"/>
      <c r="G34" s="42"/>
      <c r="H34" s="1" t="s">
        <v>3125</v>
      </c>
      <c r="I34" s="25"/>
      <c r="K34" s="25"/>
      <c r="N34" s="42"/>
    </row>
    <row r="35">
      <c r="A35" s="25"/>
      <c r="B35" s="25"/>
      <c r="D35" s="42"/>
      <c r="E35" s="25"/>
      <c r="F35" s="25"/>
      <c r="G35" s="42"/>
      <c r="H35" s="1" t="s">
        <v>3126</v>
      </c>
      <c r="I35" s="25"/>
      <c r="K35" s="25"/>
      <c r="N35" s="42"/>
    </row>
    <row r="36">
      <c r="A36" s="25"/>
      <c r="B36" s="25"/>
      <c r="D36" s="42"/>
      <c r="E36" s="25"/>
      <c r="F36" s="25"/>
      <c r="G36" s="42"/>
      <c r="H36" s="1" t="s">
        <v>3127</v>
      </c>
      <c r="I36" s="25"/>
      <c r="K36" s="25"/>
      <c r="N36" s="42"/>
    </row>
    <row r="37">
      <c r="A37" s="25"/>
      <c r="B37" s="25"/>
      <c r="D37" s="42"/>
      <c r="E37" s="25"/>
      <c r="F37" s="25"/>
      <c r="G37" s="42"/>
      <c r="H37" s="1" t="s">
        <v>198</v>
      </c>
      <c r="I37" s="25"/>
      <c r="K37" s="1" t="s">
        <v>278</v>
      </c>
      <c r="L37" s="1" t="s">
        <v>279</v>
      </c>
      <c r="M37" s="1" t="s">
        <v>3128</v>
      </c>
      <c r="N37" s="2" t="s">
        <v>3129</v>
      </c>
    </row>
    <row r="38">
      <c r="A38" s="25"/>
      <c r="B38" s="25"/>
      <c r="D38" s="42"/>
      <c r="E38" s="25"/>
      <c r="F38" s="25"/>
      <c r="G38" s="42"/>
      <c r="H38" s="1" t="s">
        <v>3130</v>
      </c>
      <c r="I38" s="25"/>
      <c r="K38" s="1" t="s">
        <v>278</v>
      </c>
      <c r="L38" s="1" t="s">
        <v>280</v>
      </c>
      <c r="M38" s="1" t="s">
        <v>3131</v>
      </c>
      <c r="N38" s="2" t="s">
        <v>3132</v>
      </c>
    </row>
    <row r="39">
      <c r="A39" s="25"/>
      <c r="B39" s="25"/>
      <c r="D39" s="42"/>
      <c r="E39" s="25"/>
      <c r="F39" s="25"/>
      <c r="G39" s="42"/>
      <c r="H39" s="1" t="s">
        <v>204</v>
      </c>
      <c r="I39" s="25"/>
      <c r="K39" s="25"/>
      <c r="N39" s="42"/>
    </row>
    <row r="40">
      <c r="A40" s="25"/>
      <c r="B40" s="25"/>
      <c r="D40" s="42"/>
      <c r="E40" s="25"/>
      <c r="F40" s="25"/>
      <c r="G40" s="42"/>
      <c r="I40" s="25"/>
      <c r="K40" s="25"/>
      <c r="N40" s="42"/>
    </row>
    <row r="41">
      <c r="A41" s="25"/>
      <c r="B41" s="25"/>
      <c r="D41" s="42"/>
      <c r="E41" s="25"/>
      <c r="F41" s="25"/>
      <c r="G41" s="42"/>
      <c r="H41" s="1" t="s">
        <v>3133</v>
      </c>
      <c r="I41" s="25"/>
      <c r="K41" s="25"/>
      <c r="N41" s="42"/>
    </row>
    <row r="42">
      <c r="A42" s="25"/>
      <c r="B42" s="25"/>
      <c r="D42" s="42"/>
      <c r="E42" s="25"/>
      <c r="F42" s="25"/>
      <c r="G42" s="42"/>
      <c r="H42" s="1" t="s">
        <v>3134</v>
      </c>
      <c r="I42" s="25"/>
      <c r="K42" s="25"/>
      <c r="N42" s="42"/>
    </row>
    <row r="43">
      <c r="A43" s="25"/>
      <c r="B43" s="25"/>
      <c r="D43" s="42"/>
      <c r="E43" s="25"/>
      <c r="F43" s="25"/>
      <c r="G43" s="42"/>
      <c r="H43" s="1" t="s">
        <v>3135</v>
      </c>
      <c r="I43" s="25"/>
      <c r="K43" s="25"/>
      <c r="N43" s="42"/>
    </row>
    <row r="44">
      <c r="A44" s="25"/>
      <c r="B44" s="25"/>
      <c r="D44" s="42"/>
      <c r="E44" s="25"/>
      <c r="F44" s="25"/>
      <c r="G44" s="42"/>
      <c r="H44" s="1" t="s">
        <v>198</v>
      </c>
      <c r="I44" s="25"/>
      <c r="K44" s="25"/>
      <c r="N44" s="42"/>
    </row>
    <row r="45">
      <c r="A45" s="25"/>
      <c r="B45" s="25"/>
      <c r="D45" s="42"/>
      <c r="E45" s="25"/>
      <c r="F45" s="25"/>
      <c r="G45" s="42"/>
      <c r="H45" s="1" t="s">
        <v>3136</v>
      </c>
      <c r="I45" s="25"/>
      <c r="K45" s="1" t="s">
        <v>278</v>
      </c>
      <c r="L45" s="1" t="s">
        <v>279</v>
      </c>
      <c r="M45" s="1" t="s">
        <v>3137</v>
      </c>
      <c r="N45" s="2" t="s">
        <v>3138</v>
      </c>
    </row>
    <row r="46">
      <c r="A46" s="25"/>
      <c r="B46" s="25"/>
      <c r="D46" s="42"/>
      <c r="E46" s="25"/>
      <c r="F46" s="25"/>
      <c r="G46" s="42"/>
      <c r="H46" s="1" t="s">
        <v>3139</v>
      </c>
      <c r="I46" s="25"/>
      <c r="K46" s="1" t="s">
        <v>278</v>
      </c>
      <c r="L46" s="1" t="s">
        <v>279</v>
      </c>
      <c r="M46" s="1" t="s">
        <v>3140</v>
      </c>
      <c r="N46" s="2" t="s">
        <v>3141</v>
      </c>
    </row>
    <row r="47">
      <c r="A47" s="25"/>
      <c r="B47" s="25"/>
      <c r="D47" s="42"/>
      <c r="E47" s="25"/>
      <c r="F47" s="25"/>
      <c r="G47" s="42"/>
      <c r="H47" s="1" t="s">
        <v>204</v>
      </c>
      <c r="I47" s="25"/>
      <c r="K47" s="1" t="s">
        <v>278</v>
      </c>
      <c r="L47" s="1" t="s">
        <v>280</v>
      </c>
      <c r="M47" s="1" t="s">
        <v>3142</v>
      </c>
      <c r="N47" s="2" t="s">
        <v>3143</v>
      </c>
    </row>
    <row r="48">
      <c r="A48" s="25"/>
      <c r="B48" s="25"/>
      <c r="D48" s="42"/>
      <c r="E48" s="25"/>
      <c r="F48" s="25"/>
      <c r="G48" s="42"/>
      <c r="I48" s="25"/>
      <c r="K48" s="1" t="s">
        <v>278</v>
      </c>
      <c r="L48" s="1" t="s">
        <v>280</v>
      </c>
      <c r="M48" s="1" t="s">
        <v>3144</v>
      </c>
      <c r="N48" s="2" t="s">
        <v>3145</v>
      </c>
    </row>
    <row r="49">
      <c r="A49" s="25"/>
      <c r="B49" s="25"/>
      <c r="D49" s="42"/>
      <c r="E49" s="25"/>
      <c r="F49" s="25"/>
      <c r="G49" s="42"/>
      <c r="H49" s="1" t="s">
        <v>3146</v>
      </c>
      <c r="I49" s="25"/>
      <c r="K49" s="25"/>
      <c r="N49" s="42"/>
    </row>
    <row r="50">
      <c r="A50" s="25"/>
      <c r="B50" s="25"/>
      <c r="D50" s="42"/>
      <c r="E50" s="25"/>
      <c r="F50" s="25"/>
      <c r="G50" s="42"/>
      <c r="H50" s="1" t="s">
        <v>3147</v>
      </c>
      <c r="I50" s="25"/>
      <c r="K50" s="25"/>
      <c r="N50" s="42"/>
    </row>
    <row r="51">
      <c r="A51" s="25"/>
      <c r="B51" s="25"/>
      <c r="D51" s="42"/>
      <c r="E51" s="25"/>
      <c r="F51" s="25"/>
      <c r="G51" s="42"/>
      <c r="H51" s="1" t="s">
        <v>3148</v>
      </c>
      <c r="I51" s="25"/>
      <c r="K51" s="25"/>
      <c r="N51" s="42"/>
    </row>
    <row r="52">
      <c r="A52" s="25"/>
      <c r="B52" s="25"/>
      <c r="D52" s="42"/>
      <c r="E52" s="25"/>
      <c r="F52" s="25"/>
      <c r="G52" s="42"/>
      <c r="H52" s="1" t="s">
        <v>198</v>
      </c>
      <c r="I52" s="25"/>
      <c r="K52" s="25"/>
      <c r="N52" s="42"/>
    </row>
    <row r="53">
      <c r="A53" s="25"/>
      <c r="B53" s="25"/>
      <c r="D53" s="42"/>
      <c r="E53" s="25"/>
      <c r="F53" s="25"/>
      <c r="G53" s="42"/>
      <c r="H53" s="1" t="s">
        <v>3149</v>
      </c>
      <c r="I53" s="25"/>
      <c r="K53" s="1" t="s">
        <v>278</v>
      </c>
      <c r="L53" s="1" t="s">
        <v>279</v>
      </c>
      <c r="M53" s="1" t="s">
        <v>3150</v>
      </c>
      <c r="N53" s="2" t="s">
        <v>3138</v>
      </c>
    </row>
    <row r="54">
      <c r="A54" s="25"/>
      <c r="B54" s="25"/>
      <c r="D54" s="42"/>
      <c r="E54" s="25"/>
      <c r="F54" s="25"/>
      <c r="G54" s="42"/>
      <c r="H54" s="1" t="s">
        <v>3136</v>
      </c>
      <c r="I54" s="25"/>
      <c r="K54" s="1" t="s">
        <v>278</v>
      </c>
      <c r="L54" s="1" t="s">
        <v>279</v>
      </c>
      <c r="M54" s="1" t="s">
        <v>3151</v>
      </c>
      <c r="N54" s="2" t="s">
        <v>3141</v>
      </c>
    </row>
    <row r="55">
      <c r="A55" s="25"/>
      <c r="B55" s="25"/>
      <c r="D55" s="42"/>
      <c r="E55" s="25"/>
      <c r="F55" s="25"/>
      <c r="G55" s="42"/>
      <c r="H55" s="1" t="s">
        <v>204</v>
      </c>
      <c r="I55" s="25"/>
      <c r="K55" s="1" t="s">
        <v>278</v>
      </c>
      <c r="L55" s="1" t="s">
        <v>280</v>
      </c>
      <c r="M55" s="1" t="s">
        <v>3152</v>
      </c>
      <c r="N55" s="2" t="s">
        <v>3153</v>
      </c>
    </row>
    <row r="56">
      <c r="A56" s="25"/>
      <c r="B56" s="25"/>
      <c r="D56" s="42"/>
      <c r="E56" s="25"/>
      <c r="F56" s="25"/>
      <c r="G56" s="42"/>
      <c r="H56" s="1" t="s">
        <v>3154</v>
      </c>
      <c r="I56" s="25"/>
      <c r="K56" s="25"/>
      <c r="N56" s="42"/>
    </row>
    <row r="57">
      <c r="A57" s="25"/>
      <c r="B57" s="25"/>
      <c r="D57" s="42"/>
      <c r="E57" s="25"/>
      <c r="F57" s="25"/>
      <c r="G57" s="42"/>
      <c r="H57" s="1" t="s">
        <v>204</v>
      </c>
      <c r="I57" s="25"/>
      <c r="K57" s="25"/>
      <c r="N57" s="42"/>
    </row>
    <row r="58">
      <c r="A58" s="25"/>
      <c r="B58" s="25"/>
      <c r="D58" s="42"/>
      <c r="E58" s="25"/>
      <c r="F58" s="25"/>
      <c r="G58" s="42"/>
      <c r="I58" s="25"/>
      <c r="K58" s="25"/>
      <c r="N58" s="42"/>
    </row>
    <row r="59">
      <c r="A59" s="25"/>
      <c r="B59" s="25"/>
      <c r="D59" s="42"/>
      <c r="E59" s="25"/>
      <c r="F59" s="25"/>
      <c r="G59" s="42"/>
      <c r="H59" s="1" t="s">
        <v>205</v>
      </c>
      <c r="I59" s="25"/>
      <c r="K59" s="25"/>
      <c r="N59" s="42"/>
    </row>
    <row r="60">
      <c r="A60" s="25"/>
      <c r="B60" s="25"/>
      <c r="D60" s="42"/>
      <c r="E60" s="25"/>
      <c r="F60" s="25"/>
      <c r="G60" s="42"/>
      <c r="H60" s="1" t="s">
        <v>206</v>
      </c>
      <c r="I60" s="25"/>
      <c r="K60" s="25"/>
      <c r="N60" s="42"/>
    </row>
    <row r="61">
      <c r="A61" s="25"/>
      <c r="B61" s="25"/>
      <c r="D61" s="42"/>
      <c r="E61" s="25"/>
      <c r="F61" s="25"/>
      <c r="G61" s="42"/>
      <c r="H61" s="1" t="s">
        <v>207</v>
      </c>
      <c r="I61" s="25"/>
      <c r="K61" s="25"/>
      <c r="N61" s="42"/>
    </row>
    <row r="62">
      <c r="A62" s="25"/>
      <c r="B62" s="25"/>
      <c r="D62" s="42"/>
      <c r="E62" s="25"/>
      <c r="F62" s="25"/>
      <c r="G62" s="42"/>
      <c r="H62" s="1" t="s">
        <v>198</v>
      </c>
      <c r="I62" s="25"/>
      <c r="K62" s="25"/>
      <c r="N62" s="42"/>
    </row>
    <row r="63">
      <c r="A63" s="25"/>
      <c r="B63" s="25"/>
      <c r="D63" s="42"/>
      <c r="E63" s="25"/>
      <c r="F63" s="25"/>
      <c r="G63" s="42"/>
      <c r="H63" s="1" t="s">
        <v>3155</v>
      </c>
      <c r="I63" s="25"/>
      <c r="K63" s="25"/>
      <c r="N63" s="42"/>
    </row>
    <row r="64">
      <c r="A64" s="25"/>
      <c r="B64" s="25"/>
      <c r="D64" s="42"/>
      <c r="E64" s="25"/>
      <c r="F64" s="25"/>
      <c r="G64" s="42"/>
      <c r="H64" s="1" t="s">
        <v>3156</v>
      </c>
      <c r="I64" s="25"/>
      <c r="K64" s="25"/>
      <c r="N64" s="42"/>
    </row>
    <row r="65">
      <c r="A65" s="25"/>
      <c r="B65" s="25"/>
      <c r="D65" s="42"/>
      <c r="E65" s="25"/>
      <c r="F65" s="25"/>
      <c r="G65" s="42"/>
      <c r="H65" s="1" t="s">
        <v>3157</v>
      </c>
      <c r="I65" s="25"/>
      <c r="K65" s="25"/>
      <c r="N65" s="42"/>
    </row>
    <row r="66">
      <c r="A66" s="25"/>
      <c r="B66" s="25"/>
      <c r="D66" s="42"/>
      <c r="E66" s="25"/>
      <c r="F66" s="25"/>
      <c r="G66" s="42"/>
      <c r="H66" s="1" t="s">
        <v>3158</v>
      </c>
      <c r="I66" s="25"/>
      <c r="K66" s="25"/>
      <c r="N66" s="42"/>
    </row>
    <row r="67">
      <c r="A67" s="25"/>
      <c r="B67" s="25"/>
      <c r="D67" s="42"/>
      <c r="E67" s="25"/>
      <c r="F67" s="25"/>
      <c r="G67" s="42"/>
      <c r="H67" s="1" t="s">
        <v>3159</v>
      </c>
      <c r="I67" s="25"/>
      <c r="K67" s="25"/>
      <c r="N67" s="42"/>
    </row>
    <row r="68">
      <c r="A68" s="25"/>
      <c r="B68" s="25"/>
      <c r="D68" s="42"/>
      <c r="E68" s="25"/>
      <c r="F68" s="25"/>
      <c r="G68" s="42"/>
      <c r="H68" s="1" t="s">
        <v>3160</v>
      </c>
      <c r="I68" s="25"/>
      <c r="K68" s="25"/>
      <c r="N68" s="42"/>
    </row>
    <row r="69">
      <c r="A69" s="25"/>
      <c r="B69" s="25"/>
      <c r="D69" s="42"/>
      <c r="E69" s="25"/>
      <c r="F69" s="25"/>
      <c r="G69" s="42"/>
      <c r="H69" s="1" t="s">
        <v>3161</v>
      </c>
      <c r="I69" s="25"/>
      <c r="K69" s="25"/>
      <c r="N69" s="42"/>
    </row>
    <row r="70">
      <c r="A70" s="25"/>
      <c r="B70" s="25"/>
      <c r="D70" s="42"/>
      <c r="E70" s="25"/>
      <c r="F70" s="25"/>
      <c r="G70" s="42"/>
      <c r="H70" s="1" t="s">
        <v>3162</v>
      </c>
      <c r="I70" s="25"/>
      <c r="K70" s="25"/>
      <c r="N70" s="42"/>
    </row>
    <row r="71">
      <c r="A71" s="25"/>
      <c r="B71" s="25"/>
      <c r="D71" s="42"/>
      <c r="E71" s="25"/>
      <c r="F71" s="25"/>
      <c r="G71" s="42"/>
      <c r="H71" s="1" t="s">
        <v>3163</v>
      </c>
      <c r="I71" s="25"/>
      <c r="K71" s="25"/>
      <c r="N71" s="42"/>
    </row>
    <row r="72">
      <c r="A72" s="25"/>
      <c r="B72" s="25"/>
      <c r="D72" s="42"/>
      <c r="E72" s="25"/>
      <c r="F72" s="25"/>
      <c r="G72" s="42"/>
      <c r="H72" s="1" t="s">
        <v>3164</v>
      </c>
      <c r="I72" s="25"/>
      <c r="K72" s="25"/>
      <c r="N72" s="42"/>
    </row>
    <row r="73">
      <c r="A73" s="25"/>
      <c r="B73" s="25"/>
      <c r="D73" s="42"/>
      <c r="E73" s="25"/>
      <c r="F73" s="25"/>
      <c r="G73" s="42"/>
      <c r="H73" s="1" t="s">
        <v>223</v>
      </c>
      <c r="I73" s="25"/>
      <c r="K73" s="25"/>
      <c r="N73" s="42"/>
    </row>
    <row r="74">
      <c r="A74" s="15"/>
      <c r="B74" s="15"/>
      <c r="C74" s="15"/>
      <c r="D74" s="83"/>
      <c r="E74" s="15"/>
      <c r="F74" s="15"/>
      <c r="G74" s="83"/>
      <c r="H74" s="12" t="s">
        <v>204</v>
      </c>
      <c r="I74" s="15"/>
      <c r="J74" s="15"/>
      <c r="K74" s="15"/>
      <c r="L74" s="15"/>
      <c r="M74" s="15"/>
      <c r="N74" s="83"/>
      <c r="O74" s="15"/>
      <c r="P74" s="15"/>
      <c r="Q74" s="15"/>
      <c r="R74" s="15"/>
      <c r="S74" s="15"/>
      <c r="T74" s="15"/>
      <c r="U74" s="15"/>
      <c r="V74" s="15"/>
      <c r="W74" s="15"/>
      <c r="X74" s="15"/>
      <c r="Y74" s="15"/>
      <c r="Z74" s="15"/>
      <c r="AA74" s="15"/>
      <c r="AB74" s="15"/>
      <c r="AC74" s="15"/>
      <c r="AD74" s="15"/>
      <c r="AE74" s="15"/>
    </row>
    <row r="75">
      <c r="A75" s="1" t="s">
        <v>74</v>
      </c>
      <c r="B75" s="1" t="s">
        <v>30</v>
      </c>
      <c r="C75" s="1" t="s">
        <v>3165</v>
      </c>
      <c r="D75" s="2" t="s">
        <v>3165</v>
      </c>
      <c r="E75" s="1" t="s">
        <v>33</v>
      </c>
      <c r="F75" s="1" t="s">
        <v>33</v>
      </c>
      <c r="G75" s="42"/>
      <c r="H75" s="1" t="s">
        <v>563</v>
      </c>
      <c r="I75" s="25"/>
      <c r="K75" s="25"/>
      <c r="N75" s="42"/>
    </row>
    <row r="76">
      <c r="A76" s="25"/>
      <c r="B76" s="25"/>
      <c r="D76" s="42"/>
      <c r="E76" s="25"/>
      <c r="F76" s="25"/>
      <c r="G76" s="42"/>
      <c r="I76" s="25"/>
      <c r="K76" s="25"/>
      <c r="N76" s="42"/>
    </row>
    <row r="77">
      <c r="A77" s="25"/>
      <c r="B77" s="25"/>
      <c r="D77" s="42"/>
      <c r="E77" s="25"/>
      <c r="F77" s="25"/>
      <c r="G77" s="42"/>
      <c r="H77" s="1" t="s">
        <v>3098</v>
      </c>
      <c r="I77" s="25"/>
      <c r="K77" s="25"/>
      <c r="N77" s="42"/>
      <c r="O77"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77" s="25" t="str">
        <f>IFERROR(__xludf.DUMMYFUNCTION("""COMPUTED_VALUE"""),"count ")</f>
        <v>count </v>
      </c>
    </row>
    <row r="78">
      <c r="A78" s="25"/>
      <c r="B78" s="25"/>
      <c r="D78" s="42"/>
      <c r="E78" s="25"/>
      <c r="F78" s="25"/>
      <c r="G78" s="42"/>
      <c r="H78" s="1" t="s">
        <v>3099</v>
      </c>
      <c r="I78" s="25"/>
      <c r="K78" s="25"/>
      <c r="N78" s="42"/>
      <c r="O78" s="25" t="str">
        <f>IFERROR(__xludf.DUMMYFUNCTION("""COMPUTED_VALUE"""),"V-pred-use")</f>
        <v>V-pred-use</v>
      </c>
      <c r="P78" s="25">
        <f>IFERROR(__xludf.DUMMYFUNCTION("""COMPUTED_VALUE"""),3.0)</f>
        <v>3</v>
      </c>
    </row>
    <row r="79">
      <c r="A79" s="25"/>
      <c r="B79" s="25"/>
      <c r="D79" s="42"/>
      <c r="E79" s="25"/>
      <c r="F79" s="25"/>
      <c r="G79" s="42"/>
      <c r="H79" s="1" t="s">
        <v>3100</v>
      </c>
      <c r="I79" s="25"/>
      <c r="K79" s="25"/>
      <c r="N79" s="42"/>
      <c r="O79" s="25" t="str">
        <f>IFERROR(__xludf.DUMMYFUNCTION("""COMPUTED_VALUE"""),"V-pred-def")</f>
        <v>V-pred-def</v>
      </c>
      <c r="P79" s="25">
        <f>IFERROR(__xludf.DUMMYFUNCTION("""COMPUTED_VALUE"""),1.0)</f>
        <v>1</v>
      </c>
    </row>
    <row r="80">
      <c r="A80" s="25"/>
      <c r="B80" s="25"/>
      <c r="D80" s="42"/>
      <c r="E80" s="25"/>
      <c r="F80" s="25"/>
      <c r="G80" s="42"/>
      <c r="H80" s="1" t="s">
        <v>245</v>
      </c>
      <c r="I80" s="25"/>
      <c r="K80" s="25"/>
      <c r="N80" s="42"/>
    </row>
    <row r="81">
      <c r="A81" s="25"/>
      <c r="B81" s="25"/>
      <c r="D81" s="42"/>
      <c r="E81" s="25"/>
      <c r="F81" s="25"/>
      <c r="G81" s="42"/>
      <c r="I81" s="25"/>
      <c r="K81" s="25"/>
      <c r="N81" s="42"/>
    </row>
    <row r="82">
      <c r="A82" s="25"/>
      <c r="B82" s="25"/>
      <c r="D82" s="42"/>
      <c r="E82" s="25"/>
      <c r="F82" s="25"/>
      <c r="G82" s="42"/>
      <c r="H82" s="1" t="s">
        <v>251</v>
      </c>
      <c r="I82" s="25"/>
      <c r="K82" s="25"/>
      <c r="N82" s="42"/>
      <c r="O8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82" s="25" t="str">
        <f>IFERROR(__xludf.DUMMYFUNCTION("""COMPUTED_VALUE"""),"C-syntax")</f>
        <v>C-syntax</v>
      </c>
      <c r="Q82" s="25" t="str">
        <f>IFERROR(__xludf.DUMMYFUNCTION("""COMPUTED_VALUE"""),"C-hallucinating")</f>
        <v>C-hallucinating</v>
      </c>
      <c r="R82" s="25" t="str">
        <f>IFERROR(__xludf.DUMMYFUNCTION("""COMPUTED_VALUE"""),"C-total")</f>
        <v>C-total</v>
      </c>
      <c r="S82" s="25" t="str">
        <f>IFERROR(__xludf.DUMMYFUNCTION("""COMPUTED_VALUE"""),"V-pre/post")</f>
        <v>V-pre/post</v>
      </c>
      <c r="T82" s="25" t="str">
        <f>IFERROR(__xludf.DUMMYFUNCTION("""COMPUTED_VALUE"""),"V-pred-def")</f>
        <v>V-pred-def</v>
      </c>
      <c r="U82" s="25" t="str">
        <f>IFERROR(__xludf.DUMMYFUNCTION("""COMPUTED_VALUE"""),"V-pred-use")</f>
        <v>V-pred-use</v>
      </c>
      <c r="V82" s="25" t="str">
        <f>IFERROR(__xludf.DUMMYFUNCTION("""COMPUTED_VALUE"""),"V-lemma-def")</f>
        <v>V-lemma-def</v>
      </c>
      <c r="W82" s="25" t="str">
        <f>IFERROR(__xludf.DUMMYFUNCTION("""COMPUTED_VALUE"""),"V-lemma-use")</f>
        <v>V-lemma-use</v>
      </c>
      <c r="X82" s="25" t="str">
        <f>IFERROR(__xludf.DUMMYFUNCTION("""COMPUTED_VALUE"""),"V-LI")</f>
        <v>V-LI</v>
      </c>
      <c r="Y82" s="25" t="str">
        <f>IFERROR(__xludf.DUMMYFUNCTION("""COMPUTED_VALUE"""),"V-others")</f>
        <v>V-others</v>
      </c>
      <c r="Z82" s="25" t="str">
        <f>IFERROR(__xludf.DUMMYFUNCTION("""COMPUTED_VALUE"""),"V-total")</f>
        <v>V-total</v>
      </c>
    </row>
    <row r="83">
      <c r="A83" s="25"/>
      <c r="B83" s="25"/>
      <c r="D83" s="42"/>
      <c r="E83" s="25"/>
      <c r="F83" s="25"/>
      <c r="G83" s="42"/>
      <c r="H83" s="1" t="s">
        <v>3166</v>
      </c>
      <c r="I83" s="25"/>
      <c r="K83" s="25"/>
      <c r="N83" s="42"/>
      <c r="O83" s="25">
        <f>IFERROR(__xludf.DUMMYFUNCTION("""COMPUTED_VALUE"""),0.0)</f>
        <v>0</v>
      </c>
      <c r="P83" s="25">
        <f>IFERROR(__xludf.DUMMYFUNCTION("""COMPUTED_VALUE"""),0.0)</f>
        <v>0</v>
      </c>
      <c r="Q83" s="25">
        <f>IFERROR(__xludf.DUMMYFUNCTION("""COMPUTED_VALUE"""),0.0)</f>
        <v>0</v>
      </c>
      <c r="R83" s="25">
        <f>IFERROR(__xludf.DUMMYFUNCTION("""COMPUTED_VALUE"""),0.0)</f>
        <v>0</v>
      </c>
      <c r="S83" s="25">
        <f>IFERROR(__xludf.DUMMYFUNCTION("""COMPUTED_VALUE"""),0.0)</f>
        <v>0</v>
      </c>
      <c r="T83" s="25">
        <f>IFERROR(__xludf.DUMMYFUNCTION("""COMPUTED_VALUE"""),1.0)</f>
        <v>1</v>
      </c>
      <c r="U83" s="25">
        <f>IFERROR(__xludf.DUMMYFUNCTION("""COMPUTED_VALUE"""),3.0)</f>
        <v>3</v>
      </c>
      <c r="V83" s="25">
        <f>IFERROR(__xludf.DUMMYFUNCTION("""COMPUTED_VALUE"""),0.0)</f>
        <v>0</v>
      </c>
      <c r="W83" s="25">
        <f>IFERROR(__xludf.DUMMYFUNCTION("""COMPUTED_VALUE"""),0.0)</f>
        <v>0</v>
      </c>
      <c r="X83" s="25">
        <f>IFERROR(__xludf.DUMMYFUNCTION("""COMPUTED_VALUE"""),0.0)</f>
        <v>0</v>
      </c>
      <c r="Y83" s="25">
        <f>IFERROR(__xludf.DUMMYFUNCTION("""COMPUTED_VALUE"""),0.0)</f>
        <v>0</v>
      </c>
      <c r="Z83" s="25">
        <f>IFERROR(__xludf.DUMMYFUNCTION("""COMPUTED_VALUE"""),0.0)</f>
        <v>0</v>
      </c>
    </row>
    <row r="84">
      <c r="A84" s="25"/>
      <c r="B84" s="25"/>
      <c r="D84" s="42"/>
      <c r="E84" s="25"/>
      <c r="F84" s="25"/>
      <c r="G84" s="42"/>
      <c r="H84" s="1" t="s">
        <v>3167</v>
      </c>
      <c r="I84" s="1" t="s">
        <v>126</v>
      </c>
      <c r="J84" s="105" t="s">
        <v>3168</v>
      </c>
      <c r="K84" s="25"/>
      <c r="N84" s="2" t="s">
        <v>3169</v>
      </c>
    </row>
    <row r="85">
      <c r="A85" s="25"/>
      <c r="B85" s="25"/>
      <c r="D85" s="42"/>
      <c r="E85" s="25"/>
      <c r="F85" s="25"/>
      <c r="G85" s="42"/>
      <c r="H85" s="1" t="s">
        <v>269</v>
      </c>
      <c r="I85" s="25"/>
      <c r="K85" s="25"/>
      <c r="N85" s="42"/>
    </row>
    <row r="86">
      <c r="A86" s="25"/>
      <c r="B86" s="25"/>
      <c r="D86" s="42"/>
      <c r="E86" s="25"/>
      <c r="F86" s="25"/>
      <c r="G86" s="42"/>
      <c r="I86" s="25"/>
      <c r="K86" s="25"/>
      <c r="N86" s="42"/>
    </row>
    <row r="87">
      <c r="A87" s="25"/>
      <c r="B87" s="25"/>
      <c r="D87" s="42"/>
      <c r="E87" s="25"/>
      <c r="F87" s="25"/>
      <c r="G87" s="42"/>
      <c r="H87" s="1" t="s">
        <v>3104</v>
      </c>
      <c r="I87" s="25"/>
      <c r="K87" s="25"/>
      <c r="N87" s="42"/>
    </row>
    <row r="88">
      <c r="A88" s="25"/>
      <c r="B88" s="25"/>
      <c r="D88" s="42"/>
      <c r="E88" s="25"/>
      <c r="F88" s="25"/>
      <c r="G88" s="42"/>
      <c r="H88" s="1" t="s">
        <v>206</v>
      </c>
      <c r="I88" s="25"/>
      <c r="K88" s="25"/>
      <c r="N88" s="42"/>
    </row>
    <row r="89">
      <c r="A89" s="25"/>
      <c r="B89" s="25"/>
      <c r="D89" s="42"/>
      <c r="E89" s="25"/>
      <c r="F89" s="25"/>
      <c r="G89" s="42"/>
      <c r="H89" s="1" t="s">
        <v>3170</v>
      </c>
      <c r="I89" s="25"/>
      <c r="K89" s="25"/>
      <c r="N89" s="42"/>
    </row>
    <row r="90">
      <c r="A90" s="25"/>
      <c r="B90" s="25"/>
      <c r="D90" s="42"/>
      <c r="E90" s="25"/>
      <c r="F90" s="25"/>
      <c r="G90" s="42"/>
      <c r="H90" s="1" t="s">
        <v>198</v>
      </c>
      <c r="I90" s="25"/>
      <c r="K90" s="25"/>
      <c r="N90" s="42"/>
    </row>
    <row r="91">
      <c r="A91" s="25"/>
      <c r="B91" s="25"/>
      <c r="D91" s="42"/>
      <c r="E91" s="25"/>
      <c r="F91" s="25"/>
      <c r="G91" s="42"/>
      <c r="H91" s="1" t="s">
        <v>3108</v>
      </c>
      <c r="I91" s="25"/>
      <c r="K91" s="25"/>
      <c r="N91" s="42"/>
    </row>
    <row r="92">
      <c r="A92" s="25"/>
      <c r="B92" s="25"/>
      <c r="D92" s="42"/>
      <c r="E92" s="25"/>
      <c r="F92" s="25"/>
      <c r="G92" s="42"/>
      <c r="H92" s="1" t="s">
        <v>3109</v>
      </c>
      <c r="I92" s="25"/>
      <c r="K92" s="25"/>
      <c r="N92" s="42"/>
    </row>
    <row r="93">
      <c r="A93" s="25"/>
      <c r="B93" s="25"/>
      <c r="D93" s="42"/>
      <c r="E93" s="25"/>
      <c r="F93" s="25"/>
      <c r="G93" s="42"/>
      <c r="H93" s="1" t="s">
        <v>3110</v>
      </c>
      <c r="I93" s="25"/>
      <c r="K93" s="25"/>
      <c r="N93" s="42"/>
    </row>
    <row r="94">
      <c r="A94" s="25"/>
      <c r="B94" s="25"/>
      <c r="D94" s="42"/>
      <c r="E94" s="25"/>
      <c r="F94" s="25"/>
      <c r="G94" s="42"/>
      <c r="H94" s="1" t="s">
        <v>3171</v>
      </c>
      <c r="I94" s="25"/>
      <c r="K94" s="25"/>
      <c r="N94" s="42"/>
    </row>
    <row r="95">
      <c r="A95" s="25"/>
      <c r="B95" s="25"/>
      <c r="D95" s="42"/>
      <c r="E95" s="25"/>
      <c r="F95" s="25"/>
      <c r="G95" s="42"/>
      <c r="H95" s="1" t="s">
        <v>3111</v>
      </c>
      <c r="I95" s="25"/>
      <c r="K95" s="25"/>
      <c r="N95" s="42"/>
    </row>
    <row r="96">
      <c r="A96" s="25"/>
      <c r="B96" s="25"/>
      <c r="D96" s="42"/>
      <c r="E96" s="25"/>
      <c r="F96" s="25"/>
      <c r="G96" s="42"/>
      <c r="H96" s="1" t="s">
        <v>204</v>
      </c>
      <c r="I96" s="25"/>
      <c r="K96" s="1" t="s">
        <v>276</v>
      </c>
      <c r="L96" s="1" t="s">
        <v>3172</v>
      </c>
      <c r="M96" s="1" t="s">
        <v>1135</v>
      </c>
      <c r="N96" s="2" t="s">
        <v>3173</v>
      </c>
    </row>
    <row r="97">
      <c r="A97" s="25"/>
      <c r="B97" s="25"/>
      <c r="D97" s="42"/>
      <c r="E97" s="25"/>
      <c r="F97" s="25"/>
      <c r="G97" s="42"/>
      <c r="I97" s="25"/>
      <c r="K97" s="25"/>
      <c r="N97" s="42"/>
    </row>
    <row r="98">
      <c r="A98" s="25"/>
      <c r="B98" s="25"/>
      <c r="D98" s="42"/>
      <c r="E98" s="25"/>
      <c r="F98" s="25"/>
      <c r="G98" s="42"/>
      <c r="H98" s="1" t="s">
        <v>3112</v>
      </c>
      <c r="I98" s="25"/>
      <c r="K98" s="25"/>
      <c r="N98" s="42"/>
    </row>
    <row r="99">
      <c r="A99" s="25"/>
      <c r="B99" s="25"/>
      <c r="D99" s="42"/>
      <c r="E99" s="25"/>
      <c r="F99" s="25"/>
      <c r="G99" s="42"/>
      <c r="H99" s="1" t="s">
        <v>3113</v>
      </c>
      <c r="I99" s="25"/>
      <c r="K99" s="25"/>
      <c r="N99" s="42"/>
    </row>
    <row r="100">
      <c r="A100" s="25"/>
      <c r="B100" s="25"/>
      <c r="D100" s="42"/>
      <c r="E100" s="25"/>
      <c r="F100" s="25"/>
      <c r="G100" s="42"/>
      <c r="H100" s="1" t="s">
        <v>3114</v>
      </c>
      <c r="I100" s="25"/>
      <c r="K100" s="25"/>
      <c r="N100" s="42"/>
    </row>
    <row r="101">
      <c r="A101" s="25"/>
      <c r="B101" s="25"/>
      <c r="D101" s="42"/>
      <c r="E101" s="25"/>
      <c r="F101" s="25"/>
      <c r="G101" s="42"/>
      <c r="H101" s="1" t="s">
        <v>198</v>
      </c>
      <c r="I101" s="25"/>
      <c r="K101" s="25"/>
      <c r="N101" s="42"/>
    </row>
    <row r="102">
      <c r="A102" s="25"/>
      <c r="B102" s="25"/>
      <c r="D102" s="42"/>
      <c r="E102" s="25"/>
      <c r="F102" s="25"/>
      <c r="G102" s="42"/>
      <c r="H102" s="1" t="s">
        <v>3115</v>
      </c>
      <c r="I102" s="25"/>
      <c r="K102" s="1" t="s">
        <v>278</v>
      </c>
      <c r="L102" s="1" t="s">
        <v>279</v>
      </c>
      <c r="M102" s="1" t="s">
        <v>3116</v>
      </c>
      <c r="N102" s="2" t="s">
        <v>3174</v>
      </c>
    </row>
    <row r="103">
      <c r="A103" s="25"/>
      <c r="B103" s="25"/>
      <c r="D103" s="42"/>
      <c r="E103" s="25"/>
      <c r="F103" s="25"/>
      <c r="G103" s="42"/>
      <c r="H103" s="1" t="s">
        <v>3118</v>
      </c>
      <c r="I103" s="25"/>
      <c r="K103" s="1" t="s">
        <v>278</v>
      </c>
      <c r="L103" s="1" t="s">
        <v>279</v>
      </c>
      <c r="M103" s="1" t="s">
        <v>3119</v>
      </c>
      <c r="N103" s="2" t="s">
        <v>3120</v>
      </c>
    </row>
    <row r="104">
      <c r="A104" s="25"/>
      <c r="B104" s="25"/>
      <c r="D104" s="42"/>
      <c r="E104" s="25"/>
      <c r="F104" s="25"/>
      <c r="G104" s="42"/>
      <c r="H104" s="1" t="s">
        <v>3175</v>
      </c>
      <c r="I104" s="25"/>
      <c r="K104" s="25"/>
      <c r="N104" s="42"/>
    </row>
    <row r="105">
      <c r="A105" s="25"/>
      <c r="B105" s="25"/>
      <c r="D105" s="42"/>
      <c r="E105" s="25"/>
      <c r="F105" s="25"/>
      <c r="G105" s="42"/>
      <c r="H105" s="1" t="s">
        <v>3176</v>
      </c>
      <c r="I105" s="25"/>
      <c r="K105" s="25"/>
      <c r="N105" s="42"/>
    </row>
    <row r="106">
      <c r="A106" s="25"/>
      <c r="B106" s="25"/>
      <c r="D106" s="42"/>
      <c r="E106" s="25"/>
      <c r="F106" s="25"/>
      <c r="G106" s="42"/>
      <c r="H106" s="1" t="s">
        <v>204</v>
      </c>
      <c r="I106" s="25"/>
      <c r="K106" s="25"/>
      <c r="N106" s="42"/>
    </row>
    <row r="107">
      <c r="A107" s="25"/>
      <c r="B107" s="25"/>
      <c r="D107" s="42"/>
      <c r="E107" s="25"/>
      <c r="F107" s="25"/>
      <c r="G107" s="42"/>
      <c r="I107" s="25"/>
      <c r="K107" s="25"/>
      <c r="N107" s="42"/>
    </row>
    <row r="108">
      <c r="A108" s="25"/>
      <c r="B108" s="25"/>
      <c r="D108" s="42"/>
      <c r="E108" s="25"/>
      <c r="F108" s="25"/>
      <c r="G108" s="42"/>
      <c r="H108" s="1" t="s">
        <v>3125</v>
      </c>
      <c r="I108" s="25"/>
      <c r="K108" s="25"/>
      <c r="N108" s="42"/>
    </row>
    <row r="109">
      <c r="A109" s="25"/>
      <c r="B109" s="25"/>
      <c r="D109" s="42"/>
      <c r="E109" s="25"/>
      <c r="F109" s="25"/>
      <c r="G109" s="42"/>
      <c r="H109" s="1" t="s">
        <v>3126</v>
      </c>
      <c r="I109" s="25"/>
      <c r="K109" s="25"/>
      <c r="N109" s="42"/>
    </row>
    <row r="110">
      <c r="A110" s="25"/>
      <c r="B110" s="25"/>
      <c r="D110" s="42"/>
      <c r="E110" s="25"/>
      <c r="F110" s="25"/>
      <c r="G110" s="42"/>
      <c r="H110" s="1" t="s">
        <v>3127</v>
      </c>
      <c r="I110" s="25"/>
      <c r="K110" s="25"/>
      <c r="N110" s="42"/>
    </row>
    <row r="111">
      <c r="A111" s="25"/>
      <c r="B111" s="25"/>
      <c r="D111" s="42"/>
      <c r="E111" s="25"/>
      <c r="F111" s="25"/>
      <c r="G111" s="42"/>
      <c r="H111" s="1" t="s">
        <v>198</v>
      </c>
      <c r="I111" s="25"/>
      <c r="K111" s="25"/>
      <c r="N111" s="42"/>
    </row>
    <row r="112">
      <c r="A112" s="25"/>
      <c r="B112" s="25"/>
      <c r="D112" s="42"/>
      <c r="E112" s="25"/>
      <c r="F112" s="25"/>
      <c r="G112" s="42"/>
      <c r="H112" s="1" t="s">
        <v>3177</v>
      </c>
      <c r="I112" s="25"/>
      <c r="K112" s="25"/>
      <c r="N112" s="42"/>
    </row>
    <row r="113">
      <c r="A113" s="25"/>
      <c r="B113" s="25"/>
      <c r="D113" s="42"/>
      <c r="E113" s="25"/>
      <c r="F113" s="25"/>
      <c r="G113" s="42"/>
      <c r="H113" s="1" t="s">
        <v>3178</v>
      </c>
      <c r="I113" s="25"/>
      <c r="K113" s="1" t="s">
        <v>278</v>
      </c>
      <c r="L113" s="1" t="s">
        <v>733</v>
      </c>
      <c r="M113" s="1" t="s">
        <v>3179</v>
      </c>
      <c r="N113" s="2" t="s">
        <v>3180</v>
      </c>
    </row>
    <row r="114">
      <c r="A114" s="25"/>
      <c r="B114" s="25"/>
      <c r="D114" s="42"/>
      <c r="E114" s="25"/>
      <c r="F114" s="25"/>
      <c r="G114" s="42"/>
      <c r="H114" s="1" t="s">
        <v>3130</v>
      </c>
      <c r="I114" s="25"/>
      <c r="K114" s="25"/>
      <c r="N114" s="42"/>
    </row>
    <row r="115">
      <c r="A115" s="25"/>
      <c r="B115" s="25"/>
      <c r="D115" s="42"/>
      <c r="E115" s="25"/>
      <c r="F115" s="25"/>
      <c r="G115" s="42"/>
      <c r="H115" s="1" t="s">
        <v>204</v>
      </c>
      <c r="I115" s="25"/>
      <c r="K115" s="1"/>
      <c r="L115" s="1"/>
      <c r="M115" s="1"/>
      <c r="N115" s="2"/>
    </row>
    <row r="116">
      <c r="A116" s="25"/>
      <c r="B116" s="25"/>
      <c r="D116" s="42"/>
      <c r="E116" s="25"/>
      <c r="F116" s="25"/>
      <c r="G116" s="42"/>
      <c r="I116" s="25"/>
      <c r="K116" s="25"/>
      <c r="N116" s="42"/>
    </row>
    <row r="117">
      <c r="A117" s="25"/>
      <c r="B117" s="25"/>
      <c r="D117" s="42"/>
      <c r="E117" s="25"/>
      <c r="F117" s="25"/>
      <c r="G117" s="42"/>
      <c r="H117" s="1" t="s">
        <v>3133</v>
      </c>
      <c r="I117" s="25"/>
      <c r="K117" s="25"/>
      <c r="N117" s="42"/>
    </row>
    <row r="118">
      <c r="A118" s="25"/>
      <c r="B118" s="25"/>
      <c r="D118" s="42"/>
      <c r="E118" s="25"/>
      <c r="F118" s="25"/>
      <c r="G118" s="42"/>
      <c r="H118" s="1" t="s">
        <v>3134</v>
      </c>
      <c r="I118" s="25"/>
      <c r="K118" s="25"/>
      <c r="N118" s="42"/>
    </row>
    <row r="119">
      <c r="A119" s="25"/>
      <c r="B119" s="25"/>
      <c r="D119" s="42"/>
      <c r="E119" s="25"/>
      <c r="F119" s="25"/>
      <c r="G119" s="42"/>
      <c r="H119" s="1" t="s">
        <v>3135</v>
      </c>
      <c r="I119" s="25"/>
      <c r="K119" s="25"/>
      <c r="N119" s="42"/>
    </row>
    <row r="120">
      <c r="A120" s="25"/>
      <c r="B120" s="25"/>
      <c r="D120" s="42"/>
      <c r="E120" s="25"/>
      <c r="F120" s="25"/>
      <c r="G120" s="42"/>
      <c r="H120" s="1" t="s">
        <v>198</v>
      </c>
      <c r="I120" s="25"/>
      <c r="K120" s="25"/>
      <c r="N120" s="42"/>
    </row>
    <row r="121">
      <c r="A121" s="25"/>
      <c r="B121" s="25"/>
      <c r="D121" s="42"/>
      <c r="E121" s="25"/>
      <c r="F121" s="25"/>
      <c r="G121" s="42"/>
      <c r="H121" s="1" t="s">
        <v>3181</v>
      </c>
      <c r="I121" s="25"/>
      <c r="K121" s="25"/>
      <c r="N121" s="42"/>
    </row>
    <row r="122">
      <c r="A122" s="25"/>
      <c r="B122" s="25"/>
      <c r="D122" s="42"/>
      <c r="E122" s="25"/>
      <c r="F122" s="25"/>
      <c r="G122" s="42"/>
      <c r="H122" s="1" t="s">
        <v>3182</v>
      </c>
      <c r="I122" s="25"/>
      <c r="K122" s="25"/>
      <c r="N122" s="42"/>
    </row>
    <row r="123">
      <c r="A123" s="25"/>
      <c r="B123" s="25"/>
      <c r="D123" s="42"/>
      <c r="E123" s="25"/>
      <c r="F123" s="25"/>
      <c r="G123" s="42"/>
      <c r="H123" s="1" t="s">
        <v>3136</v>
      </c>
      <c r="I123" s="25"/>
      <c r="K123" s="25"/>
      <c r="N123" s="42"/>
    </row>
    <row r="124">
      <c r="A124" s="25"/>
      <c r="B124" s="25"/>
      <c r="D124" s="42"/>
      <c r="E124" s="25"/>
      <c r="F124" s="25"/>
      <c r="G124" s="42"/>
      <c r="H124" s="1" t="s">
        <v>3139</v>
      </c>
      <c r="I124" s="25"/>
      <c r="K124" s="25"/>
      <c r="N124" s="42"/>
    </row>
    <row r="125">
      <c r="A125" s="25"/>
      <c r="B125" s="25"/>
      <c r="D125" s="42"/>
      <c r="E125" s="25"/>
      <c r="F125" s="25"/>
      <c r="G125" s="42"/>
      <c r="H125" s="1" t="s">
        <v>3183</v>
      </c>
      <c r="I125" s="25"/>
      <c r="K125" s="25"/>
      <c r="N125" s="42"/>
    </row>
    <row r="126">
      <c r="A126" s="25"/>
      <c r="B126" s="25"/>
      <c r="D126" s="42"/>
      <c r="E126" s="25"/>
      <c r="F126" s="25"/>
      <c r="G126" s="42"/>
      <c r="H126" s="1" t="s">
        <v>3184</v>
      </c>
      <c r="I126" s="25"/>
      <c r="K126" s="25"/>
      <c r="N126" s="42"/>
    </row>
    <row r="127">
      <c r="A127" s="25"/>
      <c r="B127" s="25"/>
      <c r="D127" s="42"/>
      <c r="E127" s="25"/>
      <c r="F127" s="25"/>
      <c r="G127" s="42"/>
      <c r="H127" s="1" t="s">
        <v>204</v>
      </c>
      <c r="I127" s="25"/>
      <c r="K127" s="25"/>
      <c r="N127" s="42"/>
    </row>
    <row r="128">
      <c r="A128" s="25"/>
      <c r="B128" s="25"/>
      <c r="D128" s="42"/>
      <c r="E128" s="25"/>
      <c r="F128" s="25"/>
      <c r="G128" s="42"/>
      <c r="I128" s="25"/>
      <c r="K128" s="25"/>
      <c r="N128" s="42"/>
    </row>
    <row r="129">
      <c r="A129" s="25"/>
      <c r="B129" s="25"/>
      <c r="D129" s="42"/>
      <c r="E129" s="25"/>
      <c r="F129" s="25"/>
      <c r="G129" s="42"/>
      <c r="H129" s="1" t="s">
        <v>3146</v>
      </c>
      <c r="I129" s="25"/>
      <c r="K129" s="25"/>
      <c r="N129" s="42"/>
    </row>
    <row r="130">
      <c r="A130" s="25"/>
      <c r="B130" s="25"/>
      <c r="D130" s="42"/>
      <c r="E130" s="25"/>
      <c r="F130" s="25"/>
      <c r="G130" s="42"/>
      <c r="H130" s="1" t="s">
        <v>3147</v>
      </c>
      <c r="I130" s="25"/>
      <c r="K130" s="25"/>
      <c r="N130" s="42"/>
    </row>
    <row r="131">
      <c r="A131" s="25"/>
      <c r="B131" s="25"/>
      <c r="D131" s="42"/>
      <c r="E131" s="25"/>
      <c r="F131" s="25"/>
      <c r="G131" s="42"/>
      <c r="H131" s="1" t="s">
        <v>3148</v>
      </c>
      <c r="I131" s="25"/>
      <c r="K131" s="25"/>
      <c r="N131" s="42"/>
    </row>
    <row r="132">
      <c r="A132" s="25"/>
      <c r="B132" s="25"/>
      <c r="D132" s="42"/>
      <c r="E132" s="25"/>
      <c r="F132" s="25"/>
      <c r="G132" s="42"/>
      <c r="H132" s="1" t="s">
        <v>198</v>
      </c>
      <c r="I132" s="25"/>
      <c r="K132" s="25"/>
      <c r="N132" s="42"/>
    </row>
    <row r="133">
      <c r="A133" s="25"/>
      <c r="B133" s="25"/>
      <c r="D133" s="42"/>
      <c r="E133" s="25"/>
      <c r="F133" s="25"/>
      <c r="G133" s="42"/>
      <c r="H133" s="1" t="s">
        <v>3181</v>
      </c>
      <c r="I133" s="25"/>
      <c r="K133" s="25"/>
      <c r="N133" s="42"/>
    </row>
    <row r="134">
      <c r="A134" s="25"/>
      <c r="B134" s="25"/>
      <c r="D134" s="42"/>
      <c r="E134" s="25"/>
      <c r="F134" s="25"/>
      <c r="G134" s="42"/>
      <c r="H134" s="1" t="s">
        <v>3149</v>
      </c>
      <c r="I134" s="25"/>
      <c r="K134" s="25"/>
      <c r="N134" s="42"/>
    </row>
    <row r="135">
      <c r="A135" s="25"/>
      <c r="B135" s="25"/>
      <c r="D135" s="42"/>
      <c r="E135" s="25"/>
      <c r="F135" s="25"/>
      <c r="G135" s="42"/>
      <c r="H135" s="1" t="s">
        <v>3182</v>
      </c>
      <c r="I135" s="25"/>
      <c r="K135" s="25"/>
      <c r="N135" s="42"/>
    </row>
    <row r="136">
      <c r="A136" s="25"/>
      <c r="B136" s="25"/>
      <c r="D136" s="42"/>
      <c r="E136" s="25"/>
      <c r="F136" s="25"/>
      <c r="G136" s="42"/>
      <c r="H136" s="1" t="s">
        <v>3136</v>
      </c>
      <c r="I136" s="25"/>
      <c r="K136" s="25"/>
      <c r="N136" s="42"/>
    </row>
    <row r="137">
      <c r="A137" s="25"/>
      <c r="B137" s="25"/>
      <c r="D137" s="42"/>
      <c r="E137" s="25"/>
      <c r="F137" s="25"/>
      <c r="G137" s="42"/>
      <c r="H137" s="1" t="s">
        <v>3184</v>
      </c>
      <c r="I137" s="25"/>
      <c r="K137" s="25"/>
      <c r="N137" s="42"/>
    </row>
    <row r="138">
      <c r="A138" s="25"/>
      <c r="B138" s="25"/>
      <c r="D138" s="42"/>
      <c r="E138" s="25"/>
      <c r="F138" s="25"/>
      <c r="G138" s="42"/>
      <c r="H138" s="1" t="s">
        <v>204</v>
      </c>
      <c r="I138" s="25"/>
      <c r="K138" s="25"/>
      <c r="N138" s="42"/>
    </row>
    <row r="139">
      <c r="A139" s="25"/>
      <c r="B139" s="25"/>
      <c r="D139" s="42"/>
      <c r="E139" s="25"/>
      <c r="F139" s="25"/>
      <c r="G139" s="42"/>
      <c r="H139" s="1" t="s">
        <v>3154</v>
      </c>
      <c r="I139" s="25"/>
      <c r="K139" s="25"/>
      <c r="N139" s="42"/>
    </row>
    <row r="140">
      <c r="A140" s="25"/>
      <c r="B140" s="25"/>
      <c r="D140" s="42"/>
      <c r="E140" s="25"/>
      <c r="F140" s="25"/>
      <c r="G140" s="42"/>
      <c r="H140" s="1" t="s">
        <v>204</v>
      </c>
      <c r="I140" s="25"/>
      <c r="K140" s="25"/>
      <c r="N140" s="42"/>
    </row>
    <row r="141">
      <c r="A141" s="25"/>
      <c r="B141" s="25"/>
      <c r="D141" s="42"/>
      <c r="E141" s="25"/>
      <c r="F141" s="25"/>
      <c r="G141" s="42"/>
      <c r="I141" s="25"/>
      <c r="K141" s="25"/>
      <c r="N141" s="42"/>
    </row>
    <row r="142">
      <c r="A142" s="25"/>
      <c r="B142" s="25"/>
      <c r="D142" s="42"/>
      <c r="E142" s="25"/>
      <c r="F142" s="25"/>
      <c r="G142" s="42"/>
      <c r="H142" s="1" t="s">
        <v>205</v>
      </c>
      <c r="I142" s="25"/>
      <c r="K142" s="25"/>
      <c r="N142" s="42"/>
    </row>
    <row r="143">
      <c r="A143" s="25"/>
      <c r="B143" s="25"/>
      <c r="D143" s="42"/>
      <c r="E143" s="25"/>
      <c r="F143" s="25"/>
      <c r="G143" s="42"/>
      <c r="H143" s="1" t="s">
        <v>206</v>
      </c>
      <c r="I143" s="25"/>
      <c r="K143" s="25"/>
      <c r="N143" s="42"/>
    </row>
    <row r="144">
      <c r="A144" s="25"/>
      <c r="B144" s="25"/>
      <c r="D144" s="42"/>
      <c r="E144" s="25"/>
      <c r="F144" s="25"/>
      <c r="G144" s="42"/>
      <c r="H144" s="1" t="s">
        <v>207</v>
      </c>
      <c r="I144" s="25"/>
      <c r="K144" s="25"/>
      <c r="N144" s="42"/>
    </row>
    <row r="145">
      <c r="A145" s="25"/>
      <c r="B145" s="25"/>
      <c r="D145" s="42"/>
      <c r="E145" s="25"/>
      <c r="F145" s="25"/>
      <c r="G145" s="42"/>
      <c r="H145" s="1" t="s">
        <v>198</v>
      </c>
      <c r="I145" s="25"/>
      <c r="K145" s="25"/>
      <c r="N145" s="42"/>
    </row>
    <row r="146">
      <c r="A146" s="25"/>
      <c r="B146" s="25"/>
      <c r="D146" s="42"/>
      <c r="E146" s="25"/>
      <c r="F146" s="25"/>
      <c r="G146" s="42"/>
      <c r="H146" s="1" t="s">
        <v>3155</v>
      </c>
      <c r="I146" s="25"/>
      <c r="K146" s="25"/>
      <c r="N146" s="42"/>
    </row>
    <row r="147">
      <c r="A147" s="25"/>
      <c r="B147" s="25"/>
      <c r="D147" s="42"/>
      <c r="E147" s="25"/>
      <c r="F147" s="25"/>
      <c r="G147" s="42"/>
      <c r="H147" s="1" t="s">
        <v>3156</v>
      </c>
      <c r="I147" s="25"/>
      <c r="K147" s="25"/>
      <c r="N147" s="42"/>
    </row>
    <row r="148">
      <c r="A148" s="25"/>
      <c r="B148" s="25"/>
      <c r="D148" s="42"/>
      <c r="E148" s="25"/>
      <c r="F148" s="25"/>
      <c r="G148" s="42"/>
      <c r="H148" s="1" t="s">
        <v>3157</v>
      </c>
      <c r="I148" s="25"/>
      <c r="K148" s="25"/>
      <c r="N148" s="42"/>
    </row>
    <row r="149">
      <c r="A149" s="25"/>
      <c r="B149" s="25"/>
      <c r="D149" s="42"/>
      <c r="E149" s="25"/>
      <c r="F149" s="25"/>
      <c r="G149" s="42"/>
      <c r="I149" s="25"/>
      <c r="K149" s="25"/>
      <c r="N149" s="42"/>
    </row>
    <row r="150">
      <c r="A150" s="25"/>
      <c r="B150" s="25"/>
      <c r="D150" s="42"/>
      <c r="E150" s="25"/>
      <c r="F150" s="25"/>
      <c r="G150" s="42"/>
      <c r="H150" s="1" t="s">
        <v>3158</v>
      </c>
      <c r="I150" s="25"/>
      <c r="K150" s="25"/>
      <c r="N150" s="42"/>
    </row>
    <row r="151">
      <c r="A151" s="25"/>
      <c r="B151" s="25"/>
      <c r="D151" s="42"/>
      <c r="E151" s="25"/>
      <c r="F151" s="25"/>
      <c r="G151" s="42"/>
      <c r="H151" s="1" t="s">
        <v>3159</v>
      </c>
      <c r="I151" s="25"/>
      <c r="K151" s="25"/>
      <c r="N151" s="42"/>
    </row>
    <row r="152">
      <c r="A152" s="25"/>
      <c r="B152" s="25"/>
      <c r="D152" s="42"/>
      <c r="E152" s="25"/>
      <c r="F152" s="25"/>
      <c r="G152" s="42"/>
      <c r="H152" s="1" t="s">
        <v>3160</v>
      </c>
      <c r="I152" s="25"/>
      <c r="K152" s="25"/>
      <c r="N152" s="42"/>
    </row>
    <row r="153">
      <c r="A153" s="25"/>
      <c r="B153" s="25"/>
      <c r="D153" s="42"/>
      <c r="E153" s="25"/>
      <c r="F153" s="25"/>
      <c r="G153" s="42"/>
      <c r="H153" s="1" t="s">
        <v>3161</v>
      </c>
      <c r="I153" s="25"/>
      <c r="K153" s="25"/>
      <c r="N153" s="42"/>
    </row>
    <row r="154">
      <c r="A154" s="25"/>
      <c r="B154" s="25"/>
      <c r="D154" s="42"/>
      <c r="E154" s="25"/>
      <c r="F154" s="25"/>
      <c r="G154" s="42"/>
      <c r="I154" s="25"/>
      <c r="K154" s="25"/>
      <c r="N154" s="42"/>
    </row>
    <row r="155">
      <c r="A155" s="25"/>
      <c r="B155" s="25"/>
      <c r="D155" s="42"/>
      <c r="E155" s="25"/>
      <c r="F155" s="25"/>
      <c r="G155" s="42"/>
      <c r="H155" s="1" t="s">
        <v>3162</v>
      </c>
      <c r="I155" s="25"/>
      <c r="K155" s="25"/>
      <c r="N155" s="42"/>
    </row>
    <row r="156">
      <c r="A156" s="25"/>
      <c r="B156" s="25"/>
      <c r="D156" s="42"/>
      <c r="E156" s="25"/>
      <c r="F156" s="25"/>
      <c r="G156" s="42"/>
      <c r="H156" s="1" t="s">
        <v>3163</v>
      </c>
      <c r="I156" s="25"/>
      <c r="K156" s="25"/>
      <c r="N156" s="42"/>
    </row>
    <row r="157">
      <c r="A157" s="25"/>
      <c r="B157" s="25"/>
      <c r="D157" s="42"/>
      <c r="E157" s="25"/>
      <c r="F157" s="25"/>
      <c r="G157" s="42"/>
      <c r="H157" s="1" t="s">
        <v>3164</v>
      </c>
      <c r="I157" s="25"/>
      <c r="K157" s="25"/>
      <c r="N157" s="42"/>
    </row>
    <row r="158">
      <c r="A158" s="25"/>
      <c r="B158" s="25"/>
      <c r="D158" s="42"/>
      <c r="E158" s="25"/>
      <c r="F158" s="25"/>
      <c r="G158" s="42"/>
      <c r="I158" s="25"/>
      <c r="K158" s="25"/>
      <c r="N158" s="42"/>
    </row>
    <row r="159">
      <c r="A159" s="25"/>
      <c r="B159" s="25"/>
      <c r="D159" s="42"/>
      <c r="E159" s="25"/>
      <c r="F159" s="25"/>
      <c r="G159" s="42"/>
      <c r="H159" s="1" t="s">
        <v>223</v>
      </c>
      <c r="I159" s="25"/>
      <c r="K159" s="25"/>
      <c r="N159" s="42"/>
    </row>
    <row r="160">
      <c r="A160" s="15"/>
      <c r="B160" s="15"/>
      <c r="C160" s="15"/>
      <c r="D160" s="83"/>
      <c r="E160" s="15"/>
      <c r="F160" s="15"/>
      <c r="G160" s="83"/>
      <c r="H160" s="12" t="s">
        <v>204</v>
      </c>
      <c r="I160" s="15"/>
      <c r="J160" s="15"/>
      <c r="K160" s="15"/>
      <c r="L160" s="15"/>
      <c r="M160" s="15"/>
      <c r="N160" s="83"/>
      <c r="O160" s="15"/>
      <c r="P160" s="15"/>
      <c r="Q160" s="15"/>
      <c r="R160" s="15"/>
      <c r="S160" s="15"/>
      <c r="T160" s="15"/>
      <c r="U160" s="15"/>
      <c r="V160" s="15"/>
      <c r="W160" s="15"/>
      <c r="X160" s="15"/>
      <c r="Y160" s="15"/>
      <c r="Z160" s="15"/>
      <c r="AA160" s="15"/>
      <c r="AB160" s="15"/>
      <c r="AC160" s="15"/>
      <c r="AD160" s="15"/>
      <c r="AE160" s="15"/>
    </row>
    <row r="161">
      <c r="A161" s="1" t="s">
        <v>81</v>
      </c>
      <c r="B161" s="1" t="s">
        <v>30</v>
      </c>
      <c r="C161" s="1" t="s">
        <v>3185</v>
      </c>
      <c r="D161" s="2" t="s">
        <v>3185</v>
      </c>
      <c r="E161" s="1" t="s">
        <v>33</v>
      </c>
      <c r="F161" s="1" t="s">
        <v>33</v>
      </c>
      <c r="G161" s="42"/>
      <c r="H161" s="1" t="s">
        <v>563</v>
      </c>
      <c r="I161" s="25"/>
      <c r="K161" s="25"/>
      <c r="N161" s="42"/>
    </row>
    <row r="162">
      <c r="A162" s="25"/>
      <c r="B162" s="25"/>
      <c r="D162" s="42"/>
      <c r="E162" s="25"/>
      <c r="F162" s="25"/>
      <c r="G162" s="42"/>
      <c r="I162" s="25"/>
      <c r="K162" s="25"/>
      <c r="N162" s="42"/>
    </row>
    <row r="163">
      <c r="A163" s="25"/>
      <c r="B163" s="25"/>
      <c r="D163" s="42"/>
      <c r="E163" s="25"/>
      <c r="F163" s="25"/>
      <c r="G163" s="42"/>
      <c r="H163" s="1" t="s">
        <v>882</v>
      </c>
      <c r="I163" s="25"/>
      <c r="K163" s="25"/>
      <c r="N163" s="42"/>
      <c r="O163"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63" s="25" t="str">
        <f>IFERROR(__xludf.DUMMYFUNCTION("""COMPUTED_VALUE"""),"count ")</f>
        <v>count </v>
      </c>
    </row>
    <row r="164">
      <c r="A164" s="25"/>
      <c r="B164" s="25"/>
      <c r="D164" s="42"/>
      <c r="E164" s="25"/>
      <c r="F164" s="25"/>
      <c r="G164" s="42"/>
      <c r="H164" s="1" t="s">
        <v>3186</v>
      </c>
      <c r="I164" s="25"/>
      <c r="K164" s="25"/>
      <c r="N164" s="42"/>
      <c r="O164" s="25" t="str">
        <f>IFERROR(__xludf.DUMMYFUNCTION("""COMPUTED_VALUE"""),"V-pred-use")</f>
        <v>V-pred-use</v>
      </c>
      <c r="P164" s="25">
        <f>IFERROR(__xludf.DUMMYFUNCTION("""COMPUTED_VALUE"""),14.0)</f>
        <v>14</v>
      </c>
    </row>
    <row r="165">
      <c r="A165" s="25"/>
      <c r="B165" s="25"/>
      <c r="D165" s="42"/>
      <c r="E165" s="25"/>
      <c r="F165" s="25"/>
      <c r="G165" s="42"/>
      <c r="I165" s="25"/>
      <c r="K165" s="25"/>
      <c r="N165" s="42"/>
      <c r="O165" s="25" t="str">
        <f>IFERROR(__xludf.DUMMYFUNCTION("""COMPUTED_VALUE"""),"C-spec_oop")</f>
        <v>C-spec_oop</v>
      </c>
      <c r="P165" s="25">
        <f>IFERROR(__xludf.DUMMYFUNCTION("""COMPUTED_VALUE"""),6.0)</f>
        <v>6</v>
      </c>
    </row>
    <row r="166">
      <c r="A166" s="25"/>
      <c r="B166" s="25"/>
      <c r="D166" s="42"/>
      <c r="E166" s="25"/>
      <c r="F166" s="25"/>
      <c r="G166" s="42"/>
      <c r="H166" s="1" t="s">
        <v>3098</v>
      </c>
      <c r="I166" s="25"/>
      <c r="K166" s="25"/>
      <c r="N166" s="42"/>
      <c r="O166" s="25" t="str">
        <f>IFERROR(__xludf.DUMMYFUNCTION("""COMPUTED_VALUE"""),"V-pre/post")</f>
        <v>V-pre/post</v>
      </c>
      <c r="P166" s="25">
        <f>IFERROR(__xludf.DUMMYFUNCTION("""COMPUTED_VALUE"""),2.0)</f>
        <v>2</v>
      </c>
    </row>
    <row r="167">
      <c r="A167" s="25"/>
      <c r="B167" s="25"/>
      <c r="D167" s="42"/>
      <c r="E167" s="25"/>
      <c r="F167" s="25"/>
      <c r="G167" s="42"/>
      <c r="H167" s="1" t="s">
        <v>3099</v>
      </c>
      <c r="I167" s="25"/>
      <c r="K167" s="25"/>
      <c r="N167" s="42"/>
      <c r="O167" s="25" t="str">
        <f>IFERROR(__xludf.DUMMYFUNCTION("""COMPUTED_VALUE"""),"V-pred-def")</f>
        <v>V-pred-def</v>
      </c>
      <c r="P167" s="25">
        <f>IFERROR(__xludf.DUMMYFUNCTION("""COMPUTED_VALUE"""),2.0)</f>
        <v>2</v>
      </c>
    </row>
    <row r="168">
      <c r="A168" s="25"/>
      <c r="B168" s="25"/>
      <c r="D168" s="42"/>
      <c r="E168" s="25"/>
      <c r="F168" s="25"/>
      <c r="G168" s="42"/>
      <c r="H168" s="1" t="s">
        <v>3100</v>
      </c>
      <c r="I168" s="25"/>
      <c r="K168" s="25"/>
      <c r="N168" s="42"/>
      <c r="O168" s="25" t="str">
        <f>IFERROR(__xludf.DUMMYFUNCTION("""COMPUTED_VALUE"""),"C-hallucinating")</f>
        <v>C-hallucinating</v>
      </c>
      <c r="P168" s="25">
        <f>IFERROR(__xludf.DUMMYFUNCTION("""COMPUTED_VALUE"""),1.0)</f>
        <v>1</v>
      </c>
    </row>
    <row r="169">
      <c r="A169" s="25"/>
      <c r="B169" s="25"/>
      <c r="D169" s="42"/>
      <c r="E169" s="25"/>
      <c r="F169" s="25"/>
      <c r="G169" s="42"/>
      <c r="H169" s="1" t="s">
        <v>245</v>
      </c>
      <c r="I169" s="25"/>
      <c r="K169" s="25"/>
      <c r="N169" s="42"/>
      <c r="O169" s="25" t="str">
        <f>IFERROR(__xludf.DUMMYFUNCTION("""COMPUTED_VALUE"""),"C-syntax")</f>
        <v>C-syntax</v>
      </c>
      <c r="P169" s="25">
        <f>IFERROR(__xludf.DUMMYFUNCTION("""COMPUTED_VALUE"""),1.0)</f>
        <v>1</v>
      </c>
    </row>
    <row r="170">
      <c r="A170" s="25"/>
      <c r="B170" s="25"/>
      <c r="D170" s="42"/>
      <c r="E170" s="25"/>
      <c r="F170" s="25"/>
      <c r="G170" s="42"/>
      <c r="I170" s="25"/>
      <c r="K170" s="25"/>
      <c r="N170" s="42"/>
    </row>
    <row r="171">
      <c r="A171" s="25"/>
      <c r="B171" s="25"/>
      <c r="D171" s="42"/>
      <c r="E171" s="25"/>
      <c r="F171" s="25"/>
      <c r="G171" s="42"/>
      <c r="H171" s="1" t="s">
        <v>251</v>
      </c>
      <c r="I171" s="25"/>
      <c r="K171" s="25"/>
      <c r="N171" s="42"/>
    </row>
    <row r="172">
      <c r="A172" s="25"/>
      <c r="B172" s="25"/>
      <c r="D172" s="42"/>
      <c r="E172" s="25"/>
      <c r="F172" s="25"/>
      <c r="G172" s="42"/>
      <c r="H172" s="1" t="s">
        <v>3187</v>
      </c>
      <c r="I172" s="25"/>
      <c r="K172" s="25"/>
      <c r="N172" s="2" t="s">
        <v>3188</v>
      </c>
      <c r="O17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72" s="25" t="str">
        <f>IFERROR(__xludf.DUMMYFUNCTION("""COMPUTED_VALUE"""),"C-syntax")</f>
        <v>C-syntax</v>
      </c>
      <c r="Q172" s="25" t="str">
        <f>IFERROR(__xludf.DUMMYFUNCTION("""COMPUTED_VALUE"""),"C-hallucinating")</f>
        <v>C-hallucinating</v>
      </c>
      <c r="R172" s="25" t="str">
        <f>IFERROR(__xludf.DUMMYFUNCTION("""COMPUTED_VALUE"""),"C-total")</f>
        <v>C-total</v>
      </c>
      <c r="S172" s="25" t="str">
        <f>IFERROR(__xludf.DUMMYFUNCTION("""COMPUTED_VALUE"""),"V-pre/post")</f>
        <v>V-pre/post</v>
      </c>
      <c r="T172" s="25" t="str">
        <f>IFERROR(__xludf.DUMMYFUNCTION("""COMPUTED_VALUE"""),"V-pred-def")</f>
        <v>V-pred-def</v>
      </c>
      <c r="U172" s="25" t="str">
        <f>IFERROR(__xludf.DUMMYFUNCTION("""COMPUTED_VALUE"""),"V-pred-use")</f>
        <v>V-pred-use</v>
      </c>
      <c r="V172" s="25" t="str">
        <f>IFERROR(__xludf.DUMMYFUNCTION("""COMPUTED_VALUE"""),"V-lemma-def")</f>
        <v>V-lemma-def</v>
      </c>
      <c r="W172" s="25" t="str">
        <f>IFERROR(__xludf.DUMMYFUNCTION("""COMPUTED_VALUE"""),"V-lemma-use")</f>
        <v>V-lemma-use</v>
      </c>
      <c r="X172" s="25" t="str">
        <f>IFERROR(__xludf.DUMMYFUNCTION("""COMPUTED_VALUE"""),"V-LI")</f>
        <v>V-LI</v>
      </c>
      <c r="Y172" s="25" t="str">
        <f>IFERROR(__xludf.DUMMYFUNCTION("""COMPUTED_VALUE"""),"V-others")</f>
        <v>V-others</v>
      </c>
      <c r="Z172" s="25" t="str">
        <f>IFERROR(__xludf.DUMMYFUNCTION("""COMPUTED_VALUE"""),"V-total")</f>
        <v>V-total</v>
      </c>
    </row>
    <row r="173">
      <c r="A173" s="25"/>
      <c r="B173" s="25"/>
      <c r="D173" s="42"/>
      <c r="E173" s="25"/>
      <c r="F173" s="25"/>
      <c r="G173" s="42"/>
      <c r="H173" s="1" t="s">
        <v>3189</v>
      </c>
      <c r="I173" s="1" t="s">
        <v>126</v>
      </c>
      <c r="J173" s="99" t="s">
        <v>3190</v>
      </c>
      <c r="K173" s="25"/>
      <c r="N173" s="42"/>
      <c r="O173" s="25">
        <f>IFERROR(__xludf.DUMMYFUNCTION("""COMPUTED_VALUE"""),6.0)</f>
        <v>6</v>
      </c>
      <c r="P173" s="25">
        <f>IFERROR(__xludf.DUMMYFUNCTION("""COMPUTED_VALUE"""),1.0)</f>
        <v>1</v>
      </c>
      <c r="Q173" s="25">
        <f>IFERROR(__xludf.DUMMYFUNCTION("""COMPUTED_VALUE"""),1.0)</f>
        <v>1</v>
      </c>
      <c r="R173" s="25">
        <f>IFERROR(__xludf.DUMMYFUNCTION("""COMPUTED_VALUE"""),0.0)</f>
        <v>0</v>
      </c>
      <c r="S173" s="25">
        <f>IFERROR(__xludf.DUMMYFUNCTION("""COMPUTED_VALUE"""),2.0)</f>
        <v>2</v>
      </c>
      <c r="T173" s="25">
        <f>IFERROR(__xludf.DUMMYFUNCTION("""COMPUTED_VALUE"""),2.0)</f>
        <v>2</v>
      </c>
      <c r="U173" s="25">
        <f>IFERROR(__xludf.DUMMYFUNCTION("""COMPUTED_VALUE"""),14.0)</f>
        <v>14</v>
      </c>
      <c r="V173" s="25">
        <f>IFERROR(__xludf.DUMMYFUNCTION("""COMPUTED_VALUE"""),0.0)</f>
        <v>0</v>
      </c>
      <c r="W173" s="25">
        <f>IFERROR(__xludf.DUMMYFUNCTION("""COMPUTED_VALUE"""),0.0)</f>
        <v>0</v>
      </c>
      <c r="X173" s="25">
        <f>IFERROR(__xludf.DUMMYFUNCTION("""COMPUTED_VALUE"""),0.0)</f>
        <v>0</v>
      </c>
      <c r="Y173" s="25">
        <f>IFERROR(__xludf.DUMMYFUNCTION("""COMPUTED_VALUE"""),0.0)</f>
        <v>0</v>
      </c>
      <c r="Z173" s="25">
        <f>IFERROR(__xludf.DUMMYFUNCTION("""COMPUTED_VALUE"""),0.0)</f>
        <v>0</v>
      </c>
    </row>
    <row r="174">
      <c r="A174" s="25"/>
      <c r="B174" s="25"/>
      <c r="D174" s="42"/>
      <c r="E174" s="25"/>
      <c r="F174" s="25"/>
      <c r="G174" s="42"/>
      <c r="H174" s="1" t="s">
        <v>3191</v>
      </c>
      <c r="I174" s="25"/>
      <c r="K174" s="25"/>
      <c r="N174" s="42"/>
    </row>
    <row r="175">
      <c r="A175" s="25"/>
      <c r="B175" s="25"/>
      <c r="D175" s="42"/>
      <c r="E175" s="25"/>
      <c r="F175" s="25"/>
      <c r="G175" s="42"/>
      <c r="H175" s="1" t="s">
        <v>3192</v>
      </c>
      <c r="I175" s="25"/>
      <c r="K175" s="25"/>
      <c r="N175" s="42"/>
    </row>
    <row r="176">
      <c r="A176" s="25"/>
      <c r="B176" s="25"/>
      <c r="D176" s="42"/>
      <c r="E176" s="25"/>
      <c r="F176" s="25"/>
      <c r="G176" s="42"/>
      <c r="H176" s="1" t="s">
        <v>269</v>
      </c>
      <c r="I176" s="25"/>
      <c r="K176" s="25"/>
      <c r="N176" s="42"/>
    </row>
    <row r="177">
      <c r="A177" s="25"/>
      <c r="B177" s="25"/>
      <c r="D177" s="42"/>
      <c r="E177" s="25"/>
      <c r="F177" s="25"/>
      <c r="G177" s="42"/>
      <c r="I177" s="25"/>
      <c r="K177" s="25"/>
      <c r="N177" s="42"/>
    </row>
    <row r="178">
      <c r="A178" s="25"/>
      <c r="B178" s="25"/>
      <c r="D178" s="42"/>
      <c r="E178" s="25"/>
      <c r="F178" s="25"/>
      <c r="G178" s="42"/>
      <c r="H178" s="1" t="s">
        <v>309</v>
      </c>
      <c r="I178" s="25"/>
      <c r="K178" s="25"/>
      <c r="N178" s="42"/>
    </row>
    <row r="179">
      <c r="A179" s="25"/>
      <c r="B179" s="25"/>
      <c r="D179" s="42"/>
      <c r="E179" s="25"/>
      <c r="F179" s="25"/>
      <c r="G179" s="42"/>
      <c r="H179" s="1" t="s">
        <v>310</v>
      </c>
      <c r="I179" s="25"/>
      <c r="K179" s="25"/>
      <c r="N179" s="42"/>
    </row>
    <row r="180">
      <c r="A180" s="25"/>
      <c r="B180" s="25"/>
      <c r="D180" s="42"/>
      <c r="E180" s="25"/>
      <c r="F180" s="25"/>
      <c r="G180" s="42"/>
      <c r="H180" s="1" t="s">
        <v>3193</v>
      </c>
      <c r="I180" s="25"/>
      <c r="K180" s="25"/>
      <c r="N180" s="42"/>
    </row>
    <row r="181">
      <c r="A181" s="25"/>
      <c r="B181" s="25"/>
      <c r="D181" s="42"/>
      <c r="E181" s="25"/>
      <c r="F181" s="25"/>
      <c r="G181" s="42"/>
      <c r="I181" s="25"/>
      <c r="K181" s="25"/>
      <c r="N181" s="42"/>
    </row>
    <row r="182">
      <c r="A182" s="25"/>
      <c r="B182" s="25"/>
      <c r="D182" s="42"/>
      <c r="E182" s="25"/>
      <c r="F182" s="25"/>
      <c r="G182" s="42"/>
      <c r="H182" s="1" t="s">
        <v>3194</v>
      </c>
      <c r="I182" s="25"/>
      <c r="K182" s="25"/>
      <c r="N182" s="42"/>
    </row>
    <row r="183">
      <c r="A183" s="25"/>
      <c r="B183" s="25"/>
      <c r="D183" s="42"/>
      <c r="E183" s="25"/>
      <c r="F183" s="25"/>
      <c r="G183" s="42"/>
      <c r="H183" s="1" t="s">
        <v>3195</v>
      </c>
      <c r="I183" s="25"/>
      <c r="K183" s="25"/>
      <c r="N183" s="42"/>
    </row>
    <row r="184">
      <c r="A184" s="25"/>
      <c r="B184" s="25"/>
      <c r="D184" s="42"/>
      <c r="E184" s="25"/>
      <c r="F184" s="25"/>
      <c r="G184" s="42"/>
      <c r="H184" s="1" t="s">
        <v>318</v>
      </c>
      <c r="I184" s="25"/>
      <c r="K184" s="25"/>
      <c r="N184" s="42"/>
    </row>
    <row r="185">
      <c r="A185" s="25"/>
      <c r="B185" s="25"/>
      <c r="D185" s="42"/>
      <c r="E185" s="25"/>
      <c r="F185" s="25"/>
      <c r="G185" s="42"/>
      <c r="H185" s="1" t="s">
        <v>251</v>
      </c>
      <c r="I185" s="25"/>
      <c r="K185" s="25"/>
      <c r="N185" s="42"/>
    </row>
    <row r="186">
      <c r="A186" s="25"/>
      <c r="B186" s="25"/>
      <c r="D186" s="42"/>
      <c r="E186" s="25"/>
      <c r="F186" s="25"/>
      <c r="G186" s="42"/>
      <c r="H186" s="1" t="s">
        <v>391</v>
      </c>
      <c r="I186" s="25"/>
      <c r="K186" s="1" t="s">
        <v>270</v>
      </c>
      <c r="M186" s="1" t="s">
        <v>230</v>
      </c>
      <c r="N186" s="2" t="s">
        <v>3196</v>
      </c>
    </row>
    <row r="187">
      <c r="A187" s="25"/>
      <c r="B187" s="25"/>
      <c r="D187" s="42"/>
      <c r="E187" s="25"/>
      <c r="F187" s="25"/>
      <c r="G187" s="42"/>
      <c r="H187" s="1" t="s">
        <v>3197</v>
      </c>
      <c r="I187" s="25"/>
      <c r="K187" s="25"/>
      <c r="N187" s="2" t="s">
        <v>3198</v>
      </c>
    </row>
    <row r="188">
      <c r="A188" s="25"/>
      <c r="B188" s="25"/>
      <c r="D188" s="42"/>
      <c r="E188" s="25"/>
      <c r="F188" s="25"/>
      <c r="G188" s="42"/>
      <c r="H188" s="1" t="s">
        <v>269</v>
      </c>
      <c r="I188" s="25"/>
      <c r="K188" s="25"/>
      <c r="N188" s="42"/>
    </row>
    <row r="189">
      <c r="A189" s="25"/>
      <c r="B189" s="25"/>
      <c r="D189" s="42"/>
      <c r="E189" s="25"/>
      <c r="F189" s="25"/>
      <c r="G189" s="42"/>
      <c r="H189" s="1" t="s">
        <v>3104</v>
      </c>
      <c r="I189" s="25"/>
      <c r="K189" s="25"/>
      <c r="N189" s="42"/>
    </row>
    <row r="190">
      <c r="A190" s="25"/>
      <c r="B190" s="25"/>
      <c r="D190" s="42"/>
      <c r="E190" s="25"/>
      <c r="F190" s="25"/>
      <c r="G190" s="42"/>
      <c r="H190" s="1" t="s">
        <v>198</v>
      </c>
      <c r="I190" s="25"/>
      <c r="K190" s="25"/>
      <c r="N190" s="42"/>
    </row>
    <row r="191">
      <c r="A191" s="25"/>
      <c r="B191" s="25"/>
      <c r="D191" s="42"/>
      <c r="E191" s="25"/>
      <c r="F191" s="25"/>
      <c r="G191" s="42"/>
      <c r="H191" s="1" t="s">
        <v>3108</v>
      </c>
      <c r="I191" s="25"/>
      <c r="K191" s="25"/>
      <c r="N191" s="42"/>
    </row>
    <row r="192">
      <c r="A192" s="25"/>
      <c r="B192" s="25"/>
      <c r="D192" s="42"/>
      <c r="E192" s="25"/>
      <c r="F192" s="25"/>
      <c r="G192" s="42"/>
      <c r="H192" s="1" t="s">
        <v>3109</v>
      </c>
      <c r="I192" s="25"/>
      <c r="K192" s="25"/>
      <c r="N192" s="42"/>
    </row>
    <row r="193">
      <c r="A193" s="25"/>
      <c r="B193" s="25"/>
      <c r="D193" s="42"/>
      <c r="E193" s="25"/>
      <c r="F193" s="25"/>
      <c r="G193" s="42"/>
      <c r="H193" s="1" t="s">
        <v>3110</v>
      </c>
      <c r="I193" s="25"/>
      <c r="K193" s="25"/>
      <c r="N193" s="42"/>
    </row>
    <row r="194">
      <c r="A194" s="25"/>
      <c r="B194" s="25"/>
      <c r="D194" s="42"/>
      <c r="E194" s="25"/>
      <c r="F194" s="25"/>
      <c r="G194" s="42"/>
      <c r="H194" s="1" t="s">
        <v>3199</v>
      </c>
      <c r="I194" s="25"/>
      <c r="K194" s="1" t="s">
        <v>276</v>
      </c>
      <c r="L194" s="1" t="s">
        <v>2336</v>
      </c>
      <c r="M194" s="1" t="s">
        <v>3200</v>
      </c>
      <c r="N194" s="2" t="s">
        <v>3201</v>
      </c>
    </row>
    <row r="195">
      <c r="A195" s="25"/>
      <c r="B195" s="25"/>
      <c r="D195" s="42"/>
      <c r="E195" s="25"/>
      <c r="F195" s="25"/>
      <c r="G195" s="42"/>
      <c r="H195" s="1" t="s">
        <v>3111</v>
      </c>
      <c r="I195" s="25"/>
      <c r="K195" s="25"/>
      <c r="N195" s="42"/>
    </row>
    <row r="196">
      <c r="A196" s="25"/>
      <c r="B196" s="25"/>
      <c r="D196" s="42"/>
      <c r="E196" s="25"/>
      <c r="F196" s="25"/>
      <c r="G196" s="42"/>
      <c r="H196" s="1" t="s">
        <v>204</v>
      </c>
      <c r="I196" s="25"/>
      <c r="K196" s="1" t="s">
        <v>276</v>
      </c>
      <c r="L196" s="1" t="s">
        <v>3202</v>
      </c>
      <c r="M196" s="1" t="s">
        <v>3203</v>
      </c>
      <c r="N196" s="2" t="s">
        <v>3204</v>
      </c>
    </row>
    <row r="197">
      <c r="A197" s="25"/>
      <c r="B197" s="25"/>
      <c r="D197" s="42"/>
      <c r="E197" s="25"/>
      <c r="F197" s="25"/>
      <c r="G197" s="42"/>
      <c r="I197" s="25"/>
      <c r="K197" s="25"/>
      <c r="N197" s="42"/>
    </row>
    <row r="198">
      <c r="A198" s="25"/>
      <c r="B198" s="25"/>
      <c r="D198" s="42"/>
      <c r="E198" s="25"/>
      <c r="F198" s="25"/>
      <c r="G198" s="42"/>
      <c r="H198" s="1" t="s">
        <v>309</v>
      </c>
      <c r="I198" s="25"/>
      <c r="K198" s="25"/>
      <c r="N198" s="42"/>
    </row>
    <row r="199">
      <c r="A199" s="25"/>
      <c r="B199" s="25"/>
      <c r="D199" s="42"/>
      <c r="E199" s="25"/>
      <c r="F199" s="25"/>
      <c r="G199" s="42"/>
      <c r="H199" s="1" t="s">
        <v>310</v>
      </c>
      <c r="I199" s="25"/>
      <c r="K199" s="25"/>
      <c r="N199" s="42"/>
    </row>
    <row r="200">
      <c r="A200" s="25"/>
      <c r="B200" s="25"/>
      <c r="D200" s="42"/>
      <c r="E200" s="25"/>
      <c r="F200" s="25"/>
      <c r="G200" s="42"/>
      <c r="H200" s="1" t="s">
        <v>3205</v>
      </c>
      <c r="I200" s="25"/>
      <c r="K200" s="25"/>
      <c r="N200" s="42"/>
    </row>
    <row r="201">
      <c r="A201" s="25"/>
      <c r="B201" s="25"/>
      <c r="D201" s="42"/>
      <c r="E201" s="25"/>
      <c r="F201" s="25"/>
      <c r="G201" s="42"/>
      <c r="I201" s="25"/>
      <c r="K201" s="25"/>
      <c r="N201" s="42"/>
    </row>
    <row r="202">
      <c r="A202" s="25"/>
      <c r="B202" s="25"/>
      <c r="D202" s="42"/>
      <c r="E202" s="25"/>
      <c r="F202" s="25"/>
      <c r="G202" s="42"/>
      <c r="H202" s="1" t="s">
        <v>3206</v>
      </c>
      <c r="I202" s="25"/>
      <c r="K202" s="25"/>
      <c r="N202" s="42"/>
    </row>
    <row r="203">
      <c r="A203" s="25"/>
      <c r="B203" s="25"/>
      <c r="D203" s="42"/>
      <c r="E203" s="25"/>
      <c r="F203" s="25"/>
      <c r="G203" s="42"/>
      <c r="H203" s="1" t="s">
        <v>3207</v>
      </c>
      <c r="I203" s="25"/>
      <c r="K203" s="25"/>
      <c r="N203" s="42"/>
    </row>
    <row r="204">
      <c r="A204" s="25"/>
      <c r="B204" s="25"/>
      <c r="D204" s="42"/>
      <c r="E204" s="25"/>
      <c r="F204" s="25"/>
      <c r="G204" s="42"/>
      <c r="H204" s="1" t="s">
        <v>318</v>
      </c>
      <c r="I204" s="25"/>
      <c r="K204" s="25"/>
      <c r="N204" s="42"/>
    </row>
    <row r="205">
      <c r="A205" s="25"/>
      <c r="B205" s="25"/>
      <c r="D205" s="42"/>
      <c r="E205" s="25"/>
      <c r="F205" s="25"/>
      <c r="G205" s="42"/>
      <c r="H205" s="1" t="s">
        <v>251</v>
      </c>
      <c r="I205" s="25"/>
      <c r="K205" s="25"/>
      <c r="N205" s="42"/>
    </row>
    <row r="206">
      <c r="A206" s="25"/>
      <c r="B206" s="25"/>
      <c r="D206" s="42"/>
      <c r="E206" s="25"/>
      <c r="F206" s="25"/>
      <c r="G206" s="42"/>
      <c r="H206" s="1" t="s">
        <v>3208</v>
      </c>
      <c r="I206" s="25"/>
      <c r="K206" s="1" t="s">
        <v>270</v>
      </c>
      <c r="M206" s="1" t="s">
        <v>325</v>
      </c>
      <c r="N206" s="2" t="s">
        <v>3196</v>
      </c>
    </row>
    <row r="207">
      <c r="A207" s="25"/>
      <c r="B207" s="25"/>
      <c r="D207" s="42"/>
      <c r="E207" s="25"/>
      <c r="F207" s="25"/>
      <c r="G207" s="42"/>
      <c r="H207" s="1" t="s">
        <v>3209</v>
      </c>
      <c r="I207" s="25"/>
      <c r="K207" s="25"/>
      <c r="N207" s="42"/>
    </row>
    <row r="208">
      <c r="A208" s="25"/>
      <c r="B208" s="25"/>
      <c r="D208" s="42"/>
      <c r="E208" s="25"/>
      <c r="F208" s="25"/>
      <c r="G208" s="42"/>
      <c r="H208" s="1" t="s">
        <v>269</v>
      </c>
      <c r="I208" s="25"/>
      <c r="K208" s="25"/>
      <c r="N208" s="42"/>
    </row>
    <row r="209">
      <c r="A209" s="25"/>
      <c r="B209" s="25"/>
      <c r="D209" s="42"/>
      <c r="E209" s="25"/>
      <c r="F209" s="25"/>
      <c r="G209" s="42"/>
      <c r="H209" s="1" t="s">
        <v>3112</v>
      </c>
      <c r="I209" s="25"/>
      <c r="K209" s="25"/>
      <c r="N209" s="42"/>
    </row>
    <row r="210">
      <c r="A210" s="25"/>
      <c r="B210" s="25"/>
      <c r="D210" s="42"/>
      <c r="E210" s="25"/>
      <c r="F210" s="25"/>
      <c r="G210" s="42"/>
      <c r="H210" s="1" t="s">
        <v>198</v>
      </c>
      <c r="I210" s="25"/>
      <c r="K210" s="25"/>
      <c r="N210" s="42"/>
    </row>
    <row r="211">
      <c r="A211" s="25"/>
      <c r="B211" s="25"/>
      <c r="D211" s="42"/>
      <c r="E211" s="25"/>
      <c r="F211" s="25"/>
      <c r="G211" s="42"/>
      <c r="H211" s="1" t="s">
        <v>3115</v>
      </c>
      <c r="I211" s="25"/>
      <c r="K211" s="1" t="s">
        <v>278</v>
      </c>
      <c r="L211" s="1" t="s">
        <v>279</v>
      </c>
      <c r="M211" s="1" t="s">
        <v>3210</v>
      </c>
      <c r="N211" s="2" t="s">
        <v>3211</v>
      </c>
    </row>
    <row r="212">
      <c r="A212" s="25"/>
      <c r="B212" s="25"/>
      <c r="D212" s="42"/>
      <c r="E212" s="25"/>
      <c r="F212" s="25"/>
      <c r="G212" s="42"/>
      <c r="H212" s="1" t="s">
        <v>3118</v>
      </c>
      <c r="I212" s="25"/>
      <c r="K212" s="1" t="s">
        <v>278</v>
      </c>
      <c r="L212" s="1" t="s">
        <v>279</v>
      </c>
      <c r="M212" s="1" t="s">
        <v>3212</v>
      </c>
      <c r="N212" s="2" t="s">
        <v>3213</v>
      </c>
    </row>
    <row r="213">
      <c r="A213" s="25"/>
      <c r="B213" s="25"/>
      <c r="D213" s="42"/>
      <c r="E213" s="25"/>
      <c r="F213" s="25"/>
      <c r="G213" s="42"/>
      <c r="H213" s="1" t="s">
        <v>204</v>
      </c>
      <c r="I213" s="25"/>
      <c r="K213" s="1" t="s">
        <v>278</v>
      </c>
      <c r="L213" s="1" t="s">
        <v>280</v>
      </c>
      <c r="M213" s="1" t="s">
        <v>3214</v>
      </c>
      <c r="N213" s="2" t="s">
        <v>3215</v>
      </c>
    </row>
    <row r="214">
      <c r="A214" s="25"/>
      <c r="B214" s="25"/>
      <c r="D214" s="42"/>
      <c r="E214" s="25"/>
      <c r="F214" s="25"/>
      <c r="G214" s="42"/>
      <c r="I214" s="25"/>
      <c r="K214" s="1" t="s">
        <v>278</v>
      </c>
      <c r="L214" s="1" t="s">
        <v>280</v>
      </c>
      <c r="M214" s="1" t="s">
        <v>3216</v>
      </c>
      <c r="N214" s="2" t="s">
        <v>3217</v>
      </c>
    </row>
    <row r="215">
      <c r="A215" s="25"/>
      <c r="B215" s="25"/>
      <c r="D215" s="42"/>
      <c r="E215" s="25"/>
      <c r="F215" s="25"/>
      <c r="G215" s="42"/>
      <c r="H215" s="1" t="s">
        <v>309</v>
      </c>
      <c r="I215" s="25"/>
      <c r="K215" s="25"/>
      <c r="N215" s="42"/>
    </row>
    <row r="216">
      <c r="A216" s="25"/>
      <c r="B216" s="25"/>
      <c r="D216" s="42"/>
      <c r="E216" s="25"/>
      <c r="F216" s="25"/>
      <c r="G216" s="42"/>
      <c r="H216" s="1" t="s">
        <v>310</v>
      </c>
      <c r="I216" s="25"/>
      <c r="K216" s="25"/>
      <c r="N216" s="42"/>
    </row>
    <row r="217">
      <c r="A217" s="25"/>
      <c r="B217" s="25"/>
      <c r="D217" s="42"/>
      <c r="E217" s="25"/>
      <c r="F217" s="25"/>
      <c r="G217" s="42"/>
      <c r="H217" s="1" t="s">
        <v>3218</v>
      </c>
      <c r="I217" s="25"/>
      <c r="K217" s="25"/>
      <c r="N217" s="42"/>
    </row>
    <row r="218">
      <c r="A218" s="25"/>
      <c r="B218" s="25"/>
      <c r="D218" s="42"/>
      <c r="E218" s="25"/>
      <c r="F218" s="25"/>
      <c r="G218" s="42"/>
      <c r="I218" s="25"/>
      <c r="K218" s="25"/>
      <c r="N218" s="42"/>
    </row>
    <row r="219">
      <c r="A219" s="25"/>
      <c r="B219" s="25"/>
      <c r="D219" s="42"/>
      <c r="E219" s="25"/>
      <c r="F219" s="25"/>
      <c r="G219" s="42"/>
      <c r="H219" s="1" t="s">
        <v>3219</v>
      </c>
      <c r="I219" s="25"/>
      <c r="K219" s="25"/>
      <c r="N219" s="42"/>
    </row>
    <row r="220">
      <c r="A220" s="25"/>
      <c r="B220" s="25"/>
      <c r="D220" s="42"/>
      <c r="E220" s="25"/>
      <c r="F220" s="25"/>
      <c r="G220" s="42"/>
      <c r="H220" s="1" t="s">
        <v>3220</v>
      </c>
      <c r="I220" s="25"/>
      <c r="K220" s="25"/>
      <c r="N220" s="42"/>
    </row>
    <row r="221">
      <c r="A221" s="25"/>
      <c r="B221" s="25"/>
      <c r="D221" s="42"/>
      <c r="E221" s="25"/>
      <c r="F221" s="25"/>
      <c r="G221" s="42"/>
      <c r="H221" s="1" t="s">
        <v>318</v>
      </c>
      <c r="I221" s="25"/>
      <c r="K221" s="25"/>
      <c r="N221" s="42"/>
    </row>
    <row r="222">
      <c r="A222" s="25"/>
      <c r="B222" s="25"/>
      <c r="D222" s="42"/>
      <c r="E222" s="25"/>
      <c r="F222" s="25"/>
      <c r="G222" s="42"/>
      <c r="H222" s="1" t="s">
        <v>251</v>
      </c>
      <c r="I222" s="25"/>
      <c r="K222" s="25"/>
      <c r="N222" s="42"/>
    </row>
    <row r="223">
      <c r="A223" s="25"/>
      <c r="B223" s="25"/>
      <c r="D223" s="42"/>
      <c r="E223" s="25"/>
      <c r="F223" s="25"/>
      <c r="G223" s="42"/>
      <c r="H223" s="1" t="s">
        <v>3221</v>
      </c>
      <c r="I223" s="25"/>
      <c r="K223" s="1" t="s">
        <v>270</v>
      </c>
      <c r="M223" s="1" t="s">
        <v>632</v>
      </c>
      <c r="N223" s="2" t="s">
        <v>3196</v>
      </c>
    </row>
    <row r="224">
      <c r="A224" s="25"/>
      <c r="B224" s="25"/>
      <c r="D224" s="42"/>
      <c r="E224" s="25"/>
      <c r="F224" s="25"/>
      <c r="G224" s="42"/>
      <c r="H224" s="1" t="s">
        <v>3222</v>
      </c>
      <c r="I224" s="25"/>
      <c r="K224" s="25"/>
      <c r="N224" s="42"/>
    </row>
    <row r="225">
      <c r="A225" s="25"/>
      <c r="B225" s="25"/>
      <c r="D225" s="42"/>
      <c r="E225" s="25"/>
      <c r="F225" s="25"/>
      <c r="G225" s="42"/>
      <c r="H225" s="1" t="s">
        <v>269</v>
      </c>
      <c r="I225" s="25"/>
      <c r="K225" s="25"/>
      <c r="N225" s="42"/>
    </row>
    <row r="226">
      <c r="A226" s="25"/>
      <c r="B226" s="25"/>
      <c r="D226" s="42"/>
      <c r="E226" s="25"/>
      <c r="F226" s="25"/>
      <c r="G226" s="42"/>
      <c r="H226" s="1" t="s">
        <v>3125</v>
      </c>
      <c r="I226" s="25"/>
      <c r="K226" s="25"/>
      <c r="N226" s="42"/>
    </row>
    <row r="227">
      <c r="A227" s="25"/>
      <c r="B227" s="25"/>
      <c r="D227" s="42"/>
      <c r="E227" s="25"/>
      <c r="F227" s="25"/>
      <c r="G227" s="42"/>
      <c r="H227" s="1" t="s">
        <v>198</v>
      </c>
      <c r="I227" s="25"/>
      <c r="K227" s="25"/>
      <c r="N227" s="42"/>
    </row>
    <row r="228">
      <c r="A228" s="25"/>
      <c r="B228" s="25"/>
      <c r="D228" s="42"/>
      <c r="E228" s="25"/>
      <c r="F228" s="25"/>
      <c r="G228" s="42"/>
      <c r="H228" s="1" t="s">
        <v>3130</v>
      </c>
      <c r="I228" s="25"/>
      <c r="K228" s="1" t="s">
        <v>278</v>
      </c>
      <c r="L228" s="1" t="s">
        <v>279</v>
      </c>
      <c r="M228" s="1" t="s">
        <v>3223</v>
      </c>
      <c r="N228" s="2" t="s">
        <v>3224</v>
      </c>
    </row>
    <row r="229">
      <c r="A229" s="25"/>
      <c r="B229" s="25"/>
      <c r="D229" s="42"/>
      <c r="E229" s="25"/>
      <c r="F229" s="25"/>
      <c r="G229" s="42"/>
      <c r="H229" s="1" t="s">
        <v>204</v>
      </c>
      <c r="I229" s="25"/>
      <c r="K229" s="1" t="s">
        <v>278</v>
      </c>
      <c r="L229" s="1" t="s">
        <v>280</v>
      </c>
      <c r="M229" s="1" t="s">
        <v>3225</v>
      </c>
      <c r="N229" s="2" t="s">
        <v>3226</v>
      </c>
    </row>
    <row r="230">
      <c r="A230" s="25"/>
      <c r="B230" s="25"/>
      <c r="D230" s="42"/>
      <c r="E230" s="25"/>
      <c r="F230" s="25"/>
      <c r="G230" s="42"/>
      <c r="I230" s="25"/>
      <c r="K230" s="25"/>
      <c r="N230" s="42"/>
    </row>
    <row r="231">
      <c r="A231" s="25"/>
      <c r="B231" s="25"/>
      <c r="D231" s="42"/>
      <c r="E231" s="25"/>
      <c r="F231" s="25"/>
      <c r="G231" s="42"/>
      <c r="H231" s="1" t="s">
        <v>309</v>
      </c>
      <c r="I231" s="25"/>
      <c r="K231" s="25"/>
      <c r="N231" s="42"/>
    </row>
    <row r="232">
      <c r="A232" s="25"/>
      <c r="B232" s="25"/>
      <c r="D232" s="42"/>
      <c r="E232" s="25"/>
      <c r="F232" s="25"/>
      <c r="G232" s="42"/>
      <c r="H232" s="1" t="s">
        <v>310</v>
      </c>
      <c r="I232" s="25"/>
      <c r="K232" s="25"/>
      <c r="N232" s="42"/>
    </row>
    <row r="233">
      <c r="A233" s="25"/>
      <c r="B233" s="25"/>
      <c r="D233" s="42"/>
      <c r="E233" s="25"/>
      <c r="F233" s="25"/>
      <c r="G233" s="42"/>
      <c r="H233" s="1" t="s">
        <v>3227</v>
      </c>
      <c r="I233" s="25"/>
      <c r="K233" s="25"/>
      <c r="N233" s="42"/>
    </row>
    <row r="234">
      <c r="A234" s="25"/>
      <c r="B234" s="25"/>
      <c r="D234" s="42"/>
      <c r="E234" s="25"/>
      <c r="F234" s="25"/>
      <c r="G234" s="42"/>
      <c r="I234" s="25"/>
      <c r="K234" s="25"/>
      <c r="N234" s="42"/>
    </row>
    <row r="235">
      <c r="A235" s="25"/>
      <c r="B235" s="25"/>
      <c r="D235" s="42"/>
      <c r="E235" s="25"/>
      <c r="F235" s="25"/>
      <c r="G235" s="42"/>
      <c r="H235" s="1" t="s">
        <v>3228</v>
      </c>
      <c r="I235" s="25"/>
      <c r="K235" s="25"/>
      <c r="N235" s="42"/>
    </row>
    <row r="236">
      <c r="A236" s="25"/>
      <c r="B236" s="25"/>
      <c r="D236" s="42"/>
      <c r="E236" s="25"/>
      <c r="F236" s="25"/>
      <c r="G236" s="42"/>
      <c r="H236" s="1" t="s">
        <v>318</v>
      </c>
      <c r="I236" s="25"/>
      <c r="K236" s="25"/>
      <c r="N236" s="42"/>
    </row>
    <row r="237">
      <c r="A237" s="25"/>
      <c r="B237" s="25"/>
      <c r="D237" s="42"/>
      <c r="E237" s="25"/>
      <c r="F237" s="25"/>
      <c r="G237" s="42"/>
      <c r="H237" s="1" t="s">
        <v>251</v>
      </c>
      <c r="I237" s="25"/>
      <c r="K237" s="25"/>
      <c r="N237" s="42"/>
    </row>
    <row r="238">
      <c r="A238" s="25"/>
      <c r="B238" s="25"/>
      <c r="D238" s="42"/>
      <c r="E238" s="25"/>
      <c r="F238" s="25"/>
      <c r="G238" s="42"/>
      <c r="H238" s="1" t="s">
        <v>3229</v>
      </c>
      <c r="I238" s="25"/>
      <c r="K238" s="1" t="s">
        <v>270</v>
      </c>
      <c r="M238" s="1" t="s">
        <v>635</v>
      </c>
      <c r="N238" s="2" t="s">
        <v>3196</v>
      </c>
    </row>
    <row r="239">
      <c r="A239" s="25"/>
      <c r="B239" s="25"/>
      <c r="D239" s="42"/>
      <c r="E239" s="25"/>
      <c r="F239" s="25"/>
      <c r="G239" s="42"/>
      <c r="H239" s="1" t="s">
        <v>3230</v>
      </c>
      <c r="I239" s="25"/>
      <c r="K239" s="25"/>
      <c r="N239" s="42"/>
    </row>
    <row r="240">
      <c r="A240" s="25"/>
      <c r="B240" s="25"/>
      <c r="D240" s="42"/>
      <c r="E240" s="25"/>
      <c r="F240" s="25"/>
      <c r="G240" s="42"/>
      <c r="H240" s="1" t="s">
        <v>269</v>
      </c>
      <c r="I240" s="25"/>
      <c r="K240" s="25"/>
      <c r="N240" s="42"/>
    </row>
    <row r="241">
      <c r="A241" s="25"/>
      <c r="B241" s="25"/>
      <c r="D241" s="42"/>
      <c r="E241" s="25"/>
      <c r="F241" s="25"/>
      <c r="G241" s="42"/>
      <c r="H241" s="1" t="s">
        <v>3133</v>
      </c>
      <c r="I241" s="25"/>
      <c r="K241" s="84" t="s">
        <v>282</v>
      </c>
      <c r="L241" s="1" t="s">
        <v>2983</v>
      </c>
      <c r="M241" s="1" t="s">
        <v>3231</v>
      </c>
      <c r="N241" s="2" t="s">
        <v>3232</v>
      </c>
    </row>
    <row r="242">
      <c r="A242" s="25"/>
      <c r="B242" s="25"/>
      <c r="D242" s="42"/>
      <c r="E242" s="25"/>
      <c r="F242" s="25"/>
      <c r="G242" s="42"/>
      <c r="H242" s="1" t="s">
        <v>198</v>
      </c>
      <c r="I242" s="25"/>
      <c r="K242" s="25"/>
      <c r="N242" s="42"/>
    </row>
    <row r="243">
      <c r="A243" s="25"/>
      <c r="B243" s="25"/>
      <c r="D243" s="42"/>
      <c r="E243" s="25"/>
      <c r="F243" s="25"/>
      <c r="G243" s="42"/>
      <c r="H243" s="1" t="s">
        <v>3136</v>
      </c>
      <c r="I243" s="25"/>
      <c r="K243" s="1" t="s">
        <v>278</v>
      </c>
      <c r="L243" s="1" t="s">
        <v>279</v>
      </c>
      <c r="M243" s="1" t="s">
        <v>3233</v>
      </c>
      <c r="N243" s="2" t="s">
        <v>3234</v>
      </c>
    </row>
    <row r="244">
      <c r="A244" s="25"/>
      <c r="B244" s="25"/>
      <c r="D244" s="42"/>
      <c r="E244" s="25"/>
      <c r="F244" s="25"/>
      <c r="G244" s="42"/>
      <c r="H244" s="1" t="s">
        <v>3139</v>
      </c>
      <c r="I244" s="25"/>
      <c r="K244" s="1" t="s">
        <v>278</v>
      </c>
      <c r="L244" s="1" t="s">
        <v>279</v>
      </c>
      <c r="M244" s="1" t="s">
        <v>3235</v>
      </c>
      <c r="N244" s="2" t="s">
        <v>3236</v>
      </c>
    </row>
    <row r="245">
      <c r="A245" s="25"/>
      <c r="B245" s="25"/>
      <c r="D245" s="42"/>
      <c r="E245" s="25"/>
      <c r="F245" s="25"/>
      <c r="G245" s="42"/>
      <c r="H245" s="1" t="s">
        <v>204</v>
      </c>
      <c r="I245" s="25"/>
      <c r="K245" s="1" t="s">
        <v>278</v>
      </c>
      <c r="L245" s="1" t="s">
        <v>280</v>
      </c>
      <c r="M245" s="1" t="s">
        <v>3237</v>
      </c>
      <c r="N245" s="2" t="s">
        <v>3238</v>
      </c>
    </row>
    <row r="246">
      <c r="A246" s="25"/>
      <c r="B246" s="25"/>
      <c r="D246" s="42"/>
      <c r="E246" s="25"/>
      <c r="F246" s="25"/>
      <c r="G246" s="42"/>
      <c r="I246" s="25"/>
      <c r="K246" s="1" t="s">
        <v>278</v>
      </c>
      <c r="L246" s="1" t="s">
        <v>280</v>
      </c>
      <c r="M246" s="1" t="s">
        <v>3239</v>
      </c>
      <c r="N246" s="2" t="s">
        <v>3240</v>
      </c>
    </row>
    <row r="247">
      <c r="A247" s="25"/>
      <c r="B247" s="25"/>
      <c r="D247" s="42"/>
      <c r="E247" s="25"/>
      <c r="F247" s="25"/>
      <c r="G247" s="42"/>
      <c r="H247" s="1" t="s">
        <v>309</v>
      </c>
      <c r="I247" s="25"/>
      <c r="K247" s="25"/>
      <c r="N247" s="42"/>
    </row>
    <row r="248">
      <c r="A248" s="25"/>
      <c r="B248" s="25"/>
      <c r="D248" s="42"/>
      <c r="E248" s="25"/>
      <c r="F248" s="25"/>
      <c r="G248" s="42"/>
      <c r="H248" s="1" t="s">
        <v>310</v>
      </c>
      <c r="I248" s="25"/>
      <c r="K248" s="25"/>
      <c r="N248" s="42"/>
    </row>
    <row r="249">
      <c r="A249" s="25"/>
      <c r="B249" s="25"/>
      <c r="D249" s="42"/>
      <c r="E249" s="25"/>
      <c r="F249" s="25"/>
      <c r="G249" s="42"/>
      <c r="H249" s="1" t="s">
        <v>3241</v>
      </c>
      <c r="I249" s="25"/>
      <c r="K249" s="25"/>
      <c r="N249" s="42"/>
    </row>
    <row r="250">
      <c r="A250" s="25"/>
      <c r="B250" s="25"/>
      <c r="D250" s="42"/>
      <c r="E250" s="25"/>
      <c r="F250" s="25"/>
      <c r="G250" s="42"/>
      <c r="I250" s="25"/>
      <c r="K250" s="25"/>
      <c r="N250" s="42"/>
    </row>
    <row r="251">
      <c r="A251" s="25"/>
      <c r="B251" s="25"/>
      <c r="D251" s="42"/>
      <c r="E251" s="25"/>
      <c r="F251" s="25"/>
      <c r="G251" s="42"/>
      <c r="H251" s="1" t="s">
        <v>3242</v>
      </c>
      <c r="I251" s="25"/>
      <c r="K251" s="25"/>
      <c r="N251" s="42"/>
    </row>
    <row r="252">
      <c r="A252" s="25"/>
      <c r="B252" s="25"/>
      <c r="D252" s="42"/>
      <c r="E252" s="25"/>
      <c r="F252" s="25"/>
      <c r="G252" s="42"/>
      <c r="I252" s="25"/>
      <c r="K252" s="25"/>
      <c r="N252" s="42"/>
    </row>
    <row r="253">
      <c r="A253" s="25"/>
      <c r="B253" s="25"/>
      <c r="D253" s="42"/>
      <c r="E253" s="25"/>
      <c r="F253" s="25"/>
      <c r="G253" s="42"/>
      <c r="H253" s="1" t="s">
        <v>3243</v>
      </c>
      <c r="I253" s="25"/>
      <c r="K253" s="25"/>
      <c r="N253" s="42"/>
    </row>
    <row r="254">
      <c r="A254" s="25"/>
      <c r="B254" s="25"/>
      <c r="D254" s="42"/>
      <c r="E254" s="25"/>
      <c r="F254" s="25"/>
      <c r="G254" s="42"/>
      <c r="H254" s="1" t="s">
        <v>3244</v>
      </c>
      <c r="I254" s="25"/>
      <c r="K254" s="25"/>
      <c r="N254" s="42"/>
    </row>
    <row r="255">
      <c r="A255" s="25"/>
      <c r="B255" s="25"/>
      <c r="D255" s="42"/>
      <c r="E255" s="25"/>
      <c r="F255" s="25"/>
      <c r="G255" s="42"/>
      <c r="H255" s="1" t="s">
        <v>318</v>
      </c>
      <c r="I255" s="25"/>
      <c r="K255" s="25"/>
      <c r="N255" s="42"/>
    </row>
    <row r="256">
      <c r="A256" s="25"/>
      <c r="B256" s="25"/>
      <c r="D256" s="42"/>
      <c r="E256" s="25"/>
      <c r="F256" s="25"/>
      <c r="G256" s="42"/>
      <c r="H256" s="1" t="s">
        <v>251</v>
      </c>
      <c r="I256" s="25"/>
      <c r="K256" s="25"/>
      <c r="N256" s="42"/>
    </row>
    <row r="257">
      <c r="A257" s="25"/>
      <c r="B257" s="25"/>
      <c r="D257" s="42"/>
      <c r="E257" s="25"/>
      <c r="F257" s="25"/>
      <c r="G257" s="42"/>
      <c r="H257" s="1" t="s">
        <v>3245</v>
      </c>
      <c r="I257" s="25"/>
      <c r="K257" s="1" t="s">
        <v>270</v>
      </c>
      <c r="M257" s="1" t="s">
        <v>643</v>
      </c>
      <c r="N257" s="2" t="s">
        <v>3196</v>
      </c>
    </row>
    <row r="258">
      <c r="A258" s="25"/>
      <c r="B258" s="25"/>
      <c r="D258" s="42"/>
      <c r="E258" s="25"/>
      <c r="F258" s="25"/>
      <c r="G258" s="42"/>
      <c r="H258" s="1" t="s">
        <v>3246</v>
      </c>
      <c r="I258" s="25"/>
      <c r="K258" s="1" t="s">
        <v>229</v>
      </c>
      <c r="M258" s="1" t="s">
        <v>3247</v>
      </c>
      <c r="N258" s="2" t="s">
        <v>3248</v>
      </c>
    </row>
    <row r="259">
      <c r="A259" s="25"/>
      <c r="B259" s="25"/>
      <c r="D259" s="42"/>
      <c r="E259" s="25"/>
      <c r="F259" s="25"/>
      <c r="G259" s="42"/>
      <c r="H259" s="1" t="s">
        <v>269</v>
      </c>
      <c r="I259" s="25"/>
      <c r="K259" s="1" t="s">
        <v>190</v>
      </c>
      <c r="L259" s="1" t="s">
        <v>3249</v>
      </c>
      <c r="M259" s="1" t="s">
        <v>3250</v>
      </c>
      <c r="N259" s="2" t="s">
        <v>3251</v>
      </c>
    </row>
    <row r="260">
      <c r="A260" s="25"/>
      <c r="B260" s="25"/>
      <c r="D260" s="42"/>
      <c r="E260" s="25"/>
      <c r="F260" s="25"/>
      <c r="G260" s="42"/>
      <c r="H260" s="1" t="s">
        <v>3146</v>
      </c>
      <c r="I260" s="25"/>
      <c r="K260" s="25"/>
      <c r="N260" s="42"/>
    </row>
    <row r="261">
      <c r="A261" s="25"/>
      <c r="B261" s="25"/>
      <c r="D261" s="42"/>
      <c r="E261" s="25"/>
      <c r="F261" s="25"/>
      <c r="G261" s="42"/>
      <c r="H261" s="1" t="s">
        <v>198</v>
      </c>
      <c r="I261" s="25"/>
      <c r="K261" s="25"/>
      <c r="N261" s="42"/>
    </row>
    <row r="262">
      <c r="A262" s="25"/>
      <c r="B262" s="25"/>
      <c r="D262" s="42"/>
      <c r="E262" s="25"/>
      <c r="F262" s="25"/>
      <c r="G262" s="42"/>
      <c r="H262" s="1" t="s">
        <v>3149</v>
      </c>
      <c r="I262" s="25"/>
      <c r="K262" s="1" t="s">
        <v>278</v>
      </c>
      <c r="L262" s="1" t="s">
        <v>279</v>
      </c>
      <c r="M262" s="1" t="s">
        <v>3252</v>
      </c>
      <c r="N262" s="2" t="s">
        <v>3224</v>
      </c>
    </row>
    <row r="263">
      <c r="A263" s="25"/>
      <c r="B263" s="25"/>
      <c r="D263" s="42"/>
      <c r="E263" s="25"/>
      <c r="F263" s="25"/>
      <c r="G263" s="42"/>
      <c r="H263" s="1" t="s">
        <v>3136</v>
      </c>
      <c r="I263" s="25"/>
      <c r="K263" s="1" t="s">
        <v>278</v>
      </c>
      <c r="L263" s="1" t="s">
        <v>279</v>
      </c>
      <c r="M263" s="1" t="s">
        <v>3253</v>
      </c>
      <c r="N263" s="2" t="s">
        <v>3254</v>
      </c>
    </row>
    <row r="264">
      <c r="A264" s="25"/>
      <c r="B264" s="25"/>
      <c r="D264" s="42"/>
      <c r="E264" s="25"/>
      <c r="F264" s="25"/>
      <c r="G264" s="42"/>
      <c r="H264" s="1" t="s">
        <v>204</v>
      </c>
      <c r="I264" s="25"/>
      <c r="K264" s="1" t="s">
        <v>278</v>
      </c>
      <c r="L264" s="1" t="s">
        <v>280</v>
      </c>
      <c r="M264" s="1" t="s">
        <v>3255</v>
      </c>
      <c r="N264" s="2" t="s">
        <v>3256</v>
      </c>
    </row>
    <row r="265">
      <c r="A265" s="25"/>
      <c r="B265" s="25"/>
      <c r="D265" s="42"/>
      <c r="E265" s="25"/>
      <c r="F265" s="25"/>
      <c r="G265" s="42"/>
      <c r="H265" s="1" t="s">
        <v>3154</v>
      </c>
      <c r="I265" s="25"/>
      <c r="K265" s="25"/>
      <c r="N265" s="42"/>
    </row>
    <row r="266">
      <c r="A266" s="25"/>
      <c r="B266" s="25"/>
      <c r="D266" s="42"/>
      <c r="E266" s="25"/>
      <c r="F266" s="25"/>
      <c r="G266" s="42"/>
      <c r="H266" s="1" t="s">
        <v>3257</v>
      </c>
      <c r="I266" s="25"/>
      <c r="K266" s="1" t="s">
        <v>278</v>
      </c>
      <c r="L266" s="1" t="s">
        <v>3258</v>
      </c>
      <c r="M266" s="1" t="s">
        <v>3259</v>
      </c>
      <c r="N266" s="2" t="s">
        <v>838</v>
      </c>
    </row>
    <row r="267">
      <c r="A267" s="25"/>
      <c r="B267" s="25"/>
      <c r="D267" s="42"/>
      <c r="E267" s="25"/>
      <c r="F267" s="25"/>
      <c r="G267" s="42"/>
      <c r="H267" s="1" t="s">
        <v>204</v>
      </c>
      <c r="I267" s="25"/>
      <c r="K267" s="25"/>
      <c r="N267" s="42"/>
    </row>
    <row r="268">
      <c r="A268" s="25"/>
      <c r="B268" s="25"/>
      <c r="D268" s="42"/>
      <c r="E268" s="25"/>
      <c r="F268" s="25"/>
      <c r="G268" s="42"/>
      <c r="I268" s="25"/>
      <c r="K268" s="25"/>
      <c r="N268" s="42"/>
    </row>
    <row r="269">
      <c r="A269" s="25"/>
      <c r="B269" s="25"/>
      <c r="D269" s="42"/>
      <c r="E269" s="25"/>
      <c r="F269" s="25"/>
      <c r="G269" s="42"/>
      <c r="H269" s="1" t="s">
        <v>309</v>
      </c>
      <c r="I269" s="25"/>
      <c r="K269" s="25"/>
      <c r="N269" s="42"/>
    </row>
    <row r="270">
      <c r="A270" s="25"/>
      <c r="B270" s="25"/>
      <c r="D270" s="42"/>
      <c r="E270" s="25"/>
      <c r="F270" s="25"/>
      <c r="G270" s="42"/>
      <c r="H270" s="1" t="s">
        <v>310</v>
      </c>
      <c r="I270" s="25"/>
      <c r="K270" s="25"/>
      <c r="N270" s="42"/>
    </row>
    <row r="271">
      <c r="A271" s="25"/>
      <c r="B271" s="25"/>
      <c r="D271" s="42"/>
      <c r="E271" s="25"/>
      <c r="F271" s="25"/>
      <c r="G271" s="42"/>
      <c r="H271" s="1" t="s">
        <v>3260</v>
      </c>
      <c r="I271" s="25"/>
      <c r="K271" s="25"/>
      <c r="N271" s="42"/>
    </row>
    <row r="272">
      <c r="A272" s="25"/>
      <c r="B272" s="25"/>
      <c r="D272" s="42"/>
      <c r="E272" s="25"/>
      <c r="F272" s="25"/>
      <c r="G272" s="42"/>
      <c r="H272" s="1" t="s">
        <v>3261</v>
      </c>
      <c r="I272" s="25"/>
      <c r="K272" s="25"/>
      <c r="N272" s="42"/>
    </row>
    <row r="273">
      <c r="A273" s="25"/>
      <c r="B273" s="25"/>
      <c r="D273" s="42"/>
      <c r="E273" s="25"/>
      <c r="F273" s="25"/>
      <c r="G273" s="42"/>
      <c r="H273" s="1" t="s">
        <v>318</v>
      </c>
      <c r="I273" s="25"/>
      <c r="K273" s="25"/>
      <c r="N273" s="42"/>
    </row>
    <row r="274">
      <c r="A274" s="25"/>
      <c r="B274" s="25"/>
      <c r="D274" s="42"/>
      <c r="E274" s="25"/>
      <c r="F274" s="25"/>
      <c r="G274" s="42"/>
      <c r="H274" s="1" t="s">
        <v>251</v>
      </c>
      <c r="I274" s="25"/>
      <c r="K274" s="25"/>
      <c r="N274" s="42"/>
    </row>
    <row r="275">
      <c r="A275" s="25"/>
      <c r="B275" s="25"/>
      <c r="D275" s="42"/>
      <c r="E275" s="25"/>
      <c r="F275" s="25"/>
      <c r="G275" s="42"/>
      <c r="H275" s="1" t="s">
        <v>391</v>
      </c>
      <c r="I275" s="25"/>
      <c r="K275" s="1" t="s">
        <v>270</v>
      </c>
      <c r="M275" s="1" t="s">
        <v>648</v>
      </c>
      <c r="N275" s="2" t="s">
        <v>3196</v>
      </c>
    </row>
    <row r="276">
      <c r="A276" s="25"/>
      <c r="B276" s="25"/>
      <c r="D276" s="42"/>
      <c r="E276" s="25"/>
      <c r="F276" s="25"/>
      <c r="G276" s="42"/>
      <c r="H276" s="1" t="s">
        <v>654</v>
      </c>
      <c r="I276" s="25"/>
      <c r="K276" s="25"/>
      <c r="N276" s="42"/>
    </row>
    <row r="277">
      <c r="A277" s="25"/>
      <c r="B277" s="25"/>
      <c r="D277" s="42"/>
      <c r="E277" s="25"/>
      <c r="F277" s="25"/>
      <c r="G277" s="42"/>
      <c r="H277" s="1" t="s">
        <v>269</v>
      </c>
      <c r="I277" s="25"/>
      <c r="K277" s="25"/>
      <c r="N277" s="42"/>
    </row>
    <row r="278">
      <c r="A278" s="25"/>
      <c r="B278" s="25"/>
      <c r="D278" s="42"/>
      <c r="E278" s="25"/>
      <c r="F278" s="25"/>
      <c r="G278" s="42"/>
      <c r="H278" s="1" t="s">
        <v>205</v>
      </c>
      <c r="I278" s="25"/>
      <c r="K278" s="25"/>
      <c r="N278" s="42"/>
    </row>
    <row r="279">
      <c r="A279" s="25"/>
      <c r="B279" s="25"/>
      <c r="D279" s="42"/>
      <c r="E279" s="25"/>
      <c r="F279" s="25"/>
      <c r="G279" s="42"/>
      <c r="H279" s="1" t="s">
        <v>198</v>
      </c>
      <c r="I279" s="25"/>
      <c r="K279" s="25"/>
      <c r="N279" s="42"/>
    </row>
    <row r="280">
      <c r="A280" s="25"/>
      <c r="B280" s="25"/>
      <c r="D280" s="42"/>
      <c r="E280" s="25"/>
      <c r="F280" s="25"/>
      <c r="G280" s="42"/>
      <c r="H280" s="1" t="s">
        <v>3155</v>
      </c>
      <c r="I280" s="25"/>
      <c r="K280" s="25"/>
      <c r="N280" s="42"/>
    </row>
    <row r="281">
      <c r="A281" s="25"/>
      <c r="B281" s="25"/>
      <c r="D281" s="42"/>
      <c r="E281" s="25"/>
      <c r="F281" s="25"/>
      <c r="G281" s="42"/>
      <c r="H281" s="1" t="s">
        <v>3156</v>
      </c>
      <c r="I281" s="25"/>
      <c r="K281" s="25"/>
      <c r="N281" s="42"/>
    </row>
    <row r="282">
      <c r="A282" s="25"/>
      <c r="B282" s="25"/>
      <c r="D282" s="42"/>
      <c r="E282" s="25"/>
      <c r="F282" s="25"/>
      <c r="G282" s="42"/>
      <c r="H282" s="1" t="s">
        <v>3157</v>
      </c>
      <c r="I282" s="25"/>
      <c r="K282" s="25"/>
      <c r="N282" s="42"/>
    </row>
    <row r="283">
      <c r="A283" s="25"/>
      <c r="B283" s="25"/>
      <c r="D283" s="42"/>
      <c r="E283" s="25"/>
      <c r="F283" s="25"/>
      <c r="G283" s="42"/>
      <c r="H283" s="1" t="s">
        <v>3158</v>
      </c>
      <c r="I283" s="25"/>
      <c r="K283" s="25"/>
      <c r="N283" s="42"/>
    </row>
    <row r="284">
      <c r="A284" s="25"/>
      <c r="B284" s="25"/>
      <c r="D284" s="42"/>
      <c r="E284" s="25"/>
      <c r="F284" s="25"/>
      <c r="G284" s="42"/>
      <c r="H284" s="1" t="s">
        <v>3159</v>
      </c>
      <c r="I284" s="25"/>
      <c r="K284" s="25"/>
      <c r="N284" s="42"/>
    </row>
    <row r="285">
      <c r="A285" s="25"/>
      <c r="B285" s="25"/>
      <c r="D285" s="42"/>
      <c r="E285" s="25"/>
      <c r="F285" s="25"/>
      <c r="G285" s="42"/>
      <c r="H285" s="1" t="s">
        <v>3160</v>
      </c>
      <c r="I285" s="25"/>
      <c r="K285" s="1" t="s">
        <v>282</v>
      </c>
      <c r="L285" s="1" t="s">
        <v>3262</v>
      </c>
      <c r="M285" s="1" t="s">
        <v>3263</v>
      </c>
      <c r="N285" s="2" t="s">
        <v>3264</v>
      </c>
    </row>
    <row r="286">
      <c r="A286" s="25"/>
      <c r="B286" s="25"/>
      <c r="D286" s="42"/>
      <c r="E286" s="25"/>
      <c r="F286" s="25"/>
      <c r="G286" s="42"/>
      <c r="H286" s="1" t="s">
        <v>3161</v>
      </c>
      <c r="I286" s="25"/>
      <c r="K286" s="25"/>
      <c r="N286" s="42"/>
    </row>
    <row r="287">
      <c r="A287" s="25"/>
      <c r="B287" s="25"/>
      <c r="D287" s="42"/>
      <c r="E287" s="25"/>
      <c r="F287" s="25"/>
      <c r="G287" s="42"/>
      <c r="H287" s="1" t="s">
        <v>3162</v>
      </c>
      <c r="I287" s="25"/>
      <c r="K287" s="25"/>
      <c r="N287" s="42"/>
    </row>
    <row r="288">
      <c r="A288" s="25"/>
      <c r="B288" s="25"/>
      <c r="D288" s="42"/>
      <c r="E288" s="25"/>
      <c r="F288" s="25"/>
      <c r="G288" s="42"/>
      <c r="H288" s="1" t="s">
        <v>3163</v>
      </c>
      <c r="I288" s="25"/>
      <c r="K288" s="25"/>
      <c r="N288" s="42"/>
    </row>
    <row r="289">
      <c r="A289" s="25"/>
      <c r="B289" s="25"/>
      <c r="D289" s="42"/>
      <c r="E289" s="25"/>
      <c r="F289" s="25"/>
      <c r="G289" s="42"/>
      <c r="H289" s="1" t="s">
        <v>3164</v>
      </c>
      <c r="I289" s="25"/>
      <c r="K289" s="25"/>
      <c r="M289" s="1"/>
      <c r="N289" s="42"/>
    </row>
    <row r="290">
      <c r="A290" s="25"/>
      <c r="B290" s="25"/>
      <c r="D290" s="42"/>
      <c r="E290" s="25"/>
      <c r="F290" s="25"/>
      <c r="G290" s="42"/>
      <c r="H290" s="1" t="s">
        <v>223</v>
      </c>
      <c r="I290" s="25"/>
      <c r="K290" s="25"/>
      <c r="N290" s="42"/>
    </row>
    <row r="291">
      <c r="A291" s="15"/>
      <c r="B291" s="15"/>
      <c r="C291" s="15"/>
      <c r="D291" s="83"/>
      <c r="E291" s="15"/>
      <c r="F291" s="15"/>
      <c r="G291" s="83"/>
      <c r="H291" s="12" t="s">
        <v>204</v>
      </c>
      <c r="I291" s="15"/>
      <c r="J291" s="15"/>
      <c r="K291" s="15"/>
      <c r="L291" s="15"/>
      <c r="M291" s="15"/>
      <c r="N291" s="83"/>
      <c r="O291" s="15"/>
      <c r="P291" s="15"/>
      <c r="Q291" s="15"/>
      <c r="R291" s="15"/>
      <c r="S291" s="15"/>
      <c r="T291" s="15"/>
      <c r="U291" s="15"/>
      <c r="V291" s="15"/>
      <c r="W291" s="15"/>
      <c r="X291" s="15"/>
      <c r="Y291" s="15"/>
      <c r="Z291" s="15"/>
      <c r="AA291" s="15"/>
      <c r="AB291" s="15"/>
      <c r="AC291" s="15"/>
      <c r="AD291" s="15"/>
      <c r="AE291" s="15"/>
    </row>
    <row r="292">
      <c r="A292" s="1" t="s">
        <v>31</v>
      </c>
      <c r="B292" s="1" t="s">
        <v>94</v>
      </c>
      <c r="C292" s="1" t="s">
        <v>3097</v>
      </c>
      <c r="D292" s="2" t="s">
        <v>3097</v>
      </c>
      <c r="E292" s="1" t="s">
        <v>33</v>
      </c>
      <c r="F292" s="1" t="s">
        <v>33</v>
      </c>
      <c r="G292" s="42"/>
      <c r="H292" s="1" t="s">
        <v>563</v>
      </c>
      <c r="I292" s="25"/>
      <c r="K292" s="25"/>
      <c r="N292" s="42"/>
    </row>
    <row r="293">
      <c r="A293" s="25"/>
      <c r="B293" s="25"/>
      <c r="D293" s="42"/>
      <c r="E293" s="25"/>
      <c r="F293" s="25"/>
      <c r="G293" s="42"/>
      <c r="I293" s="25"/>
      <c r="K293" s="25"/>
      <c r="N293" s="42"/>
    </row>
    <row r="294">
      <c r="A294" s="25"/>
      <c r="B294" s="25"/>
      <c r="D294" s="42"/>
      <c r="E294" s="25"/>
      <c r="F294" s="25"/>
      <c r="G294" s="42"/>
      <c r="H294" s="1" t="s">
        <v>3098</v>
      </c>
      <c r="I294" s="25"/>
      <c r="K294" s="25"/>
      <c r="N294" s="42"/>
      <c r="O294"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94" s="25" t="str">
        <f>IFERROR(__xludf.DUMMYFUNCTION("""COMPUTED_VALUE"""),"count ")</f>
        <v>count </v>
      </c>
    </row>
    <row r="295">
      <c r="A295" s="25"/>
      <c r="B295" s="25"/>
      <c r="D295" s="42"/>
      <c r="E295" s="25"/>
      <c r="F295" s="25"/>
      <c r="G295" s="42"/>
      <c r="H295" s="1" t="s">
        <v>3099</v>
      </c>
      <c r="I295" s="25"/>
      <c r="K295" s="25"/>
      <c r="N295" s="42"/>
      <c r="O295" s="25" t="str">
        <f>IFERROR(__xludf.DUMMYFUNCTION("""COMPUTED_VALUE"""),"V-pred-use")</f>
        <v>V-pred-use</v>
      </c>
      <c r="P295" s="25">
        <f>IFERROR(__xludf.DUMMYFUNCTION("""COMPUTED_VALUE"""),2.0)</f>
        <v>2</v>
      </c>
    </row>
    <row r="296">
      <c r="A296" s="25"/>
      <c r="B296" s="25"/>
      <c r="D296" s="42"/>
      <c r="E296" s="25"/>
      <c r="F296" s="25"/>
      <c r="G296" s="42"/>
      <c r="H296" s="1" t="s">
        <v>3100</v>
      </c>
      <c r="I296" s="25"/>
      <c r="K296" s="25"/>
      <c r="N296" s="42"/>
    </row>
    <row r="297">
      <c r="A297" s="25"/>
      <c r="B297" s="25"/>
      <c r="D297" s="42"/>
      <c r="E297" s="25"/>
      <c r="F297" s="25"/>
      <c r="G297" s="42"/>
      <c r="H297" s="1" t="s">
        <v>245</v>
      </c>
      <c r="I297" s="25"/>
      <c r="K297" s="25"/>
      <c r="N297" s="42"/>
    </row>
    <row r="298">
      <c r="A298" s="25"/>
      <c r="B298" s="25"/>
      <c r="D298" s="42"/>
      <c r="E298" s="25"/>
      <c r="F298" s="25"/>
      <c r="G298" s="42"/>
      <c r="I298" s="25"/>
      <c r="K298" s="25"/>
      <c r="N298" s="42"/>
      <c r="O29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98" s="25" t="str">
        <f>IFERROR(__xludf.DUMMYFUNCTION("""COMPUTED_VALUE"""),"C-syntax")</f>
        <v>C-syntax</v>
      </c>
      <c r="Q298" s="25" t="str">
        <f>IFERROR(__xludf.DUMMYFUNCTION("""COMPUTED_VALUE"""),"C-hallucinating")</f>
        <v>C-hallucinating</v>
      </c>
      <c r="R298" s="25" t="str">
        <f>IFERROR(__xludf.DUMMYFUNCTION("""COMPUTED_VALUE"""),"C-total")</f>
        <v>C-total</v>
      </c>
      <c r="S298" s="25" t="str">
        <f>IFERROR(__xludf.DUMMYFUNCTION("""COMPUTED_VALUE"""),"V-pre/post")</f>
        <v>V-pre/post</v>
      </c>
      <c r="T298" s="25" t="str">
        <f>IFERROR(__xludf.DUMMYFUNCTION("""COMPUTED_VALUE"""),"V-pred-def")</f>
        <v>V-pred-def</v>
      </c>
      <c r="U298" s="25" t="str">
        <f>IFERROR(__xludf.DUMMYFUNCTION("""COMPUTED_VALUE"""),"V-pred-use")</f>
        <v>V-pred-use</v>
      </c>
      <c r="V298" s="25" t="str">
        <f>IFERROR(__xludf.DUMMYFUNCTION("""COMPUTED_VALUE"""),"V-lemma-def")</f>
        <v>V-lemma-def</v>
      </c>
      <c r="W298" s="25" t="str">
        <f>IFERROR(__xludf.DUMMYFUNCTION("""COMPUTED_VALUE"""),"V-lemma-use")</f>
        <v>V-lemma-use</v>
      </c>
      <c r="X298" s="25" t="str">
        <f>IFERROR(__xludf.DUMMYFUNCTION("""COMPUTED_VALUE"""),"V-LI")</f>
        <v>V-LI</v>
      </c>
      <c r="Y298" s="25" t="str">
        <f>IFERROR(__xludf.DUMMYFUNCTION("""COMPUTED_VALUE"""),"V-others")</f>
        <v>V-others</v>
      </c>
      <c r="Z298" s="25" t="str">
        <f>IFERROR(__xludf.DUMMYFUNCTION("""COMPUTED_VALUE"""),"V-total")</f>
        <v>V-total</v>
      </c>
    </row>
    <row r="299">
      <c r="A299" s="25"/>
      <c r="B299" s="25"/>
      <c r="D299" s="42"/>
      <c r="E299" s="25"/>
      <c r="F299" s="25"/>
      <c r="G299" s="42"/>
      <c r="H299" s="1" t="s">
        <v>251</v>
      </c>
      <c r="I299" s="25"/>
      <c r="K299" s="25"/>
      <c r="N299" s="42"/>
      <c r="O299" s="25">
        <f>IFERROR(__xludf.DUMMYFUNCTION("""COMPUTED_VALUE"""),0.0)</f>
        <v>0</v>
      </c>
      <c r="P299" s="25">
        <f>IFERROR(__xludf.DUMMYFUNCTION("""COMPUTED_VALUE"""),0.0)</f>
        <v>0</v>
      </c>
      <c r="Q299" s="25">
        <f>IFERROR(__xludf.DUMMYFUNCTION("""COMPUTED_VALUE"""),0.0)</f>
        <v>0</v>
      </c>
      <c r="R299" s="25">
        <f>IFERROR(__xludf.DUMMYFUNCTION("""COMPUTED_VALUE"""),0.0)</f>
        <v>0</v>
      </c>
      <c r="S299" s="25">
        <f>IFERROR(__xludf.DUMMYFUNCTION("""COMPUTED_VALUE"""),0.0)</f>
        <v>0</v>
      </c>
      <c r="T299" s="25">
        <f>IFERROR(__xludf.DUMMYFUNCTION("""COMPUTED_VALUE"""),0.0)</f>
        <v>0</v>
      </c>
      <c r="U299" s="25">
        <f>IFERROR(__xludf.DUMMYFUNCTION("""COMPUTED_VALUE"""),2.0)</f>
        <v>2</v>
      </c>
      <c r="V299" s="25">
        <f>IFERROR(__xludf.DUMMYFUNCTION("""COMPUTED_VALUE"""),0.0)</f>
        <v>0</v>
      </c>
      <c r="W299" s="25">
        <f>IFERROR(__xludf.DUMMYFUNCTION("""COMPUTED_VALUE"""),0.0)</f>
        <v>0</v>
      </c>
      <c r="X299" s="25">
        <f>IFERROR(__xludf.DUMMYFUNCTION("""COMPUTED_VALUE"""),0.0)</f>
        <v>0</v>
      </c>
      <c r="Y299" s="25">
        <f>IFERROR(__xludf.DUMMYFUNCTION("""COMPUTED_VALUE"""),0.0)</f>
        <v>0</v>
      </c>
      <c r="Z299" s="25">
        <f>IFERROR(__xludf.DUMMYFUNCTION("""COMPUTED_VALUE"""),0.0)</f>
        <v>0</v>
      </c>
    </row>
    <row r="300">
      <c r="A300" s="25"/>
      <c r="B300" s="25"/>
      <c r="D300" s="42"/>
      <c r="E300" s="25"/>
      <c r="F300" s="25"/>
      <c r="G300" s="42"/>
      <c r="H300" s="1" t="s">
        <v>3101</v>
      </c>
      <c r="I300" s="25"/>
      <c r="K300" s="25"/>
      <c r="N300" s="42"/>
    </row>
    <row r="301">
      <c r="A301" s="25"/>
      <c r="B301" s="25"/>
      <c r="D301" s="42"/>
      <c r="E301" s="25"/>
      <c r="F301" s="25"/>
      <c r="G301" s="42"/>
      <c r="H301" s="1" t="s">
        <v>3102</v>
      </c>
      <c r="I301" s="25"/>
      <c r="K301" s="25"/>
      <c r="N301" s="42"/>
    </row>
    <row r="302">
      <c r="A302" s="25"/>
      <c r="B302" s="25"/>
      <c r="D302" s="42"/>
      <c r="E302" s="25"/>
      <c r="F302" s="25"/>
      <c r="G302" s="42"/>
      <c r="H302" s="1" t="s">
        <v>3265</v>
      </c>
      <c r="I302" s="25"/>
      <c r="K302" s="25"/>
      <c r="N302" s="42"/>
    </row>
    <row r="303">
      <c r="A303" s="25"/>
      <c r="B303" s="25"/>
      <c r="D303" s="42"/>
      <c r="E303" s="25"/>
      <c r="F303" s="25"/>
      <c r="G303" s="42"/>
      <c r="H303" s="1" t="s">
        <v>269</v>
      </c>
      <c r="I303" s="25"/>
      <c r="K303" s="25"/>
      <c r="N303" s="42"/>
    </row>
    <row r="304">
      <c r="A304" s="25"/>
      <c r="B304" s="25"/>
      <c r="D304" s="42"/>
      <c r="E304" s="25"/>
      <c r="F304" s="25"/>
      <c r="G304" s="42"/>
      <c r="I304" s="25"/>
      <c r="K304" s="25"/>
      <c r="N304" s="42"/>
    </row>
    <row r="305">
      <c r="A305" s="25"/>
      <c r="B305" s="25"/>
      <c r="D305" s="42"/>
      <c r="E305" s="25"/>
      <c r="F305" s="25"/>
      <c r="G305" s="42"/>
      <c r="H305" s="1" t="s">
        <v>3104</v>
      </c>
      <c r="I305" s="25"/>
      <c r="K305" s="25"/>
      <c r="N305" s="42"/>
    </row>
    <row r="306">
      <c r="A306" s="25"/>
      <c r="B306" s="25"/>
      <c r="D306" s="42"/>
      <c r="E306" s="25"/>
      <c r="F306" s="25"/>
      <c r="G306" s="42"/>
      <c r="H306" s="1" t="s">
        <v>206</v>
      </c>
      <c r="I306" s="25"/>
      <c r="K306" s="25"/>
      <c r="N306" s="42"/>
    </row>
    <row r="307">
      <c r="A307" s="25"/>
      <c r="B307" s="25"/>
      <c r="D307" s="42"/>
      <c r="E307" s="25"/>
      <c r="F307" s="25"/>
      <c r="G307" s="42"/>
      <c r="H307" s="1" t="s">
        <v>3105</v>
      </c>
      <c r="I307" s="25"/>
      <c r="K307" s="84" t="s">
        <v>278</v>
      </c>
      <c r="L307" s="1" t="s">
        <v>280</v>
      </c>
      <c r="M307" s="1" t="s">
        <v>3106</v>
      </c>
      <c r="N307" s="2" t="s">
        <v>3266</v>
      </c>
    </row>
    <row r="308">
      <c r="A308" s="25"/>
      <c r="B308" s="25"/>
      <c r="D308" s="42"/>
      <c r="E308" s="25"/>
      <c r="F308" s="25"/>
      <c r="G308" s="42"/>
      <c r="H308" s="1" t="s">
        <v>198</v>
      </c>
      <c r="I308" s="25"/>
      <c r="K308" s="25"/>
      <c r="N308" s="42"/>
    </row>
    <row r="309">
      <c r="A309" s="25"/>
      <c r="B309" s="25"/>
      <c r="D309" s="42"/>
      <c r="E309" s="25"/>
      <c r="F309" s="25"/>
      <c r="G309" s="42"/>
      <c r="H309" s="1" t="s">
        <v>3108</v>
      </c>
      <c r="I309" s="25"/>
      <c r="K309" s="25"/>
      <c r="N309" s="42"/>
    </row>
    <row r="310">
      <c r="A310" s="25"/>
      <c r="B310" s="25"/>
      <c r="D310" s="42"/>
      <c r="E310" s="25"/>
      <c r="F310" s="25"/>
      <c r="G310" s="42"/>
      <c r="H310" s="1" t="s">
        <v>3109</v>
      </c>
      <c r="I310" s="25"/>
      <c r="K310" s="25"/>
      <c r="N310" s="42"/>
    </row>
    <row r="311">
      <c r="A311" s="25"/>
      <c r="B311" s="25"/>
      <c r="D311" s="42"/>
      <c r="E311" s="25"/>
      <c r="F311" s="25"/>
      <c r="G311" s="42"/>
      <c r="H311" s="1" t="s">
        <v>3110</v>
      </c>
      <c r="I311" s="25"/>
      <c r="K311" s="25"/>
      <c r="N311" s="42"/>
    </row>
    <row r="312">
      <c r="A312" s="25"/>
      <c r="B312" s="25"/>
      <c r="D312" s="42"/>
      <c r="E312" s="25"/>
      <c r="F312" s="25"/>
      <c r="G312" s="42"/>
      <c r="H312" s="1" t="s">
        <v>3111</v>
      </c>
      <c r="I312" s="25"/>
      <c r="K312" s="25"/>
      <c r="N312" s="42"/>
    </row>
    <row r="313">
      <c r="A313" s="25"/>
      <c r="B313" s="25"/>
      <c r="D313" s="42"/>
      <c r="E313" s="25"/>
      <c r="F313" s="25"/>
      <c r="G313" s="42"/>
      <c r="H313" s="1" t="s">
        <v>204</v>
      </c>
      <c r="I313" s="25"/>
      <c r="K313" s="25"/>
      <c r="N313" s="42"/>
    </row>
    <row r="314">
      <c r="A314" s="25"/>
      <c r="B314" s="25"/>
      <c r="D314" s="42"/>
      <c r="E314" s="25"/>
      <c r="F314" s="25"/>
      <c r="G314" s="42"/>
      <c r="I314" s="25"/>
      <c r="K314" s="25"/>
      <c r="N314" s="42"/>
    </row>
    <row r="315">
      <c r="A315" s="25"/>
      <c r="B315" s="25"/>
      <c r="D315" s="42"/>
      <c r="E315" s="25"/>
      <c r="F315" s="25"/>
      <c r="G315" s="42"/>
      <c r="H315" s="1" t="s">
        <v>3112</v>
      </c>
      <c r="I315" s="25"/>
      <c r="K315" s="25"/>
      <c r="N315" s="42"/>
    </row>
    <row r="316">
      <c r="A316" s="25"/>
      <c r="B316" s="25"/>
      <c r="D316" s="42"/>
      <c r="E316" s="25"/>
      <c r="F316" s="25"/>
      <c r="G316" s="42"/>
      <c r="H316" s="1" t="s">
        <v>3113</v>
      </c>
      <c r="I316" s="25"/>
      <c r="K316" s="25"/>
      <c r="N316" s="42"/>
    </row>
    <row r="317">
      <c r="A317" s="25"/>
      <c r="B317" s="25"/>
      <c r="D317" s="42"/>
      <c r="E317" s="25"/>
      <c r="F317" s="25"/>
      <c r="G317" s="42"/>
      <c r="H317" s="1" t="s">
        <v>3114</v>
      </c>
      <c r="I317" s="25"/>
      <c r="K317" s="25"/>
      <c r="N317" s="42"/>
    </row>
    <row r="318">
      <c r="A318" s="25"/>
      <c r="B318" s="25"/>
      <c r="D318" s="42"/>
      <c r="E318" s="25"/>
      <c r="F318" s="25"/>
      <c r="G318" s="42"/>
      <c r="H318" s="1" t="s">
        <v>198</v>
      </c>
      <c r="I318" s="25"/>
      <c r="K318" s="25"/>
      <c r="N318" s="42"/>
    </row>
    <row r="319">
      <c r="A319" s="25"/>
      <c r="B319" s="25"/>
      <c r="D319" s="42"/>
      <c r="E319" s="25"/>
      <c r="F319" s="25"/>
      <c r="G319" s="42"/>
      <c r="H319" s="1" t="s">
        <v>3267</v>
      </c>
      <c r="I319" s="25"/>
      <c r="K319" s="25"/>
      <c r="N319" s="42"/>
    </row>
    <row r="320">
      <c r="A320" s="25"/>
      <c r="B320" s="25"/>
      <c r="D320" s="42"/>
      <c r="E320" s="25"/>
      <c r="F320" s="25"/>
      <c r="G320" s="42"/>
      <c r="H320" s="1" t="s">
        <v>3268</v>
      </c>
      <c r="I320" s="25"/>
      <c r="K320" s="25"/>
      <c r="N320" s="42"/>
    </row>
    <row r="321">
      <c r="A321" s="25"/>
      <c r="B321" s="25"/>
      <c r="D321" s="42"/>
      <c r="E321" s="25"/>
      <c r="F321" s="25"/>
      <c r="G321" s="42"/>
      <c r="H321" s="1" t="s">
        <v>3115</v>
      </c>
      <c r="I321" s="25"/>
      <c r="K321" s="25"/>
      <c r="N321" s="42"/>
    </row>
    <row r="322">
      <c r="A322" s="25"/>
      <c r="B322" s="25"/>
      <c r="D322" s="42"/>
      <c r="E322" s="25"/>
      <c r="F322" s="25"/>
      <c r="G322" s="42"/>
      <c r="H322" s="1" t="s">
        <v>3118</v>
      </c>
      <c r="I322" s="25"/>
      <c r="K322" s="25"/>
      <c r="N322" s="42"/>
    </row>
    <row r="323">
      <c r="A323" s="25"/>
      <c r="B323" s="25"/>
      <c r="D323" s="42"/>
      <c r="E323" s="25"/>
      <c r="F323" s="25"/>
      <c r="G323" s="42"/>
      <c r="H323" s="1" t="s">
        <v>3175</v>
      </c>
      <c r="I323" s="25"/>
      <c r="K323" s="25"/>
      <c r="N323" s="42"/>
    </row>
    <row r="324">
      <c r="A324" s="25"/>
      <c r="B324" s="25"/>
      <c r="D324" s="42"/>
      <c r="E324" s="25"/>
      <c r="F324" s="25"/>
      <c r="G324" s="42"/>
      <c r="H324" s="1" t="s">
        <v>3176</v>
      </c>
      <c r="I324" s="25"/>
      <c r="K324" s="25"/>
      <c r="N324" s="42"/>
    </row>
    <row r="325">
      <c r="A325" s="25"/>
      <c r="B325" s="25"/>
      <c r="D325" s="42"/>
      <c r="E325" s="25"/>
      <c r="F325" s="25"/>
      <c r="G325" s="42"/>
      <c r="H325" s="1" t="s">
        <v>204</v>
      </c>
      <c r="I325" s="25"/>
      <c r="K325" s="25"/>
      <c r="N325" s="42"/>
    </row>
    <row r="326">
      <c r="A326" s="25"/>
      <c r="B326" s="25"/>
      <c r="D326" s="42"/>
      <c r="E326" s="25"/>
      <c r="F326" s="25"/>
      <c r="G326" s="42"/>
      <c r="I326" s="25"/>
      <c r="K326" s="25"/>
      <c r="N326" s="42"/>
    </row>
    <row r="327">
      <c r="A327" s="25"/>
      <c r="B327" s="25"/>
      <c r="D327" s="42"/>
      <c r="E327" s="25"/>
      <c r="F327" s="25"/>
      <c r="G327" s="42"/>
      <c r="H327" s="1" t="s">
        <v>3125</v>
      </c>
      <c r="I327" s="25"/>
      <c r="K327" s="25"/>
      <c r="N327" s="42"/>
    </row>
    <row r="328">
      <c r="A328" s="25"/>
      <c r="B328" s="25"/>
      <c r="D328" s="42"/>
      <c r="E328" s="25"/>
      <c r="F328" s="25"/>
      <c r="G328" s="42"/>
      <c r="H328" s="1" t="s">
        <v>3126</v>
      </c>
      <c r="I328" s="25"/>
      <c r="K328" s="25"/>
      <c r="N328" s="42"/>
    </row>
    <row r="329">
      <c r="A329" s="25"/>
      <c r="B329" s="25"/>
      <c r="D329" s="42"/>
      <c r="E329" s="25"/>
      <c r="F329" s="25"/>
      <c r="G329" s="42"/>
      <c r="H329" s="1" t="s">
        <v>3127</v>
      </c>
      <c r="I329" s="25"/>
      <c r="K329" s="25"/>
      <c r="N329" s="42"/>
    </row>
    <row r="330">
      <c r="A330" s="25"/>
      <c r="B330" s="25"/>
      <c r="D330" s="42"/>
      <c r="E330" s="25"/>
      <c r="F330" s="25"/>
      <c r="G330" s="42"/>
      <c r="H330" s="1" t="s">
        <v>198</v>
      </c>
      <c r="I330" s="25"/>
      <c r="K330" s="25"/>
      <c r="N330" s="42"/>
    </row>
    <row r="331">
      <c r="A331" s="25"/>
      <c r="B331" s="25"/>
      <c r="D331" s="42"/>
      <c r="E331" s="25"/>
      <c r="F331" s="25"/>
      <c r="G331" s="42"/>
      <c r="H331" s="1" t="s">
        <v>3177</v>
      </c>
      <c r="I331" s="25"/>
      <c r="K331" s="25"/>
      <c r="N331" s="42"/>
    </row>
    <row r="332">
      <c r="A332" s="25"/>
      <c r="B332" s="25"/>
      <c r="D332" s="42"/>
      <c r="E332" s="25"/>
      <c r="F332" s="25"/>
      <c r="G332" s="42"/>
      <c r="H332" s="1" t="s">
        <v>3178</v>
      </c>
      <c r="I332" s="25"/>
      <c r="K332" s="25"/>
      <c r="N332" s="42"/>
    </row>
    <row r="333">
      <c r="A333" s="25"/>
      <c r="B333" s="25"/>
      <c r="D333" s="42"/>
      <c r="E333" s="25"/>
      <c r="F333" s="25"/>
      <c r="G333" s="42"/>
      <c r="H333" s="1" t="s">
        <v>3130</v>
      </c>
      <c r="I333" s="25"/>
      <c r="K333" s="84" t="s">
        <v>278</v>
      </c>
      <c r="L333" s="1" t="s">
        <v>733</v>
      </c>
      <c r="M333" s="1" t="s">
        <v>3269</v>
      </c>
      <c r="N333" s="2" t="s">
        <v>3270</v>
      </c>
    </row>
    <row r="334">
      <c r="A334" s="25"/>
      <c r="B334" s="25"/>
      <c r="D334" s="42"/>
      <c r="E334" s="25"/>
      <c r="F334" s="25"/>
      <c r="G334" s="42"/>
      <c r="H334" s="1" t="s">
        <v>204</v>
      </c>
      <c r="I334" s="25"/>
      <c r="K334" s="25"/>
      <c r="N334" s="42"/>
    </row>
    <row r="335">
      <c r="A335" s="25"/>
      <c r="B335" s="25"/>
      <c r="D335" s="42"/>
      <c r="E335" s="25"/>
      <c r="F335" s="25"/>
      <c r="G335" s="42"/>
      <c r="I335" s="25"/>
      <c r="K335" s="25"/>
      <c r="N335" s="42"/>
    </row>
    <row r="336">
      <c r="A336" s="25"/>
      <c r="B336" s="25"/>
      <c r="D336" s="42"/>
      <c r="E336" s="25"/>
      <c r="F336" s="25"/>
      <c r="G336" s="42"/>
      <c r="H336" s="1" t="s">
        <v>3133</v>
      </c>
      <c r="I336" s="25"/>
      <c r="K336" s="25"/>
      <c r="N336" s="42"/>
    </row>
    <row r="337">
      <c r="A337" s="25"/>
      <c r="B337" s="25"/>
      <c r="D337" s="42"/>
      <c r="E337" s="25"/>
      <c r="F337" s="25"/>
      <c r="G337" s="42"/>
      <c r="H337" s="1" t="s">
        <v>3271</v>
      </c>
      <c r="I337" s="25"/>
      <c r="K337" s="25"/>
      <c r="N337" s="42"/>
    </row>
    <row r="338">
      <c r="A338" s="25"/>
      <c r="B338" s="25"/>
      <c r="D338" s="42"/>
      <c r="E338" s="25"/>
      <c r="F338" s="25"/>
      <c r="G338" s="42"/>
      <c r="H338" s="1" t="s">
        <v>3135</v>
      </c>
      <c r="I338" s="25"/>
      <c r="K338" s="25"/>
      <c r="N338" s="42"/>
    </row>
    <row r="339">
      <c r="A339" s="25"/>
      <c r="B339" s="25"/>
      <c r="D339" s="42"/>
      <c r="E339" s="25"/>
      <c r="F339" s="25"/>
      <c r="G339" s="42"/>
      <c r="H339" s="1" t="s">
        <v>198</v>
      </c>
      <c r="I339" s="25"/>
      <c r="K339" s="25"/>
      <c r="N339" s="42"/>
    </row>
    <row r="340">
      <c r="A340" s="25"/>
      <c r="B340" s="25"/>
      <c r="D340" s="42"/>
      <c r="E340" s="25"/>
      <c r="F340" s="25"/>
      <c r="G340" s="42"/>
      <c r="H340" s="1" t="s">
        <v>3181</v>
      </c>
      <c r="I340" s="25"/>
      <c r="K340" s="25"/>
      <c r="N340" s="42"/>
    </row>
    <row r="341">
      <c r="A341" s="25"/>
      <c r="B341" s="25"/>
      <c r="D341" s="42"/>
      <c r="E341" s="25"/>
      <c r="F341" s="25"/>
      <c r="G341" s="42"/>
      <c r="H341" s="1" t="s">
        <v>3182</v>
      </c>
      <c r="I341" s="25"/>
      <c r="K341" s="25"/>
      <c r="N341" s="42"/>
    </row>
    <row r="342">
      <c r="A342" s="25"/>
      <c r="B342" s="25"/>
      <c r="D342" s="42"/>
      <c r="E342" s="25"/>
      <c r="F342" s="25"/>
      <c r="G342" s="42"/>
      <c r="H342" s="1" t="s">
        <v>3136</v>
      </c>
      <c r="I342" s="25"/>
      <c r="K342" s="25"/>
      <c r="N342" s="42"/>
    </row>
    <row r="343">
      <c r="A343" s="25"/>
      <c r="B343" s="25"/>
      <c r="D343" s="42"/>
      <c r="E343" s="25"/>
      <c r="F343" s="25"/>
      <c r="G343" s="42"/>
      <c r="H343" s="1" t="s">
        <v>3139</v>
      </c>
      <c r="I343" s="25"/>
      <c r="K343" s="25"/>
      <c r="N343" s="42"/>
    </row>
    <row r="344">
      <c r="A344" s="25"/>
      <c r="B344" s="25"/>
      <c r="D344" s="42"/>
      <c r="E344" s="25"/>
      <c r="F344" s="25"/>
      <c r="G344" s="42"/>
      <c r="H344" s="1" t="s">
        <v>3183</v>
      </c>
      <c r="I344" s="25"/>
      <c r="K344" s="25"/>
      <c r="N344" s="42"/>
    </row>
    <row r="345">
      <c r="A345" s="25"/>
      <c r="B345" s="25"/>
      <c r="D345" s="42"/>
      <c r="E345" s="25"/>
      <c r="F345" s="25"/>
      <c r="G345" s="42"/>
      <c r="H345" s="1" t="s">
        <v>3184</v>
      </c>
      <c r="I345" s="25"/>
      <c r="K345" s="25"/>
      <c r="N345" s="42"/>
    </row>
    <row r="346">
      <c r="A346" s="25"/>
      <c r="B346" s="25"/>
      <c r="D346" s="42"/>
      <c r="E346" s="25"/>
      <c r="F346" s="25"/>
      <c r="G346" s="42"/>
      <c r="H346" s="1" t="s">
        <v>204</v>
      </c>
      <c r="I346" s="25"/>
      <c r="K346" s="25"/>
      <c r="N346" s="42"/>
    </row>
    <row r="347">
      <c r="A347" s="25"/>
      <c r="B347" s="25"/>
      <c r="D347" s="42"/>
      <c r="E347" s="25"/>
      <c r="F347" s="25"/>
      <c r="G347" s="42"/>
      <c r="I347" s="25"/>
      <c r="K347" s="25"/>
      <c r="N347" s="42"/>
    </row>
    <row r="348">
      <c r="A348" s="25"/>
      <c r="B348" s="25"/>
      <c r="D348" s="42"/>
      <c r="E348" s="25"/>
      <c r="F348" s="25"/>
      <c r="G348" s="42"/>
      <c r="H348" s="1" t="s">
        <v>3146</v>
      </c>
      <c r="I348" s="25"/>
      <c r="K348" s="25"/>
      <c r="N348" s="42"/>
    </row>
    <row r="349">
      <c r="A349" s="25"/>
      <c r="B349" s="25"/>
      <c r="D349" s="42"/>
      <c r="E349" s="25"/>
      <c r="F349" s="25"/>
      <c r="G349" s="42"/>
      <c r="H349" s="1" t="s">
        <v>3147</v>
      </c>
      <c r="I349" s="25"/>
      <c r="K349" s="25"/>
      <c r="N349" s="42"/>
    </row>
    <row r="350">
      <c r="A350" s="25"/>
      <c r="B350" s="25"/>
      <c r="D350" s="42"/>
      <c r="E350" s="25"/>
      <c r="F350" s="25"/>
      <c r="G350" s="42"/>
      <c r="H350" s="1" t="s">
        <v>3148</v>
      </c>
      <c r="I350" s="25"/>
      <c r="K350" s="25"/>
      <c r="N350" s="42"/>
    </row>
    <row r="351">
      <c r="A351" s="25"/>
      <c r="B351" s="25"/>
      <c r="D351" s="42"/>
      <c r="E351" s="25"/>
      <c r="F351" s="25"/>
      <c r="G351" s="42"/>
      <c r="H351" s="1" t="s">
        <v>198</v>
      </c>
      <c r="I351" s="25"/>
      <c r="K351" s="25"/>
      <c r="N351" s="42"/>
    </row>
    <row r="352">
      <c r="A352" s="25"/>
      <c r="B352" s="25"/>
      <c r="D352" s="42"/>
      <c r="E352" s="25"/>
      <c r="F352" s="25"/>
      <c r="G352" s="42"/>
      <c r="H352" s="1" t="s">
        <v>3181</v>
      </c>
      <c r="I352" s="25"/>
      <c r="K352" s="25"/>
      <c r="N352" s="42"/>
    </row>
    <row r="353">
      <c r="A353" s="25"/>
      <c r="B353" s="25"/>
      <c r="D353" s="42"/>
      <c r="E353" s="25"/>
      <c r="F353" s="25"/>
      <c r="G353" s="42"/>
      <c r="H353" s="1" t="s">
        <v>3149</v>
      </c>
      <c r="I353" s="25"/>
      <c r="K353" s="25"/>
      <c r="N353" s="42"/>
    </row>
    <row r="354">
      <c r="A354" s="25"/>
      <c r="B354" s="25"/>
      <c r="D354" s="42"/>
      <c r="E354" s="25"/>
      <c r="F354" s="25"/>
      <c r="G354" s="42"/>
      <c r="H354" s="1" t="s">
        <v>3272</v>
      </c>
      <c r="I354" s="25"/>
      <c r="K354" s="25"/>
      <c r="N354" s="42"/>
    </row>
    <row r="355">
      <c r="A355" s="25"/>
      <c r="B355" s="25"/>
      <c r="D355" s="42"/>
      <c r="E355" s="25"/>
      <c r="F355" s="25"/>
      <c r="G355" s="42"/>
      <c r="H355" s="1" t="s">
        <v>3136</v>
      </c>
      <c r="I355" s="25"/>
      <c r="K355" s="25"/>
      <c r="N355" s="42"/>
    </row>
    <row r="356">
      <c r="A356" s="25"/>
      <c r="B356" s="25"/>
      <c r="D356" s="42"/>
      <c r="E356" s="25"/>
      <c r="F356" s="25"/>
      <c r="G356" s="42"/>
      <c r="H356" s="1" t="s">
        <v>3273</v>
      </c>
      <c r="I356" s="25"/>
      <c r="K356" s="25"/>
      <c r="N356" s="42"/>
    </row>
    <row r="357">
      <c r="A357" s="25"/>
      <c r="B357" s="25"/>
      <c r="D357" s="42"/>
      <c r="E357" s="25"/>
      <c r="F357" s="25"/>
      <c r="G357" s="42"/>
      <c r="H357" s="1" t="s">
        <v>204</v>
      </c>
      <c r="I357" s="25"/>
      <c r="K357" s="25"/>
      <c r="N357" s="42"/>
    </row>
    <row r="358">
      <c r="A358" s="25"/>
      <c r="B358" s="25"/>
      <c r="D358" s="42"/>
      <c r="E358" s="25"/>
      <c r="F358" s="25"/>
      <c r="G358" s="42"/>
      <c r="H358" s="1" t="s">
        <v>3154</v>
      </c>
      <c r="I358" s="25"/>
      <c r="K358" s="25"/>
      <c r="N358" s="42"/>
    </row>
    <row r="359">
      <c r="A359" s="25"/>
      <c r="B359" s="25"/>
      <c r="D359" s="42"/>
      <c r="E359" s="25"/>
      <c r="F359" s="25"/>
      <c r="G359" s="42"/>
      <c r="H359" s="1" t="s">
        <v>204</v>
      </c>
      <c r="I359" s="25"/>
      <c r="K359" s="25"/>
      <c r="N359" s="42"/>
    </row>
    <row r="360">
      <c r="A360" s="25"/>
      <c r="B360" s="25"/>
      <c r="D360" s="42"/>
      <c r="E360" s="25"/>
      <c r="F360" s="25"/>
      <c r="G360" s="42"/>
      <c r="I360" s="25"/>
      <c r="K360" s="25"/>
      <c r="N360" s="42"/>
    </row>
    <row r="361">
      <c r="A361" s="25"/>
      <c r="B361" s="25"/>
      <c r="D361" s="42"/>
      <c r="E361" s="25"/>
      <c r="F361" s="25"/>
      <c r="G361" s="42"/>
      <c r="H361" s="1" t="s">
        <v>205</v>
      </c>
      <c r="I361" s="25"/>
      <c r="K361" s="25"/>
      <c r="N361" s="42"/>
    </row>
    <row r="362">
      <c r="A362" s="25"/>
      <c r="B362" s="25"/>
      <c r="D362" s="42"/>
      <c r="E362" s="25"/>
      <c r="F362" s="25"/>
      <c r="G362" s="42"/>
      <c r="H362" s="1" t="s">
        <v>206</v>
      </c>
      <c r="I362" s="25"/>
      <c r="K362" s="25"/>
      <c r="N362" s="42"/>
    </row>
    <row r="363">
      <c r="A363" s="25"/>
      <c r="B363" s="25"/>
      <c r="D363" s="42"/>
      <c r="E363" s="25"/>
      <c r="F363" s="25"/>
      <c r="G363" s="42"/>
      <c r="H363" s="1" t="s">
        <v>207</v>
      </c>
      <c r="I363" s="25"/>
      <c r="K363" s="25"/>
      <c r="N363" s="42"/>
    </row>
    <row r="364">
      <c r="A364" s="25"/>
      <c r="B364" s="25"/>
      <c r="D364" s="42"/>
      <c r="E364" s="25"/>
      <c r="F364" s="25"/>
      <c r="G364" s="42"/>
      <c r="H364" s="1" t="s">
        <v>198</v>
      </c>
      <c r="I364" s="25"/>
      <c r="K364" s="25"/>
      <c r="N364" s="42"/>
    </row>
    <row r="365">
      <c r="A365" s="25"/>
      <c r="B365" s="25"/>
      <c r="D365" s="42"/>
      <c r="E365" s="25"/>
      <c r="F365" s="25"/>
      <c r="G365" s="42"/>
      <c r="H365" s="1" t="s">
        <v>3155</v>
      </c>
      <c r="I365" s="25"/>
      <c r="K365" s="25"/>
      <c r="N365" s="42"/>
    </row>
    <row r="366">
      <c r="A366" s="25"/>
      <c r="B366" s="25"/>
      <c r="D366" s="42"/>
      <c r="E366" s="25"/>
      <c r="F366" s="25"/>
      <c r="G366" s="42"/>
      <c r="H366" s="1" t="s">
        <v>3156</v>
      </c>
      <c r="I366" s="25"/>
      <c r="K366" s="25"/>
      <c r="N366" s="42"/>
    </row>
    <row r="367">
      <c r="A367" s="25"/>
      <c r="B367" s="25"/>
      <c r="D367" s="42"/>
      <c r="E367" s="25"/>
      <c r="F367" s="25"/>
      <c r="G367" s="42"/>
      <c r="H367" s="1" t="s">
        <v>3157</v>
      </c>
      <c r="I367" s="25"/>
      <c r="K367" s="25"/>
      <c r="N367" s="42"/>
    </row>
    <row r="368">
      <c r="A368" s="25"/>
      <c r="B368" s="25"/>
      <c r="D368" s="42"/>
      <c r="E368" s="25"/>
      <c r="F368" s="25"/>
      <c r="G368" s="42"/>
      <c r="H368" s="1" t="s">
        <v>3158</v>
      </c>
      <c r="I368" s="25"/>
      <c r="K368" s="25"/>
      <c r="N368" s="42"/>
    </row>
    <row r="369">
      <c r="A369" s="25"/>
      <c r="B369" s="25"/>
      <c r="D369" s="42"/>
      <c r="E369" s="25"/>
      <c r="F369" s="25"/>
      <c r="G369" s="42"/>
      <c r="H369" s="1" t="s">
        <v>3159</v>
      </c>
      <c r="I369" s="25"/>
      <c r="K369" s="25"/>
      <c r="N369" s="42"/>
    </row>
    <row r="370">
      <c r="A370" s="25"/>
      <c r="B370" s="25"/>
      <c r="D370" s="42"/>
      <c r="E370" s="25"/>
      <c r="F370" s="25"/>
      <c r="G370" s="42"/>
      <c r="H370" s="1" t="s">
        <v>3160</v>
      </c>
      <c r="I370" s="25"/>
      <c r="K370" s="25"/>
      <c r="N370" s="42"/>
    </row>
    <row r="371">
      <c r="A371" s="25"/>
      <c r="B371" s="25"/>
      <c r="D371" s="42"/>
      <c r="E371" s="25"/>
      <c r="F371" s="25"/>
      <c r="G371" s="42"/>
      <c r="H371" s="1" t="s">
        <v>3161</v>
      </c>
      <c r="I371" s="25"/>
      <c r="K371" s="25"/>
      <c r="N371" s="42"/>
    </row>
    <row r="372">
      <c r="A372" s="25"/>
      <c r="B372" s="25"/>
      <c r="D372" s="42"/>
      <c r="E372" s="25"/>
      <c r="F372" s="25"/>
      <c r="G372" s="42"/>
      <c r="H372" s="1" t="s">
        <v>3162</v>
      </c>
      <c r="I372" s="25"/>
      <c r="K372" s="25"/>
      <c r="N372" s="42"/>
    </row>
    <row r="373">
      <c r="A373" s="25"/>
      <c r="B373" s="25"/>
      <c r="D373" s="42"/>
      <c r="E373" s="25"/>
      <c r="F373" s="25"/>
      <c r="G373" s="42"/>
      <c r="H373" s="1" t="s">
        <v>3163</v>
      </c>
      <c r="I373" s="25"/>
      <c r="K373" s="25"/>
      <c r="N373" s="42"/>
    </row>
    <row r="374">
      <c r="A374" s="25"/>
      <c r="B374" s="25"/>
      <c r="D374" s="42"/>
      <c r="E374" s="25"/>
      <c r="F374" s="25"/>
      <c r="G374" s="42"/>
      <c r="H374" s="1" t="s">
        <v>3164</v>
      </c>
      <c r="I374" s="25"/>
      <c r="K374" s="25"/>
      <c r="N374" s="42"/>
    </row>
    <row r="375">
      <c r="A375" s="25"/>
      <c r="B375" s="25"/>
      <c r="D375" s="42"/>
      <c r="E375" s="25"/>
      <c r="F375" s="25"/>
      <c r="G375" s="42"/>
      <c r="H375" s="1" t="s">
        <v>223</v>
      </c>
      <c r="I375" s="25"/>
      <c r="K375" s="25"/>
      <c r="N375" s="42"/>
    </row>
    <row r="376">
      <c r="A376" s="15"/>
      <c r="B376" s="15"/>
      <c r="C376" s="15"/>
      <c r="D376" s="83"/>
      <c r="E376" s="15"/>
      <c r="F376" s="15"/>
      <c r="G376" s="83"/>
      <c r="H376" s="12" t="s">
        <v>204</v>
      </c>
      <c r="I376" s="15"/>
      <c r="J376" s="15"/>
      <c r="K376" s="15"/>
      <c r="L376" s="15"/>
      <c r="M376" s="15"/>
      <c r="N376" s="83"/>
      <c r="O376" s="15"/>
      <c r="P376" s="15"/>
      <c r="Q376" s="15"/>
      <c r="R376" s="15"/>
      <c r="S376" s="15"/>
      <c r="T376" s="15"/>
      <c r="U376" s="15"/>
      <c r="V376" s="15"/>
      <c r="W376" s="15"/>
      <c r="X376" s="15"/>
      <c r="Y376" s="15"/>
      <c r="Z376" s="15"/>
      <c r="AA376" s="15"/>
      <c r="AB376" s="15"/>
      <c r="AC376" s="15"/>
      <c r="AD376" s="15"/>
      <c r="AE376" s="15"/>
    </row>
    <row r="377">
      <c r="A377" s="1" t="s">
        <v>74</v>
      </c>
      <c r="B377" s="1" t="s">
        <v>94</v>
      </c>
      <c r="C377" s="1" t="s">
        <v>3165</v>
      </c>
      <c r="D377" s="2" t="s">
        <v>3165</v>
      </c>
      <c r="E377" s="1" t="s">
        <v>33</v>
      </c>
      <c r="F377" s="1" t="s">
        <v>33</v>
      </c>
      <c r="G377" s="42"/>
      <c r="H377" s="1" t="s">
        <v>563</v>
      </c>
      <c r="I377" s="25"/>
      <c r="K377" s="25"/>
      <c r="N377" s="42"/>
    </row>
    <row r="378">
      <c r="A378" s="25"/>
      <c r="B378" s="25"/>
      <c r="D378" s="42"/>
      <c r="E378" s="25"/>
      <c r="F378" s="25"/>
      <c r="G378" s="42"/>
      <c r="I378" s="25"/>
      <c r="K378" s="25"/>
      <c r="N378" s="42"/>
    </row>
    <row r="379">
      <c r="A379" s="25"/>
      <c r="B379" s="25"/>
      <c r="D379" s="42"/>
      <c r="E379" s="25"/>
      <c r="F379" s="25"/>
      <c r="G379" s="42"/>
      <c r="H379" s="1" t="s">
        <v>3098</v>
      </c>
      <c r="I379" s="25"/>
      <c r="K379" s="25"/>
      <c r="N379" s="42"/>
      <c r="O379"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379" s="25" t="str">
        <f>IFERROR(__xludf.DUMMYFUNCTION("""COMPUTED_VALUE"""),"count ")</f>
        <v>count </v>
      </c>
    </row>
    <row r="380">
      <c r="A380" s="25"/>
      <c r="B380" s="25"/>
      <c r="D380" s="42"/>
      <c r="E380" s="25"/>
      <c r="F380" s="25"/>
      <c r="G380" s="42"/>
      <c r="H380" s="1" t="s">
        <v>3099</v>
      </c>
      <c r="I380" s="25"/>
      <c r="K380" s="25"/>
      <c r="N380" s="42"/>
      <c r="O380" s="25" t="str">
        <f>IFERROR(__xludf.DUMMYFUNCTION("""COMPUTED_VALUE"""),"V-pred-use")</f>
        <v>V-pred-use</v>
      </c>
      <c r="P380" s="25">
        <f>IFERROR(__xludf.DUMMYFUNCTION("""COMPUTED_VALUE"""),14.0)</f>
        <v>14</v>
      </c>
    </row>
    <row r="381">
      <c r="A381" s="25"/>
      <c r="B381" s="25"/>
      <c r="D381" s="42"/>
      <c r="E381" s="25"/>
      <c r="F381" s="25"/>
      <c r="G381" s="42"/>
      <c r="H381" s="1" t="s">
        <v>3100</v>
      </c>
      <c r="I381" s="25"/>
      <c r="K381" s="25"/>
      <c r="N381" s="42"/>
      <c r="O381" s="25" t="str">
        <f>IFERROR(__xludf.DUMMYFUNCTION("""COMPUTED_VALUE"""),"V-pred-def")</f>
        <v>V-pred-def</v>
      </c>
      <c r="P381" s="25">
        <f>IFERROR(__xludf.DUMMYFUNCTION("""COMPUTED_VALUE"""),1.0)</f>
        <v>1</v>
      </c>
    </row>
    <row r="382">
      <c r="A382" s="25"/>
      <c r="B382" s="25"/>
      <c r="D382" s="42"/>
      <c r="E382" s="25"/>
      <c r="F382" s="25"/>
      <c r="G382" s="42"/>
      <c r="H382" s="1" t="s">
        <v>245</v>
      </c>
      <c r="I382" s="25"/>
      <c r="K382" s="25"/>
      <c r="N382" s="42"/>
    </row>
    <row r="383">
      <c r="A383" s="25"/>
      <c r="B383" s="25"/>
      <c r="D383" s="42"/>
      <c r="E383" s="25"/>
      <c r="F383" s="25"/>
      <c r="G383" s="42"/>
      <c r="I383" s="25"/>
      <c r="K383" s="25"/>
      <c r="N383" s="42"/>
    </row>
    <row r="384">
      <c r="A384" s="25"/>
      <c r="B384" s="25"/>
      <c r="D384" s="42"/>
      <c r="E384" s="25"/>
      <c r="F384" s="25"/>
      <c r="G384" s="42"/>
      <c r="H384" s="1" t="s">
        <v>251</v>
      </c>
      <c r="I384" s="25"/>
      <c r="K384" s="25"/>
      <c r="N384" s="42"/>
      <c r="O384"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84" s="25" t="str">
        <f>IFERROR(__xludf.DUMMYFUNCTION("""COMPUTED_VALUE"""),"C-syntax")</f>
        <v>C-syntax</v>
      </c>
      <c r="Q384" s="25" t="str">
        <f>IFERROR(__xludf.DUMMYFUNCTION("""COMPUTED_VALUE"""),"C-hallucinating")</f>
        <v>C-hallucinating</v>
      </c>
      <c r="R384" s="25" t="str">
        <f>IFERROR(__xludf.DUMMYFUNCTION("""COMPUTED_VALUE"""),"C-total")</f>
        <v>C-total</v>
      </c>
      <c r="S384" s="25" t="str">
        <f>IFERROR(__xludf.DUMMYFUNCTION("""COMPUTED_VALUE"""),"V-pre/post")</f>
        <v>V-pre/post</v>
      </c>
      <c r="T384" s="25" t="str">
        <f>IFERROR(__xludf.DUMMYFUNCTION("""COMPUTED_VALUE"""),"V-pred-def")</f>
        <v>V-pred-def</v>
      </c>
      <c r="U384" s="25" t="str">
        <f>IFERROR(__xludf.DUMMYFUNCTION("""COMPUTED_VALUE"""),"V-pred-use")</f>
        <v>V-pred-use</v>
      </c>
      <c r="V384" s="25" t="str">
        <f>IFERROR(__xludf.DUMMYFUNCTION("""COMPUTED_VALUE"""),"V-lemma-def")</f>
        <v>V-lemma-def</v>
      </c>
      <c r="W384" s="25" t="str">
        <f>IFERROR(__xludf.DUMMYFUNCTION("""COMPUTED_VALUE"""),"V-lemma-use")</f>
        <v>V-lemma-use</v>
      </c>
      <c r="X384" s="25" t="str">
        <f>IFERROR(__xludf.DUMMYFUNCTION("""COMPUTED_VALUE"""),"V-LI")</f>
        <v>V-LI</v>
      </c>
      <c r="Y384" s="25" t="str">
        <f>IFERROR(__xludf.DUMMYFUNCTION("""COMPUTED_VALUE"""),"V-others")</f>
        <v>V-others</v>
      </c>
      <c r="Z384" s="25" t="str">
        <f>IFERROR(__xludf.DUMMYFUNCTION("""COMPUTED_VALUE"""),"V-total")</f>
        <v>V-total</v>
      </c>
    </row>
    <row r="385">
      <c r="A385" s="25"/>
      <c r="B385" s="25"/>
      <c r="D385" s="42"/>
      <c r="E385" s="25"/>
      <c r="F385" s="25"/>
      <c r="G385" s="42"/>
      <c r="H385" s="1" t="s">
        <v>3101</v>
      </c>
      <c r="I385" s="25"/>
      <c r="K385" s="25"/>
      <c r="N385" s="42"/>
      <c r="O385" s="25">
        <f>IFERROR(__xludf.DUMMYFUNCTION("""COMPUTED_VALUE"""),0.0)</f>
        <v>0</v>
      </c>
      <c r="P385" s="25">
        <f>IFERROR(__xludf.DUMMYFUNCTION("""COMPUTED_VALUE"""),0.0)</f>
        <v>0</v>
      </c>
      <c r="Q385" s="25">
        <f>IFERROR(__xludf.DUMMYFUNCTION("""COMPUTED_VALUE"""),0.0)</f>
        <v>0</v>
      </c>
      <c r="R385" s="25">
        <f>IFERROR(__xludf.DUMMYFUNCTION("""COMPUTED_VALUE"""),0.0)</f>
        <v>0</v>
      </c>
      <c r="S385" s="25">
        <f>IFERROR(__xludf.DUMMYFUNCTION("""COMPUTED_VALUE"""),0.0)</f>
        <v>0</v>
      </c>
      <c r="T385" s="25">
        <f>IFERROR(__xludf.DUMMYFUNCTION("""COMPUTED_VALUE"""),1.0)</f>
        <v>1</v>
      </c>
      <c r="U385" s="25">
        <f>IFERROR(__xludf.DUMMYFUNCTION("""COMPUTED_VALUE"""),14.0)</f>
        <v>14</v>
      </c>
      <c r="V385" s="25">
        <f>IFERROR(__xludf.DUMMYFUNCTION("""COMPUTED_VALUE"""),0.0)</f>
        <v>0</v>
      </c>
      <c r="W385" s="25">
        <f>IFERROR(__xludf.DUMMYFUNCTION("""COMPUTED_VALUE"""),0.0)</f>
        <v>0</v>
      </c>
      <c r="X385" s="25">
        <f>IFERROR(__xludf.DUMMYFUNCTION("""COMPUTED_VALUE"""),0.0)</f>
        <v>0</v>
      </c>
      <c r="Y385" s="25">
        <f>IFERROR(__xludf.DUMMYFUNCTION("""COMPUTED_VALUE"""),0.0)</f>
        <v>0</v>
      </c>
      <c r="Z385" s="25">
        <f>IFERROR(__xludf.DUMMYFUNCTION("""COMPUTED_VALUE"""),0.0)</f>
        <v>0</v>
      </c>
    </row>
    <row r="386">
      <c r="A386" s="25"/>
      <c r="B386" s="25"/>
      <c r="D386" s="42"/>
      <c r="E386" s="25"/>
      <c r="F386" s="25"/>
      <c r="G386" s="42"/>
      <c r="H386" s="1" t="s">
        <v>3274</v>
      </c>
      <c r="I386" s="25"/>
      <c r="K386" s="25"/>
      <c r="N386" s="42"/>
    </row>
    <row r="387">
      <c r="A387" s="25"/>
      <c r="B387" s="25"/>
      <c r="D387" s="42"/>
      <c r="E387" s="25"/>
      <c r="F387" s="25"/>
      <c r="G387" s="42"/>
      <c r="H387" s="1" t="s">
        <v>269</v>
      </c>
      <c r="I387" s="25"/>
      <c r="K387" s="25"/>
      <c r="N387" s="42"/>
    </row>
    <row r="388">
      <c r="A388" s="25"/>
      <c r="B388" s="25"/>
      <c r="D388" s="42"/>
      <c r="E388" s="25"/>
      <c r="F388" s="25"/>
      <c r="G388" s="42"/>
      <c r="I388" s="25"/>
      <c r="K388" s="25"/>
      <c r="N388" s="42"/>
    </row>
    <row r="389">
      <c r="A389" s="25"/>
      <c r="B389" s="25"/>
      <c r="D389" s="42"/>
      <c r="E389" s="25"/>
      <c r="F389" s="25"/>
      <c r="G389" s="42"/>
      <c r="H389" s="1" t="s">
        <v>3104</v>
      </c>
      <c r="I389" s="25"/>
      <c r="K389" s="25"/>
      <c r="N389" s="42"/>
    </row>
    <row r="390">
      <c r="A390" s="25"/>
      <c r="B390" s="25"/>
      <c r="D390" s="42"/>
      <c r="E390" s="25"/>
      <c r="F390" s="25"/>
      <c r="G390" s="42"/>
      <c r="H390" s="1" t="s">
        <v>206</v>
      </c>
      <c r="I390" s="25"/>
      <c r="K390" s="25"/>
      <c r="N390" s="42"/>
    </row>
    <row r="391">
      <c r="A391" s="25"/>
      <c r="B391" s="25"/>
      <c r="D391" s="42"/>
      <c r="E391" s="25"/>
      <c r="F391" s="25"/>
      <c r="G391" s="42"/>
      <c r="H391" s="1" t="s">
        <v>3105</v>
      </c>
      <c r="I391" s="25"/>
      <c r="K391" s="84" t="s">
        <v>278</v>
      </c>
      <c r="L391" s="1" t="s">
        <v>280</v>
      </c>
      <c r="M391" s="1" t="s">
        <v>3106</v>
      </c>
      <c r="N391" s="2" t="s">
        <v>3266</v>
      </c>
    </row>
    <row r="392">
      <c r="A392" s="25"/>
      <c r="B392" s="25"/>
      <c r="D392" s="42"/>
      <c r="E392" s="25"/>
      <c r="F392" s="25"/>
      <c r="G392" s="42"/>
      <c r="H392" s="1" t="s">
        <v>198</v>
      </c>
      <c r="I392" s="25"/>
      <c r="K392" s="25"/>
      <c r="N392" s="42"/>
    </row>
    <row r="393">
      <c r="A393" s="25"/>
      <c r="B393" s="25"/>
      <c r="D393" s="42"/>
      <c r="E393" s="25"/>
      <c r="F393" s="25"/>
      <c r="G393" s="42"/>
      <c r="H393" s="1" t="s">
        <v>3108</v>
      </c>
      <c r="I393" s="25"/>
      <c r="K393" s="25"/>
      <c r="N393" s="42"/>
    </row>
    <row r="394">
      <c r="A394" s="25"/>
      <c r="B394" s="25"/>
      <c r="D394" s="42"/>
      <c r="E394" s="25"/>
      <c r="F394" s="25"/>
      <c r="G394" s="42"/>
      <c r="H394" s="1" t="s">
        <v>3109</v>
      </c>
      <c r="I394" s="25"/>
      <c r="K394" s="25"/>
      <c r="N394" s="42"/>
    </row>
    <row r="395">
      <c r="A395" s="25"/>
      <c r="B395" s="25"/>
      <c r="D395" s="42"/>
      <c r="E395" s="25"/>
      <c r="F395" s="25"/>
      <c r="G395" s="42"/>
      <c r="H395" s="1" t="s">
        <v>3110</v>
      </c>
      <c r="I395" s="25"/>
      <c r="K395" s="25"/>
      <c r="N395" s="42"/>
    </row>
    <row r="396">
      <c r="A396" s="25"/>
      <c r="B396" s="25"/>
      <c r="D396" s="42"/>
      <c r="E396" s="25"/>
      <c r="F396" s="25"/>
      <c r="G396" s="42"/>
      <c r="H396" s="1" t="s">
        <v>3111</v>
      </c>
      <c r="I396" s="25"/>
      <c r="K396" s="84" t="s">
        <v>276</v>
      </c>
      <c r="L396" s="1" t="s">
        <v>595</v>
      </c>
      <c r="M396" s="1" t="s">
        <v>714</v>
      </c>
      <c r="N396" s="2" t="s">
        <v>3275</v>
      </c>
    </row>
    <row r="397">
      <c r="A397" s="25"/>
      <c r="B397" s="25"/>
      <c r="D397" s="42"/>
      <c r="E397" s="25"/>
      <c r="F397" s="25"/>
      <c r="G397" s="42"/>
      <c r="H397" s="1" t="s">
        <v>204</v>
      </c>
      <c r="I397" s="25"/>
      <c r="K397" s="25"/>
      <c r="N397" s="42"/>
    </row>
    <row r="398">
      <c r="A398" s="25"/>
      <c r="B398" s="25"/>
      <c r="D398" s="42"/>
      <c r="E398" s="25"/>
      <c r="F398" s="25"/>
      <c r="G398" s="42"/>
      <c r="I398" s="25"/>
      <c r="K398" s="25"/>
      <c r="N398" s="42"/>
    </row>
    <row r="399">
      <c r="A399" s="25"/>
      <c r="B399" s="25"/>
      <c r="D399" s="42"/>
      <c r="E399" s="25"/>
      <c r="F399" s="25"/>
      <c r="G399" s="42"/>
      <c r="H399" s="1" t="s">
        <v>3112</v>
      </c>
      <c r="I399" s="25"/>
      <c r="K399" s="25"/>
      <c r="N399" s="42"/>
    </row>
    <row r="400">
      <c r="A400" s="25"/>
      <c r="B400" s="25"/>
      <c r="D400" s="42"/>
      <c r="E400" s="25"/>
      <c r="F400" s="25"/>
      <c r="G400" s="42"/>
      <c r="H400" s="1" t="s">
        <v>3113</v>
      </c>
      <c r="I400" s="25"/>
      <c r="K400" s="25"/>
      <c r="N400" s="42"/>
    </row>
    <row r="401">
      <c r="A401" s="25"/>
      <c r="B401" s="25"/>
      <c r="D401" s="42"/>
      <c r="E401" s="25"/>
      <c r="F401" s="25"/>
      <c r="G401" s="42"/>
      <c r="H401" s="1" t="s">
        <v>3114</v>
      </c>
      <c r="I401" s="25"/>
      <c r="K401" s="25"/>
      <c r="N401" s="42"/>
    </row>
    <row r="402">
      <c r="A402" s="25"/>
      <c r="B402" s="25"/>
      <c r="D402" s="42"/>
      <c r="E402" s="25"/>
      <c r="F402" s="25"/>
      <c r="G402" s="42"/>
      <c r="H402" s="1" t="s">
        <v>198</v>
      </c>
      <c r="I402" s="25"/>
      <c r="K402" s="25"/>
      <c r="N402" s="42"/>
    </row>
    <row r="403">
      <c r="A403" s="25"/>
      <c r="B403" s="25"/>
      <c r="D403" s="42"/>
      <c r="E403" s="25"/>
      <c r="F403" s="25"/>
      <c r="G403" s="42"/>
      <c r="H403" s="1" t="s">
        <v>3115</v>
      </c>
      <c r="I403" s="25"/>
      <c r="K403" s="84" t="s">
        <v>278</v>
      </c>
      <c r="L403" s="1" t="s">
        <v>279</v>
      </c>
      <c r="M403" s="1" t="s">
        <v>3276</v>
      </c>
      <c r="N403" s="2" t="s">
        <v>3277</v>
      </c>
    </row>
    <row r="404">
      <c r="A404" s="25"/>
      <c r="B404" s="25"/>
      <c r="D404" s="42"/>
      <c r="E404" s="25"/>
      <c r="F404" s="25"/>
      <c r="G404" s="42"/>
      <c r="H404" s="1" t="s">
        <v>3118</v>
      </c>
      <c r="I404" s="25"/>
      <c r="K404" s="84" t="s">
        <v>278</v>
      </c>
      <c r="L404" s="1" t="s">
        <v>279</v>
      </c>
      <c r="M404" s="1" t="s">
        <v>3278</v>
      </c>
      <c r="N404" s="2" t="s">
        <v>3279</v>
      </c>
    </row>
    <row r="405">
      <c r="A405" s="25"/>
      <c r="B405" s="25"/>
      <c r="D405" s="42"/>
      <c r="E405" s="25"/>
      <c r="F405" s="25"/>
      <c r="G405" s="42"/>
      <c r="H405" s="1" t="s">
        <v>204</v>
      </c>
      <c r="I405" s="25"/>
      <c r="K405" s="84" t="s">
        <v>278</v>
      </c>
      <c r="L405" s="1" t="s">
        <v>280</v>
      </c>
      <c r="M405" s="1" t="s">
        <v>3280</v>
      </c>
      <c r="N405" s="2" t="s">
        <v>3281</v>
      </c>
    </row>
    <row r="406">
      <c r="A406" s="25"/>
      <c r="B406" s="25"/>
      <c r="D406" s="42"/>
      <c r="E406" s="25"/>
      <c r="F406" s="25"/>
      <c r="G406" s="42"/>
      <c r="I406" s="25"/>
      <c r="K406" s="84" t="s">
        <v>278</v>
      </c>
      <c r="L406" s="1" t="s">
        <v>280</v>
      </c>
      <c r="M406" s="1" t="s">
        <v>3282</v>
      </c>
      <c r="N406" s="2" t="s">
        <v>3283</v>
      </c>
    </row>
    <row r="407">
      <c r="A407" s="25"/>
      <c r="B407" s="25"/>
      <c r="D407" s="42"/>
      <c r="E407" s="25"/>
      <c r="F407" s="25"/>
      <c r="G407" s="42"/>
      <c r="H407" s="1" t="s">
        <v>3125</v>
      </c>
      <c r="I407" s="25"/>
      <c r="K407" s="25"/>
      <c r="N407" s="42"/>
    </row>
    <row r="408">
      <c r="A408" s="25"/>
      <c r="B408" s="25"/>
      <c r="D408" s="42"/>
      <c r="E408" s="25"/>
      <c r="F408" s="25"/>
      <c r="G408" s="42"/>
      <c r="H408" s="1" t="s">
        <v>3126</v>
      </c>
      <c r="I408" s="25"/>
      <c r="K408" s="25"/>
      <c r="N408" s="42"/>
    </row>
    <row r="409">
      <c r="A409" s="25"/>
      <c r="B409" s="25"/>
      <c r="D409" s="42"/>
      <c r="E409" s="25"/>
      <c r="F409" s="25"/>
      <c r="G409" s="42"/>
      <c r="H409" s="1" t="s">
        <v>3127</v>
      </c>
      <c r="I409" s="25"/>
      <c r="K409" s="25"/>
      <c r="N409" s="42"/>
    </row>
    <row r="410">
      <c r="A410" s="25"/>
      <c r="B410" s="25"/>
      <c r="D410" s="42"/>
      <c r="E410" s="25"/>
      <c r="F410" s="25"/>
      <c r="G410" s="42"/>
      <c r="H410" s="1" t="s">
        <v>198</v>
      </c>
      <c r="I410" s="25"/>
      <c r="K410" s="25"/>
      <c r="N410" s="42"/>
    </row>
    <row r="411">
      <c r="A411" s="25"/>
      <c r="B411" s="25"/>
      <c r="D411" s="42"/>
      <c r="E411" s="25"/>
      <c r="F411" s="25"/>
      <c r="G411" s="42"/>
      <c r="H411" s="1" t="s">
        <v>3130</v>
      </c>
      <c r="I411" s="25"/>
      <c r="K411" s="84" t="s">
        <v>278</v>
      </c>
      <c r="L411" s="1" t="s">
        <v>279</v>
      </c>
      <c r="M411" s="1" t="s">
        <v>3284</v>
      </c>
      <c r="N411" s="2" t="s">
        <v>3285</v>
      </c>
    </row>
    <row r="412">
      <c r="A412" s="25"/>
      <c r="B412" s="25"/>
      <c r="D412" s="42"/>
      <c r="E412" s="25"/>
      <c r="F412" s="25"/>
      <c r="G412" s="42"/>
      <c r="H412" s="1" t="s">
        <v>204</v>
      </c>
      <c r="I412" s="25"/>
      <c r="K412" s="84" t="s">
        <v>278</v>
      </c>
      <c r="L412" s="1" t="s">
        <v>280</v>
      </c>
      <c r="M412" s="1" t="s">
        <v>3286</v>
      </c>
      <c r="N412" s="2" t="s">
        <v>3287</v>
      </c>
    </row>
    <row r="413">
      <c r="A413" s="25"/>
      <c r="B413" s="25"/>
      <c r="D413" s="42"/>
      <c r="E413" s="25"/>
      <c r="F413" s="25"/>
      <c r="G413" s="42"/>
      <c r="I413" s="25"/>
      <c r="K413" s="25"/>
      <c r="N413" s="42"/>
    </row>
    <row r="414">
      <c r="A414" s="25"/>
      <c r="B414" s="25"/>
      <c r="D414" s="42"/>
      <c r="E414" s="25"/>
      <c r="F414" s="25"/>
      <c r="G414" s="42"/>
      <c r="H414" s="1" t="s">
        <v>3133</v>
      </c>
      <c r="I414" s="25"/>
      <c r="K414" s="25"/>
      <c r="N414" s="42"/>
    </row>
    <row r="415">
      <c r="A415" s="25"/>
      <c r="B415" s="25"/>
      <c r="D415" s="42"/>
      <c r="E415" s="25"/>
      <c r="F415" s="25"/>
      <c r="G415" s="42"/>
      <c r="H415" s="1" t="s">
        <v>3271</v>
      </c>
      <c r="I415" s="25"/>
      <c r="K415" s="25"/>
      <c r="N415" s="42"/>
    </row>
    <row r="416">
      <c r="A416" s="25"/>
      <c r="B416" s="25"/>
      <c r="D416" s="42"/>
      <c r="E416" s="25"/>
      <c r="F416" s="25"/>
      <c r="G416" s="42"/>
      <c r="H416" s="1" t="s">
        <v>3135</v>
      </c>
      <c r="I416" s="25"/>
      <c r="K416" s="25"/>
      <c r="N416" s="42"/>
    </row>
    <row r="417">
      <c r="A417" s="25"/>
      <c r="B417" s="25"/>
      <c r="D417" s="42"/>
      <c r="E417" s="25"/>
      <c r="F417" s="25"/>
      <c r="G417" s="42"/>
      <c r="H417" s="1" t="s">
        <v>198</v>
      </c>
      <c r="I417" s="25"/>
      <c r="K417" s="84" t="s">
        <v>278</v>
      </c>
      <c r="L417" s="1" t="s">
        <v>1418</v>
      </c>
      <c r="M417" s="1" t="s">
        <v>3288</v>
      </c>
      <c r="N417" s="2" t="s">
        <v>3289</v>
      </c>
    </row>
    <row r="418">
      <c r="A418" s="25"/>
      <c r="B418" s="25"/>
      <c r="D418" s="42"/>
      <c r="E418" s="25"/>
      <c r="F418" s="25"/>
      <c r="G418" s="42"/>
      <c r="H418" s="1" t="s">
        <v>3136</v>
      </c>
      <c r="I418" s="25"/>
      <c r="K418" s="84" t="s">
        <v>278</v>
      </c>
      <c r="N418" s="42"/>
    </row>
    <row r="419">
      <c r="A419" s="25"/>
      <c r="B419" s="25"/>
      <c r="D419" s="42"/>
      <c r="E419" s="25"/>
      <c r="F419" s="25"/>
      <c r="G419" s="42"/>
      <c r="H419" s="1" t="s">
        <v>3139</v>
      </c>
      <c r="I419" s="25"/>
      <c r="K419" s="84" t="s">
        <v>278</v>
      </c>
      <c r="L419" s="1" t="s">
        <v>280</v>
      </c>
      <c r="M419" s="1" t="s">
        <v>3142</v>
      </c>
      <c r="N419" s="2" t="s">
        <v>3290</v>
      </c>
    </row>
    <row r="420">
      <c r="A420" s="25"/>
      <c r="B420" s="25"/>
      <c r="D420" s="42"/>
      <c r="E420" s="25"/>
      <c r="F420" s="25"/>
      <c r="G420" s="42"/>
      <c r="H420" s="1" t="s">
        <v>204</v>
      </c>
      <c r="I420" s="25"/>
      <c r="K420" s="84" t="s">
        <v>278</v>
      </c>
      <c r="L420" s="1" t="s">
        <v>280</v>
      </c>
      <c r="M420" s="1" t="s">
        <v>3144</v>
      </c>
      <c r="N420" s="2" t="s">
        <v>3291</v>
      </c>
    </row>
    <row r="421">
      <c r="A421" s="25"/>
      <c r="B421" s="25"/>
      <c r="D421" s="42"/>
      <c r="E421" s="25"/>
      <c r="F421" s="25"/>
      <c r="G421" s="42"/>
      <c r="I421" s="25"/>
      <c r="K421" s="25"/>
      <c r="N421" s="42"/>
    </row>
    <row r="422">
      <c r="A422" s="25"/>
      <c r="B422" s="25"/>
      <c r="D422" s="42"/>
      <c r="E422" s="25"/>
      <c r="F422" s="25"/>
      <c r="G422" s="42"/>
      <c r="H422" s="1" t="s">
        <v>3146</v>
      </c>
      <c r="I422" s="25"/>
      <c r="K422" s="25"/>
      <c r="N422" s="42"/>
    </row>
    <row r="423">
      <c r="A423" s="25"/>
      <c r="B423" s="25"/>
      <c r="D423" s="42"/>
      <c r="E423" s="25"/>
      <c r="F423" s="25"/>
      <c r="G423" s="42"/>
      <c r="H423" s="1" t="s">
        <v>3147</v>
      </c>
      <c r="I423" s="25"/>
      <c r="K423" s="25"/>
      <c r="N423" s="42"/>
    </row>
    <row r="424">
      <c r="A424" s="25"/>
      <c r="B424" s="25"/>
      <c r="D424" s="42"/>
      <c r="E424" s="25"/>
      <c r="F424" s="25"/>
      <c r="G424" s="42"/>
      <c r="H424" s="1" t="s">
        <v>3148</v>
      </c>
      <c r="I424" s="25"/>
      <c r="K424" s="25"/>
      <c r="N424" s="42"/>
    </row>
    <row r="425">
      <c r="A425" s="25"/>
      <c r="B425" s="25"/>
      <c r="D425" s="42"/>
      <c r="E425" s="25"/>
      <c r="F425" s="25"/>
      <c r="G425" s="42"/>
      <c r="H425" s="1" t="s">
        <v>198</v>
      </c>
      <c r="I425" s="25"/>
      <c r="K425" s="25"/>
      <c r="N425" s="42"/>
    </row>
    <row r="426">
      <c r="A426" s="25"/>
      <c r="B426" s="25"/>
      <c r="D426" s="42"/>
      <c r="E426" s="25"/>
      <c r="F426" s="25"/>
      <c r="G426" s="42"/>
      <c r="H426" s="1" t="s">
        <v>3149</v>
      </c>
      <c r="I426" s="25"/>
      <c r="K426" s="84" t="s">
        <v>278</v>
      </c>
      <c r="L426" s="1" t="s">
        <v>279</v>
      </c>
      <c r="M426" s="1" t="s">
        <v>3150</v>
      </c>
      <c r="N426" s="2" t="s">
        <v>3292</v>
      </c>
    </row>
    <row r="427">
      <c r="A427" s="25"/>
      <c r="B427" s="25"/>
      <c r="D427" s="42"/>
      <c r="E427" s="25"/>
      <c r="F427" s="25"/>
      <c r="G427" s="42"/>
      <c r="H427" s="1" t="s">
        <v>3136</v>
      </c>
      <c r="I427" s="25"/>
      <c r="K427" s="84" t="s">
        <v>278</v>
      </c>
      <c r="L427" s="1" t="s">
        <v>279</v>
      </c>
      <c r="M427" s="1" t="s">
        <v>3151</v>
      </c>
      <c r="N427" s="2" t="s">
        <v>3293</v>
      </c>
    </row>
    <row r="428">
      <c r="A428" s="25"/>
      <c r="B428" s="25"/>
      <c r="D428" s="42"/>
      <c r="E428" s="25"/>
      <c r="F428" s="25"/>
      <c r="G428" s="42"/>
      <c r="H428" s="1" t="s">
        <v>204</v>
      </c>
      <c r="I428" s="25"/>
      <c r="K428" s="84" t="s">
        <v>278</v>
      </c>
      <c r="L428" s="1" t="s">
        <v>280</v>
      </c>
      <c r="M428" s="1" t="s">
        <v>3152</v>
      </c>
      <c r="N428" s="2" t="s">
        <v>3153</v>
      </c>
    </row>
    <row r="429">
      <c r="A429" s="25"/>
      <c r="B429" s="25"/>
      <c r="D429" s="42"/>
      <c r="E429" s="25"/>
      <c r="F429" s="25"/>
      <c r="G429" s="42"/>
      <c r="H429" s="1" t="s">
        <v>3154</v>
      </c>
      <c r="I429" s="25"/>
      <c r="K429" s="25"/>
      <c r="N429" s="42"/>
    </row>
    <row r="430">
      <c r="A430" s="25"/>
      <c r="B430" s="25"/>
      <c r="D430" s="42"/>
      <c r="E430" s="25"/>
      <c r="F430" s="25"/>
      <c r="G430" s="42"/>
      <c r="H430" s="1" t="s">
        <v>204</v>
      </c>
      <c r="I430" s="25"/>
      <c r="K430" s="25"/>
      <c r="N430" s="42"/>
    </row>
    <row r="431">
      <c r="A431" s="25"/>
      <c r="B431" s="25"/>
      <c r="D431" s="42"/>
      <c r="E431" s="25"/>
      <c r="F431" s="25"/>
      <c r="G431" s="42"/>
      <c r="I431" s="25"/>
      <c r="K431" s="25"/>
      <c r="N431" s="42"/>
    </row>
    <row r="432">
      <c r="A432" s="25"/>
      <c r="B432" s="25"/>
      <c r="D432" s="42"/>
      <c r="E432" s="25"/>
      <c r="F432" s="25"/>
      <c r="G432" s="42"/>
      <c r="H432" s="1" t="s">
        <v>205</v>
      </c>
      <c r="I432" s="25"/>
      <c r="K432" s="25"/>
      <c r="N432" s="42"/>
    </row>
    <row r="433">
      <c r="A433" s="25"/>
      <c r="B433" s="25"/>
      <c r="D433" s="42"/>
      <c r="E433" s="25"/>
      <c r="F433" s="25"/>
      <c r="G433" s="42"/>
      <c r="H433" s="1" t="s">
        <v>206</v>
      </c>
      <c r="I433" s="25"/>
      <c r="K433" s="25"/>
      <c r="N433" s="42"/>
    </row>
    <row r="434">
      <c r="A434" s="25"/>
      <c r="B434" s="25"/>
      <c r="D434" s="42"/>
      <c r="E434" s="25"/>
      <c r="F434" s="25"/>
      <c r="G434" s="42"/>
      <c r="H434" s="1" t="s">
        <v>207</v>
      </c>
      <c r="I434" s="25"/>
      <c r="K434" s="25"/>
      <c r="N434" s="42"/>
    </row>
    <row r="435">
      <c r="A435" s="25"/>
      <c r="B435" s="25"/>
      <c r="D435" s="42"/>
      <c r="E435" s="25"/>
      <c r="F435" s="25"/>
      <c r="G435" s="42"/>
      <c r="H435" s="1" t="s">
        <v>198</v>
      </c>
      <c r="I435" s="25"/>
      <c r="K435" s="25"/>
      <c r="N435" s="42"/>
    </row>
    <row r="436">
      <c r="A436" s="25"/>
      <c r="B436" s="25"/>
      <c r="D436" s="42"/>
      <c r="E436" s="25"/>
      <c r="F436" s="25"/>
      <c r="G436" s="42"/>
      <c r="H436" s="1" t="s">
        <v>3155</v>
      </c>
      <c r="I436" s="25"/>
      <c r="K436" s="25"/>
      <c r="N436" s="42"/>
    </row>
    <row r="437">
      <c r="A437" s="25"/>
      <c r="B437" s="25"/>
      <c r="D437" s="42"/>
      <c r="E437" s="25"/>
      <c r="F437" s="25"/>
      <c r="G437" s="42"/>
      <c r="H437" s="1" t="s">
        <v>3156</v>
      </c>
      <c r="I437" s="25"/>
      <c r="K437" s="25"/>
      <c r="N437" s="42"/>
    </row>
    <row r="438">
      <c r="A438" s="25"/>
      <c r="B438" s="25"/>
      <c r="D438" s="42"/>
      <c r="E438" s="25"/>
      <c r="F438" s="25"/>
      <c r="G438" s="42"/>
      <c r="H438" s="1" t="s">
        <v>3157</v>
      </c>
      <c r="I438" s="25"/>
      <c r="K438" s="25"/>
      <c r="N438" s="42"/>
    </row>
    <row r="439">
      <c r="A439" s="25"/>
      <c r="B439" s="25"/>
      <c r="D439" s="42"/>
      <c r="E439" s="25"/>
      <c r="F439" s="25"/>
      <c r="G439" s="42"/>
      <c r="H439" s="1" t="s">
        <v>3158</v>
      </c>
      <c r="I439" s="25"/>
      <c r="K439" s="25"/>
      <c r="N439" s="42"/>
    </row>
    <row r="440">
      <c r="A440" s="25"/>
      <c r="B440" s="25"/>
      <c r="D440" s="42"/>
      <c r="E440" s="25"/>
      <c r="F440" s="25"/>
      <c r="G440" s="42"/>
      <c r="H440" s="1" t="s">
        <v>3159</v>
      </c>
      <c r="I440" s="25"/>
      <c r="K440" s="25"/>
      <c r="N440" s="42"/>
    </row>
    <row r="441">
      <c r="A441" s="25"/>
      <c r="B441" s="25"/>
      <c r="D441" s="42"/>
      <c r="E441" s="25"/>
      <c r="F441" s="25"/>
      <c r="G441" s="42"/>
      <c r="H441" s="1" t="s">
        <v>3160</v>
      </c>
      <c r="I441" s="25"/>
      <c r="K441" s="25"/>
      <c r="N441" s="42"/>
    </row>
    <row r="442">
      <c r="A442" s="25"/>
      <c r="B442" s="25"/>
      <c r="D442" s="42"/>
      <c r="E442" s="25"/>
      <c r="F442" s="25"/>
      <c r="G442" s="42"/>
      <c r="H442" s="1" t="s">
        <v>3161</v>
      </c>
      <c r="I442" s="25"/>
      <c r="K442" s="25"/>
      <c r="N442" s="42"/>
    </row>
    <row r="443">
      <c r="A443" s="25"/>
      <c r="B443" s="25"/>
      <c r="D443" s="42"/>
      <c r="E443" s="25"/>
      <c r="F443" s="25"/>
      <c r="G443" s="42"/>
      <c r="H443" s="1" t="s">
        <v>3162</v>
      </c>
      <c r="I443" s="25"/>
      <c r="K443" s="25"/>
      <c r="N443" s="42"/>
    </row>
    <row r="444">
      <c r="A444" s="25"/>
      <c r="B444" s="25"/>
      <c r="D444" s="42"/>
      <c r="E444" s="25"/>
      <c r="F444" s="25"/>
      <c r="G444" s="42"/>
      <c r="H444" s="1" t="s">
        <v>3163</v>
      </c>
      <c r="I444" s="25"/>
      <c r="K444" s="25"/>
      <c r="N444" s="42"/>
    </row>
    <row r="445">
      <c r="A445" s="25"/>
      <c r="B445" s="25"/>
      <c r="D445" s="42"/>
      <c r="E445" s="25"/>
      <c r="F445" s="25"/>
      <c r="G445" s="42"/>
      <c r="H445" s="1" t="s">
        <v>3164</v>
      </c>
      <c r="I445" s="25"/>
      <c r="K445" s="25"/>
      <c r="N445" s="42"/>
    </row>
    <row r="446">
      <c r="A446" s="25"/>
      <c r="B446" s="25"/>
      <c r="D446" s="42"/>
      <c r="E446" s="25"/>
      <c r="F446" s="25"/>
      <c r="G446" s="42"/>
      <c r="H446" s="1" t="s">
        <v>223</v>
      </c>
      <c r="I446" s="25"/>
      <c r="K446" s="25"/>
      <c r="N446" s="42"/>
    </row>
    <row r="447">
      <c r="A447" s="15"/>
      <c r="B447" s="15"/>
      <c r="C447" s="15"/>
      <c r="D447" s="83"/>
      <c r="E447" s="15"/>
      <c r="F447" s="15"/>
      <c r="G447" s="83"/>
      <c r="H447" s="12" t="s">
        <v>204</v>
      </c>
      <c r="I447" s="15"/>
      <c r="J447" s="15"/>
      <c r="K447" s="15"/>
      <c r="L447" s="15"/>
      <c r="M447" s="15"/>
      <c r="N447" s="83"/>
      <c r="O447" s="15"/>
      <c r="P447" s="15"/>
      <c r="Q447" s="15"/>
      <c r="R447" s="15"/>
      <c r="S447" s="15"/>
      <c r="T447" s="15"/>
      <c r="U447" s="15"/>
      <c r="V447" s="15"/>
      <c r="W447" s="15"/>
      <c r="X447" s="15"/>
      <c r="Y447" s="15"/>
      <c r="Z447" s="15"/>
      <c r="AA447" s="15"/>
      <c r="AB447" s="15"/>
      <c r="AC447" s="15"/>
      <c r="AD447" s="15"/>
      <c r="AE447" s="15"/>
    </row>
    <row r="448">
      <c r="A448" s="1" t="s">
        <v>81</v>
      </c>
      <c r="B448" s="1" t="s">
        <v>94</v>
      </c>
      <c r="C448" s="1" t="s">
        <v>3185</v>
      </c>
      <c r="D448" s="2" t="s">
        <v>3185</v>
      </c>
      <c r="E448" s="1" t="s">
        <v>82</v>
      </c>
      <c r="F448" s="1" t="s">
        <v>33</v>
      </c>
      <c r="G448" s="2" t="s">
        <v>3294</v>
      </c>
      <c r="H448" s="1" t="s">
        <v>563</v>
      </c>
      <c r="I448" s="25"/>
      <c r="K448" s="25"/>
      <c r="N448" s="42"/>
    </row>
    <row r="449">
      <c r="A449" s="25"/>
      <c r="B449" s="25"/>
      <c r="D449" s="42"/>
      <c r="E449" s="25"/>
      <c r="F449" s="25"/>
      <c r="G449" s="42"/>
      <c r="I449" s="25"/>
      <c r="K449" s="25"/>
      <c r="N449" s="42"/>
    </row>
    <row r="450">
      <c r="A450" s="25"/>
      <c r="B450" s="25"/>
      <c r="D450" s="42"/>
      <c r="E450" s="25"/>
      <c r="F450" s="25"/>
      <c r="G450" s="42"/>
      <c r="H450" s="1" t="s">
        <v>3098</v>
      </c>
      <c r="I450" s="25"/>
      <c r="K450" s="25"/>
      <c r="N450" s="42"/>
      <c r="O450"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450" s="25" t="str">
        <f>IFERROR(__xludf.DUMMYFUNCTION("""COMPUTED_VALUE"""),"count ")</f>
        <v>count </v>
      </c>
    </row>
    <row r="451">
      <c r="A451" s="25"/>
      <c r="B451" s="25"/>
      <c r="D451" s="42"/>
      <c r="E451" s="25"/>
      <c r="F451" s="25"/>
      <c r="G451" s="42"/>
      <c r="H451" s="1" t="s">
        <v>3099</v>
      </c>
      <c r="I451" s="25"/>
      <c r="K451" s="25"/>
      <c r="N451" s="42"/>
      <c r="O451" s="25" t="str">
        <f>IFERROR(__xludf.DUMMYFUNCTION("""COMPUTED_VALUE"""),"V-pred-use")</f>
        <v>V-pred-use</v>
      </c>
      <c r="P451" s="25">
        <f>IFERROR(__xludf.DUMMYFUNCTION("""COMPUTED_VALUE"""),13.0)</f>
        <v>13</v>
      </c>
    </row>
    <row r="452">
      <c r="A452" s="25"/>
      <c r="B452" s="25"/>
      <c r="D452" s="42"/>
      <c r="E452" s="25"/>
      <c r="F452" s="25"/>
      <c r="G452" s="42"/>
      <c r="H452" s="1" t="s">
        <v>3100</v>
      </c>
      <c r="I452" s="25"/>
      <c r="K452" s="25"/>
      <c r="N452" s="42"/>
      <c r="O452" s="25" t="str">
        <f>IFERROR(__xludf.DUMMYFUNCTION("""COMPUTED_VALUE"""),"C-spec_oop")</f>
        <v>C-spec_oop</v>
      </c>
      <c r="P452" s="25">
        <f>IFERROR(__xludf.DUMMYFUNCTION("""COMPUTED_VALUE"""),7.0)</f>
        <v>7</v>
      </c>
    </row>
    <row r="453">
      <c r="A453" s="25"/>
      <c r="B453" s="25"/>
      <c r="D453" s="42"/>
      <c r="E453" s="25"/>
      <c r="F453" s="25"/>
      <c r="G453" s="42"/>
      <c r="H453" s="1" t="s">
        <v>245</v>
      </c>
      <c r="I453" s="25"/>
      <c r="K453" s="25"/>
      <c r="N453" s="42"/>
      <c r="O453" s="25" t="str">
        <f>IFERROR(__xludf.DUMMYFUNCTION("""COMPUTED_VALUE"""),"V-pred-def")</f>
        <v>V-pred-def</v>
      </c>
      <c r="P453" s="25">
        <f>IFERROR(__xludf.DUMMYFUNCTION("""COMPUTED_VALUE"""),2.0)</f>
        <v>2</v>
      </c>
    </row>
    <row r="454">
      <c r="A454" s="25"/>
      <c r="B454" s="25"/>
      <c r="D454" s="42"/>
      <c r="E454" s="25"/>
      <c r="F454" s="25"/>
      <c r="G454" s="42"/>
      <c r="I454" s="25"/>
      <c r="K454" s="25"/>
      <c r="N454" s="42"/>
      <c r="O454" s="25" t="str">
        <f>IFERROR(__xludf.DUMMYFUNCTION("""COMPUTED_VALUE"""),"V-pre/post")</f>
        <v>V-pre/post</v>
      </c>
      <c r="P454" s="25">
        <f>IFERROR(__xludf.DUMMYFUNCTION("""COMPUTED_VALUE"""),1.0)</f>
        <v>1</v>
      </c>
    </row>
    <row r="455">
      <c r="A455" s="25"/>
      <c r="B455" s="25"/>
      <c r="D455" s="42"/>
      <c r="E455" s="25"/>
      <c r="F455" s="25"/>
      <c r="G455" s="42"/>
      <c r="H455" s="1" t="s">
        <v>251</v>
      </c>
      <c r="I455" s="25"/>
      <c r="K455" s="25"/>
      <c r="N455" s="42"/>
    </row>
    <row r="456">
      <c r="A456" s="25"/>
      <c r="B456" s="25"/>
      <c r="D456" s="42"/>
      <c r="E456" s="25"/>
      <c r="F456" s="25"/>
      <c r="G456" s="42"/>
      <c r="H456" s="1" t="s">
        <v>3295</v>
      </c>
      <c r="I456" s="25"/>
      <c r="K456" s="25"/>
      <c r="N456" s="42"/>
    </row>
    <row r="457">
      <c r="A457" s="25"/>
      <c r="B457" s="25"/>
      <c r="D457" s="42"/>
      <c r="E457" s="25"/>
      <c r="F457" s="25"/>
      <c r="G457" s="42"/>
      <c r="H457" s="1" t="s">
        <v>3296</v>
      </c>
      <c r="I457" s="25"/>
      <c r="K457" s="25"/>
      <c r="N457" s="42"/>
    </row>
    <row r="458">
      <c r="A458" s="25"/>
      <c r="B458" s="25"/>
      <c r="D458" s="42"/>
      <c r="E458" s="25"/>
      <c r="F458" s="25"/>
      <c r="G458" s="42"/>
      <c r="I458" s="25"/>
      <c r="K458" s="25"/>
      <c r="N458" s="42"/>
      <c r="O45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58" s="25" t="str">
        <f>IFERROR(__xludf.DUMMYFUNCTION("""COMPUTED_VALUE"""),"C-syntax")</f>
        <v>C-syntax</v>
      </c>
      <c r="Q458" s="25" t="str">
        <f>IFERROR(__xludf.DUMMYFUNCTION("""COMPUTED_VALUE"""),"C-hallucinating")</f>
        <v>C-hallucinating</v>
      </c>
      <c r="R458" s="25" t="str">
        <f>IFERROR(__xludf.DUMMYFUNCTION("""COMPUTED_VALUE"""),"C-total")</f>
        <v>C-total</v>
      </c>
      <c r="S458" s="25" t="str">
        <f>IFERROR(__xludf.DUMMYFUNCTION("""COMPUTED_VALUE"""),"V-pre/post")</f>
        <v>V-pre/post</v>
      </c>
      <c r="T458" s="25" t="str">
        <f>IFERROR(__xludf.DUMMYFUNCTION("""COMPUTED_VALUE"""),"V-pred-def")</f>
        <v>V-pred-def</v>
      </c>
      <c r="U458" s="25" t="str">
        <f>IFERROR(__xludf.DUMMYFUNCTION("""COMPUTED_VALUE"""),"V-pred-use")</f>
        <v>V-pred-use</v>
      </c>
      <c r="V458" s="25" t="str">
        <f>IFERROR(__xludf.DUMMYFUNCTION("""COMPUTED_VALUE"""),"V-lemma-def")</f>
        <v>V-lemma-def</v>
      </c>
      <c r="W458" s="25" t="str">
        <f>IFERROR(__xludf.DUMMYFUNCTION("""COMPUTED_VALUE"""),"V-lemma-use")</f>
        <v>V-lemma-use</v>
      </c>
      <c r="X458" s="25" t="str">
        <f>IFERROR(__xludf.DUMMYFUNCTION("""COMPUTED_VALUE"""),"V-LI")</f>
        <v>V-LI</v>
      </c>
      <c r="Y458" s="25" t="str">
        <f>IFERROR(__xludf.DUMMYFUNCTION("""COMPUTED_VALUE"""),"V-others")</f>
        <v>V-others</v>
      </c>
      <c r="Z458" s="25" t="str">
        <f>IFERROR(__xludf.DUMMYFUNCTION("""COMPUTED_VALUE"""),"V-total")</f>
        <v>V-total</v>
      </c>
    </row>
    <row r="459">
      <c r="A459" s="25"/>
      <c r="B459" s="25"/>
      <c r="D459" s="42"/>
      <c r="E459" s="25"/>
      <c r="F459" s="25"/>
      <c r="G459" s="42"/>
      <c r="H459" s="1" t="s">
        <v>3297</v>
      </c>
      <c r="I459" s="25"/>
      <c r="K459" s="25"/>
      <c r="N459" s="42"/>
      <c r="O459" s="25">
        <f>IFERROR(__xludf.DUMMYFUNCTION("""COMPUTED_VALUE"""),7.0)</f>
        <v>7</v>
      </c>
      <c r="P459" s="25">
        <f>IFERROR(__xludf.DUMMYFUNCTION("""COMPUTED_VALUE"""),0.0)</f>
        <v>0</v>
      </c>
      <c r="Q459" s="25">
        <f>IFERROR(__xludf.DUMMYFUNCTION("""COMPUTED_VALUE"""),0.0)</f>
        <v>0</v>
      </c>
      <c r="R459" s="25">
        <f>IFERROR(__xludf.DUMMYFUNCTION("""COMPUTED_VALUE"""),0.0)</f>
        <v>0</v>
      </c>
      <c r="S459" s="25">
        <f>IFERROR(__xludf.DUMMYFUNCTION("""COMPUTED_VALUE"""),1.0)</f>
        <v>1</v>
      </c>
      <c r="T459" s="25">
        <f>IFERROR(__xludf.DUMMYFUNCTION("""COMPUTED_VALUE"""),2.0)</f>
        <v>2</v>
      </c>
      <c r="U459" s="25">
        <f>IFERROR(__xludf.DUMMYFUNCTION("""COMPUTED_VALUE"""),13.0)</f>
        <v>13</v>
      </c>
      <c r="V459" s="25">
        <f>IFERROR(__xludf.DUMMYFUNCTION("""COMPUTED_VALUE"""),0.0)</f>
        <v>0</v>
      </c>
      <c r="W459" s="25">
        <f>IFERROR(__xludf.DUMMYFUNCTION("""COMPUTED_VALUE"""),0.0)</f>
        <v>0</v>
      </c>
      <c r="X459" s="25">
        <f>IFERROR(__xludf.DUMMYFUNCTION("""COMPUTED_VALUE"""),0.0)</f>
        <v>0</v>
      </c>
      <c r="Y459" s="25">
        <f>IFERROR(__xludf.DUMMYFUNCTION("""COMPUTED_VALUE"""),0.0)</f>
        <v>0</v>
      </c>
      <c r="Z459" s="25">
        <f>IFERROR(__xludf.DUMMYFUNCTION("""COMPUTED_VALUE"""),0.0)</f>
        <v>0</v>
      </c>
    </row>
    <row r="460">
      <c r="A460" s="25"/>
      <c r="B460" s="25"/>
      <c r="D460" s="42"/>
      <c r="E460" s="25"/>
      <c r="F460" s="25"/>
      <c r="G460" s="42"/>
      <c r="H460" s="1" t="s">
        <v>3298</v>
      </c>
      <c r="I460" s="25"/>
      <c r="K460" s="25"/>
      <c r="N460" s="42"/>
    </row>
    <row r="461">
      <c r="A461" s="25"/>
      <c r="B461" s="25"/>
      <c r="D461" s="42"/>
      <c r="E461" s="25"/>
      <c r="F461" s="25"/>
      <c r="G461" s="42"/>
      <c r="I461" s="25"/>
      <c r="K461" s="25"/>
      <c r="N461" s="42"/>
    </row>
    <row r="462">
      <c r="A462" s="25"/>
      <c r="B462" s="25"/>
      <c r="D462" s="42"/>
      <c r="E462" s="25"/>
      <c r="F462" s="25"/>
      <c r="G462" s="42"/>
      <c r="H462" s="1" t="s">
        <v>269</v>
      </c>
      <c r="I462" s="25"/>
      <c r="K462" s="25"/>
      <c r="N462" s="42"/>
    </row>
    <row r="463">
      <c r="A463" s="25"/>
      <c r="B463" s="25"/>
      <c r="D463" s="42"/>
      <c r="E463" s="25"/>
      <c r="F463" s="25"/>
      <c r="G463" s="42"/>
      <c r="I463" s="25"/>
      <c r="K463" s="25"/>
      <c r="N463" s="42"/>
    </row>
    <row r="464">
      <c r="A464" s="25"/>
      <c r="B464" s="25"/>
      <c r="D464" s="42"/>
      <c r="E464" s="25"/>
      <c r="F464" s="25"/>
      <c r="G464" s="42"/>
      <c r="H464" s="1" t="s">
        <v>309</v>
      </c>
      <c r="I464" s="25"/>
      <c r="K464" s="25"/>
      <c r="N464" s="42"/>
    </row>
    <row r="465">
      <c r="A465" s="25"/>
      <c r="B465" s="25"/>
      <c r="D465" s="42"/>
      <c r="E465" s="25"/>
      <c r="F465" s="25"/>
      <c r="G465" s="42"/>
      <c r="H465" s="1" t="s">
        <v>310</v>
      </c>
      <c r="I465" s="25"/>
      <c r="K465" s="25"/>
      <c r="N465" s="42"/>
    </row>
    <row r="466">
      <c r="A466" s="25"/>
      <c r="B466" s="25"/>
      <c r="D466" s="42"/>
      <c r="E466" s="25"/>
      <c r="F466" s="25"/>
      <c r="G466" s="42"/>
      <c r="H466" s="1" t="s">
        <v>3299</v>
      </c>
      <c r="I466" s="25"/>
      <c r="K466" s="25"/>
      <c r="N466" s="42"/>
    </row>
    <row r="467">
      <c r="A467" s="25"/>
      <c r="B467" s="25"/>
      <c r="D467" s="42"/>
      <c r="E467" s="25"/>
      <c r="F467" s="25"/>
      <c r="G467" s="42"/>
      <c r="H467" s="1" t="s">
        <v>436</v>
      </c>
      <c r="I467" s="25"/>
      <c r="K467" s="25"/>
      <c r="N467" s="42"/>
    </row>
    <row r="468">
      <c r="A468" s="25"/>
      <c r="B468" s="25"/>
      <c r="D468" s="42"/>
      <c r="E468" s="25"/>
      <c r="F468" s="25"/>
      <c r="G468" s="42"/>
      <c r="H468" s="1" t="s">
        <v>3300</v>
      </c>
      <c r="I468" s="25"/>
      <c r="K468" s="25"/>
      <c r="N468" s="42"/>
    </row>
    <row r="469">
      <c r="A469" s="25"/>
      <c r="B469" s="25"/>
      <c r="D469" s="42"/>
      <c r="E469" s="25"/>
      <c r="F469" s="25"/>
      <c r="G469" s="42"/>
      <c r="H469" s="1" t="s">
        <v>3301</v>
      </c>
      <c r="I469" s="25"/>
      <c r="K469" s="25"/>
      <c r="N469" s="42"/>
    </row>
    <row r="470">
      <c r="A470" s="25"/>
      <c r="B470" s="25"/>
      <c r="D470" s="42"/>
      <c r="E470" s="25"/>
      <c r="F470" s="25"/>
      <c r="G470" s="42"/>
      <c r="H470" s="1" t="s">
        <v>318</v>
      </c>
      <c r="I470" s="25"/>
      <c r="K470" s="25"/>
      <c r="N470" s="42"/>
    </row>
    <row r="471">
      <c r="A471" s="25"/>
      <c r="B471" s="25"/>
      <c r="D471" s="42"/>
      <c r="E471" s="25"/>
      <c r="F471" s="25"/>
      <c r="G471" s="42"/>
      <c r="H471" s="1" t="s">
        <v>251</v>
      </c>
      <c r="I471" s="25"/>
      <c r="K471" s="25"/>
      <c r="N471" s="42"/>
    </row>
    <row r="472">
      <c r="A472" s="25"/>
      <c r="B472" s="25"/>
      <c r="D472" s="42"/>
      <c r="E472" s="25"/>
      <c r="F472" s="25"/>
      <c r="G472" s="42"/>
      <c r="H472" s="1" t="s">
        <v>391</v>
      </c>
      <c r="I472" s="25"/>
      <c r="K472" s="84" t="s">
        <v>270</v>
      </c>
      <c r="M472" s="1" t="s">
        <v>230</v>
      </c>
      <c r="N472" s="2" t="s">
        <v>1807</v>
      </c>
    </row>
    <row r="473">
      <c r="A473" s="25"/>
      <c r="B473" s="25"/>
      <c r="D473" s="42"/>
      <c r="E473" s="25"/>
      <c r="F473" s="25"/>
      <c r="G473" s="42"/>
      <c r="H473" s="1" t="s">
        <v>3302</v>
      </c>
      <c r="I473" s="25"/>
      <c r="K473" s="25"/>
      <c r="N473" s="42"/>
    </row>
    <row r="474">
      <c r="A474" s="25"/>
      <c r="B474" s="25"/>
      <c r="D474" s="42"/>
      <c r="E474" s="25"/>
      <c r="F474" s="25"/>
      <c r="G474" s="42"/>
      <c r="H474" s="1" t="s">
        <v>269</v>
      </c>
      <c r="I474" s="25"/>
      <c r="K474" s="25"/>
      <c r="N474" s="42"/>
    </row>
    <row r="475">
      <c r="A475" s="25"/>
      <c r="B475" s="25"/>
      <c r="D475" s="42"/>
      <c r="E475" s="25"/>
      <c r="F475" s="25"/>
      <c r="G475" s="42"/>
      <c r="H475" s="1" t="s">
        <v>3104</v>
      </c>
      <c r="I475" s="25"/>
      <c r="K475" s="84" t="s">
        <v>278</v>
      </c>
      <c r="L475" s="1" t="s">
        <v>280</v>
      </c>
      <c r="M475" s="1" t="s">
        <v>3303</v>
      </c>
      <c r="N475" s="2" t="s">
        <v>3266</v>
      </c>
    </row>
    <row r="476">
      <c r="A476" s="25"/>
      <c r="B476" s="25"/>
      <c r="D476" s="42"/>
      <c r="E476" s="25"/>
      <c r="F476" s="25"/>
      <c r="G476" s="42"/>
      <c r="H476" s="1" t="s">
        <v>198</v>
      </c>
      <c r="I476" s="25"/>
      <c r="K476" s="84" t="s">
        <v>276</v>
      </c>
      <c r="L476" s="1" t="s">
        <v>595</v>
      </c>
      <c r="M476" s="1" t="s">
        <v>1156</v>
      </c>
      <c r="N476" s="2" t="s">
        <v>3275</v>
      </c>
    </row>
    <row r="477">
      <c r="A477" s="25"/>
      <c r="B477" s="25"/>
      <c r="D477" s="42"/>
      <c r="E477" s="25"/>
      <c r="F477" s="25"/>
      <c r="G477" s="42"/>
      <c r="H477" s="1" t="s">
        <v>3108</v>
      </c>
      <c r="I477" s="25"/>
      <c r="K477" s="25"/>
      <c r="N477" s="42"/>
    </row>
    <row r="478">
      <c r="A478" s="25"/>
      <c r="B478" s="25"/>
      <c r="D478" s="42"/>
      <c r="E478" s="25"/>
      <c r="F478" s="25"/>
      <c r="G478" s="42"/>
      <c r="H478" s="1" t="s">
        <v>3109</v>
      </c>
      <c r="I478" s="25"/>
      <c r="K478" s="25"/>
      <c r="N478" s="42"/>
    </row>
    <row r="479">
      <c r="A479" s="25"/>
      <c r="B479" s="25"/>
      <c r="D479" s="42"/>
      <c r="E479" s="25"/>
      <c r="F479" s="25"/>
      <c r="G479" s="42"/>
      <c r="H479" s="1" t="s">
        <v>3110</v>
      </c>
      <c r="I479" s="25"/>
      <c r="K479" s="25"/>
      <c r="N479" s="42"/>
    </row>
    <row r="480">
      <c r="A480" s="25"/>
      <c r="B480" s="25"/>
      <c r="D480" s="42"/>
      <c r="E480" s="25"/>
      <c r="F480" s="25"/>
      <c r="G480" s="42"/>
      <c r="H480" s="1" t="s">
        <v>3111</v>
      </c>
      <c r="I480" s="25"/>
      <c r="K480" s="25"/>
      <c r="N480" s="42"/>
    </row>
    <row r="481">
      <c r="A481" s="25"/>
      <c r="B481" s="25"/>
      <c r="D481" s="42"/>
      <c r="E481" s="25"/>
      <c r="F481" s="25"/>
      <c r="G481" s="42"/>
      <c r="H481" s="1" t="s">
        <v>204</v>
      </c>
      <c r="I481" s="25"/>
      <c r="K481" s="25"/>
      <c r="N481" s="42"/>
    </row>
    <row r="482">
      <c r="A482" s="25"/>
      <c r="B482" s="25"/>
      <c r="D482" s="42"/>
      <c r="E482" s="25"/>
      <c r="F482" s="25"/>
      <c r="G482" s="42"/>
      <c r="I482" s="25"/>
      <c r="K482" s="25"/>
      <c r="N482" s="42"/>
    </row>
    <row r="483">
      <c r="A483" s="25"/>
      <c r="B483" s="25"/>
      <c r="D483" s="42"/>
      <c r="E483" s="25"/>
      <c r="F483" s="25"/>
      <c r="G483" s="42"/>
      <c r="H483" s="1" t="s">
        <v>309</v>
      </c>
      <c r="I483" s="25"/>
      <c r="K483" s="25"/>
      <c r="N483" s="42"/>
    </row>
    <row r="484">
      <c r="A484" s="25"/>
      <c r="B484" s="25"/>
      <c r="D484" s="42"/>
      <c r="E484" s="25"/>
      <c r="F484" s="25"/>
      <c r="G484" s="42"/>
      <c r="H484" s="1" t="s">
        <v>310</v>
      </c>
      <c r="I484" s="25"/>
      <c r="K484" s="25"/>
      <c r="N484" s="42"/>
    </row>
    <row r="485">
      <c r="A485" s="25"/>
      <c r="B485" s="25"/>
      <c r="D485" s="42"/>
      <c r="E485" s="25"/>
      <c r="F485" s="25"/>
      <c r="G485" s="42"/>
      <c r="H485" s="1" t="s">
        <v>3304</v>
      </c>
      <c r="I485" s="25"/>
      <c r="K485" s="25"/>
      <c r="N485" s="42"/>
    </row>
    <row r="486">
      <c r="A486" s="25"/>
      <c r="B486" s="25"/>
      <c r="D486" s="42"/>
      <c r="E486" s="25"/>
      <c r="F486" s="25"/>
      <c r="G486" s="42"/>
      <c r="H486" s="1" t="s">
        <v>436</v>
      </c>
      <c r="I486" s="25"/>
      <c r="K486" s="25"/>
      <c r="N486" s="42"/>
    </row>
    <row r="487">
      <c r="A487" s="25"/>
      <c r="B487" s="25"/>
      <c r="D487" s="42"/>
      <c r="E487" s="25"/>
      <c r="F487" s="25"/>
      <c r="G487" s="42"/>
      <c r="H487" s="1" t="s">
        <v>3305</v>
      </c>
      <c r="I487" s="25"/>
      <c r="K487" s="25"/>
      <c r="N487" s="42"/>
    </row>
    <row r="488">
      <c r="A488" s="25"/>
      <c r="B488" s="25"/>
      <c r="D488" s="42"/>
      <c r="E488" s="25"/>
      <c r="F488" s="25"/>
      <c r="G488" s="42"/>
      <c r="H488" s="1" t="s">
        <v>3306</v>
      </c>
      <c r="I488" s="25"/>
      <c r="K488" s="25"/>
      <c r="N488" s="42"/>
    </row>
    <row r="489">
      <c r="A489" s="25"/>
      <c r="B489" s="25"/>
      <c r="D489" s="42"/>
      <c r="E489" s="25"/>
      <c r="F489" s="25"/>
      <c r="G489" s="42"/>
      <c r="H489" s="1" t="s">
        <v>318</v>
      </c>
      <c r="I489" s="25"/>
      <c r="K489" s="25"/>
      <c r="N489" s="42"/>
    </row>
    <row r="490">
      <c r="A490" s="25"/>
      <c r="B490" s="25"/>
      <c r="D490" s="42"/>
      <c r="E490" s="25"/>
      <c r="F490" s="25"/>
      <c r="G490" s="42"/>
      <c r="H490" s="1" t="s">
        <v>251</v>
      </c>
      <c r="I490" s="25"/>
      <c r="K490" s="25"/>
      <c r="N490" s="42"/>
    </row>
    <row r="491">
      <c r="A491" s="25"/>
      <c r="B491" s="25"/>
      <c r="D491" s="42"/>
      <c r="E491" s="25"/>
      <c r="F491" s="25"/>
      <c r="G491" s="42"/>
      <c r="H491" s="1" t="s">
        <v>3307</v>
      </c>
      <c r="I491" s="25"/>
      <c r="K491" s="84" t="s">
        <v>270</v>
      </c>
      <c r="M491" s="1" t="s">
        <v>325</v>
      </c>
      <c r="N491" s="2" t="s">
        <v>1807</v>
      </c>
    </row>
    <row r="492">
      <c r="A492" s="25"/>
      <c r="B492" s="25"/>
      <c r="D492" s="42"/>
      <c r="E492" s="25"/>
      <c r="F492" s="25"/>
      <c r="G492" s="42"/>
      <c r="H492" s="1" t="s">
        <v>3308</v>
      </c>
      <c r="I492" s="25"/>
      <c r="K492" s="25"/>
      <c r="N492" s="42"/>
    </row>
    <row r="493">
      <c r="A493" s="25"/>
      <c r="B493" s="25"/>
      <c r="D493" s="42"/>
      <c r="E493" s="25"/>
      <c r="F493" s="25"/>
      <c r="G493" s="42"/>
      <c r="H493" s="1" t="s">
        <v>269</v>
      </c>
      <c r="I493" s="25"/>
      <c r="K493" s="25"/>
      <c r="N493" s="42"/>
    </row>
    <row r="494">
      <c r="A494" s="25"/>
      <c r="B494" s="25"/>
      <c r="D494" s="42"/>
      <c r="E494" s="25"/>
      <c r="F494" s="25"/>
      <c r="G494" s="42"/>
      <c r="H494" s="1" t="s">
        <v>3112</v>
      </c>
      <c r="I494" s="25"/>
      <c r="K494" s="25"/>
      <c r="N494" s="42"/>
    </row>
    <row r="495">
      <c r="A495" s="25"/>
      <c r="B495" s="25"/>
      <c r="D495" s="42"/>
      <c r="E495" s="25"/>
      <c r="F495" s="25"/>
      <c r="G495" s="42"/>
      <c r="H495" s="1" t="s">
        <v>198</v>
      </c>
      <c r="I495" s="25"/>
      <c r="K495" s="25"/>
      <c r="N495" s="42"/>
    </row>
    <row r="496">
      <c r="A496" s="25"/>
      <c r="B496" s="25"/>
      <c r="D496" s="42"/>
      <c r="E496" s="25"/>
      <c r="F496" s="25"/>
      <c r="G496" s="42"/>
      <c r="H496" s="1" t="s">
        <v>3115</v>
      </c>
      <c r="I496" s="25"/>
      <c r="K496" s="84" t="s">
        <v>278</v>
      </c>
      <c r="L496" s="1" t="s">
        <v>279</v>
      </c>
      <c r="M496" s="1" t="s">
        <v>3309</v>
      </c>
      <c r="N496" s="2" t="s">
        <v>3174</v>
      </c>
    </row>
    <row r="497">
      <c r="A497" s="25"/>
      <c r="B497" s="25"/>
      <c r="D497" s="42"/>
      <c r="E497" s="25"/>
      <c r="F497" s="25"/>
      <c r="G497" s="42"/>
      <c r="H497" s="1" t="s">
        <v>3118</v>
      </c>
      <c r="I497" s="25"/>
      <c r="K497" s="84" t="s">
        <v>278</v>
      </c>
      <c r="L497" s="1" t="s">
        <v>279</v>
      </c>
      <c r="M497" s="1" t="s">
        <v>3310</v>
      </c>
      <c r="N497" s="2" t="s">
        <v>3120</v>
      </c>
    </row>
    <row r="498">
      <c r="A498" s="25"/>
      <c r="B498" s="25"/>
      <c r="D498" s="42"/>
      <c r="E498" s="25"/>
      <c r="F498" s="25"/>
      <c r="G498" s="42"/>
      <c r="H498" s="1" t="s">
        <v>204</v>
      </c>
      <c r="I498" s="25"/>
      <c r="K498" s="84" t="s">
        <v>278</v>
      </c>
      <c r="L498" s="1" t="s">
        <v>280</v>
      </c>
      <c r="M498" s="1" t="s">
        <v>3311</v>
      </c>
      <c r="N498" s="2" t="s">
        <v>3312</v>
      </c>
    </row>
    <row r="499">
      <c r="A499" s="25"/>
      <c r="B499" s="25"/>
      <c r="D499" s="42"/>
      <c r="E499" s="25"/>
      <c r="F499" s="25"/>
      <c r="G499" s="42"/>
      <c r="I499" s="25"/>
      <c r="K499" s="84" t="s">
        <v>278</v>
      </c>
      <c r="L499" s="1" t="s">
        <v>280</v>
      </c>
      <c r="M499" s="1" t="s">
        <v>3313</v>
      </c>
      <c r="N499" s="2" t="s">
        <v>3314</v>
      </c>
    </row>
    <row r="500">
      <c r="A500" s="25"/>
      <c r="B500" s="25"/>
      <c r="D500" s="42"/>
      <c r="E500" s="25"/>
      <c r="F500" s="25"/>
      <c r="G500" s="42"/>
      <c r="H500" s="1" t="s">
        <v>309</v>
      </c>
      <c r="I500" s="25"/>
      <c r="K500" s="25"/>
      <c r="N500" s="42"/>
    </row>
    <row r="501">
      <c r="A501" s="25"/>
      <c r="B501" s="25"/>
      <c r="D501" s="42"/>
      <c r="E501" s="25"/>
      <c r="F501" s="25"/>
      <c r="G501" s="42"/>
      <c r="H501" s="1" t="s">
        <v>310</v>
      </c>
      <c r="I501" s="25"/>
      <c r="K501" s="25"/>
      <c r="N501" s="42"/>
    </row>
    <row r="502">
      <c r="A502" s="25"/>
      <c r="B502" s="25"/>
      <c r="D502" s="42"/>
      <c r="E502" s="25"/>
      <c r="F502" s="25"/>
      <c r="G502" s="42"/>
      <c r="H502" s="1" t="s">
        <v>3315</v>
      </c>
      <c r="I502" s="25"/>
      <c r="K502" s="25"/>
      <c r="N502" s="42"/>
    </row>
    <row r="503">
      <c r="A503" s="25"/>
      <c r="B503" s="25"/>
      <c r="D503" s="42"/>
      <c r="E503" s="25"/>
      <c r="F503" s="25"/>
      <c r="G503" s="42"/>
      <c r="H503" s="1" t="s">
        <v>436</v>
      </c>
      <c r="I503" s="25"/>
      <c r="K503" s="25"/>
      <c r="N503" s="42"/>
    </row>
    <row r="504">
      <c r="A504" s="25"/>
      <c r="B504" s="25"/>
      <c r="D504" s="42"/>
      <c r="E504" s="25"/>
      <c r="F504" s="25"/>
      <c r="G504" s="42"/>
      <c r="H504" s="1" t="s">
        <v>3316</v>
      </c>
      <c r="I504" s="25"/>
      <c r="K504" s="25"/>
      <c r="N504" s="42"/>
    </row>
    <row r="505">
      <c r="A505" s="25"/>
      <c r="B505" s="25"/>
      <c r="D505" s="42"/>
      <c r="E505" s="25"/>
      <c r="F505" s="25"/>
      <c r="G505" s="42"/>
      <c r="H505" s="1" t="s">
        <v>3317</v>
      </c>
      <c r="I505" s="25"/>
      <c r="K505" s="25"/>
      <c r="N505" s="42"/>
    </row>
    <row r="506">
      <c r="A506" s="25"/>
      <c r="B506" s="25"/>
      <c r="D506" s="42"/>
      <c r="E506" s="25"/>
      <c r="F506" s="25"/>
      <c r="G506" s="42"/>
      <c r="H506" s="1" t="s">
        <v>318</v>
      </c>
      <c r="I506" s="25"/>
      <c r="K506" s="25"/>
      <c r="N506" s="42"/>
    </row>
    <row r="507">
      <c r="A507" s="25"/>
      <c r="B507" s="25"/>
      <c r="D507" s="42"/>
      <c r="E507" s="25"/>
      <c r="F507" s="25"/>
      <c r="G507" s="42"/>
      <c r="H507" s="1" t="s">
        <v>251</v>
      </c>
      <c r="I507" s="25"/>
      <c r="K507" s="25"/>
      <c r="N507" s="42"/>
    </row>
    <row r="508">
      <c r="A508" s="25"/>
      <c r="B508" s="25"/>
      <c r="D508" s="42"/>
      <c r="E508" s="25"/>
      <c r="F508" s="25"/>
      <c r="G508" s="42"/>
      <c r="H508" s="1" t="s">
        <v>3318</v>
      </c>
      <c r="I508" s="25"/>
      <c r="K508" s="25"/>
      <c r="N508" s="42"/>
    </row>
    <row r="509">
      <c r="A509" s="25"/>
      <c r="B509" s="25"/>
      <c r="D509" s="42"/>
      <c r="E509" s="25"/>
      <c r="F509" s="25"/>
      <c r="G509" s="42"/>
      <c r="H509" s="1" t="s">
        <v>3319</v>
      </c>
      <c r="I509" s="25"/>
      <c r="K509" s="25"/>
      <c r="N509" s="42"/>
    </row>
    <row r="510">
      <c r="A510" s="25"/>
      <c r="B510" s="25"/>
      <c r="D510" s="42"/>
      <c r="E510" s="25"/>
      <c r="F510" s="25"/>
      <c r="G510" s="42"/>
      <c r="H510" s="1" t="s">
        <v>269</v>
      </c>
      <c r="I510" s="25"/>
      <c r="K510" s="25"/>
      <c r="N510" s="42"/>
    </row>
    <row r="511">
      <c r="A511" s="25"/>
      <c r="B511" s="25"/>
      <c r="D511" s="42"/>
      <c r="E511" s="25"/>
      <c r="F511" s="25"/>
      <c r="G511" s="42"/>
      <c r="H511" s="1" t="s">
        <v>3125</v>
      </c>
      <c r="I511" s="25"/>
      <c r="K511" s="84" t="s">
        <v>270</v>
      </c>
      <c r="M511" s="1" t="s">
        <v>632</v>
      </c>
      <c r="N511" s="2" t="s">
        <v>1807</v>
      </c>
    </row>
    <row r="512">
      <c r="A512" s="25"/>
      <c r="B512" s="25"/>
      <c r="D512" s="42"/>
      <c r="E512" s="25"/>
      <c r="F512" s="25"/>
      <c r="G512" s="42"/>
      <c r="H512" s="1" t="s">
        <v>198</v>
      </c>
      <c r="I512" s="25"/>
      <c r="K512" s="25"/>
      <c r="N512" s="42"/>
    </row>
    <row r="513">
      <c r="A513" s="25"/>
      <c r="B513" s="25"/>
      <c r="D513" s="42"/>
      <c r="E513" s="25"/>
      <c r="F513" s="25"/>
      <c r="G513" s="42"/>
      <c r="H513" s="1" t="s">
        <v>3130</v>
      </c>
      <c r="I513" s="25"/>
      <c r="K513" s="84" t="s">
        <v>278</v>
      </c>
      <c r="L513" s="1" t="s">
        <v>279</v>
      </c>
      <c r="M513" s="1" t="s">
        <v>3320</v>
      </c>
      <c r="N513" s="2" t="s">
        <v>3321</v>
      </c>
    </row>
    <row r="514">
      <c r="A514" s="25"/>
      <c r="B514" s="25"/>
      <c r="D514" s="42"/>
      <c r="E514" s="25"/>
      <c r="F514" s="25"/>
      <c r="G514" s="42"/>
      <c r="H514" s="1" t="s">
        <v>204</v>
      </c>
      <c r="I514" s="25"/>
      <c r="K514" s="84" t="s">
        <v>278</v>
      </c>
      <c r="L514" s="1" t="s">
        <v>280</v>
      </c>
      <c r="M514" s="1" t="s">
        <v>3322</v>
      </c>
      <c r="N514" s="2" t="s">
        <v>3323</v>
      </c>
    </row>
    <row r="515">
      <c r="A515" s="25"/>
      <c r="B515" s="25"/>
      <c r="D515" s="42"/>
      <c r="E515" s="25"/>
      <c r="F515" s="25"/>
      <c r="G515" s="42"/>
      <c r="I515" s="25"/>
      <c r="K515" s="25"/>
      <c r="N515" s="42"/>
    </row>
    <row r="516">
      <c r="A516" s="25"/>
      <c r="B516" s="25"/>
      <c r="D516" s="42"/>
      <c r="E516" s="25"/>
      <c r="F516" s="25"/>
      <c r="G516" s="42"/>
      <c r="H516" s="1" t="s">
        <v>309</v>
      </c>
      <c r="I516" s="25"/>
      <c r="K516" s="25"/>
      <c r="N516" s="42"/>
    </row>
    <row r="517">
      <c r="A517" s="25"/>
      <c r="B517" s="25"/>
      <c r="D517" s="42"/>
      <c r="E517" s="25"/>
      <c r="F517" s="25"/>
      <c r="G517" s="42"/>
      <c r="H517" s="1" t="s">
        <v>310</v>
      </c>
      <c r="I517" s="25"/>
      <c r="K517" s="25"/>
      <c r="N517" s="42"/>
    </row>
    <row r="518">
      <c r="A518" s="25"/>
      <c r="B518" s="25"/>
      <c r="D518" s="42"/>
      <c r="E518" s="25"/>
      <c r="F518" s="25"/>
      <c r="G518" s="42"/>
      <c r="H518" s="1" t="s">
        <v>3324</v>
      </c>
      <c r="I518" s="25"/>
      <c r="K518" s="25"/>
      <c r="N518" s="42"/>
    </row>
    <row r="519">
      <c r="A519" s="25"/>
      <c r="B519" s="25"/>
      <c r="D519" s="42"/>
      <c r="E519" s="25"/>
      <c r="F519" s="25"/>
      <c r="G519" s="42"/>
      <c r="H519" s="1" t="s">
        <v>436</v>
      </c>
      <c r="I519" s="25"/>
      <c r="K519" s="25"/>
      <c r="N519" s="42"/>
    </row>
    <row r="520">
      <c r="A520" s="25"/>
      <c r="B520" s="25"/>
      <c r="D520" s="42"/>
      <c r="E520" s="25"/>
      <c r="F520" s="25"/>
      <c r="G520" s="42"/>
      <c r="H520" s="1" t="s">
        <v>3325</v>
      </c>
      <c r="I520" s="25"/>
      <c r="K520" s="25"/>
      <c r="N520" s="42"/>
    </row>
    <row r="521">
      <c r="A521" s="25"/>
      <c r="B521" s="25"/>
      <c r="D521" s="42"/>
      <c r="E521" s="25"/>
      <c r="F521" s="25"/>
      <c r="G521" s="42"/>
      <c r="H521" s="1" t="s">
        <v>318</v>
      </c>
      <c r="I521" s="25"/>
      <c r="K521" s="25"/>
      <c r="N521" s="42"/>
    </row>
    <row r="522">
      <c r="A522" s="25"/>
      <c r="B522" s="25"/>
      <c r="D522" s="42"/>
      <c r="E522" s="25"/>
      <c r="F522" s="25"/>
      <c r="G522" s="42"/>
      <c r="H522" s="1" t="s">
        <v>251</v>
      </c>
      <c r="I522" s="25"/>
      <c r="K522" s="25"/>
      <c r="N522" s="42"/>
    </row>
    <row r="523">
      <c r="A523" s="25"/>
      <c r="B523" s="25"/>
      <c r="D523" s="42"/>
      <c r="E523" s="25"/>
      <c r="F523" s="25"/>
      <c r="G523" s="42"/>
      <c r="H523" s="1" t="s">
        <v>3326</v>
      </c>
      <c r="I523" s="25"/>
      <c r="K523" s="84" t="s">
        <v>270</v>
      </c>
      <c r="M523" s="1" t="s">
        <v>635</v>
      </c>
      <c r="N523" s="2" t="s">
        <v>1807</v>
      </c>
    </row>
    <row r="524">
      <c r="A524" s="25"/>
      <c r="B524" s="25"/>
      <c r="D524" s="42"/>
      <c r="E524" s="25"/>
      <c r="F524" s="25"/>
      <c r="G524" s="42"/>
      <c r="H524" s="1" t="s">
        <v>3327</v>
      </c>
      <c r="I524" s="25"/>
      <c r="K524" s="25"/>
      <c r="N524" s="42"/>
    </row>
    <row r="525">
      <c r="A525" s="25"/>
      <c r="B525" s="25"/>
      <c r="D525" s="42"/>
      <c r="E525" s="25"/>
      <c r="F525" s="25"/>
      <c r="G525" s="42"/>
      <c r="H525" s="1" t="s">
        <v>269</v>
      </c>
      <c r="I525" s="25"/>
      <c r="K525" s="25"/>
      <c r="N525" s="42"/>
    </row>
    <row r="526">
      <c r="A526" s="25"/>
      <c r="B526" s="25"/>
      <c r="D526" s="42"/>
      <c r="E526" s="25"/>
      <c r="F526" s="25"/>
      <c r="G526" s="42"/>
      <c r="H526" s="1" t="s">
        <v>3133</v>
      </c>
      <c r="I526" s="25"/>
      <c r="K526" s="25"/>
      <c r="N526" s="42"/>
    </row>
    <row r="527">
      <c r="A527" s="25"/>
      <c r="B527" s="25"/>
      <c r="D527" s="42"/>
      <c r="E527" s="25"/>
      <c r="F527" s="25"/>
      <c r="G527" s="42"/>
      <c r="H527" s="1" t="s">
        <v>198</v>
      </c>
      <c r="I527" s="25"/>
      <c r="K527" s="25"/>
      <c r="N527" s="42"/>
    </row>
    <row r="528">
      <c r="A528" s="25"/>
      <c r="B528" s="25"/>
      <c r="D528" s="42"/>
      <c r="E528" s="25"/>
      <c r="F528" s="25"/>
      <c r="G528" s="42"/>
      <c r="H528" s="1" t="s">
        <v>3136</v>
      </c>
      <c r="I528" s="25"/>
      <c r="K528" s="84" t="s">
        <v>278</v>
      </c>
      <c r="L528" s="1" t="s">
        <v>1418</v>
      </c>
      <c r="M528" s="1" t="s">
        <v>3223</v>
      </c>
      <c r="N528" s="2" t="s">
        <v>3328</v>
      </c>
    </row>
    <row r="529">
      <c r="A529" s="25"/>
      <c r="B529" s="25"/>
      <c r="D529" s="42"/>
      <c r="E529" s="25"/>
      <c r="F529" s="25"/>
      <c r="G529" s="42"/>
      <c r="H529" s="1" t="s">
        <v>3139</v>
      </c>
      <c r="I529" s="25"/>
      <c r="K529" s="84" t="s">
        <v>278</v>
      </c>
      <c r="N529" s="42"/>
    </row>
    <row r="530">
      <c r="A530" s="25"/>
      <c r="B530" s="25"/>
      <c r="D530" s="42"/>
      <c r="E530" s="25"/>
      <c r="F530" s="25"/>
      <c r="G530" s="42"/>
      <c r="H530" s="1" t="s">
        <v>204</v>
      </c>
      <c r="I530" s="25"/>
      <c r="K530" s="84" t="s">
        <v>278</v>
      </c>
      <c r="L530" s="1" t="s">
        <v>280</v>
      </c>
      <c r="M530" s="1" t="s">
        <v>3329</v>
      </c>
      <c r="N530" s="2" t="s">
        <v>3330</v>
      </c>
    </row>
    <row r="531">
      <c r="A531" s="25"/>
      <c r="B531" s="25"/>
      <c r="D531" s="42"/>
      <c r="E531" s="25"/>
      <c r="F531" s="25"/>
      <c r="G531" s="42"/>
      <c r="I531" s="25"/>
      <c r="K531" s="84" t="s">
        <v>278</v>
      </c>
      <c r="L531" s="1" t="s">
        <v>280</v>
      </c>
      <c r="M531" s="1" t="s">
        <v>3331</v>
      </c>
      <c r="N531" s="2" t="s">
        <v>3332</v>
      </c>
    </row>
    <row r="532">
      <c r="A532" s="25"/>
      <c r="B532" s="25"/>
      <c r="D532" s="42"/>
      <c r="E532" s="25"/>
      <c r="F532" s="25"/>
      <c r="G532" s="42"/>
      <c r="H532" s="1" t="s">
        <v>309</v>
      </c>
      <c r="I532" s="25"/>
      <c r="K532" s="25"/>
      <c r="N532" s="42"/>
    </row>
    <row r="533">
      <c r="A533" s="25"/>
      <c r="B533" s="25"/>
      <c r="D533" s="42"/>
      <c r="E533" s="25"/>
      <c r="F533" s="25"/>
      <c r="G533" s="42"/>
      <c r="H533" s="1" t="s">
        <v>310</v>
      </c>
      <c r="I533" s="25"/>
      <c r="K533" s="25"/>
      <c r="N533" s="42"/>
    </row>
    <row r="534">
      <c r="A534" s="25"/>
      <c r="B534" s="25"/>
      <c r="D534" s="42"/>
      <c r="E534" s="25"/>
      <c r="F534" s="25"/>
      <c r="G534" s="42"/>
      <c r="H534" s="1" t="s">
        <v>3333</v>
      </c>
      <c r="I534" s="25"/>
      <c r="K534" s="25"/>
      <c r="N534" s="42"/>
    </row>
    <row r="535">
      <c r="A535" s="25"/>
      <c r="B535" s="25"/>
      <c r="D535" s="42"/>
      <c r="E535" s="25"/>
      <c r="F535" s="25"/>
      <c r="G535" s="42"/>
      <c r="H535" s="1" t="s">
        <v>436</v>
      </c>
      <c r="I535" s="25"/>
      <c r="K535" s="25"/>
      <c r="N535" s="42"/>
    </row>
    <row r="536">
      <c r="A536" s="25"/>
      <c r="B536" s="25"/>
      <c r="D536" s="42"/>
      <c r="E536" s="25"/>
      <c r="F536" s="25"/>
      <c r="G536" s="42"/>
      <c r="H536" s="1" t="s">
        <v>3334</v>
      </c>
      <c r="I536" s="25"/>
      <c r="K536" s="25"/>
      <c r="N536" s="42"/>
    </row>
    <row r="537">
      <c r="A537" s="25"/>
      <c r="B537" s="25"/>
      <c r="D537" s="42"/>
      <c r="E537" s="25"/>
      <c r="F537" s="25"/>
      <c r="G537" s="42"/>
      <c r="H537" s="1" t="s">
        <v>436</v>
      </c>
      <c r="I537" s="25"/>
      <c r="K537" s="25"/>
      <c r="N537" s="42"/>
    </row>
    <row r="538">
      <c r="A538" s="25"/>
      <c r="B538" s="25"/>
      <c r="D538" s="42"/>
      <c r="E538" s="25"/>
      <c r="F538" s="25"/>
      <c r="G538" s="42"/>
      <c r="H538" s="1" t="s">
        <v>3335</v>
      </c>
      <c r="I538" s="25"/>
      <c r="K538" s="25"/>
      <c r="N538" s="42"/>
    </row>
    <row r="539">
      <c r="A539" s="25"/>
      <c r="B539" s="25"/>
      <c r="D539" s="42"/>
      <c r="E539" s="25"/>
      <c r="F539" s="25"/>
      <c r="G539" s="42"/>
      <c r="H539" s="1" t="s">
        <v>3336</v>
      </c>
      <c r="I539" s="25"/>
      <c r="K539" s="25"/>
      <c r="N539" s="42"/>
    </row>
    <row r="540">
      <c r="A540" s="25"/>
      <c r="B540" s="25"/>
      <c r="D540" s="42"/>
      <c r="E540" s="25"/>
      <c r="F540" s="25"/>
      <c r="G540" s="42"/>
      <c r="H540" s="1" t="s">
        <v>318</v>
      </c>
      <c r="I540" s="25"/>
      <c r="K540" s="25"/>
      <c r="N540" s="42"/>
    </row>
    <row r="541">
      <c r="A541" s="25"/>
      <c r="B541" s="25"/>
      <c r="D541" s="42"/>
      <c r="E541" s="25"/>
      <c r="F541" s="25"/>
      <c r="G541" s="42"/>
      <c r="H541" s="1" t="s">
        <v>251</v>
      </c>
      <c r="I541" s="25"/>
      <c r="K541" s="25"/>
      <c r="N541" s="42"/>
    </row>
    <row r="542">
      <c r="A542" s="25"/>
      <c r="B542" s="25"/>
      <c r="D542" s="42"/>
      <c r="E542" s="25"/>
      <c r="F542" s="25"/>
      <c r="G542" s="42"/>
      <c r="H542" s="1" t="s">
        <v>3337</v>
      </c>
      <c r="I542" s="25"/>
      <c r="K542" s="84" t="s">
        <v>270</v>
      </c>
      <c r="M542" s="1" t="s">
        <v>643</v>
      </c>
      <c r="N542" s="2" t="s">
        <v>1807</v>
      </c>
    </row>
    <row r="543">
      <c r="A543" s="25"/>
      <c r="B543" s="25"/>
      <c r="D543" s="42"/>
      <c r="E543" s="25"/>
      <c r="F543" s="25"/>
      <c r="G543" s="42"/>
      <c r="H543" s="1" t="s">
        <v>3338</v>
      </c>
      <c r="I543" s="25"/>
      <c r="K543" s="25"/>
      <c r="N543" s="42"/>
    </row>
    <row r="544">
      <c r="A544" s="25"/>
      <c r="B544" s="25"/>
      <c r="D544" s="42"/>
      <c r="E544" s="25"/>
      <c r="F544" s="25"/>
      <c r="G544" s="42"/>
      <c r="H544" s="1" t="s">
        <v>269</v>
      </c>
      <c r="I544" s="25"/>
      <c r="K544" s="25"/>
      <c r="N544" s="42"/>
    </row>
    <row r="545">
      <c r="A545" s="25"/>
      <c r="B545" s="25"/>
      <c r="D545" s="42"/>
      <c r="E545" s="25"/>
      <c r="F545" s="25"/>
      <c r="G545" s="42"/>
      <c r="H545" s="1" t="s">
        <v>3146</v>
      </c>
      <c r="I545" s="25"/>
      <c r="K545" s="25"/>
      <c r="N545" s="42"/>
    </row>
    <row r="546">
      <c r="A546" s="25"/>
      <c r="B546" s="25"/>
      <c r="D546" s="42"/>
      <c r="E546" s="25"/>
      <c r="F546" s="25"/>
      <c r="G546" s="42"/>
      <c r="H546" s="1" t="s">
        <v>198</v>
      </c>
      <c r="I546" s="25"/>
      <c r="K546" s="25"/>
      <c r="N546" s="42"/>
    </row>
    <row r="547">
      <c r="A547" s="25"/>
      <c r="B547" s="25"/>
      <c r="D547" s="42"/>
      <c r="E547" s="25"/>
      <c r="F547" s="25"/>
      <c r="G547" s="42"/>
      <c r="H547" s="1" t="s">
        <v>3149</v>
      </c>
      <c r="I547" s="25"/>
      <c r="K547" s="84" t="s">
        <v>270</v>
      </c>
      <c r="L547" s="1" t="s">
        <v>279</v>
      </c>
      <c r="M547" s="1" t="s">
        <v>3339</v>
      </c>
      <c r="N547" s="2" t="s">
        <v>3340</v>
      </c>
    </row>
    <row r="548">
      <c r="A548" s="25"/>
      <c r="B548" s="25"/>
      <c r="D548" s="42"/>
      <c r="E548" s="25"/>
      <c r="F548" s="25"/>
      <c r="G548" s="42"/>
      <c r="H548" s="1" t="s">
        <v>3136</v>
      </c>
      <c r="I548" s="25"/>
      <c r="K548" s="84" t="s">
        <v>278</v>
      </c>
      <c r="L548" s="1" t="s">
        <v>3341</v>
      </c>
      <c r="M548" s="1" t="s">
        <v>3342</v>
      </c>
      <c r="N548" s="2" t="s">
        <v>3343</v>
      </c>
    </row>
    <row r="549">
      <c r="A549" s="25"/>
      <c r="B549" s="25"/>
      <c r="D549" s="42"/>
      <c r="E549" s="25"/>
      <c r="F549" s="25"/>
      <c r="G549" s="42"/>
      <c r="H549" s="1" t="s">
        <v>204</v>
      </c>
      <c r="I549" s="25"/>
      <c r="K549" s="84" t="s">
        <v>276</v>
      </c>
      <c r="N549" s="42"/>
    </row>
    <row r="550">
      <c r="A550" s="25"/>
      <c r="B550" s="25"/>
      <c r="D550" s="42"/>
      <c r="E550" s="25"/>
      <c r="F550" s="25"/>
      <c r="G550" s="42"/>
      <c r="H550" s="1" t="s">
        <v>3154</v>
      </c>
      <c r="I550" s="25"/>
      <c r="K550" s="84" t="s">
        <v>278</v>
      </c>
      <c r="L550" s="1" t="s">
        <v>280</v>
      </c>
      <c r="M550" s="1" t="s">
        <v>3344</v>
      </c>
      <c r="N550" s="2" t="s">
        <v>3345</v>
      </c>
    </row>
    <row r="551">
      <c r="A551" s="25"/>
      <c r="B551" s="25"/>
      <c r="D551" s="42"/>
      <c r="E551" s="25"/>
      <c r="F551" s="25"/>
      <c r="G551" s="42"/>
      <c r="H551" s="1" t="s">
        <v>204</v>
      </c>
      <c r="I551" s="25"/>
      <c r="K551" s="84"/>
      <c r="N551" s="42"/>
    </row>
    <row r="552">
      <c r="A552" s="25"/>
      <c r="B552" s="25"/>
      <c r="D552" s="42"/>
      <c r="E552" s="25"/>
      <c r="F552" s="25"/>
      <c r="G552" s="42"/>
      <c r="I552" s="25"/>
      <c r="K552" s="25"/>
      <c r="N552" s="42"/>
    </row>
    <row r="553">
      <c r="A553" s="25"/>
      <c r="B553" s="25"/>
      <c r="D553" s="42"/>
      <c r="E553" s="25"/>
      <c r="F553" s="25"/>
      <c r="G553" s="42"/>
      <c r="H553" s="1" t="s">
        <v>309</v>
      </c>
      <c r="I553" s="25"/>
      <c r="K553" s="25"/>
      <c r="N553" s="42"/>
    </row>
    <row r="554">
      <c r="A554" s="25"/>
      <c r="B554" s="25"/>
      <c r="D554" s="42"/>
      <c r="E554" s="25"/>
      <c r="F554" s="25"/>
      <c r="G554" s="42"/>
      <c r="H554" s="1" t="s">
        <v>310</v>
      </c>
      <c r="I554" s="25"/>
      <c r="K554" s="25"/>
      <c r="N554" s="42"/>
    </row>
    <row r="555">
      <c r="A555" s="25"/>
      <c r="B555" s="25"/>
      <c r="D555" s="42"/>
      <c r="E555" s="25"/>
      <c r="F555" s="25"/>
      <c r="G555" s="42"/>
      <c r="H555" s="1" t="s">
        <v>3346</v>
      </c>
      <c r="I555" s="25"/>
      <c r="K555" s="25"/>
      <c r="N555" s="42"/>
    </row>
    <row r="556">
      <c r="A556" s="25"/>
      <c r="B556" s="25"/>
      <c r="D556" s="42"/>
      <c r="E556" s="25"/>
      <c r="F556" s="25"/>
      <c r="G556" s="42"/>
      <c r="H556" s="1" t="s">
        <v>3347</v>
      </c>
      <c r="I556" s="25"/>
      <c r="K556" s="25"/>
      <c r="N556" s="42"/>
    </row>
    <row r="557">
      <c r="A557" s="25"/>
      <c r="B557" s="25"/>
      <c r="D557" s="42"/>
      <c r="E557" s="25"/>
      <c r="F557" s="25"/>
      <c r="G557" s="42"/>
      <c r="H557" s="1" t="s">
        <v>318</v>
      </c>
      <c r="I557" s="25"/>
      <c r="K557" s="25"/>
      <c r="N557" s="42"/>
    </row>
    <row r="558">
      <c r="A558" s="25"/>
      <c r="B558" s="25"/>
      <c r="D558" s="42"/>
      <c r="E558" s="25"/>
      <c r="F558" s="25"/>
      <c r="G558" s="42"/>
      <c r="H558" s="1" t="s">
        <v>251</v>
      </c>
      <c r="I558" s="25"/>
      <c r="K558" s="25"/>
      <c r="N558" s="42"/>
    </row>
    <row r="559">
      <c r="A559" s="25"/>
      <c r="B559" s="25"/>
      <c r="D559" s="42"/>
      <c r="E559" s="25"/>
      <c r="F559" s="25"/>
      <c r="G559" s="42"/>
      <c r="H559" s="1" t="s">
        <v>391</v>
      </c>
      <c r="I559" s="25"/>
      <c r="K559" s="84" t="s">
        <v>270</v>
      </c>
      <c r="M559" s="1" t="s">
        <v>648</v>
      </c>
      <c r="N559" s="2" t="s">
        <v>1807</v>
      </c>
    </row>
    <row r="560">
      <c r="A560" s="25"/>
      <c r="B560" s="25"/>
      <c r="D560" s="42"/>
      <c r="E560" s="25"/>
      <c r="F560" s="25"/>
      <c r="G560" s="42"/>
      <c r="H560" s="1" t="s">
        <v>654</v>
      </c>
      <c r="I560" s="25"/>
      <c r="K560" s="25"/>
      <c r="N560" s="42"/>
    </row>
    <row r="561">
      <c r="A561" s="25"/>
      <c r="B561" s="25"/>
      <c r="D561" s="42"/>
      <c r="E561" s="25"/>
      <c r="F561" s="25"/>
      <c r="G561" s="42"/>
      <c r="H561" s="1" t="s">
        <v>269</v>
      </c>
      <c r="I561" s="25"/>
      <c r="K561" s="25"/>
      <c r="N561" s="42"/>
    </row>
    <row r="562">
      <c r="A562" s="25"/>
      <c r="B562" s="25"/>
      <c r="D562" s="42"/>
      <c r="E562" s="25"/>
      <c r="F562" s="25"/>
      <c r="G562" s="42"/>
      <c r="H562" s="1" t="s">
        <v>205</v>
      </c>
      <c r="I562" s="25"/>
      <c r="K562" s="25"/>
      <c r="N562" s="42"/>
    </row>
    <row r="563">
      <c r="A563" s="25"/>
      <c r="B563" s="25"/>
      <c r="D563" s="42"/>
      <c r="E563" s="25"/>
      <c r="F563" s="25"/>
      <c r="G563" s="42"/>
      <c r="H563" s="1" t="s">
        <v>198</v>
      </c>
      <c r="I563" s="25"/>
      <c r="K563" s="25"/>
      <c r="N563" s="42"/>
    </row>
    <row r="564">
      <c r="A564" s="25"/>
      <c r="B564" s="25"/>
      <c r="D564" s="42"/>
      <c r="E564" s="25"/>
      <c r="F564" s="25"/>
      <c r="G564" s="42"/>
      <c r="H564" s="1" t="s">
        <v>3155</v>
      </c>
      <c r="I564" s="25"/>
      <c r="K564" s="25"/>
      <c r="N564" s="42"/>
    </row>
    <row r="565">
      <c r="A565" s="25"/>
      <c r="B565" s="25"/>
      <c r="D565" s="42"/>
      <c r="E565" s="25"/>
      <c r="F565" s="25"/>
      <c r="G565" s="42"/>
      <c r="H565" s="1" t="s">
        <v>3156</v>
      </c>
      <c r="I565" s="25"/>
      <c r="K565" s="25"/>
      <c r="N565" s="42"/>
    </row>
    <row r="566">
      <c r="A566" s="25"/>
      <c r="B566" s="25"/>
      <c r="D566" s="42"/>
      <c r="E566" s="25"/>
      <c r="F566" s="25"/>
      <c r="G566" s="42"/>
      <c r="H566" s="1" t="s">
        <v>3157</v>
      </c>
      <c r="I566" s="25"/>
      <c r="K566" s="25"/>
      <c r="N566" s="42"/>
    </row>
    <row r="567">
      <c r="A567" s="25"/>
      <c r="B567" s="25"/>
      <c r="D567" s="42"/>
      <c r="E567" s="25"/>
      <c r="F567" s="25"/>
      <c r="G567" s="42"/>
      <c r="H567" s="1" t="s">
        <v>3158</v>
      </c>
      <c r="I567" s="25"/>
      <c r="K567" s="25"/>
      <c r="N567" s="42"/>
    </row>
    <row r="568">
      <c r="A568" s="25"/>
      <c r="B568" s="25"/>
      <c r="D568" s="42"/>
      <c r="E568" s="25"/>
      <c r="F568" s="25"/>
      <c r="G568" s="42"/>
      <c r="H568" s="1" t="s">
        <v>3159</v>
      </c>
      <c r="I568" s="25"/>
      <c r="K568" s="25"/>
      <c r="N568" s="42"/>
    </row>
    <row r="569">
      <c r="A569" s="25"/>
      <c r="B569" s="25"/>
      <c r="D569" s="42"/>
      <c r="E569" s="25"/>
      <c r="F569" s="25"/>
      <c r="G569" s="42"/>
      <c r="H569" s="1" t="s">
        <v>3160</v>
      </c>
      <c r="I569" s="25"/>
      <c r="K569" s="25"/>
      <c r="N569" s="42"/>
    </row>
    <row r="570">
      <c r="A570" s="25"/>
      <c r="B570" s="25"/>
      <c r="D570" s="42"/>
      <c r="E570" s="25"/>
      <c r="F570" s="25"/>
      <c r="G570" s="42"/>
      <c r="H570" s="1" t="s">
        <v>3161</v>
      </c>
      <c r="I570" s="25"/>
      <c r="K570" s="25"/>
      <c r="N570" s="42"/>
    </row>
    <row r="571">
      <c r="A571" s="25"/>
      <c r="B571" s="25"/>
      <c r="D571" s="42"/>
      <c r="E571" s="25"/>
      <c r="F571" s="25"/>
      <c r="G571" s="42"/>
      <c r="H571" s="1" t="s">
        <v>3162</v>
      </c>
      <c r="I571" s="25"/>
      <c r="K571" s="25"/>
      <c r="M571" s="1"/>
      <c r="N571" s="42"/>
    </row>
    <row r="572">
      <c r="A572" s="25"/>
      <c r="B572" s="25"/>
      <c r="D572" s="42"/>
      <c r="E572" s="25"/>
      <c r="F572" s="25"/>
      <c r="G572" s="42"/>
      <c r="H572" s="1" t="s">
        <v>3163</v>
      </c>
      <c r="I572" s="25"/>
      <c r="K572" s="25"/>
      <c r="N572" s="42"/>
    </row>
    <row r="573">
      <c r="A573" s="25"/>
      <c r="B573" s="25"/>
      <c r="D573" s="42"/>
      <c r="E573" s="25"/>
      <c r="F573" s="25"/>
      <c r="G573" s="42"/>
      <c r="H573" s="1" t="s">
        <v>3164</v>
      </c>
      <c r="I573" s="25"/>
      <c r="K573" s="84" t="s">
        <v>282</v>
      </c>
      <c r="L573" s="1" t="s">
        <v>2048</v>
      </c>
      <c r="M573" s="1" t="s">
        <v>3348</v>
      </c>
      <c r="N573" s="2" t="s">
        <v>3349</v>
      </c>
    </row>
    <row r="574">
      <c r="A574" s="25"/>
      <c r="B574" s="25"/>
      <c r="D574" s="42"/>
      <c r="E574" s="25"/>
      <c r="F574" s="25"/>
      <c r="G574" s="42"/>
      <c r="H574" s="1" t="s">
        <v>223</v>
      </c>
      <c r="I574" s="25"/>
      <c r="K574" s="25"/>
      <c r="N574" s="42"/>
    </row>
    <row r="575">
      <c r="A575" s="15"/>
      <c r="B575" s="15"/>
      <c r="C575" s="15"/>
      <c r="D575" s="83"/>
      <c r="E575" s="15"/>
      <c r="F575" s="15"/>
      <c r="G575" s="83"/>
      <c r="H575" s="12" t="s">
        <v>204</v>
      </c>
      <c r="I575" s="15"/>
      <c r="J575" s="15"/>
      <c r="K575" s="15"/>
      <c r="L575" s="15"/>
      <c r="M575" s="15"/>
      <c r="N575" s="83"/>
      <c r="O575" s="15"/>
      <c r="P575" s="15"/>
      <c r="Q575" s="15"/>
      <c r="R575" s="15"/>
      <c r="S575" s="15"/>
      <c r="T575" s="15"/>
      <c r="U575" s="15"/>
      <c r="V575" s="15"/>
      <c r="W575" s="15"/>
      <c r="X575" s="15"/>
      <c r="Y575" s="15"/>
      <c r="Z575" s="15"/>
      <c r="AA575" s="15"/>
      <c r="AB575" s="15"/>
      <c r="AC575" s="15"/>
      <c r="AD575" s="15"/>
      <c r="AE575" s="15"/>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3.38"/>
    <col customWidth="1" min="9" max="9" width="11.88"/>
    <col customWidth="1" min="10" max="10" width="9.63"/>
    <col customWidth="1" min="11" max="11" width="19.88"/>
    <col customWidth="1" min="12" max="12" width="11.38"/>
    <col customWidth="1" min="13" max="13" width="34.0"/>
    <col customWidth="1" min="14" max="14" width="31.13"/>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21" t="s">
        <v>3350</v>
      </c>
      <c r="D3" s="80" t="s">
        <v>3350</v>
      </c>
      <c r="E3" s="81" t="s">
        <v>33</v>
      </c>
      <c r="F3" s="21" t="s">
        <v>33</v>
      </c>
      <c r="G3" s="77"/>
      <c r="H3" s="21" t="s">
        <v>563</v>
      </c>
      <c r="I3" s="76"/>
      <c r="J3" s="76"/>
      <c r="K3" s="76"/>
      <c r="L3" s="21"/>
      <c r="M3" s="76"/>
      <c r="N3" s="77"/>
      <c r="O3" s="21" t="s">
        <v>186</v>
      </c>
      <c r="P3" s="76"/>
      <c r="Q3" s="76"/>
      <c r="R3" s="76"/>
    </row>
    <row r="4">
      <c r="A4" s="76"/>
      <c r="B4" s="76"/>
      <c r="C4" s="76"/>
      <c r="D4" s="77"/>
      <c r="E4" s="82"/>
      <c r="F4" s="76"/>
      <c r="G4" s="77"/>
      <c r="H4" s="21" t="s">
        <v>235</v>
      </c>
      <c r="I4" s="76"/>
      <c r="J4" s="76"/>
      <c r="K4" s="76"/>
      <c r="L4" s="76"/>
      <c r="M4" s="76"/>
      <c r="N4" s="77"/>
      <c r="O4" s="76"/>
      <c r="P4" s="76"/>
      <c r="Q4" s="76"/>
      <c r="R4" s="76"/>
    </row>
    <row r="5">
      <c r="A5" s="76"/>
      <c r="B5" s="76"/>
      <c r="C5" s="76"/>
      <c r="D5" s="77"/>
      <c r="E5" s="82"/>
      <c r="F5" s="76"/>
      <c r="G5" s="77"/>
      <c r="H5" s="76"/>
      <c r="I5" s="76"/>
      <c r="J5" s="76"/>
      <c r="K5" s="76"/>
      <c r="L5" s="76"/>
      <c r="M5" s="76"/>
      <c r="N5" s="77"/>
      <c r="O5" s="76"/>
      <c r="P5" s="76"/>
      <c r="Q5" s="76"/>
      <c r="R5" s="76"/>
    </row>
    <row r="6">
      <c r="A6" s="76"/>
      <c r="B6" s="76"/>
      <c r="C6" s="76"/>
      <c r="D6" s="77"/>
      <c r="E6" s="82"/>
      <c r="F6" s="76"/>
      <c r="G6" s="77"/>
      <c r="H6" s="21" t="s">
        <v>3351</v>
      </c>
      <c r="I6" s="76"/>
      <c r="J6" s="76"/>
      <c r="K6" s="76"/>
      <c r="L6" s="76"/>
      <c r="M6" s="76"/>
      <c r="N6" s="77"/>
      <c r="O6"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6" s="76" t="str">
        <f>IFERROR(__xludf.DUMMYFUNCTION("""COMPUTED_VALUE"""),"count ")</f>
        <v>count </v>
      </c>
      <c r="Q6" s="76"/>
      <c r="R6" s="76"/>
    </row>
    <row r="7">
      <c r="A7" s="76"/>
      <c r="B7" s="76"/>
      <c r="C7" s="76"/>
      <c r="D7" s="77"/>
      <c r="E7" s="82"/>
      <c r="F7" s="76"/>
      <c r="G7" s="77"/>
      <c r="H7" s="21" t="s">
        <v>3352</v>
      </c>
      <c r="I7" s="76"/>
      <c r="J7" s="76"/>
      <c r="K7" s="76"/>
      <c r="L7" s="76"/>
      <c r="M7" s="76"/>
      <c r="N7" s="77"/>
      <c r="O7" s="76" t="str">
        <f>IFERROR(__xludf.DUMMYFUNCTION("""COMPUTED_VALUE"""),"C-hallucinating")</f>
        <v>C-hallucinating</v>
      </c>
      <c r="P7" s="76">
        <f>IFERROR(__xludf.DUMMYFUNCTION("""COMPUTED_VALUE"""),1.0)</f>
        <v>1</v>
      </c>
      <c r="Q7" s="76"/>
      <c r="R7" s="76"/>
    </row>
    <row r="8">
      <c r="A8" s="76"/>
      <c r="B8" s="76"/>
      <c r="C8" s="76"/>
      <c r="D8" s="77"/>
      <c r="E8" s="82"/>
      <c r="F8" s="76"/>
      <c r="G8" s="77"/>
      <c r="H8" s="21" t="s">
        <v>3353</v>
      </c>
      <c r="I8" s="76"/>
      <c r="J8" s="76"/>
      <c r="K8" s="76"/>
      <c r="L8" s="76"/>
      <c r="M8" s="76"/>
      <c r="N8" s="77"/>
      <c r="O8" s="76" t="str">
        <f>IFERROR(__xludf.DUMMYFUNCTION("""COMPUTED_VALUE"""),"V-pred-def")</f>
        <v>V-pred-def</v>
      </c>
      <c r="P8" s="76">
        <f>IFERROR(__xludf.DUMMYFUNCTION("""COMPUTED_VALUE"""),1.0)</f>
        <v>1</v>
      </c>
      <c r="Q8" s="76"/>
      <c r="R8" s="76"/>
    </row>
    <row r="9">
      <c r="A9" s="76"/>
      <c r="B9" s="76"/>
      <c r="C9" s="76"/>
      <c r="D9" s="77"/>
      <c r="E9" s="82"/>
      <c r="F9" s="76"/>
      <c r="G9" s="77"/>
      <c r="H9" s="21" t="s">
        <v>198</v>
      </c>
      <c r="I9" s="76"/>
      <c r="J9" s="76"/>
      <c r="K9" s="76"/>
      <c r="L9" s="76"/>
      <c r="M9" s="76"/>
      <c r="N9" s="77"/>
      <c r="O9" s="76" t="str">
        <f>IFERROR(__xludf.DUMMYFUNCTION("""COMPUTED_VALUE"""),"V-pred-use")</f>
        <v>V-pred-use</v>
      </c>
      <c r="P9" s="76">
        <f>IFERROR(__xludf.DUMMYFUNCTION("""COMPUTED_VALUE"""),1.0)</f>
        <v>1</v>
      </c>
      <c r="Q9" s="76"/>
      <c r="R9" s="76"/>
    </row>
    <row r="10">
      <c r="A10" s="76"/>
      <c r="B10" s="76"/>
      <c r="C10" s="76"/>
      <c r="D10" s="77"/>
      <c r="E10" s="82"/>
      <c r="F10" s="76"/>
      <c r="G10" s="77"/>
      <c r="H10" s="21" t="s">
        <v>3354</v>
      </c>
      <c r="I10" s="76"/>
      <c r="J10" s="76"/>
      <c r="K10" s="76"/>
      <c r="L10" s="76"/>
      <c r="M10" s="76"/>
      <c r="N10" s="77"/>
      <c r="O10" s="76"/>
      <c r="P10" s="76"/>
      <c r="Q10" s="76"/>
      <c r="R10" s="76"/>
    </row>
    <row r="11">
      <c r="A11" s="76"/>
      <c r="B11" s="76"/>
      <c r="C11" s="76"/>
      <c r="D11" s="77"/>
      <c r="E11" s="82"/>
      <c r="F11" s="76"/>
      <c r="G11" s="77"/>
      <c r="H11" s="21" t="s">
        <v>3355</v>
      </c>
      <c r="I11" s="76"/>
      <c r="J11" s="76"/>
      <c r="K11" s="76"/>
      <c r="L11" s="76"/>
      <c r="M11" s="76"/>
      <c r="N11" s="77"/>
      <c r="O11" s="76"/>
      <c r="P11" s="76"/>
      <c r="Q11" s="76"/>
      <c r="R11" s="76"/>
    </row>
    <row r="12">
      <c r="A12" s="76"/>
      <c r="B12" s="76"/>
      <c r="C12" s="76"/>
      <c r="D12" s="77"/>
      <c r="E12" s="82"/>
      <c r="F12" s="76"/>
      <c r="G12" s="77"/>
      <c r="H12" s="21" t="s">
        <v>3356</v>
      </c>
      <c r="I12" s="76"/>
      <c r="J12" s="76"/>
      <c r="K12" s="76"/>
      <c r="L12" s="76"/>
      <c r="M12" s="76"/>
      <c r="N12" s="77"/>
      <c r="O12"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2" s="76" t="str">
        <f>IFERROR(__xludf.DUMMYFUNCTION("""COMPUTED_VALUE"""),"C-syntax")</f>
        <v>C-syntax</v>
      </c>
      <c r="Q12" s="76" t="str">
        <f>IFERROR(__xludf.DUMMYFUNCTION("""COMPUTED_VALUE"""),"C-hallucinating")</f>
        <v>C-hallucinating</v>
      </c>
      <c r="R12" s="76" t="str">
        <f>IFERROR(__xludf.DUMMYFUNCTION("""COMPUTED_VALUE"""),"C-total")</f>
        <v>C-total</v>
      </c>
      <c r="S12" s="25" t="str">
        <f>IFERROR(__xludf.DUMMYFUNCTION("""COMPUTED_VALUE"""),"V-pre/post")</f>
        <v>V-pre/post</v>
      </c>
      <c r="T12" s="25" t="str">
        <f>IFERROR(__xludf.DUMMYFUNCTION("""COMPUTED_VALUE"""),"V-pred-def")</f>
        <v>V-pred-def</v>
      </c>
      <c r="U12" s="25" t="str">
        <f>IFERROR(__xludf.DUMMYFUNCTION("""COMPUTED_VALUE"""),"V-pred-use")</f>
        <v>V-pred-use</v>
      </c>
      <c r="V12" s="25" t="str">
        <f>IFERROR(__xludf.DUMMYFUNCTION("""COMPUTED_VALUE"""),"V-lemma-def")</f>
        <v>V-lemma-def</v>
      </c>
      <c r="W12" s="25" t="str">
        <f>IFERROR(__xludf.DUMMYFUNCTION("""COMPUTED_VALUE"""),"V-lemma-use")</f>
        <v>V-lemma-use</v>
      </c>
      <c r="X12" s="25" t="str">
        <f>IFERROR(__xludf.DUMMYFUNCTION("""COMPUTED_VALUE"""),"V-LI")</f>
        <v>V-LI</v>
      </c>
      <c r="Y12" s="25" t="str">
        <f>IFERROR(__xludf.DUMMYFUNCTION("""COMPUTED_VALUE"""),"V-others")</f>
        <v>V-others</v>
      </c>
      <c r="Z12" s="25" t="str">
        <f>IFERROR(__xludf.DUMMYFUNCTION("""COMPUTED_VALUE"""),"V-total")</f>
        <v>V-total</v>
      </c>
    </row>
    <row r="13">
      <c r="A13" s="76"/>
      <c r="B13" s="76"/>
      <c r="C13" s="76"/>
      <c r="D13" s="77"/>
      <c r="E13" s="82"/>
      <c r="F13" s="76"/>
      <c r="G13" s="77"/>
      <c r="H13" s="21" t="s">
        <v>204</v>
      </c>
      <c r="I13" s="76"/>
      <c r="J13" s="76"/>
      <c r="K13" s="76"/>
      <c r="L13" s="76"/>
      <c r="M13" s="76"/>
      <c r="N13" s="77"/>
      <c r="O13" s="76">
        <f>IFERROR(__xludf.DUMMYFUNCTION("""COMPUTED_VALUE"""),0.0)</f>
        <v>0</v>
      </c>
      <c r="P13" s="76">
        <f>IFERROR(__xludf.DUMMYFUNCTION("""COMPUTED_VALUE"""),0.0)</f>
        <v>0</v>
      </c>
      <c r="Q13" s="76">
        <f>IFERROR(__xludf.DUMMYFUNCTION("""COMPUTED_VALUE"""),1.0)</f>
        <v>1</v>
      </c>
      <c r="R13" s="76">
        <f>IFERROR(__xludf.DUMMYFUNCTION("""COMPUTED_VALUE"""),0.0)</f>
        <v>0</v>
      </c>
      <c r="S13" s="25">
        <f>IFERROR(__xludf.DUMMYFUNCTION("""COMPUTED_VALUE"""),0.0)</f>
        <v>0</v>
      </c>
      <c r="T13" s="25">
        <f>IFERROR(__xludf.DUMMYFUNCTION("""COMPUTED_VALUE"""),1.0)</f>
        <v>1</v>
      </c>
      <c r="U13" s="25">
        <f>IFERROR(__xludf.DUMMYFUNCTION("""COMPUTED_VALUE"""),1.0)</f>
        <v>1</v>
      </c>
      <c r="V13" s="25">
        <f>IFERROR(__xludf.DUMMYFUNCTION("""COMPUTED_VALUE"""),0.0)</f>
        <v>0</v>
      </c>
      <c r="W13" s="25">
        <f>IFERROR(__xludf.DUMMYFUNCTION("""COMPUTED_VALUE"""),0.0)</f>
        <v>0</v>
      </c>
      <c r="X13" s="25">
        <f>IFERROR(__xludf.DUMMYFUNCTION("""COMPUTED_VALUE"""),0.0)</f>
        <v>0</v>
      </c>
      <c r="Y13" s="25">
        <f>IFERROR(__xludf.DUMMYFUNCTION("""COMPUTED_VALUE"""),0.0)</f>
        <v>0</v>
      </c>
      <c r="Z13" s="25">
        <f>IFERROR(__xludf.DUMMYFUNCTION("""COMPUTED_VALUE"""),0.0)</f>
        <v>0</v>
      </c>
    </row>
    <row r="14">
      <c r="A14" s="76"/>
      <c r="B14" s="76"/>
      <c r="C14" s="76"/>
      <c r="D14" s="77"/>
      <c r="E14" s="82"/>
      <c r="F14" s="76"/>
      <c r="G14" s="77"/>
      <c r="H14" s="76"/>
      <c r="I14" s="76"/>
      <c r="J14" s="76"/>
      <c r="K14" s="76"/>
      <c r="L14" s="76"/>
      <c r="M14" s="76"/>
      <c r="N14" s="77"/>
      <c r="O14" s="76"/>
      <c r="P14" s="76"/>
      <c r="Q14" s="76"/>
      <c r="R14" s="76"/>
    </row>
    <row r="15">
      <c r="A15" s="76"/>
      <c r="B15" s="76"/>
      <c r="C15" s="76"/>
      <c r="D15" s="77"/>
      <c r="E15" s="82"/>
      <c r="F15" s="76"/>
      <c r="G15" s="77"/>
      <c r="H15" s="21" t="s">
        <v>2259</v>
      </c>
      <c r="I15" s="76"/>
      <c r="J15" s="76"/>
      <c r="K15" s="76"/>
      <c r="L15" s="76"/>
      <c r="M15" s="76"/>
      <c r="N15" s="77"/>
      <c r="O15" s="76"/>
      <c r="P15" s="76"/>
      <c r="Q15" s="76"/>
      <c r="R15" s="76"/>
    </row>
    <row r="16">
      <c r="A16" s="76"/>
      <c r="B16" s="76"/>
      <c r="C16" s="76"/>
      <c r="D16" s="77"/>
      <c r="E16" s="82"/>
      <c r="F16" s="76"/>
      <c r="G16" s="77"/>
      <c r="H16" s="21" t="s">
        <v>2260</v>
      </c>
      <c r="I16" s="76"/>
      <c r="J16" s="76"/>
      <c r="K16" s="76"/>
      <c r="L16" s="76"/>
      <c r="M16" s="76"/>
      <c r="N16" s="77"/>
      <c r="O16" s="76"/>
      <c r="P16" s="76"/>
      <c r="Q16" s="76"/>
      <c r="R16" s="76"/>
    </row>
    <row r="17">
      <c r="A17" s="76"/>
      <c r="B17" s="76"/>
      <c r="C17" s="76"/>
      <c r="D17" s="77"/>
      <c r="E17" s="82"/>
      <c r="F17" s="76"/>
      <c r="G17" s="77"/>
      <c r="H17" s="21" t="s">
        <v>2261</v>
      </c>
      <c r="I17" s="76"/>
      <c r="J17" s="76"/>
      <c r="K17" s="76"/>
      <c r="L17" s="76"/>
      <c r="M17" s="76"/>
      <c r="N17" s="77"/>
      <c r="O17" s="76"/>
      <c r="P17" s="76"/>
      <c r="Q17" s="76"/>
      <c r="R17" s="76"/>
    </row>
    <row r="18">
      <c r="A18" s="25"/>
      <c r="B18" s="25"/>
      <c r="D18" s="42"/>
      <c r="E18" s="25"/>
      <c r="F18" s="25"/>
      <c r="G18" s="42"/>
      <c r="H18" s="1" t="s">
        <v>245</v>
      </c>
      <c r="I18" s="25"/>
      <c r="K18" s="25"/>
      <c r="N18" s="42"/>
    </row>
    <row r="19">
      <c r="A19" s="25"/>
      <c r="B19" s="25"/>
      <c r="D19" s="42"/>
      <c r="E19" s="25"/>
      <c r="F19" s="25"/>
      <c r="G19" s="42"/>
      <c r="I19" s="25"/>
      <c r="K19" s="25"/>
      <c r="N19" s="42"/>
    </row>
    <row r="20">
      <c r="A20" s="25"/>
      <c r="B20" s="25"/>
      <c r="D20" s="42"/>
      <c r="E20" s="25"/>
      <c r="F20" s="25"/>
      <c r="G20" s="42"/>
      <c r="H20" s="1" t="s">
        <v>3357</v>
      </c>
      <c r="I20" s="25"/>
      <c r="K20" s="25"/>
      <c r="N20" s="42"/>
    </row>
    <row r="21">
      <c r="A21" s="25"/>
      <c r="B21" s="25"/>
      <c r="D21" s="42"/>
      <c r="E21" s="25"/>
      <c r="F21" s="25"/>
      <c r="G21" s="42"/>
      <c r="H21" s="1" t="s">
        <v>3358</v>
      </c>
      <c r="I21" s="25"/>
      <c r="K21" s="1" t="s">
        <v>190</v>
      </c>
      <c r="L21" s="1" t="s">
        <v>3359</v>
      </c>
      <c r="M21" s="1" t="s">
        <v>3360</v>
      </c>
      <c r="N21" s="2" t="s">
        <v>3361</v>
      </c>
    </row>
    <row r="22">
      <c r="A22" s="25"/>
      <c r="B22" s="25"/>
      <c r="D22" s="42"/>
      <c r="E22" s="25"/>
      <c r="F22" s="25"/>
      <c r="G22" s="42"/>
      <c r="H22" s="1" t="s">
        <v>3362</v>
      </c>
      <c r="I22" s="25"/>
      <c r="K22" s="25"/>
      <c r="N22" s="42"/>
    </row>
    <row r="23">
      <c r="A23" s="25"/>
      <c r="B23" s="25"/>
      <c r="D23" s="42"/>
      <c r="E23" s="25"/>
      <c r="F23" s="25"/>
      <c r="G23" s="42"/>
      <c r="H23" s="1" t="s">
        <v>198</v>
      </c>
      <c r="I23" s="25"/>
      <c r="K23" s="25"/>
      <c r="N23" s="42"/>
    </row>
    <row r="24">
      <c r="A24" s="25"/>
      <c r="B24" s="25"/>
      <c r="D24" s="42"/>
      <c r="E24" s="25"/>
      <c r="F24" s="25"/>
      <c r="G24" s="42"/>
      <c r="H24" s="1" t="s">
        <v>3363</v>
      </c>
      <c r="I24" s="1"/>
      <c r="J24" s="40" t="s">
        <v>3364</v>
      </c>
      <c r="K24" s="25"/>
      <c r="N24" s="42"/>
    </row>
    <row r="25">
      <c r="A25" s="25"/>
      <c r="B25" s="25"/>
      <c r="D25" s="42"/>
      <c r="E25" s="25"/>
      <c r="F25" s="25"/>
      <c r="G25" s="42"/>
      <c r="H25" s="1" t="s">
        <v>3365</v>
      </c>
      <c r="I25" s="25"/>
      <c r="K25" s="1" t="s">
        <v>276</v>
      </c>
      <c r="L25" s="1" t="s">
        <v>3366</v>
      </c>
      <c r="M25" s="1" t="s">
        <v>3367</v>
      </c>
      <c r="N25" s="2" t="s">
        <v>3368</v>
      </c>
    </row>
    <row r="26">
      <c r="A26" s="25"/>
      <c r="B26" s="25"/>
      <c r="D26" s="42"/>
      <c r="E26" s="25"/>
      <c r="F26" s="25"/>
      <c r="G26" s="42"/>
      <c r="H26" s="1" t="s">
        <v>3369</v>
      </c>
      <c r="I26" s="1"/>
      <c r="K26" s="25"/>
      <c r="N26" s="42"/>
    </row>
    <row r="27">
      <c r="A27" s="25"/>
      <c r="B27" s="25"/>
      <c r="D27" s="42"/>
      <c r="E27" s="25"/>
      <c r="F27" s="25"/>
      <c r="G27" s="42"/>
      <c r="H27" s="1" t="s">
        <v>204</v>
      </c>
      <c r="I27" s="25"/>
      <c r="K27" s="25"/>
      <c r="N27" s="42"/>
    </row>
    <row r="28">
      <c r="A28" s="25"/>
      <c r="B28" s="25"/>
      <c r="D28" s="42"/>
      <c r="E28" s="25"/>
      <c r="F28" s="25"/>
      <c r="G28" s="42"/>
      <c r="I28" s="25"/>
      <c r="K28" s="25"/>
      <c r="N28" s="42"/>
    </row>
    <row r="29">
      <c r="A29" s="25"/>
      <c r="B29" s="25"/>
      <c r="D29" s="42"/>
      <c r="E29" s="25"/>
      <c r="F29" s="25"/>
      <c r="G29" s="42"/>
      <c r="H29" s="1" t="s">
        <v>205</v>
      </c>
      <c r="I29" s="25"/>
      <c r="K29" s="25"/>
      <c r="N29" s="42"/>
    </row>
    <row r="30">
      <c r="A30" s="25"/>
      <c r="B30" s="25"/>
      <c r="D30" s="42"/>
      <c r="E30" s="25"/>
      <c r="F30" s="25"/>
      <c r="G30" s="42"/>
      <c r="H30" s="1" t="s">
        <v>206</v>
      </c>
      <c r="I30" s="25"/>
      <c r="K30" s="25"/>
      <c r="N30" s="42"/>
    </row>
    <row r="31">
      <c r="A31" s="25"/>
      <c r="B31" s="25"/>
      <c r="D31" s="42"/>
      <c r="E31" s="25"/>
      <c r="F31" s="25"/>
      <c r="G31" s="42"/>
      <c r="H31" s="1" t="s">
        <v>207</v>
      </c>
      <c r="I31" s="25"/>
      <c r="K31" s="25"/>
      <c r="N31" s="42"/>
    </row>
    <row r="32">
      <c r="A32" s="25"/>
      <c r="B32" s="25"/>
      <c r="D32" s="42"/>
      <c r="E32" s="25"/>
      <c r="F32" s="25"/>
      <c r="G32" s="42"/>
      <c r="H32" s="1" t="s">
        <v>198</v>
      </c>
      <c r="I32" s="25"/>
      <c r="K32" s="25"/>
      <c r="N32" s="42"/>
    </row>
    <row r="33">
      <c r="A33" s="25"/>
      <c r="B33" s="25"/>
      <c r="D33" s="42"/>
      <c r="E33" s="25"/>
      <c r="F33" s="25"/>
      <c r="G33" s="42"/>
      <c r="H33" s="1" t="s">
        <v>3370</v>
      </c>
      <c r="I33" s="25"/>
      <c r="K33" s="25"/>
      <c r="N33" s="42"/>
    </row>
    <row r="34">
      <c r="A34" s="25"/>
      <c r="B34" s="25"/>
      <c r="D34" s="42"/>
      <c r="E34" s="25"/>
      <c r="F34" s="25"/>
      <c r="G34" s="42"/>
      <c r="H34" s="1" t="s">
        <v>3371</v>
      </c>
      <c r="I34" s="25"/>
      <c r="K34" s="25"/>
      <c r="N34" s="42"/>
    </row>
    <row r="35">
      <c r="A35" s="25"/>
      <c r="B35" s="25"/>
      <c r="D35" s="42"/>
      <c r="E35" s="25"/>
      <c r="F35" s="25"/>
      <c r="G35" s="42"/>
      <c r="H35" s="1" t="s">
        <v>3372</v>
      </c>
      <c r="I35" s="25"/>
      <c r="K35" s="1" t="s">
        <v>278</v>
      </c>
      <c r="L35" s="1" t="s">
        <v>892</v>
      </c>
      <c r="M35" s="1" t="s">
        <v>3373</v>
      </c>
      <c r="N35" s="2" t="s">
        <v>838</v>
      </c>
    </row>
    <row r="36">
      <c r="A36" s="25"/>
      <c r="B36" s="25"/>
      <c r="D36" s="42"/>
      <c r="E36" s="25"/>
      <c r="F36" s="25"/>
      <c r="G36" s="42"/>
      <c r="H36" s="1" t="s">
        <v>3374</v>
      </c>
      <c r="I36" s="25"/>
      <c r="K36" s="25"/>
      <c r="N36" s="42"/>
    </row>
    <row r="37">
      <c r="A37" s="25"/>
      <c r="B37" s="25"/>
      <c r="D37" s="42"/>
      <c r="E37" s="25"/>
      <c r="F37" s="25"/>
      <c r="G37" s="42"/>
      <c r="H37" s="1" t="s">
        <v>3375</v>
      </c>
      <c r="I37" s="25"/>
      <c r="K37" s="25"/>
      <c r="N37" s="42"/>
    </row>
    <row r="38">
      <c r="A38" s="25"/>
      <c r="B38" s="25"/>
      <c r="D38" s="42"/>
      <c r="E38" s="25"/>
      <c r="F38" s="25"/>
      <c r="G38" s="42"/>
      <c r="H38" s="1" t="s">
        <v>3376</v>
      </c>
      <c r="I38" s="25"/>
      <c r="K38" s="25"/>
      <c r="N38" s="42"/>
    </row>
    <row r="39">
      <c r="A39" s="25"/>
      <c r="B39" s="25"/>
      <c r="D39" s="42"/>
      <c r="E39" s="25"/>
      <c r="F39" s="25"/>
      <c r="G39" s="42"/>
      <c r="H39" s="1" t="s">
        <v>3377</v>
      </c>
      <c r="I39" s="25"/>
      <c r="K39" s="25"/>
      <c r="N39" s="42"/>
    </row>
    <row r="40">
      <c r="A40" s="25"/>
      <c r="B40" s="25"/>
      <c r="D40" s="42"/>
      <c r="E40" s="25"/>
      <c r="F40" s="25"/>
      <c r="G40" s="42"/>
      <c r="H40" s="1" t="s">
        <v>3378</v>
      </c>
      <c r="I40" s="25"/>
      <c r="K40" s="25"/>
      <c r="N40" s="42"/>
    </row>
    <row r="41">
      <c r="A41" s="25"/>
      <c r="B41" s="25"/>
      <c r="D41" s="42"/>
      <c r="E41" s="25"/>
      <c r="F41" s="25"/>
      <c r="G41" s="42"/>
      <c r="H41" s="1" t="s">
        <v>3379</v>
      </c>
      <c r="I41" s="1"/>
      <c r="K41" s="25"/>
      <c r="N41" s="42"/>
    </row>
    <row r="42">
      <c r="A42" s="25"/>
      <c r="B42" s="25"/>
      <c r="D42" s="42"/>
      <c r="E42" s="25"/>
      <c r="F42" s="25"/>
      <c r="G42" s="42"/>
      <c r="H42" s="1" t="s">
        <v>3380</v>
      </c>
      <c r="I42" s="25"/>
      <c r="K42" s="25"/>
      <c r="N42" s="42"/>
    </row>
    <row r="43">
      <c r="A43" s="25"/>
      <c r="B43" s="25"/>
      <c r="D43" s="42"/>
      <c r="E43" s="25"/>
      <c r="F43" s="25"/>
      <c r="G43" s="42"/>
      <c r="H43" s="1" t="s">
        <v>223</v>
      </c>
      <c r="I43" s="25"/>
      <c r="K43" s="25"/>
      <c r="N43" s="42"/>
    </row>
    <row r="44">
      <c r="A44" s="15"/>
      <c r="B44" s="15"/>
      <c r="C44" s="15"/>
      <c r="D44" s="83"/>
      <c r="E44" s="15"/>
      <c r="F44" s="15"/>
      <c r="G44" s="83"/>
      <c r="H44" s="12" t="s">
        <v>204</v>
      </c>
      <c r="I44" s="15"/>
      <c r="J44" s="15"/>
      <c r="K44" s="15"/>
      <c r="L44" s="15"/>
      <c r="M44" s="15"/>
      <c r="N44" s="83"/>
      <c r="O44" s="15"/>
      <c r="P44" s="15"/>
      <c r="Q44" s="15"/>
      <c r="R44" s="15"/>
      <c r="S44" s="15"/>
      <c r="T44" s="15"/>
      <c r="U44" s="15"/>
      <c r="V44" s="15"/>
      <c r="W44" s="15"/>
      <c r="X44" s="15"/>
      <c r="Y44" s="15"/>
      <c r="Z44" s="15"/>
      <c r="AA44" s="15"/>
      <c r="AB44" s="15"/>
      <c r="AC44" s="15"/>
      <c r="AD44" s="15"/>
      <c r="AE44" s="15"/>
    </row>
    <row r="45">
      <c r="A45" s="1" t="s">
        <v>74</v>
      </c>
      <c r="B45" s="1" t="s">
        <v>30</v>
      </c>
      <c r="C45" s="1" t="s">
        <v>3381</v>
      </c>
      <c r="D45" s="2" t="s">
        <v>3381</v>
      </c>
      <c r="E45" s="1" t="s">
        <v>33</v>
      </c>
      <c r="F45" s="1" t="s">
        <v>33</v>
      </c>
      <c r="G45" s="42"/>
      <c r="H45" s="1" t="s">
        <v>563</v>
      </c>
      <c r="I45" s="25"/>
      <c r="K45" s="25"/>
      <c r="N45" s="42"/>
    </row>
    <row r="46">
      <c r="A46" s="25"/>
      <c r="B46" s="25"/>
      <c r="D46" s="42"/>
      <c r="E46" s="25"/>
      <c r="F46" s="25"/>
      <c r="G46" s="42"/>
      <c r="H46" s="1" t="s">
        <v>235</v>
      </c>
      <c r="I46" s="25"/>
      <c r="K46" s="25"/>
      <c r="N46" s="42"/>
    </row>
    <row r="47">
      <c r="A47" s="25"/>
      <c r="B47" s="25"/>
      <c r="D47" s="42"/>
      <c r="E47" s="25"/>
      <c r="F47" s="25"/>
      <c r="G47" s="42"/>
      <c r="I47" s="25"/>
      <c r="K47" s="25"/>
      <c r="N47" s="42"/>
      <c r="O47"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47" s="25" t="str">
        <f>IFERROR(__xludf.DUMMYFUNCTION("""COMPUTED_VALUE"""),"count ")</f>
        <v>count </v>
      </c>
    </row>
    <row r="48">
      <c r="A48" s="25"/>
      <c r="B48" s="25"/>
      <c r="D48" s="42"/>
      <c r="E48" s="25"/>
      <c r="F48" s="25"/>
      <c r="G48" s="42"/>
      <c r="H48" s="1" t="s">
        <v>3351</v>
      </c>
      <c r="I48" s="25"/>
      <c r="K48" s="25"/>
      <c r="N48" s="42"/>
      <c r="O48" s="25" t="str">
        <f>IFERROR(__xludf.DUMMYFUNCTION("""COMPUTED_VALUE"""),"C-syntax")</f>
        <v>C-syntax</v>
      </c>
      <c r="P48" s="25">
        <f>IFERROR(__xludf.DUMMYFUNCTION("""COMPUTED_VALUE"""),2.0)</f>
        <v>2</v>
      </c>
    </row>
    <row r="49">
      <c r="A49" s="25"/>
      <c r="B49" s="25"/>
      <c r="D49" s="42"/>
      <c r="E49" s="25"/>
      <c r="F49" s="25"/>
      <c r="G49" s="42"/>
      <c r="H49" s="1" t="s">
        <v>3352</v>
      </c>
      <c r="I49" s="25"/>
      <c r="K49" s="25"/>
      <c r="N49" s="42"/>
      <c r="O49" s="25" t="str">
        <f>IFERROR(__xludf.DUMMYFUNCTION("""COMPUTED_VALUE"""),"V-pred-use")</f>
        <v>V-pred-use</v>
      </c>
      <c r="P49" s="25">
        <f>IFERROR(__xludf.DUMMYFUNCTION("""COMPUTED_VALUE"""),1.0)</f>
        <v>1</v>
      </c>
    </row>
    <row r="50">
      <c r="A50" s="25"/>
      <c r="B50" s="25"/>
      <c r="D50" s="42"/>
      <c r="E50" s="25"/>
      <c r="F50" s="25"/>
      <c r="G50" s="42"/>
      <c r="H50" s="1" t="s">
        <v>3353</v>
      </c>
      <c r="I50" s="25"/>
      <c r="K50" s="25"/>
      <c r="N50" s="42"/>
    </row>
    <row r="51">
      <c r="A51" s="25"/>
      <c r="B51" s="25"/>
      <c r="D51" s="42"/>
      <c r="E51" s="25"/>
      <c r="F51" s="25"/>
      <c r="G51" s="42"/>
      <c r="H51" s="1" t="s">
        <v>198</v>
      </c>
      <c r="I51" s="25"/>
      <c r="K51" s="25"/>
      <c r="N51" s="42"/>
    </row>
    <row r="52">
      <c r="A52" s="25"/>
      <c r="B52" s="25"/>
      <c r="D52" s="42"/>
      <c r="E52" s="25"/>
      <c r="F52" s="25"/>
      <c r="G52" s="42"/>
      <c r="H52" s="1" t="s">
        <v>3354</v>
      </c>
      <c r="I52" s="25"/>
      <c r="K52" s="25"/>
      <c r="N52" s="42"/>
      <c r="O5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52" s="25" t="str">
        <f>IFERROR(__xludf.DUMMYFUNCTION("""COMPUTED_VALUE"""),"C-syntax")</f>
        <v>C-syntax</v>
      </c>
      <c r="Q52" s="25" t="str">
        <f>IFERROR(__xludf.DUMMYFUNCTION("""COMPUTED_VALUE"""),"C-hallucinating")</f>
        <v>C-hallucinating</v>
      </c>
      <c r="R52" s="25" t="str">
        <f>IFERROR(__xludf.DUMMYFUNCTION("""COMPUTED_VALUE"""),"C-total")</f>
        <v>C-total</v>
      </c>
      <c r="S52" s="25" t="str">
        <f>IFERROR(__xludf.DUMMYFUNCTION("""COMPUTED_VALUE"""),"V-pre/post")</f>
        <v>V-pre/post</v>
      </c>
      <c r="T52" s="25" t="str">
        <f>IFERROR(__xludf.DUMMYFUNCTION("""COMPUTED_VALUE"""),"V-pred-def")</f>
        <v>V-pred-def</v>
      </c>
      <c r="U52" s="25" t="str">
        <f>IFERROR(__xludf.DUMMYFUNCTION("""COMPUTED_VALUE"""),"V-pred-use")</f>
        <v>V-pred-use</v>
      </c>
      <c r="V52" s="25" t="str">
        <f>IFERROR(__xludf.DUMMYFUNCTION("""COMPUTED_VALUE"""),"V-lemma-def")</f>
        <v>V-lemma-def</v>
      </c>
      <c r="W52" s="25" t="str">
        <f>IFERROR(__xludf.DUMMYFUNCTION("""COMPUTED_VALUE"""),"V-lemma-use")</f>
        <v>V-lemma-use</v>
      </c>
      <c r="X52" s="25" t="str">
        <f>IFERROR(__xludf.DUMMYFUNCTION("""COMPUTED_VALUE"""),"V-LI")</f>
        <v>V-LI</v>
      </c>
      <c r="Y52" s="25" t="str">
        <f>IFERROR(__xludf.DUMMYFUNCTION("""COMPUTED_VALUE"""),"V-others")</f>
        <v>V-others</v>
      </c>
      <c r="Z52" s="25" t="str">
        <f>IFERROR(__xludf.DUMMYFUNCTION("""COMPUTED_VALUE"""),"V-total")</f>
        <v>V-total</v>
      </c>
    </row>
    <row r="53">
      <c r="A53" s="25"/>
      <c r="B53" s="25"/>
      <c r="D53" s="42"/>
      <c r="E53" s="25"/>
      <c r="F53" s="25"/>
      <c r="G53" s="42"/>
      <c r="H53" s="1" t="s">
        <v>3355</v>
      </c>
      <c r="I53" s="25"/>
      <c r="K53" s="25"/>
      <c r="N53" s="42"/>
      <c r="O53" s="25">
        <f>IFERROR(__xludf.DUMMYFUNCTION("""COMPUTED_VALUE"""),0.0)</f>
        <v>0</v>
      </c>
      <c r="P53" s="25">
        <f>IFERROR(__xludf.DUMMYFUNCTION("""COMPUTED_VALUE"""),2.0)</f>
        <v>2</v>
      </c>
      <c r="Q53" s="25">
        <f>IFERROR(__xludf.DUMMYFUNCTION("""COMPUTED_VALUE"""),0.0)</f>
        <v>0</v>
      </c>
      <c r="R53" s="25">
        <f>IFERROR(__xludf.DUMMYFUNCTION("""COMPUTED_VALUE"""),0.0)</f>
        <v>0</v>
      </c>
      <c r="S53" s="25">
        <f>IFERROR(__xludf.DUMMYFUNCTION("""COMPUTED_VALUE"""),0.0)</f>
        <v>0</v>
      </c>
      <c r="T53" s="25">
        <f>IFERROR(__xludf.DUMMYFUNCTION("""COMPUTED_VALUE"""),0.0)</f>
        <v>0</v>
      </c>
      <c r="U53" s="25">
        <f>IFERROR(__xludf.DUMMYFUNCTION("""COMPUTED_VALUE"""),1.0)</f>
        <v>1</v>
      </c>
      <c r="V53" s="25">
        <f>IFERROR(__xludf.DUMMYFUNCTION("""COMPUTED_VALUE"""),0.0)</f>
        <v>0</v>
      </c>
      <c r="W53" s="25">
        <f>IFERROR(__xludf.DUMMYFUNCTION("""COMPUTED_VALUE"""),0.0)</f>
        <v>0</v>
      </c>
      <c r="X53" s="25">
        <f>IFERROR(__xludf.DUMMYFUNCTION("""COMPUTED_VALUE"""),0.0)</f>
        <v>0</v>
      </c>
      <c r="Y53" s="25">
        <f>IFERROR(__xludf.DUMMYFUNCTION("""COMPUTED_VALUE"""),0.0)</f>
        <v>0</v>
      </c>
      <c r="Z53" s="25">
        <f>IFERROR(__xludf.DUMMYFUNCTION("""COMPUTED_VALUE"""),0.0)</f>
        <v>0</v>
      </c>
    </row>
    <row r="54">
      <c r="A54" s="25"/>
      <c r="B54" s="25"/>
      <c r="D54" s="42"/>
      <c r="E54" s="25"/>
      <c r="F54" s="25"/>
      <c r="G54" s="42"/>
      <c r="H54" s="1" t="s">
        <v>3356</v>
      </c>
      <c r="I54" s="25"/>
      <c r="K54" s="25"/>
      <c r="N54" s="42"/>
    </row>
    <row r="55">
      <c r="A55" s="25"/>
      <c r="B55" s="25"/>
      <c r="D55" s="42"/>
      <c r="E55" s="25"/>
      <c r="F55" s="25"/>
      <c r="G55" s="42"/>
      <c r="H55" s="1" t="s">
        <v>204</v>
      </c>
      <c r="I55" s="25"/>
      <c r="K55" s="25"/>
      <c r="N55" s="42"/>
    </row>
    <row r="56">
      <c r="A56" s="25"/>
      <c r="B56" s="25"/>
      <c r="D56" s="42"/>
      <c r="E56" s="25"/>
      <c r="F56" s="25"/>
      <c r="G56" s="42"/>
      <c r="I56" s="25"/>
      <c r="K56" s="25"/>
      <c r="N56" s="42"/>
    </row>
    <row r="57">
      <c r="A57" s="25"/>
      <c r="B57" s="25"/>
      <c r="D57" s="42"/>
      <c r="E57" s="25"/>
      <c r="F57" s="25"/>
      <c r="G57" s="42"/>
      <c r="H57" s="1" t="s">
        <v>2259</v>
      </c>
      <c r="I57" s="25"/>
      <c r="K57" s="25"/>
      <c r="N57" s="42"/>
    </row>
    <row r="58">
      <c r="A58" s="25"/>
      <c r="B58" s="25"/>
      <c r="D58" s="42"/>
      <c r="E58" s="25"/>
      <c r="F58" s="25"/>
      <c r="G58" s="42"/>
      <c r="H58" s="1" t="s">
        <v>2260</v>
      </c>
      <c r="I58" s="25"/>
      <c r="K58" s="25"/>
      <c r="N58" s="42"/>
    </row>
    <row r="59">
      <c r="A59" s="25"/>
      <c r="B59" s="25"/>
      <c r="D59" s="42"/>
      <c r="E59" s="25"/>
      <c r="F59" s="25"/>
      <c r="G59" s="42"/>
      <c r="H59" s="1" t="s">
        <v>2261</v>
      </c>
      <c r="I59" s="25"/>
      <c r="K59" s="25"/>
      <c r="N59" s="42"/>
    </row>
    <row r="60">
      <c r="A60" s="25"/>
      <c r="B60" s="25"/>
      <c r="D60" s="42"/>
      <c r="E60" s="25"/>
      <c r="F60" s="25"/>
      <c r="G60" s="42"/>
      <c r="H60" s="1" t="s">
        <v>245</v>
      </c>
      <c r="I60" s="25"/>
      <c r="K60" s="25"/>
      <c r="N60" s="42"/>
    </row>
    <row r="61">
      <c r="A61" s="25"/>
      <c r="B61" s="25"/>
      <c r="D61" s="42"/>
      <c r="E61" s="25"/>
      <c r="F61" s="25"/>
      <c r="G61" s="42"/>
      <c r="I61" s="25"/>
      <c r="K61" s="25"/>
      <c r="N61" s="42"/>
    </row>
    <row r="62">
      <c r="A62" s="25"/>
      <c r="B62" s="25"/>
      <c r="D62" s="42"/>
      <c r="E62" s="25"/>
      <c r="F62" s="25"/>
      <c r="G62" s="42"/>
      <c r="H62" s="1" t="s">
        <v>3357</v>
      </c>
      <c r="I62" s="25"/>
      <c r="K62" s="25"/>
      <c r="N62" s="42"/>
    </row>
    <row r="63">
      <c r="A63" s="25"/>
      <c r="B63" s="25"/>
      <c r="D63" s="42"/>
      <c r="E63" s="25"/>
      <c r="F63" s="25"/>
      <c r="G63" s="42"/>
      <c r="H63" s="1" t="s">
        <v>3382</v>
      </c>
      <c r="I63" s="25"/>
      <c r="K63" s="25"/>
      <c r="N63" s="42"/>
    </row>
    <row r="64">
      <c r="A64" s="25"/>
      <c r="B64" s="25"/>
      <c r="D64" s="42"/>
      <c r="E64" s="25"/>
      <c r="F64" s="25"/>
      <c r="G64" s="42"/>
      <c r="H64" s="1" t="s">
        <v>3383</v>
      </c>
      <c r="I64" s="25"/>
      <c r="K64" s="25"/>
      <c r="N64" s="42"/>
    </row>
    <row r="65">
      <c r="A65" s="25"/>
      <c r="B65" s="25"/>
      <c r="D65" s="42"/>
      <c r="E65" s="25"/>
      <c r="F65" s="25"/>
      <c r="G65" s="42"/>
      <c r="H65" s="1" t="s">
        <v>198</v>
      </c>
      <c r="I65" s="25"/>
      <c r="K65" s="25"/>
      <c r="N65" s="42"/>
    </row>
    <row r="66">
      <c r="A66" s="25"/>
      <c r="B66" s="25"/>
      <c r="D66" s="42"/>
      <c r="E66" s="25"/>
      <c r="F66" s="25"/>
      <c r="G66" s="42"/>
      <c r="H66" s="1" t="s">
        <v>3384</v>
      </c>
      <c r="I66" s="25"/>
      <c r="K66" s="25"/>
      <c r="N66" s="42"/>
    </row>
    <row r="67">
      <c r="A67" s="25"/>
      <c r="B67" s="25"/>
      <c r="D67" s="42"/>
      <c r="E67" s="25"/>
      <c r="F67" s="25"/>
      <c r="G67" s="42"/>
      <c r="H67" s="1" t="s">
        <v>3365</v>
      </c>
      <c r="I67" s="25"/>
      <c r="K67" s="25"/>
      <c r="N67" s="42"/>
    </row>
    <row r="68">
      <c r="A68" s="25"/>
      <c r="B68" s="25"/>
      <c r="D68" s="42"/>
      <c r="E68" s="25"/>
      <c r="F68" s="25"/>
      <c r="G68" s="42"/>
      <c r="H68" s="1" t="s">
        <v>3385</v>
      </c>
      <c r="I68" s="25"/>
      <c r="K68" s="25"/>
      <c r="N68" s="42"/>
    </row>
    <row r="69">
      <c r="A69" s="25"/>
      <c r="B69" s="25"/>
      <c r="D69" s="42"/>
      <c r="E69" s="25"/>
      <c r="F69" s="25"/>
      <c r="G69" s="42"/>
      <c r="H69" s="1" t="s">
        <v>204</v>
      </c>
      <c r="I69" s="25"/>
      <c r="K69" s="25"/>
      <c r="N69" s="42"/>
    </row>
    <row r="70">
      <c r="A70" s="25"/>
      <c r="B70" s="25"/>
      <c r="D70" s="42"/>
      <c r="E70" s="25"/>
      <c r="F70" s="25"/>
      <c r="G70" s="42"/>
      <c r="I70" s="25"/>
      <c r="K70" s="25"/>
      <c r="N70" s="42"/>
    </row>
    <row r="71">
      <c r="A71" s="25"/>
      <c r="B71" s="25"/>
      <c r="D71" s="42"/>
      <c r="E71" s="25"/>
      <c r="F71" s="25"/>
      <c r="G71" s="42"/>
      <c r="H71" s="1" t="s">
        <v>3386</v>
      </c>
      <c r="I71" s="25"/>
      <c r="K71" s="1" t="s">
        <v>229</v>
      </c>
      <c r="M71" s="1" t="s">
        <v>3387</v>
      </c>
      <c r="N71" s="2" t="s">
        <v>3388</v>
      </c>
    </row>
    <row r="72">
      <c r="A72" s="25"/>
      <c r="B72" s="25"/>
      <c r="D72" s="42"/>
      <c r="E72" s="25"/>
      <c r="F72" s="25"/>
      <c r="G72" s="42"/>
      <c r="H72" s="1" t="s">
        <v>3389</v>
      </c>
      <c r="I72" s="25"/>
      <c r="K72" s="25"/>
      <c r="N72" s="42"/>
    </row>
    <row r="73">
      <c r="A73" s="25"/>
      <c r="B73" s="25"/>
      <c r="D73" s="42"/>
      <c r="E73" s="25"/>
      <c r="F73" s="25"/>
      <c r="G73" s="42"/>
      <c r="H73" s="1" t="s">
        <v>3390</v>
      </c>
      <c r="I73" s="25"/>
      <c r="K73" s="25"/>
      <c r="N73" s="42"/>
    </row>
    <row r="74">
      <c r="A74" s="25"/>
      <c r="B74" s="25"/>
      <c r="D74" s="42"/>
      <c r="E74" s="25"/>
      <c r="F74" s="25"/>
      <c r="G74" s="42"/>
      <c r="H74" s="1" t="s">
        <v>198</v>
      </c>
      <c r="I74" s="25"/>
      <c r="K74" s="25"/>
      <c r="N74" s="42"/>
    </row>
    <row r="75">
      <c r="A75" s="25"/>
      <c r="B75" s="25"/>
      <c r="D75" s="42"/>
      <c r="E75" s="25"/>
      <c r="F75" s="25"/>
      <c r="G75" s="42"/>
      <c r="H75" s="1" t="s">
        <v>3384</v>
      </c>
      <c r="I75" s="25"/>
      <c r="K75" s="25"/>
      <c r="N75" s="42"/>
    </row>
    <row r="76">
      <c r="A76" s="25"/>
      <c r="B76" s="25"/>
      <c r="D76" s="42"/>
      <c r="E76" s="25"/>
      <c r="F76" s="25"/>
      <c r="G76" s="42"/>
      <c r="H76" s="1" t="s">
        <v>3391</v>
      </c>
      <c r="I76" s="25"/>
      <c r="K76" s="25"/>
      <c r="N76" s="42"/>
    </row>
    <row r="77">
      <c r="A77" s="25"/>
      <c r="B77" s="25"/>
      <c r="D77" s="42"/>
      <c r="E77" s="25"/>
      <c r="F77" s="25"/>
      <c r="G77" s="42"/>
      <c r="H77" s="1" t="s">
        <v>3392</v>
      </c>
      <c r="I77" s="25"/>
      <c r="K77" s="25"/>
      <c r="N77" s="42"/>
    </row>
    <row r="78">
      <c r="A78" s="25"/>
      <c r="B78" s="25"/>
      <c r="D78" s="42"/>
      <c r="E78" s="25"/>
      <c r="F78" s="25"/>
      <c r="G78" s="42"/>
      <c r="H78" s="1" t="s">
        <v>204</v>
      </c>
      <c r="I78" s="25"/>
      <c r="K78" s="25"/>
      <c r="N78" s="42"/>
    </row>
    <row r="79">
      <c r="A79" s="25"/>
      <c r="B79" s="25"/>
      <c r="D79" s="42"/>
      <c r="E79" s="25"/>
      <c r="F79" s="25"/>
      <c r="G79" s="42"/>
      <c r="I79" s="25"/>
      <c r="K79" s="25"/>
      <c r="N79" s="42"/>
    </row>
    <row r="80">
      <c r="A80" s="25"/>
      <c r="B80" s="25"/>
      <c r="D80" s="42"/>
      <c r="E80" s="25"/>
      <c r="F80" s="25"/>
      <c r="G80" s="42"/>
      <c r="H80" s="1" t="s">
        <v>3393</v>
      </c>
      <c r="I80" s="25"/>
      <c r="K80" s="1" t="s">
        <v>229</v>
      </c>
      <c r="L80" s="1" t="s">
        <v>3394</v>
      </c>
      <c r="M80" s="1" t="s">
        <v>3395</v>
      </c>
      <c r="N80" s="2" t="s">
        <v>3396</v>
      </c>
    </row>
    <row r="81">
      <c r="A81" s="25"/>
      <c r="B81" s="25"/>
      <c r="D81" s="42"/>
      <c r="E81" s="25"/>
      <c r="F81" s="25"/>
      <c r="G81" s="42"/>
      <c r="H81" s="1" t="s">
        <v>3397</v>
      </c>
      <c r="I81" s="25"/>
      <c r="K81" s="25"/>
      <c r="N81" s="42"/>
    </row>
    <row r="82">
      <c r="A82" s="25"/>
      <c r="B82" s="25"/>
      <c r="D82" s="42"/>
      <c r="E82" s="25"/>
      <c r="F82" s="25"/>
      <c r="G82" s="42"/>
      <c r="I82" s="25"/>
      <c r="K82" s="25"/>
      <c r="N82" s="42"/>
    </row>
    <row r="83">
      <c r="A83" s="25"/>
      <c r="B83" s="25"/>
      <c r="D83" s="42"/>
      <c r="E83" s="25"/>
      <c r="F83" s="25"/>
      <c r="G83" s="42"/>
      <c r="H83" s="1" t="s">
        <v>205</v>
      </c>
      <c r="I83" s="25"/>
      <c r="K83" s="25"/>
      <c r="N83" s="42"/>
    </row>
    <row r="84">
      <c r="A84" s="25"/>
      <c r="B84" s="25"/>
      <c r="D84" s="42"/>
      <c r="E84" s="25"/>
      <c r="F84" s="25"/>
      <c r="G84" s="42"/>
      <c r="H84" s="1" t="s">
        <v>206</v>
      </c>
      <c r="I84" s="25"/>
      <c r="K84" s="25"/>
      <c r="N84" s="42"/>
    </row>
    <row r="85">
      <c r="A85" s="25"/>
      <c r="B85" s="25"/>
      <c r="D85" s="42"/>
      <c r="E85" s="25"/>
      <c r="F85" s="25"/>
      <c r="G85" s="42"/>
      <c r="H85" s="1" t="s">
        <v>207</v>
      </c>
      <c r="I85" s="25"/>
      <c r="K85" s="25"/>
      <c r="N85" s="42"/>
    </row>
    <row r="86">
      <c r="A86" s="25"/>
      <c r="B86" s="25"/>
      <c r="D86" s="42"/>
      <c r="E86" s="25"/>
      <c r="F86" s="25"/>
      <c r="G86" s="42"/>
      <c r="H86" s="1" t="s">
        <v>198</v>
      </c>
      <c r="I86" s="25"/>
      <c r="K86" s="25"/>
      <c r="N86" s="42"/>
    </row>
    <row r="87">
      <c r="A87" s="25"/>
      <c r="B87" s="25"/>
      <c r="D87" s="42"/>
      <c r="E87" s="25"/>
      <c r="F87" s="25"/>
      <c r="G87" s="42"/>
      <c r="H87" s="1" t="s">
        <v>3370</v>
      </c>
      <c r="I87" s="25"/>
      <c r="K87" s="25"/>
      <c r="N87" s="42"/>
    </row>
    <row r="88">
      <c r="A88" s="25"/>
      <c r="B88" s="25"/>
      <c r="D88" s="42"/>
      <c r="E88" s="25"/>
      <c r="F88" s="25"/>
      <c r="G88" s="42"/>
      <c r="H88" s="1" t="s">
        <v>3371</v>
      </c>
      <c r="I88" s="25"/>
      <c r="K88" s="25"/>
      <c r="N88" s="42"/>
    </row>
    <row r="89">
      <c r="A89" s="25"/>
      <c r="B89" s="25"/>
      <c r="D89" s="42"/>
      <c r="E89" s="25"/>
      <c r="F89" s="25"/>
      <c r="G89" s="42"/>
      <c r="H89" s="1" t="s">
        <v>3398</v>
      </c>
      <c r="I89" s="25"/>
      <c r="K89" s="1" t="s">
        <v>278</v>
      </c>
      <c r="L89" s="1" t="s">
        <v>892</v>
      </c>
      <c r="M89" s="1" t="s">
        <v>3399</v>
      </c>
      <c r="N89" s="2" t="s">
        <v>838</v>
      </c>
    </row>
    <row r="90">
      <c r="A90" s="25"/>
      <c r="B90" s="25"/>
      <c r="D90" s="42"/>
      <c r="E90" s="25"/>
      <c r="F90" s="25"/>
      <c r="G90" s="42"/>
      <c r="H90" s="1" t="s">
        <v>3374</v>
      </c>
      <c r="I90" s="25"/>
      <c r="K90" s="25"/>
      <c r="N90" s="42"/>
    </row>
    <row r="91">
      <c r="A91" s="25"/>
      <c r="B91" s="25"/>
      <c r="D91" s="42"/>
      <c r="E91" s="25"/>
      <c r="F91" s="25"/>
      <c r="G91" s="42"/>
      <c r="H91" s="1" t="s">
        <v>3375</v>
      </c>
      <c r="I91" s="25"/>
      <c r="K91" s="25"/>
      <c r="N91" s="42"/>
    </row>
    <row r="92">
      <c r="A92" s="25"/>
      <c r="B92" s="25"/>
      <c r="D92" s="42"/>
      <c r="E92" s="25"/>
      <c r="F92" s="25"/>
      <c r="G92" s="42"/>
      <c r="H92" s="1" t="s">
        <v>3376</v>
      </c>
      <c r="I92" s="25"/>
      <c r="K92" s="25"/>
      <c r="N92" s="42"/>
    </row>
    <row r="93">
      <c r="A93" s="25"/>
      <c r="B93" s="25"/>
      <c r="D93" s="42"/>
      <c r="E93" s="25"/>
      <c r="F93" s="25"/>
      <c r="G93" s="42"/>
      <c r="H93" s="1" t="s">
        <v>3400</v>
      </c>
      <c r="I93" s="25"/>
      <c r="K93" s="25"/>
      <c r="N93" s="42"/>
    </row>
    <row r="94">
      <c r="A94" s="25"/>
      <c r="B94" s="25"/>
      <c r="D94" s="42"/>
      <c r="E94" s="25"/>
      <c r="F94" s="25"/>
      <c r="G94" s="42"/>
      <c r="H94" s="1" t="s">
        <v>3401</v>
      </c>
      <c r="I94" s="25"/>
      <c r="K94" s="25"/>
      <c r="N94" s="42"/>
    </row>
    <row r="95">
      <c r="A95" s="25"/>
      <c r="B95" s="25"/>
      <c r="D95" s="42"/>
      <c r="E95" s="25"/>
      <c r="F95" s="25"/>
      <c r="G95" s="42"/>
      <c r="H95" s="1" t="s">
        <v>3378</v>
      </c>
      <c r="I95" s="25"/>
      <c r="K95" s="25"/>
      <c r="N95" s="42"/>
    </row>
    <row r="96">
      <c r="A96" s="25"/>
      <c r="B96" s="25"/>
      <c r="D96" s="42"/>
      <c r="E96" s="25"/>
      <c r="F96" s="25"/>
      <c r="G96" s="42"/>
      <c r="H96" s="1" t="s">
        <v>3380</v>
      </c>
      <c r="I96" s="25"/>
      <c r="K96" s="25"/>
      <c r="N96" s="42"/>
    </row>
    <row r="97">
      <c r="A97" s="25"/>
      <c r="B97" s="25"/>
      <c r="D97" s="42"/>
      <c r="E97" s="25"/>
      <c r="F97" s="25"/>
      <c r="G97" s="42"/>
      <c r="H97" s="1" t="s">
        <v>223</v>
      </c>
      <c r="I97" s="25"/>
      <c r="K97" s="25"/>
      <c r="N97" s="42"/>
    </row>
    <row r="98">
      <c r="A98" s="15"/>
      <c r="B98" s="15"/>
      <c r="C98" s="15"/>
      <c r="D98" s="83"/>
      <c r="E98" s="15"/>
      <c r="F98" s="15"/>
      <c r="G98" s="83"/>
      <c r="H98" s="12" t="s">
        <v>204</v>
      </c>
      <c r="I98" s="15"/>
      <c r="J98" s="15"/>
      <c r="K98" s="15"/>
      <c r="L98" s="15"/>
      <c r="M98" s="15"/>
      <c r="N98" s="83"/>
      <c r="O98" s="15"/>
      <c r="P98" s="15"/>
      <c r="Q98" s="15"/>
      <c r="R98" s="15"/>
      <c r="S98" s="15"/>
      <c r="T98" s="15"/>
      <c r="U98" s="15"/>
      <c r="V98" s="15"/>
      <c r="W98" s="15"/>
      <c r="X98" s="15"/>
      <c r="Y98" s="15"/>
      <c r="Z98" s="15"/>
      <c r="AA98" s="15"/>
      <c r="AB98" s="15"/>
      <c r="AC98" s="15"/>
      <c r="AD98" s="15"/>
      <c r="AE98" s="15"/>
    </row>
    <row r="99">
      <c r="A99" s="1" t="s">
        <v>81</v>
      </c>
      <c r="B99" s="1" t="s">
        <v>30</v>
      </c>
      <c r="C99" s="1" t="s">
        <v>3402</v>
      </c>
      <c r="D99" s="2" t="s">
        <v>3402</v>
      </c>
      <c r="E99" s="1" t="s">
        <v>33</v>
      </c>
      <c r="F99" s="1" t="s">
        <v>33</v>
      </c>
      <c r="G99" s="42"/>
      <c r="H99" s="1" t="s">
        <v>563</v>
      </c>
      <c r="I99" s="25"/>
      <c r="K99" s="25"/>
      <c r="N99" s="42"/>
    </row>
    <row r="100">
      <c r="A100" s="25"/>
      <c r="B100" s="25"/>
      <c r="D100" s="42"/>
      <c r="E100" s="25"/>
      <c r="F100" s="25"/>
      <c r="G100" s="42"/>
      <c r="H100" s="1" t="s">
        <v>564</v>
      </c>
      <c r="I100" s="25"/>
      <c r="K100" s="25"/>
      <c r="N100" s="42"/>
    </row>
    <row r="101">
      <c r="A101" s="25"/>
      <c r="B101" s="25"/>
      <c r="D101" s="42"/>
      <c r="E101" s="25"/>
      <c r="F101" s="25"/>
      <c r="G101" s="42"/>
      <c r="H101" s="1" t="s">
        <v>1054</v>
      </c>
      <c r="I101" s="25"/>
      <c r="K101" s="25"/>
      <c r="N101" s="42"/>
      <c r="O101"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01" s="25" t="str">
        <f>IFERROR(__xludf.DUMMYFUNCTION("""COMPUTED_VALUE"""),"count ")</f>
        <v>count </v>
      </c>
    </row>
    <row r="102">
      <c r="A102" s="25"/>
      <c r="B102" s="25"/>
      <c r="D102" s="42"/>
      <c r="E102" s="25"/>
      <c r="F102" s="25"/>
      <c r="G102" s="42"/>
      <c r="H102" s="1" t="s">
        <v>916</v>
      </c>
      <c r="I102" s="25"/>
      <c r="K102" s="1" t="s">
        <v>190</v>
      </c>
      <c r="L102" s="1" t="s">
        <v>1792</v>
      </c>
      <c r="M102" s="1" t="s">
        <v>3403</v>
      </c>
      <c r="N102" s="2" t="s">
        <v>838</v>
      </c>
      <c r="O102" s="25" t="str">
        <f>IFERROR(__xludf.DUMMYFUNCTION("""COMPUTED_VALUE"""),"C-hallucinating")</f>
        <v>C-hallucinating</v>
      </c>
      <c r="P102" s="25">
        <f>IFERROR(__xludf.DUMMYFUNCTION("""COMPUTED_VALUE"""),3.0)</f>
        <v>3</v>
      </c>
    </row>
    <row r="103">
      <c r="A103" s="25"/>
      <c r="B103" s="25"/>
      <c r="D103" s="42"/>
      <c r="E103" s="25"/>
      <c r="F103" s="25"/>
      <c r="G103" s="42"/>
      <c r="I103" s="25"/>
      <c r="K103" s="25"/>
      <c r="N103" s="42"/>
      <c r="O103" s="25" t="str">
        <f>IFERROR(__xludf.DUMMYFUNCTION("""COMPUTED_VALUE"""),"C-spec_oop")</f>
        <v>C-spec_oop</v>
      </c>
      <c r="P103" s="25">
        <f>IFERROR(__xludf.DUMMYFUNCTION("""COMPUTED_VALUE"""),3.0)</f>
        <v>3</v>
      </c>
    </row>
    <row r="104">
      <c r="A104" s="25"/>
      <c r="B104" s="25"/>
      <c r="D104" s="42"/>
      <c r="E104" s="25"/>
      <c r="F104" s="25"/>
      <c r="G104" s="42"/>
      <c r="H104" s="1" t="s">
        <v>309</v>
      </c>
      <c r="I104" s="25"/>
      <c r="K104" s="25"/>
      <c r="N104" s="42"/>
      <c r="O104" s="25" t="str">
        <f>IFERROR(__xludf.DUMMYFUNCTION("""COMPUTED_VALUE"""),"V-pred-use")</f>
        <v>V-pred-use</v>
      </c>
      <c r="P104" s="25">
        <f>IFERROR(__xludf.DUMMYFUNCTION("""COMPUTED_VALUE"""),1.0)</f>
        <v>1</v>
      </c>
    </row>
    <row r="105">
      <c r="A105" s="25"/>
      <c r="B105" s="25"/>
      <c r="D105" s="42"/>
      <c r="E105" s="25"/>
      <c r="F105" s="25"/>
      <c r="G105" s="42"/>
      <c r="H105" s="1" t="s">
        <v>310</v>
      </c>
      <c r="I105" s="25"/>
      <c r="K105" s="25"/>
      <c r="N105" s="42"/>
    </row>
    <row r="106">
      <c r="A106" s="25"/>
      <c r="B106" s="25"/>
      <c r="D106" s="42"/>
      <c r="E106" s="25"/>
      <c r="F106" s="25"/>
      <c r="G106" s="42"/>
      <c r="H106" s="1" t="s">
        <v>3404</v>
      </c>
      <c r="I106" s="25"/>
      <c r="K106" s="25"/>
      <c r="N106" s="42"/>
    </row>
    <row r="107">
      <c r="A107" s="25"/>
      <c r="B107" s="25"/>
      <c r="D107" s="42"/>
      <c r="E107" s="25"/>
      <c r="F107" s="25"/>
      <c r="G107" s="42"/>
      <c r="I107" s="25"/>
      <c r="K107" s="25"/>
      <c r="N107" s="42"/>
      <c r="O10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07" s="25" t="str">
        <f>IFERROR(__xludf.DUMMYFUNCTION("""COMPUTED_VALUE"""),"C-syntax")</f>
        <v>C-syntax</v>
      </c>
      <c r="Q107" s="25" t="str">
        <f>IFERROR(__xludf.DUMMYFUNCTION("""COMPUTED_VALUE"""),"C-hallucinating")</f>
        <v>C-hallucinating</v>
      </c>
      <c r="R107" s="25" t="str">
        <f>IFERROR(__xludf.DUMMYFUNCTION("""COMPUTED_VALUE"""),"C-total")</f>
        <v>C-total</v>
      </c>
      <c r="S107" s="25" t="str">
        <f>IFERROR(__xludf.DUMMYFUNCTION("""COMPUTED_VALUE"""),"V-pre/post")</f>
        <v>V-pre/post</v>
      </c>
      <c r="T107" s="25" t="str">
        <f>IFERROR(__xludf.DUMMYFUNCTION("""COMPUTED_VALUE"""),"V-pred-def")</f>
        <v>V-pred-def</v>
      </c>
      <c r="U107" s="25" t="str">
        <f>IFERROR(__xludf.DUMMYFUNCTION("""COMPUTED_VALUE"""),"V-pred-use")</f>
        <v>V-pred-use</v>
      </c>
      <c r="V107" s="25" t="str">
        <f>IFERROR(__xludf.DUMMYFUNCTION("""COMPUTED_VALUE"""),"V-lemma-def")</f>
        <v>V-lemma-def</v>
      </c>
      <c r="W107" s="25" t="str">
        <f>IFERROR(__xludf.DUMMYFUNCTION("""COMPUTED_VALUE"""),"V-lemma-use")</f>
        <v>V-lemma-use</v>
      </c>
      <c r="X107" s="25" t="str">
        <f>IFERROR(__xludf.DUMMYFUNCTION("""COMPUTED_VALUE"""),"V-LI")</f>
        <v>V-LI</v>
      </c>
      <c r="Y107" s="25" t="str">
        <f>IFERROR(__xludf.DUMMYFUNCTION("""COMPUTED_VALUE"""),"V-others")</f>
        <v>V-others</v>
      </c>
      <c r="Z107" s="25" t="str">
        <f>IFERROR(__xludf.DUMMYFUNCTION("""COMPUTED_VALUE"""),"V-total")</f>
        <v>V-total</v>
      </c>
    </row>
    <row r="108">
      <c r="A108" s="25"/>
      <c r="B108" s="25"/>
      <c r="D108" s="42"/>
      <c r="E108" s="25"/>
      <c r="F108" s="25"/>
      <c r="G108" s="42"/>
      <c r="H108" s="1" t="s">
        <v>3405</v>
      </c>
      <c r="I108" s="25"/>
      <c r="K108" s="25"/>
      <c r="N108" s="42"/>
      <c r="O108" s="25">
        <f>IFERROR(__xludf.DUMMYFUNCTION("""COMPUTED_VALUE"""),3.0)</f>
        <v>3</v>
      </c>
      <c r="P108" s="25">
        <f>IFERROR(__xludf.DUMMYFUNCTION("""COMPUTED_VALUE"""),0.0)</f>
        <v>0</v>
      </c>
      <c r="Q108" s="25">
        <f>IFERROR(__xludf.DUMMYFUNCTION("""COMPUTED_VALUE"""),3.0)</f>
        <v>3</v>
      </c>
      <c r="R108" s="25">
        <f>IFERROR(__xludf.DUMMYFUNCTION("""COMPUTED_VALUE"""),0.0)</f>
        <v>0</v>
      </c>
      <c r="S108" s="25">
        <f>IFERROR(__xludf.DUMMYFUNCTION("""COMPUTED_VALUE"""),0.0)</f>
        <v>0</v>
      </c>
      <c r="T108" s="25">
        <f>IFERROR(__xludf.DUMMYFUNCTION("""COMPUTED_VALUE"""),0.0)</f>
        <v>0</v>
      </c>
      <c r="U108" s="25">
        <f>IFERROR(__xludf.DUMMYFUNCTION("""COMPUTED_VALUE"""),1.0)</f>
        <v>1</v>
      </c>
      <c r="V108" s="25">
        <f>IFERROR(__xludf.DUMMYFUNCTION("""COMPUTED_VALUE"""),0.0)</f>
        <v>0</v>
      </c>
      <c r="W108" s="25">
        <f>IFERROR(__xludf.DUMMYFUNCTION("""COMPUTED_VALUE"""),0.0)</f>
        <v>0</v>
      </c>
      <c r="X108" s="25">
        <f>IFERROR(__xludf.DUMMYFUNCTION("""COMPUTED_VALUE"""),0.0)</f>
        <v>0</v>
      </c>
      <c r="Y108" s="25">
        <f>IFERROR(__xludf.DUMMYFUNCTION("""COMPUTED_VALUE"""),0.0)</f>
        <v>0</v>
      </c>
      <c r="Z108" s="25">
        <f>IFERROR(__xludf.DUMMYFUNCTION("""COMPUTED_VALUE"""),0.0)</f>
        <v>0</v>
      </c>
    </row>
    <row r="109">
      <c r="A109" s="25"/>
      <c r="B109" s="25"/>
      <c r="D109" s="42"/>
      <c r="E109" s="25"/>
      <c r="F109" s="25"/>
      <c r="G109" s="42"/>
      <c r="H109" s="1" t="s">
        <v>3406</v>
      </c>
      <c r="I109" s="25"/>
      <c r="K109" s="25"/>
      <c r="N109" s="42"/>
    </row>
    <row r="110">
      <c r="A110" s="25"/>
      <c r="B110" s="25"/>
      <c r="D110" s="42"/>
      <c r="E110" s="25"/>
      <c r="F110" s="25"/>
      <c r="G110" s="42"/>
      <c r="H110" s="1" t="s">
        <v>318</v>
      </c>
      <c r="I110" s="25"/>
      <c r="K110" s="25"/>
      <c r="N110" s="42"/>
    </row>
    <row r="111">
      <c r="A111" s="25"/>
      <c r="B111" s="25"/>
      <c r="D111" s="42"/>
      <c r="E111" s="25"/>
      <c r="F111" s="25"/>
      <c r="G111" s="42"/>
      <c r="H111" s="1" t="s">
        <v>251</v>
      </c>
      <c r="I111" s="25"/>
      <c r="K111" s="25"/>
      <c r="N111" s="42"/>
    </row>
    <row r="112">
      <c r="A112" s="25"/>
      <c r="B112" s="25"/>
      <c r="D112" s="42"/>
      <c r="E112" s="25"/>
      <c r="F112" s="25"/>
      <c r="G112" s="42"/>
      <c r="H112" s="1" t="s">
        <v>3407</v>
      </c>
      <c r="I112" s="25"/>
      <c r="K112" s="1" t="s">
        <v>270</v>
      </c>
      <c r="M112" s="1" t="s">
        <v>3408</v>
      </c>
      <c r="N112" s="2" t="s">
        <v>3409</v>
      </c>
    </row>
    <row r="113">
      <c r="A113" s="25"/>
      <c r="B113" s="25"/>
      <c r="D113" s="42"/>
      <c r="E113" s="25"/>
      <c r="F113" s="25"/>
      <c r="G113" s="42"/>
      <c r="H113" s="1" t="s">
        <v>3410</v>
      </c>
      <c r="I113" s="25"/>
      <c r="K113" s="1" t="s">
        <v>190</v>
      </c>
      <c r="L113" s="1" t="s">
        <v>3394</v>
      </c>
      <c r="M113" s="1" t="s">
        <v>3411</v>
      </c>
      <c r="N113" s="2" t="s">
        <v>3412</v>
      </c>
    </row>
    <row r="114">
      <c r="A114" s="25"/>
      <c r="B114" s="25"/>
      <c r="D114" s="42"/>
      <c r="E114" s="25"/>
      <c r="F114" s="25"/>
      <c r="G114" s="42"/>
      <c r="H114" s="1" t="s">
        <v>269</v>
      </c>
      <c r="I114" s="25"/>
      <c r="K114" s="25"/>
      <c r="N114" s="42"/>
    </row>
    <row r="115">
      <c r="A115" s="25"/>
      <c r="B115" s="25"/>
      <c r="D115" s="42"/>
      <c r="E115" s="25"/>
      <c r="F115" s="25"/>
      <c r="G115" s="42"/>
      <c r="H115" s="1" t="s">
        <v>3351</v>
      </c>
      <c r="I115" s="25"/>
      <c r="K115" s="25"/>
      <c r="N115" s="42"/>
    </row>
    <row r="116">
      <c r="A116" s="25"/>
      <c r="B116" s="25"/>
      <c r="D116" s="42"/>
      <c r="E116" s="25"/>
      <c r="F116" s="25"/>
      <c r="G116" s="42"/>
      <c r="H116" s="1" t="s">
        <v>198</v>
      </c>
      <c r="I116" s="25"/>
      <c r="K116" s="25"/>
      <c r="N116" s="42"/>
    </row>
    <row r="117">
      <c r="A117" s="25"/>
      <c r="B117" s="25"/>
      <c r="D117" s="42"/>
      <c r="E117" s="25"/>
      <c r="F117" s="25"/>
      <c r="G117" s="42"/>
      <c r="H117" s="1" t="s">
        <v>3354</v>
      </c>
      <c r="I117" s="25"/>
      <c r="K117" s="25"/>
      <c r="N117" s="42"/>
    </row>
    <row r="118">
      <c r="A118" s="25"/>
      <c r="B118" s="25"/>
      <c r="D118" s="42"/>
      <c r="E118" s="25"/>
      <c r="F118" s="25"/>
      <c r="G118" s="42"/>
      <c r="H118" s="1" t="s">
        <v>3355</v>
      </c>
      <c r="I118" s="25"/>
      <c r="K118" s="25"/>
      <c r="N118" s="42"/>
    </row>
    <row r="119">
      <c r="A119" s="25"/>
      <c r="B119" s="25"/>
      <c r="D119" s="42"/>
      <c r="E119" s="25"/>
      <c r="F119" s="25"/>
      <c r="G119" s="42"/>
      <c r="H119" s="1" t="s">
        <v>3356</v>
      </c>
      <c r="I119" s="25"/>
      <c r="K119" s="25"/>
      <c r="N119" s="42"/>
    </row>
    <row r="120">
      <c r="A120" s="25"/>
      <c r="B120" s="25"/>
      <c r="D120" s="42"/>
      <c r="E120" s="25"/>
      <c r="F120" s="25"/>
      <c r="G120" s="42"/>
      <c r="H120" s="1" t="s">
        <v>204</v>
      </c>
      <c r="I120" s="25"/>
      <c r="K120" s="25"/>
      <c r="N120" s="42"/>
    </row>
    <row r="121">
      <c r="A121" s="25"/>
      <c r="B121" s="25"/>
      <c r="D121" s="42"/>
      <c r="E121" s="25"/>
      <c r="F121" s="25"/>
      <c r="G121" s="42"/>
      <c r="I121" s="25"/>
      <c r="K121" s="25"/>
      <c r="N121" s="42"/>
    </row>
    <row r="122">
      <c r="A122" s="25"/>
      <c r="B122" s="25"/>
      <c r="D122" s="42"/>
      <c r="E122" s="25"/>
      <c r="F122" s="25"/>
      <c r="G122" s="42"/>
      <c r="H122" s="1" t="s">
        <v>2259</v>
      </c>
      <c r="I122" s="25"/>
      <c r="K122" s="25"/>
      <c r="N122" s="42"/>
    </row>
    <row r="123">
      <c r="A123" s="25"/>
      <c r="B123" s="25"/>
      <c r="D123" s="42"/>
      <c r="E123" s="25"/>
      <c r="F123" s="25"/>
      <c r="G123" s="42"/>
      <c r="H123" s="1" t="s">
        <v>2260</v>
      </c>
      <c r="I123" s="25"/>
      <c r="K123" s="25"/>
      <c r="N123" s="42"/>
    </row>
    <row r="124">
      <c r="A124" s="25"/>
      <c r="B124" s="25"/>
      <c r="D124" s="42"/>
      <c r="E124" s="25"/>
      <c r="F124" s="25"/>
      <c r="G124" s="42"/>
      <c r="H124" s="1" t="s">
        <v>2261</v>
      </c>
      <c r="I124" s="25"/>
      <c r="K124" s="25"/>
      <c r="N124" s="42"/>
    </row>
    <row r="125">
      <c r="A125" s="25"/>
      <c r="B125" s="25"/>
      <c r="D125" s="42"/>
      <c r="E125" s="25"/>
      <c r="F125" s="25"/>
      <c r="G125" s="42"/>
      <c r="H125" s="1" t="s">
        <v>245</v>
      </c>
      <c r="I125" s="25"/>
      <c r="K125" s="25"/>
      <c r="N125" s="42"/>
    </row>
    <row r="126">
      <c r="A126" s="25"/>
      <c r="B126" s="25"/>
      <c r="D126" s="42"/>
      <c r="E126" s="25"/>
      <c r="F126" s="25"/>
      <c r="G126" s="42"/>
      <c r="I126" s="25"/>
      <c r="K126" s="25"/>
      <c r="N126" s="42"/>
    </row>
    <row r="127">
      <c r="A127" s="25"/>
      <c r="B127" s="25"/>
      <c r="D127" s="42"/>
      <c r="E127" s="25"/>
      <c r="F127" s="25"/>
      <c r="G127" s="42"/>
      <c r="H127" s="1" t="s">
        <v>309</v>
      </c>
      <c r="I127" s="25"/>
      <c r="K127" s="25"/>
      <c r="N127" s="42"/>
    </row>
    <row r="128">
      <c r="A128" s="25"/>
      <c r="B128" s="25"/>
      <c r="D128" s="42"/>
      <c r="E128" s="25"/>
      <c r="F128" s="25"/>
      <c r="G128" s="42"/>
      <c r="H128" s="1" t="s">
        <v>310</v>
      </c>
      <c r="I128" s="25"/>
      <c r="K128" s="25"/>
      <c r="N128" s="42"/>
    </row>
    <row r="129">
      <c r="A129" s="25"/>
      <c r="B129" s="25"/>
      <c r="D129" s="42"/>
      <c r="E129" s="25"/>
      <c r="F129" s="25"/>
      <c r="G129" s="42"/>
      <c r="H129" s="1" t="s">
        <v>3413</v>
      </c>
      <c r="I129" s="25"/>
      <c r="K129" s="25"/>
      <c r="N129" s="42"/>
    </row>
    <row r="130">
      <c r="A130" s="25"/>
      <c r="B130" s="25"/>
      <c r="D130" s="42"/>
      <c r="E130" s="25"/>
      <c r="F130" s="25"/>
      <c r="G130" s="42"/>
      <c r="I130" s="25"/>
      <c r="K130" s="25"/>
      <c r="N130" s="42"/>
    </row>
    <row r="131">
      <c r="A131" s="25"/>
      <c r="B131" s="25"/>
      <c r="D131" s="42"/>
      <c r="E131" s="25"/>
      <c r="F131" s="25"/>
      <c r="G131" s="42"/>
      <c r="H131" s="1" t="s">
        <v>3414</v>
      </c>
      <c r="I131" s="25"/>
      <c r="K131" s="25"/>
      <c r="N131" s="42"/>
    </row>
    <row r="132">
      <c r="A132" s="25"/>
      <c r="B132" s="25"/>
      <c r="D132" s="42"/>
      <c r="E132" s="25"/>
      <c r="F132" s="25"/>
      <c r="G132" s="42"/>
      <c r="H132" s="1" t="s">
        <v>318</v>
      </c>
      <c r="I132" s="25"/>
      <c r="K132" s="25"/>
      <c r="N132" s="42"/>
    </row>
    <row r="133">
      <c r="A133" s="25"/>
      <c r="B133" s="25"/>
      <c r="D133" s="42"/>
      <c r="E133" s="25"/>
      <c r="F133" s="25"/>
      <c r="G133" s="42"/>
      <c r="H133" s="1" t="s">
        <v>251</v>
      </c>
      <c r="I133" s="25"/>
      <c r="K133" s="25"/>
      <c r="N133" s="42"/>
    </row>
    <row r="134">
      <c r="A134" s="25"/>
      <c r="B134" s="25"/>
      <c r="D134" s="42"/>
      <c r="E134" s="25"/>
      <c r="F134" s="25"/>
      <c r="G134" s="42"/>
      <c r="H134" s="1" t="s">
        <v>3415</v>
      </c>
      <c r="I134" s="25"/>
      <c r="K134" s="1" t="s">
        <v>270</v>
      </c>
      <c r="M134" s="1" t="s">
        <v>632</v>
      </c>
      <c r="N134" s="2" t="s">
        <v>3409</v>
      </c>
    </row>
    <row r="135">
      <c r="A135" s="25"/>
      <c r="B135" s="25"/>
      <c r="D135" s="42"/>
      <c r="E135" s="25"/>
      <c r="F135" s="25"/>
      <c r="G135" s="42"/>
      <c r="H135" s="1" t="s">
        <v>3416</v>
      </c>
      <c r="I135" s="25"/>
      <c r="K135" s="84" t="s">
        <v>190</v>
      </c>
      <c r="L135" s="1" t="s">
        <v>3417</v>
      </c>
      <c r="M135" s="1" t="s">
        <v>3418</v>
      </c>
      <c r="N135" s="2" t="s">
        <v>3419</v>
      </c>
    </row>
    <row r="136">
      <c r="A136" s="25"/>
      <c r="B136" s="25"/>
      <c r="D136" s="42"/>
      <c r="E136" s="25"/>
      <c r="F136" s="25"/>
      <c r="G136" s="42"/>
      <c r="H136" s="1" t="s">
        <v>269</v>
      </c>
      <c r="I136" s="25"/>
      <c r="K136" s="25"/>
      <c r="N136" s="42"/>
    </row>
    <row r="137">
      <c r="A137" s="25"/>
      <c r="B137" s="25"/>
      <c r="D137" s="42"/>
      <c r="E137" s="25"/>
      <c r="F137" s="25"/>
      <c r="G137" s="42"/>
      <c r="H137" s="1" t="s">
        <v>3357</v>
      </c>
      <c r="I137" s="25"/>
      <c r="K137" s="25"/>
      <c r="N137" s="42"/>
    </row>
    <row r="138">
      <c r="A138" s="25"/>
      <c r="B138" s="25"/>
      <c r="D138" s="42"/>
      <c r="E138" s="25"/>
      <c r="F138" s="25"/>
      <c r="G138" s="42"/>
      <c r="H138" s="1" t="s">
        <v>198</v>
      </c>
      <c r="I138" s="25"/>
      <c r="K138" s="25"/>
      <c r="N138" s="42"/>
    </row>
    <row r="139">
      <c r="A139" s="25"/>
      <c r="B139" s="25"/>
      <c r="D139" s="42"/>
      <c r="E139" s="25"/>
      <c r="F139" s="25"/>
      <c r="G139" s="42"/>
      <c r="H139" s="1" t="s">
        <v>3365</v>
      </c>
      <c r="I139" s="25"/>
      <c r="K139" s="1" t="s">
        <v>278</v>
      </c>
      <c r="L139" s="1" t="s">
        <v>279</v>
      </c>
      <c r="M139" s="1" t="s">
        <v>3420</v>
      </c>
      <c r="N139" s="2" t="s">
        <v>3421</v>
      </c>
    </row>
    <row r="140">
      <c r="A140" s="25"/>
      <c r="B140" s="25"/>
      <c r="D140" s="42"/>
      <c r="E140" s="25"/>
      <c r="F140" s="25"/>
      <c r="G140" s="42"/>
      <c r="H140" s="1" t="s">
        <v>204</v>
      </c>
      <c r="I140" s="25"/>
      <c r="K140" s="25"/>
      <c r="N140" s="42"/>
    </row>
    <row r="141">
      <c r="A141" s="25"/>
      <c r="B141" s="25"/>
      <c r="D141" s="42"/>
      <c r="E141" s="25"/>
      <c r="F141" s="25"/>
      <c r="G141" s="42"/>
      <c r="I141" s="25"/>
      <c r="K141" s="25"/>
      <c r="N141" s="42"/>
    </row>
    <row r="142">
      <c r="A142" s="25"/>
      <c r="B142" s="25"/>
      <c r="D142" s="42"/>
      <c r="E142" s="25"/>
      <c r="F142" s="25"/>
      <c r="G142" s="42"/>
      <c r="H142" s="1" t="s">
        <v>309</v>
      </c>
      <c r="I142" s="25"/>
      <c r="K142" s="25"/>
      <c r="N142" s="42"/>
    </row>
    <row r="143">
      <c r="A143" s="25"/>
      <c r="B143" s="25"/>
      <c r="D143" s="42"/>
      <c r="E143" s="25"/>
      <c r="F143" s="25"/>
      <c r="G143" s="42"/>
      <c r="H143" s="1" t="s">
        <v>310</v>
      </c>
      <c r="I143" s="25"/>
      <c r="K143" s="25"/>
      <c r="N143" s="42"/>
    </row>
    <row r="144">
      <c r="A144" s="25"/>
      <c r="B144" s="25"/>
      <c r="D144" s="42"/>
      <c r="E144" s="25"/>
      <c r="F144" s="25"/>
      <c r="G144" s="42"/>
      <c r="H144" s="1" t="s">
        <v>3422</v>
      </c>
      <c r="I144" s="25"/>
      <c r="K144" s="25"/>
      <c r="N144" s="42"/>
    </row>
    <row r="145">
      <c r="A145" s="25"/>
      <c r="B145" s="25"/>
      <c r="D145" s="42"/>
      <c r="E145" s="25"/>
      <c r="F145" s="25"/>
      <c r="G145" s="42"/>
      <c r="H145" s="1" t="s">
        <v>3423</v>
      </c>
      <c r="I145" s="25"/>
      <c r="K145" s="25"/>
      <c r="N145" s="42"/>
    </row>
    <row r="146">
      <c r="A146" s="25"/>
      <c r="B146" s="25"/>
      <c r="D146" s="42"/>
      <c r="E146" s="25"/>
      <c r="F146" s="25"/>
      <c r="G146" s="42"/>
      <c r="H146" s="1" t="s">
        <v>318</v>
      </c>
      <c r="I146" s="25"/>
      <c r="K146" s="25"/>
      <c r="N146" s="42"/>
    </row>
    <row r="147">
      <c r="A147" s="25"/>
      <c r="B147" s="25"/>
      <c r="D147" s="42"/>
      <c r="E147" s="25"/>
      <c r="F147" s="25"/>
      <c r="G147" s="42"/>
      <c r="H147" s="1" t="s">
        <v>251</v>
      </c>
      <c r="I147" s="25"/>
      <c r="K147" s="25"/>
      <c r="N147" s="42"/>
    </row>
    <row r="148">
      <c r="A148" s="25"/>
      <c r="B148" s="25"/>
      <c r="D148" s="42"/>
      <c r="E148" s="25"/>
      <c r="F148" s="25"/>
      <c r="G148" s="42"/>
      <c r="H148" s="1" t="s">
        <v>391</v>
      </c>
      <c r="I148" s="25"/>
      <c r="K148" s="1" t="s">
        <v>270</v>
      </c>
      <c r="M148" s="1" t="s">
        <v>635</v>
      </c>
      <c r="N148" s="2" t="s">
        <v>3409</v>
      </c>
    </row>
    <row r="149">
      <c r="A149" s="25"/>
      <c r="B149" s="25"/>
      <c r="D149" s="42"/>
      <c r="E149" s="25"/>
      <c r="F149" s="25"/>
      <c r="G149" s="42"/>
      <c r="H149" s="1" t="s">
        <v>654</v>
      </c>
      <c r="I149" s="25"/>
      <c r="K149" s="25"/>
      <c r="N149" s="42"/>
    </row>
    <row r="150">
      <c r="A150" s="25"/>
      <c r="B150" s="25"/>
      <c r="D150" s="42"/>
      <c r="E150" s="25"/>
      <c r="F150" s="25"/>
      <c r="G150" s="42"/>
      <c r="H150" s="1" t="s">
        <v>269</v>
      </c>
      <c r="I150" s="25"/>
      <c r="K150" s="25"/>
      <c r="N150" s="42"/>
    </row>
    <row r="151">
      <c r="A151" s="25"/>
      <c r="B151" s="25"/>
      <c r="D151" s="42"/>
      <c r="E151" s="25"/>
      <c r="F151" s="25"/>
      <c r="G151" s="42"/>
      <c r="H151" s="1" t="s">
        <v>281</v>
      </c>
      <c r="I151" s="25"/>
      <c r="K151" s="25"/>
      <c r="N151" s="42"/>
    </row>
    <row r="152">
      <c r="A152" s="25"/>
      <c r="B152" s="25"/>
      <c r="D152" s="42"/>
      <c r="E152" s="25"/>
      <c r="F152" s="25"/>
      <c r="G152" s="42"/>
      <c r="H152" s="1" t="s">
        <v>198</v>
      </c>
      <c r="I152" s="25"/>
      <c r="K152" s="25"/>
      <c r="N152" s="42"/>
    </row>
    <row r="153">
      <c r="A153" s="25"/>
      <c r="B153" s="25"/>
      <c r="D153" s="42"/>
      <c r="E153" s="25"/>
      <c r="F153" s="25"/>
      <c r="G153" s="42"/>
      <c r="H153" s="1" t="s">
        <v>3370</v>
      </c>
      <c r="I153" s="25"/>
      <c r="K153" s="25"/>
      <c r="N153" s="42"/>
    </row>
    <row r="154">
      <c r="A154" s="25"/>
      <c r="B154" s="25"/>
      <c r="D154" s="42"/>
      <c r="E154" s="25"/>
      <c r="F154" s="25"/>
      <c r="G154" s="42"/>
      <c r="H154" s="1" t="s">
        <v>3371</v>
      </c>
      <c r="I154" s="25"/>
      <c r="K154" s="25"/>
      <c r="N154" s="42"/>
    </row>
    <row r="155">
      <c r="A155" s="25"/>
      <c r="B155" s="25"/>
      <c r="D155" s="42"/>
      <c r="E155" s="25"/>
      <c r="F155" s="25"/>
      <c r="G155" s="42"/>
      <c r="H155" s="1" t="s">
        <v>3374</v>
      </c>
      <c r="I155" s="25"/>
      <c r="K155" s="25"/>
      <c r="N155" s="42"/>
    </row>
    <row r="156">
      <c r="A156" s="25"/>
      <c r="B156" s="25"/>
      <c r="D156" s="42"/>
      <c r="E156" s="25"/>
      <c r="F156" s="25"/>
      <c r="G156" s="42"/>
      <c r="H156" s="1" t="s">
        <v>3375</v>
      </c>
      <c r="I156" s="25"/>
      <c r="K156" s="25"/>
      <c r="N156" s="42"/>
    </row>
    <row r="157">
      <c r="A157" s="25"/>
      <c r="B157" s="25"/>
      <c r="D157" s="42"/>
      <c r="E157" s="25"/>
      <c r="F157" s="25"/>
      <c r="G157" s="42"/>
      <c r="H157" s="1" t="s">
        <v>3376</v>
      </c>
      <c r="I157" s="25"/>
      <c r="K157" s="25"/>
      <c r="N157" s="42"/>
    </row>
    <row r="158">
      <c r="A158" s="25"/>
      <c r="B158" s="25"/>
      <c r="D158" s="42"/>
      <c r="E158" s="25"/>
      <c r="F158" s="25"/>
      <c r="G158" s="42"/>
      <c r="H158" s="1" t="s">
        <v>3377</v>
      </c>
      <c r="I158" s="25"/>
      <c r="K158" s="25"/>
      <c r="N158" s="42"/>
    </row>
    <row r="159">
      <c r="A159" s="25"/>
      <c r="B159" s="25"/>
      <c r="D159" s="42"/>
      <c r="E159" s="25"/>
      <c r="F159" s="25"/>
      <c r="G159" s="42"/>
      <c r="H159" s="1" t="s">
        <v>3378</v>
      </c>
      <c r="I159" s="25"/>
      <c r="K159" s="25"/>
      <c r="N159" s="42"/>
    </row>
    <row r="160">
      <c r="A160" s="25"/>
      <c r="B160" s="25"/>
      <c r="D160" s="42"/>
      <c r="E160" s="25"/>
      <c r="F160" s="25"/>
      <c r="G160" s="42"/>
      <c r="H160" s="1" t="s">
        <v>3380</v>
      </c>
      <c r="I160" s="25"/>
      <c r="K160" s="25"/>
      <c r="N160" s="42"/>
    </row>
    <row r="161">
      <c r="A161" s="25"/>
      <c r="B161" s="25"/>
      <c r="D161" s="42"/>
      <c r="E161" s="25"/>
      <c r="F161" s="25"/>
      <c r="G161" s="42"/>
      <c r="H161" s="1" t="s">
        <v>223</v>
      </c>
      <c r="I161" s="25"/>
      <c r="K161" s="25"/>
      <c r="N161" s="42"/>
    </row>
    <row r="162">
      <c r="A162" s="15"/>
      <c r="B162" s="15"/>
      <c r="C162" s="15"/>
      <c r="D162" s="83"/>
      <c r="E162" s="15"/>
      <c r="F162" s="15"/>
      <c r="G162" s="83"/>
      <c r="H162" s="12" t="s">
        <v>204</v>
      </c>
      <c r="I162" s="15"/>
      <c r="J162" s="15"/>
      <c r="K162" s="15"/>
      <c r="L162" s="15"/>
      <c r="M162" s="15"/>
      <c r="N162" s="83"/>
      <c r="O162" s="15"/>
      <c r="P162" s="15"/>
      <c r="Q162" s="15"/>
      <c r="R162" s="15"/>
      <c r="S162" s="15"/>
      <c r="T162" s="15"/>
      <c r="U162" s="15"/>
      <c r="V162" s="15"/>
      <c r="W162" s="15"/>
      <c r="X162" s="15"/>
      <c r="Y162" s="15"/>
      <c r="Z162" s="15"/>
      <c r="AA162" s="15"/>
      <c r="AB162" s="15"/>
      <c r="AC162" s="15"/>
      <c r="AD162" s="15"/>
      <c r="AE162" s="15"/>
    </row>
    <row r="163">
      <c r="A163" s="1" t="s">
        <v>31</v>
      </c>
      <c r="B163" s="1" t="s">
        <v>94</v>
      </c>
      <c r="C163" s="1" t="s">
        <v>3350</v>
      </c>
      <c r="D163" s="2" t="s">
        <v>3350</v>
      </c>
      <c r="E163" s="1" t="s">
        <v>33</v>
      </c>
      <c r="F163" s="1" t="s">
        <v>33</v>
      </c>
      <c r="G163" s="42"/>
      <c r="H163" s="1" t="s">
        <v>563</v>
      </c>
      <c r="I163" s="25"/>
      <c r="K163" s="25"/>
      <c r="L163" s="1" t="s">
        <v>402</v>
      </c>
      <c r="N163" s="42"/>
    </row>
    <row r="164">
      <c r="A164" s="25"/>
      <c r="B164" s="25"/>
      <c r="D164" s="42"/>
      <c r="E164" s="25"/>
      <c r="F164" s="25"/>
      <c r="G164" s="42"/>
      <c r="H164" s="1" t="s">
        <v>235</v>
      </c>
      <c r="I164" s="25"/>
      <c r="K164" s="25"/>
      <c r="N164" s="42"/>
    </row>
    <row r="165">
      <c r="A165" s="25"/>
      <c r="B165" s="25"/>
      <c r="D165" s="42"/>
      <c r="E165" s="25"/>
      <c r="F165" s="25"/>
      <c r="G165" s="42"/>
      <c r="I165" s="25"/>
      <c r="K165" s="25"/>
      <c r="N165" s="42"/>
      <c r="O165"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65" s="25" t="str">
        <f>IFERROR(__xludf.DUMMYFUNCTION("""COMPUTED_VALUE"""),"count ")</f>
        <v>count </v>
      </c>
    </row>
    <row r="166">
      <c r="A166" s="25"/>
      <c r="B166" s="25"/>
      <c r="D166" s="42"/>
      <c r="E166" s="25"/>
      <c r="F166" s="25"/>
      <c r="G166" s="42"/>
      <c r="H166" s="1" t="s">
        <v>3424</v>
      </c>
      <c r="I166" s="25"/>
      <c r="K166" s="25"/>
      <c r="N166" s="42"/>
    </row>
    <row r="167">
      <c r="A167" s="25"/>
      <c r="B167" s="25"/>
      <c r="D167" s="42"/>
      <c r="E167" s="25"/>
      <c r="F167" s="25"/>
      <c r="G167" s="42"/>
      <c r="H167" s="1" t="s">
        <v>3351</v>
      </c>
      <c r="I167" s="25"/>
      <c r="K167" s="25"/>
      <c r="N167" s="42"/>
    </row>
    <row r="168">
      <c r="A168" s="25"/>
      <c r="B168" s="25"/>
      <c r="D168" s="42"/>
      <c r="E168" s="25"/>
      <c r="F168" s="25"/>
      <c r="G168" s="42"/>
      <c r="H168" s="1" t="s">
        <v>3352</v>
      </c>
      <c r="I168" s="25"/>
      <c r="K168" s="25"/>
      <c r="N168" s="42"/>
      <c r="O16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68" s="25" t="str">
        <f>IFERROR(__xludf.DUMMYFUNCTION("""COMPUTED_VALUE"""),"C-syntax")</f>
        <v>C-syntax</v>
      </c>
      <c r="Q168" s="25" t="str">
        <f>IFERROR(__xludf.DUMMYFUNCTION("""COMPUTED_VALUE"""),"C-hallucinating")</f>
        <v>C-hallucinating</v>
      </c>
      <c r="R168" s="25" t="str">
        <f>IFERROR(__xludf.DUMMYFUNCTION("""COMPUTED_VALUE"""),"C-total")</f>
        <v>C-total</v>
      </c>
      <c r="S168" s="25" t="str">
        <f>IFERROR(__xludf.DUMMYFUNCTION("""COMPUTED_VALUE"""),"V-pre/post")</f>
        <v>V-pre/post</v>
      </c>
      <c r="T168" s="25" t="str">
        <f>IFERROR(__xludf.DUMMYFUNCTION("""COMPUTED_VALUE"""),"V-pred-def")</f>
        <v>V-pred-def</v>
      </c>
      <c r="U168" s="25" t="str">
        <f>IFERROR(__xludf.DUMMYFUNCTION("""COMPUTED_VALUE"""),"V-pred-use")</f>
        <v>V-pred-use</v>
      </c>
      <c r="V168" s="25" t="str">
        <f>IFERROR(__xludf.DUMMYFUNCTION("""COMPUTED_VALUE"""),"V-lemma-def")</f>
        <v>V-lemma-def</v>
      </c>
      <c r="W168" s="25" t="str">
        <f>IFERROR(__xludf.DUMMYFUNCTION("""COMPUTED_VALUE"""),"V-lemma-use")</f>
        <v>V-lemma-use</v>
      </c>
      <c r="X168" s="25" t="str">
        <f>IFERROR(__xludf.DUMMYFUNCTION("""COMPUTED_VALUE"""),"V-LI")</f>
        <v>V-LI</v>
      </c>
      <c r="Y168" s="25" t="str">
        <f>IFERROR(__xludf.DUMMYFUNCTION("""COMPUTED_VALUE"""),"V-others")</f>
        <v>V-others</v>
      </c>
      <c r="Z168" s="25" t="str">
        <f>IFERROR(__xludf.DUMMYFUNCTION("""COMPUTED_VALUE"""),"V-total")</f>
        <v>V-total</v>
      </c>
    </row>
    <row r="169">
      <c r="A169" s="25"/>
      <c r="B169" s="25"/>
      <c r="D169" s="42"/>
      <c r="E169" s="25"/>
      <c r="F169" s="25"/>
      <c r="G169" s="42"/>
      <c r="H169" s="1" t="s">
        <v>3353</v>
      </c>
      <c r="I169" s="25"/>
      <c r="K169" s="25"/>
      <c r="N169" s="42"/>
      <c r="O169" s="25">
        <f>IFERROR(__xludf.DUMMYFUNCTION("""COMPUTED_VALUE"""),0.0)</f>
        <v>0</v>
      </c>
      <c r="P169" s="25">
        <f>IFERROR(__xludf.DUMMYFUNCTION("""COMPUTED_VALUE"""),0.0)</f>
        <v>0</v>
      </c>
      <c r="Q169" s="25">
        <f>IFERROR(__xludf.DUMMYFUNCTION("""COMPUTED_VALUE"""),0.0)</f>
        <v>0</v>
      </c>
      <c r="R169" s="25">
        <f>IFERROR(__xludf.DUMMYFUNCTION("""COMPUTED_VALUE"""),0.0)</f>
        <v>0</v>
      </c>
      <c r="S169" s="25">
        <f>IFERROR(__xludf.DUMMYFUNCTION("""COMPUTED_VALUE"""),0.0)</f>
        <v>0</v>
      </c>
      <c r="T169" s="25">
        <f>IFERROR(__xludf.DUMMYFUNCTION("""COMPUTED_VALUE"""),0.0)</f>
        <v>0</v>
      </c>
      <c r="U169" s="25">
        <f>IFERROR(__xludf.DUMMYFUNCTION("""COMPUTED_VALUE"""),0.0)</f>
        <v>0</v>
      </c>
      <c r="V169" s="25">
        <f>IFERROR(__xludf.DUMMYFUNCTION("""COMPUTED_VALUE"""),0.0)</f>
        <v>0</v>
      </c>
      <c r="W169" s="25">
        <f>IFERROR(__xludf.DUMMYFUNCTION("""COMPUTED_VALUE"""),0.0)</f>
        <v>0</v>
      </c>
      <c r="X169" s="25">
        <f>IFERROR(__xludf.DUMMYFUNCTION("""COMPUTED_VALUE"""),0.0)</f>
        <v>0</v>
      </c>
      <c r="Y169" s="25">
        <f>IFERROR(__xludf.DUMMYFUNCTION("""COMPUTED_VALUE"""),0.0)</f>
        <v>0</v>
      </c>
      <c r="Z169" s="25">
        <f>IFERROR(__xludf.DUMMYFUNCTION("""COMPUTED_VALUE"""),0.0)</f>
        <v>0</v>
      </c>
    </row>
    <row r="170">
      <c r="A170" s="25"/>
      <c r="B170" s="25"/>
      <c r="D170" s="42"/>
      <c r="E170" s="25"/>
      <c r="F170" s="25"/>
      <c r="G170" s="42"/>
      <c r="H170" s="1" t="s">
        <v>198</v>
      </c>
      <c r="I170" s="25"/>
      <c r="K170" s="25"/>
      <c r="N170" s="42"/>
    </row>
    <row r="171">
      <c r="A171" s="25"/>
      <c r="B171" s="25"/>
      <c r="D171" s="42"/>
      <c r="E171" s="25"/>
      <c r="F171" s="25"/>
      <c r="G171" s="42"/>
      <c r="H171" s="1" t="s">
        <v>3425</v>
      </c>
      <c r="I171" s="25"/>
      <c r="K171" s="25"/>
      <c r="N171" s="42"/>
    </row>
    <row r="172">
      <c r="A172" s="25"/>
      <c r="B172" s="25"/>
      <c r="D172" s="42"/>
      <c r="E172" s="25"/>
      <c r="F172" s="25"/>
      <c r="G172" s="42"/>
      <c r="H172" s="1" t="s">
        <v>3354</v>
      </c>
      <c r="I172" s="25"/>
      <c r="K172" s="25"/>
      <c r="N172" s="42"/>
    </row>
    <row r="173">
      <c r="A173" s="25"/>
      <c r="B173" s="25"/>
      <c r="D173" s="42"/>
      <c r="E173" s="25"/>
      <c r="F173" s="25"/>
      <c r="G173" s="42"/>
      <c r="H173" s="1" t="s">
        <v>3355</v>
      </c>
      <c r="I173" s="25"/>
      <c r="K173" s="25"/>
      <c r="N173" s="42"/>
    </row>
    <row r="174">
      <c r="A174" s="25"/>
      <c r="B174" s="25"/>
      <c r="D174" s="42"/>
      <c r="E174" s="25"/>
      <c r="F174" s="25"/>
      <c r="G174" s="42"/>
      <c r="H174" s="1" t="s">
        <v>3356</v>
      </c>
      <c r="I174" s="25"/>
      <c r="K174" s="25"/>
      <c r="N174" s="42"/>
    </row>
    <row r="175">
      <c r="A175" s="25"/>
      <c r="B175" s="25"/>
      <c r="D175" s="42"/>
      <c r="E175" s="25"/>
      <c r="F175" s="25"/>
      <c r="G175" s="42"/>
      <c r="H175" s="1" t="s">
        <v>204</v>
      </c>
      <c r="I175" s="25"/>
      <c r="K175" s="25"/>
      <c r="N175" s="42"/>
    </row>
    <row r="176">
      <c r="A176" s="25"/>
      <c r="B176" s="25"/>
      <c r="D176" s="42"/>
      <c r="E176" s="25"/>
      <c r="F176" s="25"/>
      <c r="G176" s="42"/>
      <c r="I176" s="25"/>
      <c r="K176" s="25"/>
      <c r="N176" s="42"/>
    </row>
    <row r="177">
      <c r="A177" s="25"/>
      <c r="B177" s="25"/>
      <c r="D177" s="42"/>
      <c r="E177" s="25"/>
      <c r="F177" s="25"/>
      <c r="G177" s="42"/>
      <c r="H177" s="1" t="s">
        <v>3426</v>
      </c>
      <c r="I177" s="25"/>
      <c r="K177" s="25"/>
      <c r="N177" s="42"/>
    </row>
    <row r="178">
      <c r="A178" s="25"/>
      <c r="B178" s="25"/>
      <c r="D178" s="42"/>
      <c r="E178" s="25"/>
      <c r="F178" s="25"/>
      <c r="G178" s="42"/>
      <c r="H178" s="1" t="s">
        <v>2259</v>
      </c>
      <c r="I178" s="25"/>
      <c r="K178" s="25"/>
      <c r="N178" s="42"/>
    </row>
    <row r="179">
      <c r="A179" s="25"/>
      <c r="B179" s="25"/>
      <c r="D179" s="42"/>
      <c r="E179" s="25"/>
      <c r="F179" s="25"/>
      <c r="G179" s="42"/>
      <c r="H179" s="1" t="s">
        <v>2260</v>
      </c>
      <c r="I179" s="25"/>
      <c r="K179" s="25"/>
      <c r="N179" s="42"/>
    </row>
    <row r="180">
      <c r="A180" s="25"/>
      <c r="B180" s="25"/>
      <c r="D180" s="42"/>
      <c r="E180" s="25"/>
      <c r="F180" s="25"/>
      <c r="G180" s="42"/>
      <c r="H180" s="1" t="s">
        <v>2261</v>
      </c>
      <c r="I180" s="25"/>
      <c r="K180" s="25"/>
      <c r="N180" s="42"/>
    </row>
    <row r="181">
      <c r="A181" s="25"/>
      <c r="B181" s="25"/>
      <c r="D181" s="42"/>
      <c r="E181" s="25"/>
      <c r="F181" s="25"/>
      <c r="G181" s="42"/>
      <c r="H181" s="1" t="s">
        <v>245</v>
      </c>
      <c r="I181" s="25"/>
      <c r="K181" s="25"/>
      <c r="N181" s="42"/>
    </row>
    <row r="182">
      <c r="A182" s="25"/>
      <c r="B182" s="25"/>
      <c r="D182" s="42"/>
      <c r="E182" s="25"/>
      <c r="F182" s="25"/>
      <c r="G182" s="42"/>
      <c r="I182" s="25"/>
      <c r="K182" s="25"/>
      <c r="N182" s="42"/>
    </row>
    <row r="183">
      <c r="A183" s="25"/>
      <c r="B183" s="25"/>
      <c r="D183" s="42"/>
      <c r="E183" s="25"/>
      <c r="F183" s="25"/>
      <c r="G183" s="42"/>
      <c r="H183" s="1" t="s">
        <v>3427</v>
      </c>
      <c r="I183" s="25"/>
      <c r="K183" s="25"/>
      <c r="N183" s="42"/>
    </row>
    <row r="184">
      <c r="A184" s="25"/>
      <c r="B184" s="25"/>
      <c r="D184" s="42"/>
      <c r="E184" s="25"/>
      <c r="F184" s="25"/>
      <c r="G184" s="42"/>
      <c r="H184" s="1" t="s">
        <v>3357</v>
      </c>
      <c r="I184" s="25"/>
      <c r="K184" s="25"/>
      <c r="N184" s="42"/>
    </row>
    <row r="185">
      <c r="A185" s="25"/>
      <c r="B185" s="25"/>
      <c r="D185" s="42"/>
      <c r="E185" s="25"/>
      <c r="F185" s="25"/>
      <c r="G185" s="42"/>
      <c r="H185" s="1" t="s">
        <v>3428</v>
      </c>
      <c r="I185" s="25"/>
      <c r="K185" s="25"/>
      <c r="N185" s="42"/>
    </row>
    <row r="186">
      <c r="A186" s="25"/>
      <c r="B186" s="25"/>
      <c r="D186" s="42"/>
      <c r="E186" s="25"/>
      <c r="F186" s="25"/>
      <c r="G186" s="42"/>
      <c r="H186" s="1" t="s">
        <v>3429</v>
      </c>
      <c r="I186" s="25"/>
      <c r="K186" s="25"/>
      <c r="N186" s="42"/>
    </row>
    <row r="187">
      <c r="A187" s="25"/>
      <c r="B187" s="25"/>
      <c r="D187" s="42"/>
      <c r="E187" s="25"/>
      <c r="F187" s="25"/>
      <c r="G187" s="42"/>
      <c r="H187" s="1" t="s">
        <v>198</v>
      </c>
      <c r="I187" s="25"/>
      <c r="K187" s="25"/>
      <c r="N187" s="42"/>
    </row>
    <row r="188">
      <c r="A188" s="25"/>
      <c r="B188" s="25"/>
      <c r="D188" s="42"/>
      <c r="E188" s="25"/>
      <c r="F188" s="25"/>
      <c r="G188" s="42"/>
      <c r="H188" s="1" t="s">
        <v>3430</v>
      </c>
      <c r="I188" s="25"/>
      <c r="K188" s="25"/>
      <c r="N188" s="42"/>
    </row>
    <row r="189">
      <c r="A189" s="25"/>
      <c r="B189" s="25"/>
      <c r="D189" s="42"/>
      <c r="E189" s="25"/>
      <c r="F189" s="25"/>
      <c r="G189" s="42"/>
      <c r="H189" s="1" t="s">
        <v>3365</v>
      </c>
      <c r="I189" s="25"/>
      <c r="K189" s="25"/>
      <c r="N189" s="42"/>
    </row>
    <row r="190">
      <c r="A190" s="25"/>
      <c r="B190" s="25"/>
      <c r="D190" s="42"/>
      <c r="E190" s="25"/>
      <c r="F190" s="25"/>
      <c r="G190" s="42"/>
      <c r="H190" s="1" t="s">
        <v>204</v>
      </c>
      <c r="I190" s="25"/>
      <c r="K190" s="25"/>
      <c r="N190" s="42"/>
    </row>
    <row r="191">
      <c r="A191" s="25"/>
      <c r="B191" s="25"/>
      <c r="D191" s="42"/>
      <c r="E191" s="25"/>
      <c r="F191" s="25"/>
      <c r="G191" s="42"/>
      <c r="I191" s="25"/>
      <c r="K191" s="25"/>
      <c r="N191" s="42"/>
    </row>
    <row r="192">
      <c r="A192" s="25"/>
      <c r="B192" s="25"/>
      <c r="D192" s="42"/>
      <c r="E192" s="25"/>
      <c r="F192" s="25"/>
      <c r="G192" s="42"/>
      <c r="H192" s="1" t="s">
        <v>205</v>
      </c>
      <c r="I192" s="25"/>
      <c r="K192" s="25"/>
      <c r="N192" s="42"/>
    </row>
    <row r="193">
      <c r="A193" s="25"/>
      <c r="B193" s="25"/>
      <c r="D193" s="42"/>
      <c r="E193" s="25"/>
      <c r="F193" s="25"/>
      <c r="G193" s="42"/>
      <c r="H193" s="1" t="s">
        <v>206</v>
      </c>
      <c r="I193" s="25"/>
      <c r="K193" s="25"/>
      <c r="N193" s="42"/>
    </row>
    <row r="194">
      <c r="A194" s="25"/>
      <c r="B194" s="25"/>
      <c r="D194" s="42"/>
      <c r="E194" s="25"/>
      <c r="F194" s="25"/>
      <c r="G194" s="42"/>
      <c r="H194" s="1" t="s">
        <v>207</v>
      </c>
      <c r="I194" s="25"/>
      <c r="K194" s="25"/>
      <c r="N194" s="42"/>
    </row>
    <row r="195">
      <c r="A195" s="25"/>
      <c r="B195" s="25"/>
      <c r="D195" s="42"/>
      <c r="E195" s="25"/>
      <c r="F195" s="25"/>
      <c r="G195" s="42"/>
      <c r="H195" s="1" t="s">
        <v>198</v>
      </c>
      <c r="I195" s="25"/>
      <c r="K195" s="25"/>
      <c r="N195" s="42"/>
    </row>
    <row r="196">
      <c r="A196" s="25"/>
      <c r="B196" s="25"/>
      <c r="D196" s="42"/>
      <c r="E196" s="25"/>
      <c r="F196" s="25"/>
      <c r="G196" s="42"/>
      <c r="H196" s="1" t="s">
        <v>3431</v>
      </c>
      <c r="I196" s="25"/>
      <c r="K196" s="25"/>
      <c r="N196" s="42"/>
    </row>
    <row r="197">
      <c r="A197" s="25"/>
      <c r="B197" s="25"/>
      <c r="D197" s="42"/>
      <c r="E197" s="25"/>
      <c r="F197" s="25"/>
      <c r="G197" s="42"/>
      <c r="H197" s="1" t="s">
        <v>3370</v>
      </c>
      <c r="I197" s="25"/>
      <c r="K197" s="25"/>
      <c r="N197" s="42"/>
    </row>
    <row r="198">
      <c r="A198" s="25"/>
      <c r="B198" s="25"/>
      <c r="D198" s="42"/>
      <c r="E198" s="25"/>
      <c r="F198" s="25"/>
      <c r="G198" s="42"/>
      <c r="H198" s="1" t="s">
        <v>3371</v>
      </c>
      <c r="I198" s="25"/>
      <c r="K198" s="25"/>
      <c r="N198" s="42"/>
    </row>
    <row r="199">
      <c r="A199" s="25"/>
      <c r="B199" s="25"/>
      <c r="D199" s="42"/>
      <c r="E199" s="25"/>
      <c r="F199" s="25"/>
      <c r="G199" s="42"/>
      <c r="I199" s="25"/>
      <c r="K199" s="25"/>
      <c r="N199" s="42"/>
    </row>
    <row r="200">
      <c r="A200" s="25"/>
      <c r="B200" s="25"/>
      <c r="D200" s="42"/>
      <c r="E200" s="25"/>
      <c r="F200" s="25"/>
      <c r="G200" s="42"/>
      <c r="H200" s="1" t="s">
        <v>3432</v>
      </c>
      <c r="I200" s="25"/>
      <c r="K200" s="25"/>
      <c r="N200" s="42"/>
    </row>
    <row r="201">
      <c r="A201" s="25"/>
      <c r="B201" s="25"/>
      <c r="D201" s="42"/>
      <c r="E201" s="25"/>
      <c r="F201" s="25"/>
      <c r="G201" s="42"/>
      <c r="H201" s="1" t="s">
        <v>3374</v>
      </c>
      <c r="I201" s="25"/>
      <c r="K201" s="25"/>
      <c r="N201" s="42"/>
    </row>
    <row r="202">
      <c r="A202" s="25"/>
      <c r="B202" s="25"/>
      <c r="D202" s="42"/>
      <c r="E202" s="25"/>
      <c r="F202" s="25"/>
      <c r="G202" s="42"/>
      <c r="H202" s="1" t="s">
        <v>3375</v>
      </c>
      <c r="I202" s="25"/>
      <c r="K202" s="25"/>
      <c r="N202" s="42"/>
    </row>
    <row r="203">
      <c r="A203" s="25"/>
      <c r="B203" s="25"/>
      <c r="D203" s="42"/>
      <c r="E203" s="25"/>
      <c r="F203" s="25"/>
      <c r="G203" s="42"/>
      <c r="I203" s="25"/>
      <c r="K203" s="25"/>
      <c r="N203" s="42"/>
    </row>
    <row r="204">
      <c r="A204" s="25"/>
      <c r="B204" s="25"/>
      <c r="D204" s="42"/>
      <c r="E204" s="25"/>
      <c r="F204" s="25"/>
      <c r="G204" s="42"/>
      <c r="H204" s="1" t="s">
        <v>3433</v>
      </c>
      <c r="I204" s="25"/>
      <c r="K204" s="25"/>
      <c r="N204" s="42"/>
    </row>
    <row r="205">
      <c r="A205" s="25"/>
      <c r="B205" s="25"/>
      <c r="D205" s="42"/>
      <c r="E205" s="25"/>
      <c r="F205" s="25"/>
      <c r="G205" s="42"/>
      <c r="H205" s="1" t="s">
        <v>3376</v>
      </c>
      <c r="I205" s="25"/>
      <c r="K205" s="25"/>
      <c r="N205" s="42"/>
    </row>
    <row r="206">
      <c r="A206" s="25"/>
      <c r="B206" s="25"/>
      <c r="D206" s="42"/>
      <c r="E206" s="25"/>
      <c r="F206" s="25"/>
      <c r="G206" s="42"/>
      <c r="I206" s="25"/>
      <c r="K206" s="25"/>
      <c r="N206" s="42"/>
    </row>
    <row r="207">
      <c r="A207" s="25"/>
      <c r="B207" s="25"/>
      <c r="D207" s="42"/>
      <c r="E207" s="25"/>
      <c r="F207" s="25"/>
      <c r="G207" s="42"/>
      <c r="H207" s="1" t="s">
        <v>3434</v>
      </c>
      <c r="I207" s="25"/>
      <c r="K207" s="25"/>
      <c r="N207" s="42"/>
    </row>
    <row r="208">
      <c r="A208" s="25"/>
      <c r="B208" s="25"/>
      <c r="D208" s="42"/>
      <c r="E208" s="25"/>
      <c r="F208" s="25"/>
      <c r="G208" s="42"/>
      <c r="H208" s="1" t="s">
        <v>3377</v>
      </c>
      <c r="I208" s="25"/>
      <c r="K208" s="25"/>
      <c r="N208" s="42"/>
    </row>
    <row r="209">
      <c r="A209" s="25"/>
      <c r="B209" s="25"/>
      <c r="D209" s="42"/>
      <c r="E209" s="25"/>
      <c r="F209" s="25"/>
      <c r="G209" s="42"/>
      <c r="H209" s="1" t="s">
        <v>3378</v>
      </c>
      <c r="I209" s="25"/>
      <c r="K209" s="25"/>
      <c r="N209" s="42"/>
    </row>
    <row r="210">
      <c r="A210" s="25"/>
      <c r="B210" s="25"/>
      <c r="D210" s="42"/>
      <c r="E210" s="25"/>
      <c r="F210" s="25"/>
      <c r="G210" s="42"/>
      <c r="I210" s="25"/>
      <c r="K210" s="25"/>
      <c r="N210" s="42"/>
    </row>
    <row r="211">
      <c r="A211" s="25"/>
      <c r="B211" s="25"/>
      <c r="D211" s="42"/>
      <c r="E211" s="25"/>
      <c r="F211" s="25"/>
      <c r="G211" s="42"/>
      <c r="H211" s="1" t="s">
        <v>3435</v>
      </c>
      <c r="I211" s="25"/>
      <c r="K211" s="25"/>
      <c r="N211" s="42"/>
    </row>
    <row r="212">
      <c r="A212" s="25"/>
      <c r="B212" s="25"/>
      <c r="D212" s="42"/>
      <c r="E212" s="25"/>
      <c r="F212" s="25"/>
      <c r="G212" s="42"/>
      <c r="H212" s="1" t="s">
        <v>3380</v>
      </c>
      <c r="I212" s="25"/>
      <c r="K212" s="25"/>
      <c r="N212" s="42"/>
    </row>
    <row r="213">
      <c r="A213" s="25"/>
      <c r="B213" s="25"/>
      <c r="D213" s="42"/>
      <c r="E213" s="25"/>
      <c r="F213" s="25"/>
      <c r="G213" s="42"/>
      <c r="H213" s="1" t="s">
        <v>223</v>
      </c>
      <c r="I213" s="25"/>
      <c r="K213" s="25"/>
      <c r="N213" s="42"/>
    </row>
    <row r="214">
      <c r="A214" s="15"/>
      <c r="B214" s="15"/>
      <c r="C214" s="15"/>
      <c r="D214" s="83"/>
      <c r="E214" s="15"/>
      <c r="F214" s="15"/>
      <c r="G214" s="83"/>
      <c r="H214" s="12" t="s">
        <v>204</v>
      </c>
      <c r="I214" s="15"/>
      <c r="J214" s="15"/>
      <c r="K214" s="15"/>
      <c r="L214" s="15"/>
      <c r="M214" s="15"/>
      <c r="N214" s="83"/>
      <c r="O214" s="15"/>
      <c r="P214" s="15"/>
      <c r="Q214" s="15"/>
      <c r="R214" s="15"/>
      <c r="S214" s="15"/>
      <c r="T214" s="15"/>
      <c r="U214" s="15"/>
      <c r="V214" s="15"/>
      <c r="W214" s="15"/>
      <c r="X214" s="15"/>
      <c r="Y214" s="15"/>
      <c r="Z214" s="15"/>
      <c r="AA214" s="15"/>
      <c r="AB214" s="15"/>
      <c r="AC214" s="15"/>
      <c r="AD214" s="15"/>
      <c r="AE214" s="15"/>
    </row>
    <row r="215">
      <c r="A215" s="1" t="s">
        <v>74</v>
      </c>
      <c r="B215" s="25"/>
      <c r="D215" s="42"/>
      <c r="E215" s="1" t="s">
        <v>33</v>
      </c>
      <c r="F215" s="1" t="s">
        <v>33</v>
      </c>
      <c r="G215" s="42"/>
      <c r="H215" s="1" t="s">
        <v>563</v>
      </c>
      <c r="I215" s="25"/>
      <c r="K215" s="25"/>
      <c r="N215" s="42"/>
    </row>
    <row r="216">
      <c r="A216" s="25"/>
      <c r="B216" s="25"/>
      <c r="D216" s="42"/>
      <c r="E216" s="25"/>
      <c r="F216" s="25"/>
      <c r="G216" s="42"/>
      <c r="H216" s="1" t="s">
        <v>235</v>
      </c>
      <c r="I216" s="25"/>
      <c r="K216" s="25"/>
      <c r="N216" s="42"/>
    </row>
    <row r="217">
      <c r="A217" s="25"/>
      <c r="B217" s="25"/>
      <c r="D217" s="42"/>
      <c r="E217" s="25"/>
      <c r="F217" s="25"/>
      <c r="G217" s="42"/>
      <c r="I217" s="25"/>
      <c r="K217" s="25"/>
      <c r="N217" s="42"/>
      <c r="O217"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17" s="25" t="str">
        <f>IFERROR(__xludf.DUMMYFUNCTION("""COMPUTED_VALUE"""),"count ")</f>
        <v>count </v>
      </c>
    </row>
    <row r="218">
      <c r="A218" s="25"/>
      <c r="B218" s="25"/>
      <c r="D218" s="42"/>
      <c r="E218" s="25"/>
      <c r="F218" s="25"/>
      <c r="G218" s="42"/>
      <c r="H218" s="1" t="s">
        <v>3351</v>
      </c>
      <c r="I218" s="25"/>
      <c r="K218" s="25"/>
      <c r="N218" s="42"/>
      <c r="O218" s="25" t="str">
        <f>IFERROR(__xludf.DUMMYFUNCTION("""COMPUTED_VALUE"""),"C-syntax")</f>
        <v>C-syntax</v>
      </c>
      <c r="P218" s="25">
        <f>IFERROR(__xludf.DUMMYFUNCTION("""COMPUTED_VALUE"""),1.0)</f>
        <v>1</v>
      </c>
    </row>
    <row r="219">
      <c r="A219" s="25"/>
      <c r="B219" s="25"/>
      <c r="D219" s="42"/>
      <c r="E219" s="25"/>
      <c r="F219" s="25"/>
      <c r="G219" s="42"/>
      <c r="H219" s="1" t="s">
        <v>3352</v>
      </c>
      <c r="I219" s="25"/>
      <c r="K219" s="25"/>
      <c r="N219" s="42"/>
      <c r="O219" s="25" t="str">
        <f>IFERROR(__xludf.DUMMYFUNCTION("""COMPUTED_VALUE"""),"V-pred-def")</f>
        <v>V-pred-def</v>
      </c>
      <c r="P219" s="25">
        <f>IFERROR(__xludf.DUMMYFUNCTION("""COMPUTED_VALUE"""),1.0)</f>
        <v>1</v>
      </c>
    </row>
    <row r="220">
      <c r="A220" s="25"/>
      <c r="B220" s="25"/>
      <c r="D220" s="42"/>
      <c r="E220" s="25"/>
      <c r="F220" s="25"/>
      <c r="G220" s="42"/>
      <c r="H220" s="1" t="s">
        <v>3353</v>
      </c>
      <c r="I220" s="25"/>
      <c r="K220" s="25"/>
      <c r="N220" s="42"/>
      <c r="O220" s="25" t="str">
        <f>IFERROR(__xludf.DUMMYFUNCTION("""COMPUTED_VALUE"""),"V-pred-use")</f>
        <v>V-pred-use</v>
      </c>
      <c r="P220" s="25">
        <f>IFERROR(__xludf.DUMMYFUNCTION("""COMPUTED_VALUE"""),1.0)</f>
        <v>1</v>
      </c>
    </row>
    <row r="221">
      <c r="A221" s="25"/>
      <c r="B221" s="25"/>
      <c r="D221" s="42"/>
      <c r="E221" s="25"/>
      <c r="F221" s="25"/>
      <c r="G221" s="42"/>
      <c r="H221" s="1" t="s">
        <v>198</v>
      </c>
      <c r="I221" s="25"/>
      <c r="K221" s="25"/>
      <c r="N221" s="42"/>
    </row>
    <row r="222">
      <c r="A222" s="25"/>
      <c r="B222" s="25"/>
      <c r="D222" s="42"/>
      <c r="E222" s="25"/>
      <c r="F222" s="25"/>
      <c r="G222" s="42"/>
      <c r="H222" s="1" t="s">
        <v>3354</v>
      </c>
      <c r="I222" s="25"/>
      <c r="K222" s="25"/>
      <c r="N222" s="42"/>
    </row>
    <row r="223">
      <c r="A223" s="25"/>
      <c r="B223" s="25"/>
      <c r="D223" s="42"/>
      <c r="E223" s="25"/>
      <c r="F223" s="25"/>
      <c r="G223" s="42"/>
      <c r="H223" s="1" t="s">
        <v>3355</v>
      </c>
      <c r="I223" s="25"/>
      <c r="K223" s="25"/>
      <c r="N223" s="42"/>
      <c r="O22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23" s="25" t="str">
        <f>IFERROR(__xludf.DUMMYFUNCTION("""COMPUTED_VALUE"""),"C-syntax")</f>
        <v>C-syntax</v>
      </c>
      <c r="Q223" s="25" t="str">
        <f>IFERROR(__xludf.DUMMYFUNCTION("""COMPUTED_VALUE"""),"C-hallucinating")</f>
        <v>C-hallucinating</v>
      </c>
      <c r="R223" s="25" t="str">
        <f>IFERROR(__xludf.DUMMYFUNCTION("""COMPUTED_VALUE"""),"C-total")</f>
        <v>C-total</v>
      </c>
      <c r="S223" s="25" t="str">
        <f>IFERROR(__xludf.DUMMYFUNCTION("""COMPUTED_VALUE"""),"V-pre/post")</f>
        <v>V-pre/post</v>
      </c>
      <c r="T223" s="25" t="str">
        <f>IFERROR(__xludf.DUMMYFUNCTION("""COMPUTED_VALUE"""),"V-pred-def")</f>
        <v>V-pred-def</v>
      </c>
      <c r="U223" s="25" t="str">
        <f>IFERROR(__xludf.DUMMYFUNCTION("""COMPUTED_VALUE"""),"V-pred-use")</f>
        <v>V-pred-use</v>
      </c>
      <c r="V223" s="25" t="str">
        <f>IFERROR(__xludf.DUMMYFUNCTION("""COMPUTED_VALUE"""),"V-lemma-def")</f>
        <v>V-lemma-def</v>
      </c>
      <c r="W223" s="25" t="str">
        <f>IFERROR(__xludf.DUMMYFUNCTION("""COMPUTED_VALUE"""),"V-lemma-use")</f>
        <v>V-lemma-use</v>
      </c>
      <c r="X223" s="25" t="str">
        <f>IFERROR(__xludf.DUMMYFUNCTION("""COMPUTED_VALUE"""),"V-LI")</f>
        <v>V-LI</v>
      </c>
      <c r="Y223" s="25" t="str">
        <f>IFERROR(__xludf.DUMMYFUNCTION("""COMPUTED_VALUE"""),"V-others")</f>
        <v>V-others</v>
      </c>
      <c r="Z223" s="25" t="str">
        <f>IFERROR(__xludf.DUMMYFUNCTION("""COMPUTED_VALUE"""),"V-total")</f>
        <v>V-total</v>
      </c>
    </row>
    <row r="224">
      <c r="A224" s="25"/>
      <c r="B224" s="25"/>
      <c r="D224" s="42"/>
      <c r="E224" s="25"/>
      <c r="F224" s="25"/>
      <c r="G224" s="42"/>
      <c r="H224" s="1" t="s">
        <v>3356</v>
      </c>
      <c r="I224" s="25"/>
      <c r="K224" s="25"/>
      <c r="N224" s="42"/>
      <c r="O224" s="25">
        <f>IFERROR(__xludf.DUMMYFUNCTION("""COMPUTED_VALUE"""),0.0)</f>
        <v>0</v>
      </c>
      <c r="P224" s="25">
        <f>IFERROR(__xludf.DUMMYFUNCTION("""COMPUTED_VALUE"""),1.0)</f>
        <v>1</v>
      </c>
      <c r="Q224" s="25">
        <f>IFERROR(__xludf.DUMMYFUNCTION("""COMPUTED_VALUE"""),0.0)</f>
        <v>0</v>
      </c>
      <c r="R224" s="25">
        <f>IFERROR(__xludf.DUMMYFUNCTION("""COMPUTED_VALUE"""),0.0)</f>
        <v>0</v>
      </c>
      <c r="S224" s="25">
        <f>IFERROR(__xludf.DUMMYFUNCTION("""COMPUTED_VALUE"""),0.0)</f>
        <v>0</v>
      </c>
      <c r="T224" s="25">
        <f>IFERROR(__xludf.DUMMYFUNCTION("""COMPUTED_VALUE"""),1.0)</f>
        <v>1</v>
      </c>
      <c r="U224" s="25">
        <f>IFERROR(__xludf.DUMMYFUNCTION("""COMPUTED_VALUE"""),1.0)</f>
        <v>1</v>
      </c>
      <c r="V224" s="25">
        <f>IFERROR(__xludf.DUMMYFUNCTION("""COMPUTED_VALUE"""),0.0)</f>
        <v>0</v>
      </c>
      <c r="W224" s="25">
        <f>IFERROR(__xludf.DUMMYFUNCTION("""COMPUTED_VALUE"""),0.0)</f>
        <v>0</v>
      </c>
      <c r="X224" s="25">
        <f>IFERROR(__xludf.DUMMYFUNCTION("""COMPUTED_VALUE"""),0.0)</f>
        <v>0</v>
      </c>
      <c r="Y224" s="25">
        <f>IFERROR(__xludf.DUMMYFUNCTION("""COMPUTED_VALUE"""),0.0)</f>
        <v>0</v>
      </c>
      <c r="Z224" s="25">
        <f>IFERROR(__xludf.DUMMYFUNCTION("""COMPUTED_VALUE"""),0.0)</f>
        <v>0</v>
      </c>
    </row>
    <row r="225">
      <c r="A225" s="25"/>
      <c r="B225" s="25"/>
      <c r="D225" s="42"/>
      <c r="E225" s="25"/>
      <c r="F225" s="25"/>
      <c r="G225" s="42"/>
      <c r="H225" s="1" t="s">
        <v>204</v>
      </c>
      <c r="I225" s="25"/>
      <c r="K225" s="25"/>
      <c r="N225" s="42"/>
    </row>
    <row r="226">
      <c r="A226" s="25"/>
      <c r="B226" s="25"/>
      <c r="D226" s="42"/>
      <c r="E226" s="25"/>
      <c r="F226" s="25"/>
      <c r="G226" s="42"/>
      <c r="I226" s="25"/>
      <c r="K226" s="25"/>
      <c r="N226" s="42"/>
    </row>
    <row r="227">
      <c r="A227" s="25"/>
      <c r="B227" s="25"/>
      <c r="D227" s="42"/>
      <c r="E227" s="25"/>
      <c r="F227" s="25"/>
      <c r="G227" s="42"/>
      <c r="H227" s="1" t="s">
        <v>2259</v>
      </c>
      <c r="I227" s="25"/>
      <c r="K227" s="25"/>
      <c r="N227" s="42"/>
    </row>
    <row r="228">
      <c r="A228" s="25"/>
      <c r="B228" s="25"/>
      <c r="D228" s="42"/>
      <c r="E228" s="25"/>
      <c r="F228" s="25"/>
      <c r="G228" s="42"/>
      <c r="H228" s="1" t="s">
        <v>2260</v>
      </c>
      <c r="I228" s="25"/>
      <c r="K228" s="25"/>
      <c r="N228" s="42"/>
    </row>
    <row r="229">
      <c r="A229" s="25"/>
      <c r="B229" s="25"/>
      <c r="D229" s="42"/>
      <c r="E229" s="25"/>
      <c r="F229" s="25"/>
      <c r="G229" s="42"/>
      <c r="H229" s="1" t="s">
        <v>2261</v>
      </c>
      <c r="I229" s="25"/>
      <c r="K229" s="25"/>
      <c r="N229" s="42"/>
    </row>
    <row r="230">
      <c r="A230" s="25"/>
      <c r="B230" s="25"/>
      <c r="D230" s="42"/>
      <c r="E230" s="25"/>
      <c r="F230" s="25"/>
      <c r="G230" s="42"/>
      <c r="H230" s="1" t="s">
        <v>245</v>
      </c>
      <c r="I230" s="25"/>
      <c r="K230" s="25"/>
      <c r="N230" s="42"/>
    </row>
    <row r="231">
      <c r="A231" s="25"/>
      <c r="B231" s="25"/>
      <c r="D231" s="42"/>
      <c r="E231" s="25"/>
      <c r="F231" s="25"/>
      <c r="G231" s="42"/>
      <c r="I231" s="25"/>
      <c r="K231" s="25"/>
      <c r="N231" s="42"/>
    </row>
    <row r="232">
      <c r="A232" s="25"/>
      <c r="B232" s="25"/>
      <c r="D232" s="42"/>
      <c r="E232" s="25"/>
      <c r="F232" s="25"/>
      <c r="G232" s="42"/>
      <c r="H232" s="1" t="s">
        <v>3357</v>
      </c>
      <c r="I232" s="25"/>
      <c r="K232" s="25"/>
      <c r="N232" s="42"/>
    </row>
    <row r="233">
      <c r="A233" s="25"/>
      <c r="B233" s="25"/>
      <c r="D233" s="42"/>
      <c r="E233" s="25"/>
      <c r="F233" s="25"/>
      <c r="G233" s="42"/>
      <c r="H233" s="1" t="s">
        <v>3382</v>
      </c>
      <c r="I233" s="25"/>
      <c r="K233" s="25"/>
      <c r="N233" s="42"/>
    </row>
    <row r="234">
      <c r="A234" s="25"/>
      <c r="B234" s="25"/>
      <c r="D234" s="42"/>
      <c r="E234" s="25"/>
      <c r="F234" s="25"/>
      <c r="G234" s="42"/>
      <c r="H234" s="1" t="s">
        <v>3383</v>
      </c>
      <c r="I234" s="25"/>
      <c r="K234" s="25"/>
      <c r="N234" s="42"/>
    </row>
    <row r="235">
      <c r="A235" s="25"/>
      <c r="B235" s="25"/>
      <c r="D235" s="42"/>
      <c r="E235" s="25"/>
      <c r="F235" s="25"/>
      <c r="G235" s="42"/>
      <c r="H235" s="1" t="s">
        <v>198</v>
      </c>
      <c r="I235" s="25"/>
      <c r="K235" s="25"/>
      <c r="N235" s="42"/>
    </row>
    <row r="236">
      <c r="A236" s="25"/>
      <c r="B236" s="25"/>
      <c r="D236" s="42"/>
      <c r="E236" s="25"/>
      <c r="F236" s="25"/>
      <c r="G236" s="42"/>
      <c r="H236" s="1" t="s">
        <v>3384</v>
      </c>
      <c r="I236" s="25"/>
      <c r="K236" s="25"/>
      <c r="N236" s="42"/>
    </row>
    <row r="237">
      <c r="A237" s="25"/>
      <c r="B237" s="25"/>
      <c r="D237" s="42"/>
      <c r="E237" s="25"/>
      <c r="F237" s="25"/>
      <c r="G237" s="42"/>
      <c r="H237" s="1" t="s">
        <v>3365</v>
      </c>
      <c r="I237" s="25"/>
      <c r="K237" s="84" t="s">
        <v>276</v>
      </c>
      <c r="L237" s="1" t="s">
        <v>3436</v>
      </c>
      <c r="M237" s="1" t="s">
        <v>3367</v>
      </c>
      <c r="N237" s="2" t="s">
        <v>3437</v>
      </c>
    </row>
    <row r="238">
      <c r="A238" s="25"/>
      <c r="B238" s="25"/>
      <c r="D238" s="42"/>
      <c r="E238" s="25"/>
      <c r="F238" s="25"/>
      <c r="G238" s="42"/>
      <c r="H238" s="1" t="s">
        <v>3385</v>
      </c>
      <c r="I238" s="25"/>
      <c r="K238" s="25"/>
      <c r="N238" s="42"/>
    </row>
    <row r="239">
      <c r="A239" s="25"/>
      <c r="B239" s="25"/>
      <c r="D239" s="42"/>
      <c r="E239" s="25"/>
      <c r="F239" s="25"/>
      <c r="G239" s="42"/>
      <c r="H239" s="1" t="s">
        <v>204</v>
      </c>
      <c r="I239" s="25"/>
      <c r="K239" s="25"/>
      <c r="N239" s="42"/>
    </row>
    <row r="240">
      <c r="A240" s="25"/>
      <c r="B240" s="25"/>
      <c r="D240" s="42"/>
      <c r="E240" s="25"/>
      <c r="F240" s="25"/>
      <c r="G240" s="42"/>
      <c r="I240" s="25"/>
      <c r="K240" s="25"/>
      <c r="N240" s="42"/>
    </row>
    <row r="241">
      <c r="A241" s="25"/>
      <c r="B241" s="25"/>
      <c r="D241" s="42"/>
      <c r="E241" s="25"/>
      <c r="F241" s="25"/>
      <c r="G241" s="42"/>
      <c r="H241" s="1" t="s">
        <v>205</v>
      </c>
      <c r="I241" s="25"/>
      <c r="K241" s="25"/>
      <c r="N241" s="42"/>
    </row>
    <row r="242">
      <c r="A242" s="25"/>
      <c r="B242" s="25"/>
      <c r="D242" s="42"/>
      <c r="E242" s="25"/>
      <c r="F242" s="25"/>
      <c r="G242" s="42"/>
      <c r="H242" s="1" t="s">
        <v>206</v>
      </c>
      <c r="I242" s="25"/>
      <c r="K242" s="25"/>
      <c r="N242" s="42"/>
    </row>
    <row r="243">
      <c r="A243" s="25"/>
      <c r="B243" s="25"/>
      <c r="D243" s="42"/>
      <c r="E243" s="25"/>
      <c r="F243" s="25"/>
      <c r="G243" s="42"/>
      <c r="H243" s="1" t="s">
        <v>207</v>
      </c>
      <c r="I243" s="25"/>
      <c r="K243" s="25"/>
      <c r="N243" s="42"/>
    </row>
    <row r="244">
      <c r="A244" s="25"/>
      <c r="B244" s="25"/>
      <c r="D244" s="42"/>
      <c r="E244" s="25"/>
      <c r="F244" s="25"/>
      <c r="G244" s="42"/>
      <c r="H244" s="1" t="s">
        <v>198</v>
      </c>
      <c r="I244" s="25"/>
      <c r="K244" s="25"/>
      <c r="N244" s="42"/>
    </row>
    <row r="245">
      <c r="A245" s="25"/>
      <c r="B245" s="25"/>
      <c r="D245" s="42"/>
      <c r="E245" s="25"/>
      <c r="F245" s="25"/>
      <c r="G245" s="42"/>
      <c r="H245" s="1" t="s">
        <v>3370</v>
      </c>
      <c r="I245" s="25"/>
      <c r="K245" s="25"/>
      <c r="N245" s="42"/>
    </row>
    <row r="246">
      <c r="A246" s="25"/>
      <c r="B246" s="25"/>
      <c r="D246" s="42"/>
      <c r="E246" s="25"/>
      <c r="F246" s="25"/>
      <c r="G246" s="42"/>
      <c r="H246" s="1" t="s">
        <v>3371</v>
      </c>
      <c r="I246" s="25"/>
      <c r="K246" s="25"/>
      <c r="N246" s="42"/>
    </row>
    <row r="247">
      <c r="A247" s="25"/>
      <c r="B247" s="25"/>
      <c r="D247" s="42"/>
      <c r="E247" s="25"/>
      <c r="F247" s="25"/>
      <c r="G247" s="42"/>
      <c r="I247" s="25"/>
      <c r="K247" s="25"/>
      <c r="N247" s="42"/>
    </row>
    <row r="248">
      <c r="A248" s="25"/>
      <c r="B248" s="25"/>
      <c r="D248" s="42"/>
      <c r="E248" s="25"/>
      <c r="F248" s="25"/>
      <c r="G248" s="42"/>
      <c r="H248" s="1" t="s">
        <v>3438</v>
      </c>
      <c r="I248" s="25"/>
      <c r="K248" s="84" t="s">
        <v>278</v>
      </c>
      <c r="L248" s="1" t="s">
        <v>892</v>
      </c>
      <c r="M248" s="1" t="s">
        <v>3439</v>
      </c>
      <c r="N248" s="2" t="s">
        <v>838</v>
      </c>
    </row>
    <row r="249">
      <c r="A249" s="25"/>
      <c r="B249" s="25"/>
      <c r="D249" s="42"/>
      <c r="E249" s="25"/>
      <c r="F249" s="25"/>
      <c r="G249" s="42"/>
      <c r="H249" s="1" t="s">
        <v>3374</v>
      </c>
      <c r="I249" s="25"/>
      <c r="K249" s="25"/>
      <c r="N249" s="42"/>
    </row>
    <row r="250">
      <c r="A250" s="25"/>
      <c r="B250" s="25"/>
      <c r="D250" s="42"/>
      <c r="E250" s="25"/>
      <c r="F250" s="25"/>
      <c r="G250" s="42"/>
      <c r="H250" s="1" t="s">
        <v>3375</v>
      </c>
      <c r="I250" s="25"/>
      <c r="K250" s="25"/>
      <c r="N250" s="42"/>
    </row>
    <row r="251">
      <c r="A251" s="25"/>
      <c r="B251" s="25"/>
      <c r="D251" s="42"/>
      <c r="E251" s="25"/>
      <c r="F251" s="25"/>
      <c r="G251" s="42"/>
      <c r="H251" s="1" t="s">
        <v>3440</v>
      </c>
      <c r="I251" s="25"/>
      <c r="K251" s="25"/>
      <c r="N251" s="42"/>
    </row>
    <row r="252">
      <c r="A252" s="25"/>
      <c r="B252" s="25"/>
      <c r="D252" s="42"/>
      <c r="E252" s="25"/>
      <c r="F252" s="25"/>
      <c r="G252" s="42"/>
      <c r="H252" s="1" t="s">
        <v>3441</v>
      </c>
      <c r="I252" s="25"/>
      <c r="K252" s="25"/>
      <c r="N252" s="42"/>
    </row>
    <row r="253">
      <c r="A253" s="25"/>
      <c r="B253" s="25"/>
      <c r="D253" s="42"/>
      <c r="E253" s="25"/>
      <c r="F253" s="25"/>
      <c r="G253" s="42"/>
      <c r="I253" s="25"/>
      <c r="K253" s="25"/>
      <c r="N253" s="42"/>
    </row>
    <row r="254">
      <c r="A254" s="25"/>
      <c r="B254" s="25"/>
      <c r="D254" s="42"/>
      <c r="E254" s="25"/>
      <c r="F254" s="25"/>
      <c r="G254" s="42"/>
      <c r="H254" s="1" t="s">
        <v>3376</v>
      </c>
      <c r="I254" s="25"/>
      <c r="K254" s="25"/>
      <c r="N254" s="42"/>
    </row>
    <row r="255">
      <c r="A255" s="25"/>
      <c r="B255" s="25"/>
      <c r="D255" s="42"/>
      <c r="E255" s="25"/>
      <c r="F255" s="25"/>
      <c r="G255" s="42"/>
      <c r="I255" s="25"/>
      <c r="K255" s="25"/>
      <c r="N255" s="42"/>
    </row>
    <row r="256">
      <c r="A256" s="25"/>
      <c r="B256" s="25"/>
      <c r="D256" s="42"/>
      <c r="E256" s="25"/>
      <c r="F256" s="25"/>
      <c r="G256" s="42"/>
      <c r="H256" s="1" t="s">
        <v>3440</v>
      </c>
      <c r="I256" s="25"/>
      <c r="K256" s="25"/>
      <c r="N256" s="42"/>
    </row>
    <row r="257">
      <c r="A257" s="25"/>
      <c r="B257" s="25"/>
      <c r="D257" s="42"/>
      <c r="E257" s="25"/>
      <c r="F257" s="25"/>
      <c r="G257" s="42"/>
      <c r="H257" s="1" t="s">
        <v>3377</v>
      </c>
      <c r="I257" s="25"/>
      <c r="K257" s="25"/>
      <c r="N257" s="42"/>
    </row>
    <row r="258">
      <c r="A258" s="25"/>
      <c r="B258" s="25"/>
      <c r="D258" s="42"/>
      <c r="E258" s="25"/>
      <c r="F258" s="25"/>
      <c r="G258" s="42"/>
      <c r="H258" s="1" t="s">
        <v>3378</v>
      </c>
      <c r="I258" s="25"/>
      <c r="K258" s="25"/>
      <c r="N258" s="42"/>
    </row>
    <row r="259">
      <c r="A259" s="25"/>
      <c r="B259" s="25"/>
      <c r="D259" s="42"/>
      <c r="E259" s="25"/>
      <c r="F259" s="25"/>
      <c r="G259" s="42"/>
      <c r="I259" s="25"/>
      <c r="K259" s="25"/>
      <c r="N259" s="42"/>
    </row>
    <row r="260">
      <c r="A260" s="25"/>
      <c r="B260" s="25"/>
      <c r="D260" s="42"/>
      <c r="E260" s="25"/>
      <c r="F260" s="25"/>
      <c r="G260" s="42"/>
      <c r="H260" s="1" t="s">
        <v>3440</v>
      </c>
      <c r="I260" s="25"/>
      <c r="K260" s="25"/>
      <c r="N260" s="42"/>
    </row>
    <row r="261">
      <c r="A261" s="25"/>
      <c r="B261" s="25"/>
      <c r="D261" s="42"/>
      <c r="E261" s="25"/>
      <c r="F261" s="25"/>
      <c r="G261" s="42"/>
      <c r="H261" s="1" t="s">
        <v>3380</v>
      </c>
      <c r="I261" s="25"/>
      <c r="K261" s="25"/>
      <c r="N261" s="42"/>
    </row>
    <row r="262">
      <c r="A262" s="25"/>
      <c r="B262" s="25"/>
      <c r="D262" s="42"/>
      <c r="E262" s="25"/>
      <c r="F262" s="25"/>
      <c r="G262" s="42"/>
      <c r="H262" s="1" t="s">
        <v>223</v>
      </c>
      <c r="I262" s="25"/>
      <c r="K262" s="25"/>
      <c r="N262" s="42"/>
    </row>
    <row r="263">
      <c r="A263" s="25"/>
      <c r="B263" s="25"/>
      <c r="D263" s="42"/>
      <c r="E263" s="25"/>
      <c r="F263" s="25"/>
      <c r="G263" s="42"/>
      <c r="H263" s="1" t="s">
        <v>204</v>
      </c>
      <c r="I263" s="25"/>
      <c r="K263" s="25"/>
      <c r="N263" s="42"/>
    </row>
    <row r="264">
      <c r="A264" s="25"/>
      <c r="B264" s="25"/>
      <c r="D264" s="42"/>
      <c r="E264" s="25"/>
      <c r="F264" s="25"/>
      <c r="G264" s="42"/>
      <c r="I264" s="25"/>
      <c r="K264" s="25"/>
      <c r="N264" s="42"/>
    </row>
    <row r="265">
      <c r="A265" s="25"/>
      <c r="B265" s="25"/>
      <c r="D265" s="42"/>
      <c r="E265" s="25"/>
      <c r="F265" s="25"/>
      <c r="G265" s="42"/>
      <c r="H265" s="1" t="s">
        <v>3442</v>
      </c>
      <c r="I265" s="25"/>
      <c r="K265" s="84" t="s">
        <v>229</v>
      </c>
      <c r="M265" s="1" t="s">
        <v>569</v>
      </c>
      <c r="N265" s="2" t="s">
        <v>360</v>
      </c>
    </row>
    <row r="266">
      <c r="A266" s="15"/>
      <c r="B266" s="15"/>
      <c r="C266" s="15"/>
      <c r="D266" s="83"/>
      <c r="E266" s="15"/>
      <c r="F266" s="15"/>
      <c r="G266" s="83"/>
      <c r="H266" s="12" t="s">
        <v>3443</v>
      </c>
      <c r="I266" s="15"/>
      <c r="J266" s="15"/>
      <c r="K266" s="15"/>
      <c r="L266" s="15"/>
      <c r="M266" s="15"/>
      <c r="N266" s="83"/>
      <c r="O266" s="15"/>
      <c r="P266" s="15"/>
      <c r="Q266" s="15"/>
      <c r="R266" s="15"/>
      <c r="S266" s="15"/>
      <c r="T266" s="15"/>
      <c r="U266" s="15"/>
      <c r="V266" s="15"/>
      <c r="W266" s="15"/>
      <c r="X266" s="15"/>
      <c r="Y266" s="15"/>
      <c r="Z266" s="15"/>
      <c r="AA266" s="15"/>
      <c r="AB266" s="15"/>
      <c r="AC266" s="15"/>
      <c r="AD266" s="15"/>
      <c r="AE266" s="15"/>
    </row>
    <row r="267">
      <c r="A267" s="1" t="s">
        <v>81</v>
      </c>
      <c r="B267" s="1" t="s">
        <v>94</v>
      </c>
      <c r="C267" s="1" t="s">
        <v>3402</v>
      </c>
      <c r="D267" s="2" t="s">
        <v>3402</v>
      </c>
      <c r="E267" s="1" t="s">
        <v>33</v>
      </c>
      <c r="F267" s="1" t="s">
        <v>33</v>
      </c>
      <c r="G267" s="42"/>
      <c r="H267" s="1" t="s">
        <v>563</v>
      </c>
      <c r="I267" s="25"/>
      <c r="K267" s="25"/>
      <c r="N267" s="42"/>
    </row>
    <row r="268">
      <c r="A268" s="25"/>
      <c r="B268" s="25"/>
      <c r="D268" s="42"/>
      <c r="E268" s="25"/>
      <c r="F268" s="25"/>
      <c r="G268" s="42"/>
      <c r="H268" s="1" t="s">
        <v>235</v>
      </c>
      <c r="I268" s="25"/>
      <c r="K268" s="25"/>
      <c r="L268" s="1"/>
      <c r="N268" s="42"/>
    </row>
    <row r="269">
      <c r="A269" s="25"/>
      <c r="B269" s="25"/>
      <c r="D269" s="42"/>
      <c r="E269" s="25"/>
      <c r="F269" s="25"/>
      <c r="G269" s="42"/>
      <c r="H269" s="1" t="s">
        <v>916</v>
      </c>
      <c r="I269" s="25"/>
      <c r="K269" s="84" t="s">
        <v>190</v>
      </c>
      <c r="L269" s="1" t="s">
        <v>1792</v>
      </c>
      <c r="M269" s="1" t="s">
        <v>2202</v>
      </c>
      <c r="N269" s="2" t="s">
        <v>838</v>
      </c>
      <c r="O269" s="25"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69" s="25" t="str">
        <f>IFERROR(__xludf.DUMMYFUNCTION("""COMPUTED_VALUE"""),"count ")</f>
        <v>count </v>
      </c>
    </row>
    <row r="270">
      <c r="A270" s="25"/>
      <c r="B270" s="25"/>
      <c r="D270" s="42"/>
      <c r="E270" s="25"/>
      <c r="F270" s="25"/>
      <c r="G270" s="42"/>
      <c r="I270" s="25"/>
      <c r="K270" s="25"/>
      <c r="N270" s="42"/>
      <c r="O270" s="25" t="str">
        <f>IFERROR(__xludf.DUMMYFUNCTION("""COMPUTED_VALUE"""),"C-spec_oop")</f>
        <v>C-spec_oop</v>
      </c>
      <c r="P270" s="25">
        <f>IFERROR(__xludf.DUMMYFUNCTION("""COMPUTED_VALUE"""),3.0)</f>
        <v>3</v>
      </c>
    </row>
    <row r="271">
      <c r="A271" s="25"/>
      <c r="B271" s="25"/>
      <c r="D271" s="42"/>
      <c r="E271" s="25"/>
      <c r="F271" s="25"/>
      <c r="G271" s="42"/>
      <c r="H271" s="1" t="s">
        <v>2259</v>
      </c>
      <c r="I271" s="25"/>
      <c r="K271" s="25"/>
      <c r="N271" s="42"/>
      <c r="O271" s="25" t="str">
        <f>IFERROR(__xludf.DUMMYFUNCTION("""COMPUTED_VALUE"""),"C-hallucinating")</f>
        <v>C-hallucinating</v>
      </c>
      <c r="P271" s="25">
        <f>IFERROR(__xludf.DUMMYFUNCTION("""COMPUTED_VALUE"""),1.0)</f>
        <v>1</v>
      </c>
    </row>
    <row r="272">
      <c r="A272" s="25"/>
      <c r="B272" s="25"/>
      <c r="D272" s="42"/>
      <c r="E272" s="25"/>
      <c r="F272" s="25"/>
      <c r="G272" s="42"/>
      <c r="H272" s="1" t="s">
        <v>2260</v>
      </c>
      <c r="I272" s="25"/>
      <c r="K272" s="25"/>
      <c r="N272" s="42"/>
      <c r="O272" s="25" t="str">
        <f>IFERROR(__xludf.DUMMYFUNCTION("""COMPUTED_VALUE"""),"V-pre/post")</f>
        <v>V-pre/post</v>
      </c>
      <c r="P272" s="25">
        <f>IFERROR(__xludf.DUMMYFUNCTION("""COMPUTED_VALUE"""),1.0)</f>
        <v>1</v>
      </c>
    </row>
    <row r="273">
      <c r="A273" s="25"/>
      <c r="B273" s="25"/>
      <c r="D273" s="42"/>
      <c r="E273" s="25"/>
      <c r="F273" s="25"/>
      <c r="G273" s="42"/>
      <c r="H273" s="1" t="s">
        <v>2261</v>
      </c>
      <c r="I273" s="25"/>
      <c r="K273" s="25"/>
      <c r="N273" s="42"/>
      <c r="O273" s="25" t="str">
        <f>IFERROR(__xludf.DUMMYFUNCTION("""COMPUTED_VALUE"""),"V-pred-use")</f>
        <v>V-pred-use</v>
      </c>
      <c r="P273" s="25">
        <f>IFERROR(__xludf.DUMMYFUNCTION("""COMPUTED_VALUE"""),1.0)</f>
        <v>1</v>
      </c>
    </row>
    <row r="274">
      <c r="A274" s="25"/>
      <c r="B274" s="25"/>
      <c r="D274" s="42"/>
      <c r="E274" s="25"/>
      <c r="F274" s="25"/>
      <c r="G274" s="42"/>
      <c r="H274" s="1" t="s">
        <v>245</v>
      </c>
      <c r="I274" s="25"/>
      <c r="K274" s="25"/>
      <c r="N274" s="42"/>
    </row>
    <row r="275">
      <c r="A275" s="25"/>
      <c r="B275" s="25"/>
      <c r="D275" s="42"/>
      <c r="E275" s="25"/>
      <c r="F275" s="25"/>
      <c r="G275" s="42"/>
      <c r="I275" s="25"/>
      <c r="K275" s="25"/>
      <c r="N275" s="42"/>
    </row>
    <row r="276">
      <c r="A276" s="25"/>
      <c r="B276" s="25"/>
      <c r="D276" s="42"/>
      <c r="E276" s="25"/>
      <c r="F276" s="25"/>
      <c r="G276" s="42"/>
      <c r="H276" s="1" t="s">
        <v>251</v>
      </c>
      <c r="I276" s="25"/>
      <c r="K276" s="25"/>
      <c r="N276" s="42"/>
      <c r="O27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76" s="25" t="str">
        <f>IFERROR(__xludf.DUMMYFUNCTION("""COMPUTED_VALUE"""),"C-syntax")</f>
        <v>C-syntax</v>
      </c>
      <c r="Q276" s="25" t="str">
        <f>IFERROR(__xludf.DUMMYFUNCTION("""COMPUTED_VALUE"""),"C-hallucinating")</f>
        <v>C-hallucinating</v>
      </c>
      <c r="R276" s="25" t="str">
        <f>IFERROR(__xludf.DUMMYFUNCTION("""COMPUTED_VALUE"""),"C-total")</f>
        <v>C-total</v>
      </c>
      <c r="S276" s="25" t="str">
        <f>IFERROR(__xludf.DUMMYFUNCTION("""COMPUTED_VALUE"""),"V-pre/post")</f>
        <v>V-pre/post</v>
      </c>
      <c r="T276" s="25" t="str">
        <f>IFERROR(__xludf.DUMMYFUNCTION("""COMPUTED_VALUE"""),"V-pred-def")</f>
        <v>V-pred-def</v>
      </c>
      <c r="U276" s="25" t="str">
        <f>IFERROR(__xludf.DUMMYFUNCTION("""COMPUTED_VALUE"""),"V-pred-use")</f>
        <v>V-pred-use</v>
      </c>
      <c r="V276" s="25" t="str">
        <f>IFERROR(__xludf.DUMMYFUNCTION("""COMPUTED_VALUE"""),"V-lemma-def")</f>
        <v>V-lemma-def</v>
      </c>
      <c r="W276" s="25" t="str">
        <f>IFERROR(__xludf.DUMMYFUNCTION("""COMPUTED_VALUE"""),"V-lemma-use")</f>
        <v>V-lemma-use</v>
      </c>
      <c r="X276" s="25" t="str">
        <f>IFERROR(__xludf.DUMMYFUNCTION("""COMPUTED_VALUE"""),"V-LI")</f>
        <v>V-LI</v>
      </c>
      <c r="Y276" s="25" t="str">
        <f>IFERROR(__xludf.DUMMYFUNCTION("""COMPUTED_VALUE"""),"V-others")</f>
        <v>V-others</v>
      </c>
      <c r="Z276" s="25" t="str">
        <f>IFERROR(__xludf.DUMMYFUNCTION("""COMPUTED_VALUE"""),"V-total")</f>
        <v>V-total</v>
      </c>
    </row>
    <row r="277">
      <c r="A277" s="25"/>
      <c r="B277" s="25"/>
      <c r="D277" s="42"/>
      <c r="E277" s="25"/>
      <c r="F277" s="25"/>
      <c r="G277" s="42"/>
      <c r="H277" s="1" t="s">
        <v>3444</v>
      </c>
      <c r="I277" s="25"/>
      <c r="K277" s="25"/>
      <c r="N277" s="42"/>
      <c r="O277" s="25">
        <f>IFERROR(__xludf.DUMMYFUNCTION("""COMPUTED_VALUE"""),3.0)</f>
        <v>3</v>
      </c>
      <c r="P277" s="25">
        <f>IFERROR(__xludf.DUMMYFUNCTION("""COMPUTED_VALUE"""),0.0)</f>
        <v>0</v>
      </c>
      <c r="Q277" s="25">
        <f>IFERROR(__xludf.DUMMYFUNCTION("""COMPUTED_VALUE"""),1.0)</f>
        <v>1</v>
      </c>
      <c r="R277" s="25">
        <f>IFERROR(__xludf.DUMMYFUNCTION("""COMPUTED_VALUE"""),0.0)</f>
        <v>0</v>
      </c>
      <c r="S277" s="25">
        <f>IFERROR(__xludf.DUMMYFUNCTION("""COMPUTED_VALUE"""),1.0)</f>
        <v>1</v>
      </c>
      <c r="T277" s="25">
        <f>IFERROR(__xludf.DUMMYFUNCTION("""COMPUTED_VALUE"""),0.0)</f>
        <v>0</v>
      </c>
      <c r="U277" s="25">
        <f>IFERROR(__xludf.DUMMYFUNCTION("""COMPUTED_VALUE"""),1.0)</f>
        <v>1</v>
      </c>
      <c r="V277" s="25">
        <f>IFERROR(__xludf.DUMMYFUNCTION("""COMPUTED_VALUE"""),0.0)</f>
        <v>0</v>
      </c>
      <c r="W277" s="25">
        <f>IFERROR(__xludf.DUMMYFUNCTION("""COMPUTED_VALUE"""),0.0)</f>
        <v>0</v>
      </c>
      <c r="X277" s="25">
        <f>IFERROR(__xludf.DUMMYFUNCTION("""COMPUTED_VALUE"""),0.0)</f>
        <v>0</v>
      </c>
      <c r="Y277" s="25">
        <f>IFERROR(__xludf.DUMMYFUNCTION("""COMPUTED_VALUE"""),0.0)</f>
        <v>0</v>
      </c>
      <c r="Z277" s="25">
        <f>IFERROR(__xludf.DUMMYFUNCTION("""COMPUTED_VALUE"""),0.0)</f>
        <v>0</v>
      </c>
    </row>
    <row r="278">
      <c r="A278" s="25"/>
      <c r="B278" s="25"/>
      <c r="D278" s="42"/>
      <c r="E278" s="25"/>
      <c r="F278" s="25"/>
      <c r="G278" s="42"/>
      <c r="H278" s="1" t="s">
        <v>3397</v>
      </c>
      <c r="I278" s="25"/>
      <c r="K278" s="25"/>
      <c r="N278" s="42"/>
    </row>
    <row r="279">
      <c r="A279" s="25"/>
      <c r="B279" s="25"/>
      <c r="D279" s="42"/>
      <c r="E279" s="25"/>
      <c r="F279" s="25"/>
      <c r="G279" s="42"/>
      <c r="H279" s="1" t="s">
        <v>269</v>
      </c>
      <c r="I279" s="25"/>
      <c r="K279" s="25"/>
      <c r="N279" s="42"/>
    </row>
    <row r="280">
      <c r="A280" s="25"/>
      <c r="B280" s="25"/>
      <c r="D280" s="42"/>
      <c r="E280" s="25"/>
      <c r="F280" s="25"/>
      <c r="G280" s="42"/>
      <c r="I280" s="25"/>
      <c r="K280" s="25"/>
      <c r="N280" s="42"/>
    </row>
    <row r="281">
      <c r="A281" s="25"/>
      <c r="B281" s="25"/>
      <c r="D281" s="42"/>
      <c r="E281" s="25"/>
      <c r="F281" s="25"/>
      <c r="G281" s="42"/>
      <c r="H281" s="1" t="s">
        <v>309</v>
      </c>
      <c r="I281" s="25"/>
      <c r="K281" s="25"/>
      <c r="N281" s="42"/>
    </row>
    <row r="282">
      <c r="A282" s="25"/>
      <c r="B282" s="25"/>
      <c r="D282" s="42"/>
      <c r="E282" s="25"/>
      <c r="F282" s="25"/>
      <c r="G282" s="42"/>
      <c r="H282" s="1" t="s">
        <v>310</v>
      </c>
      <c r="I282" s="25"/>
      <c r="K282" s="25"/>
      <c r="N282" s="42"/>
    </row>
    <row r="283">
      <c r="A283" s="25"/>
      <c r="B283" s="25"/>
      <c r="D283" s="42"/>
      <c r="E283" s="25"/>
      <c r="F283" s="25"/>
      <c r="G283" s="42"/>
      <c r="H283" s="1" t="s">
        <v>3404</v>
      </c>
      <c r="I283" s="25"/>
      <c r="K283" s="25"/>
      <c r="N283" s="42"/>
    </row>
    <row r="284">
      <c r="A284" s="25"/>
      <c r="B284" s="25"/>
      <c r="D284" s="42"/>
      <c r="E284" s="25"/>
      <c r="F284" s="25"/>
      <c r="G284" s="42"/>
      <c r="I284" s="25"/>
      <c r="K284" s="25"/>
      <c r="N284" s="42"/>
    </row>
    <row r="285">
      <c r="A285" s="25"/>
      <c r="B285" s="25"/>
      <c r="D285" s="42"/>
      <c r="E285" s="25"/>
      <c r="F285" s="25"/>
      <c r="G285" s="42"/>
      <c r="H285" s="1" t="s">
        <v>3405</v>
      </c>
      <c r="I285" s="25"/>
      <c r="K285" s="25"/>
      <c r="N285" s="42"/>
    </row>
    <row r="286">
      <c r="A286" s="25"/>
      <c r="B286" s="25"/>
      <c r="D286" s="42"/>
      <c r="E286" s="25"/>
      <c r="F286" s="25"/>
      <c r="G286" s="42"/>
      <c r="H286" s="1" t="s">
        <v>3406</v>
      </c>
      <c r="I286" s="25"/>
      <c r="K286" s="25"/>
      <c r="N286" s="42"/>
    </row>
    <row r="287">
      <c r="A287" s="25"/>
      <c r="B287" s="25"/>
      <c r="D287" s="42"/>
      <c r="E287" s="25"/>
      <c r="F287" s="25"/>
      <c r="G287" s="42"/>
      <c r="H287" s="1" t="s">
        <v>318</v>
      </c>
      <c r="I287" s="25"/>
      <c r="K287" s="25"/>
      <c r="N287" s="42"/>
    </row>
    <row r="288">
      <c r="A288" s="25"/>
      <c r="B288" s="25"/>
      <c r="D288" s="42"/>
      <c r="E288" s="25"/>
      <c r="F288" s="25"/>
      <c r="G288" s="42"/>
      <c r="H288" s="1" t="s">
        <v>251</v>
      </c>
      <c r="I288" s="25"/>
      <c r="K288" s="25"/>
      <c r="N288" s="42"/>
    </row>
    <row r="289">
      <c r="A289" s="25"/>
      <c r="B289" s="25"/>
      <c r="D289" s="42"/>
      <c r="E289" s="25"/>
      <c r="F289" s="25"/>
      <c r="G289" s="42"/>
      <c r="H289" s="1" t="s">
        <v>3445</v>
      </c>
      <c r="I289" s="25"/>
      <c r="K289" s="84" t="s">
        <v>270</v>
      </c>
      <c r="M289" s="1" t="s">
        <v>325</v>
      </c>
      <c r="N289" s="2" t="s">
        <v>1807</v>
      </c>
    </row>
    <row r="290">
      <c r="A290" s="25"/>
      <c r="B290" s="25"/>
      <c r="D290" s="42"/>
      <c r="E290" s="25"/>
      <c r="F290" s="25"/>
      <c r="G290" s="42"/>
      <c r="H290" s="1" t="s">
        <v>3446</v>
      </c>
      <c r="I290" s="25"/>
      <c r="K290" s="84" t="s">
        <v>282</v>
      </c>
      <c r="L290" s="1" t="s">
        <v>2983</v>
      </c>
      <c r="M290" s="1" t="s">
        <v>3447</v>
      </c>
      <c r="N290" s="2" t="s">
        <v>3448</v>
      </c>
    </row>
    <row r="291">
      <c r="A291" s="25"/>
      <c r="B291" s="25"/>
      <c r="D291" s="42"/>
      <c r="E291" s="25"/>
      <c r="F291" s="25"/>
      <c r="G291" s="42"/>
      <c r="H291" s="1" t="s">
        <v>269</v>
      </c>
      <c r="I291" s="25"/>
      <c r="K291" s="25"/>
      <c r="N291" s="42"/>
    </row>
    <row r="292">
      <c r="A292" s="25"/>
      <c r="B292" s="25"/>
      <c r="D292" s="42"/>
      <c r="E292" s="25"/>
      <c r="F292" s="25"/>
      <c r="G292" s="42"/>
      <c r="H292" s="1" t="s">
        <v>3351</v>
      </c>
      <c r="I292" s="25"/>
      <c r="K292" s="25"/>
      <c r="N292" s="42"/>
    </row>
    <row r="293">
      <c r="A293" s="25"/>
      <c r="B293" s="25"/>
      <c r="D293" s="42"/>
      <c r="E293" s="25"/>
      <c r="F293" s="25"/>
      <c r="G293" s="42"/>
      <c r="H293" s="1" t="s">
        <v>198</v>
      </c>
      <c r="I293" s="25"/>
      <c r="K293" s="25"/>
      <c r="N293" s="42"/>
    </row>
    <row r="294">
      <c r="A294" s="25"/>
      <c r="B294" s="25"/>
      <c r="D294" s="42"/>
      <c r="E294" s="25"/>
      <c r="F294" s="25"/>
      <c r="G294" s="42"/>
      <c r="H294" s="1" t="s">
        <v>3354</v>
      </c>
      <c r="I294" s="25"/>
      <c r="K294" s="25"/>
      <c r="N294" s="42"/>
    </row>
    <row r="295">
      <c r="A295" s="25"/>
      <c r="B295" s="25"/>
      <c r="D295" s="42"/>
      <c r="E295" s="25"/>
      <c r="F295" s="25"/>
      <c r="G295" s="42"/>
      <c r="H295" s="1" t="s">
        <v>3355</v>
      </c>
      <c r="I295" s="25"/>
      <c r="K295" s="25"/>
      <c r="N295" s="42"/>
    </row>
    <row r="296">
      <c r="A296" s="25"/>
      <c r="B296" s="25"/>
      <c r="D296" s="42"/>
      <c r="E296" s="25"/>
      <c r="F296" s="25"/>
      <c r="G296" s="42"/>
      <c r="H296" s="1" t="s">
        <v>3356</v>
      </c>
      <c r="I296" s="25"/>
      <c r="K296" s="25"/>
      <c r="N296" s="42"/>
    </row>
    <row r="297">
      <c r="A297" s="25"/>
      <c r="B297" s="25"/>
      <c r="D297" s="42"/>
      <c r="E297" s="25"/>
      <c r="F297" s="25"/>
      <c r="G297" s="42"/>
      <c r="H297" s="1" t="s">
        <v>204</v>
      </c>
      <c r="I297" s="25"/>
      <c r="K297" s="25"/>
      <c r="N297" s="42"/>
    </row>
    <row r="298">
      <c r="A298" s="25"/>
      <c r="B298" s="25"/>
      <c r="D298" s="42"/>
      <c r="E298" s="25"/>
      <c r="F298" s="25"/>
      <c r="G298" s="42"/>
      <c r="I298" s="25"/>
      <c r="K298" s="25"/>
      <c r="N298" s="42"/>
    </row>
    <row r="299">
      <c r="A299" s="25"/>
      <c r="B299" s="25"/>
      <c r="D299" s="42"/>
      <c r="E299" s="25"/>
      <c r="F299" s="25"/>
      <c r="G299" s="42"/>
      <c r="H299" s="1" t="s">
        <v>309</v>
      </c>
      <c r="I299" s="25"/>
      <c r="K299" s="25"/>
      <c r="N299" s="42"/>
    </row>
    <row r="300">
      <c r="A300" s="25"/>
      <c r="B300" s="25"/>
      <c r="D300" s="42"/>
      <c r="E300" s="25"/>
      <c r="F300" s="25"/>
      <c r="G300" s="42"/>
      <c r="H300" s="1" t="s">
        <v>310</v>
      </c>
      <c r="I300" s="25"/>
      <c r="K300" s="25"/>
      <c r="N300" s="42"/>
    </row>
    <row r="301">
      <c r="A301" s="25"/>
      <c r="B301" s="25"/>
      <c r="D301" s="42"/>
      <c r="E301" s="25"/>
      <c r="F301" s="25"/>
      <c r="G301" s="42"/>
      <c r="H301" s="1" t="s">
        <v>3413</v>
      </c>
      <c r="I301" s="25"/>
      <c r="K301" s="25"/>
      <c r="N301" s="42"/>
    </row>
    <row r="302">
      <c r="A302" s="25"/>
      <c r="B302" s="25"/>
      <c r="D302" s="42"/>
      <c r="E302" s="25"/>
      <c r="F302" s="25"/>
      <c r="G302" s="42"/>
      <c r="I302" s="25"/>
      <c r="K302" s="25"/>
      <c r="N302" s="42"/>
    </row>
    <row r="303">
      <c r="A303" s="25"/>
      <c r="B303" s="25"/>
      <c r="D303" s="42"/>
      <c r="E303" s="25"/>
      <c r="F303" s="25"/>
      <c r="G303" s="42"/>
      <c r="H303" s="1" t="s">
        <v>3414</v>
      </c>
      <c r="I303" s="25"/>
      <c r="K303" s="25"/>
      <c r="N303" s="42"/>
      <c r="O303" s="106"/>
    </row>
    <row r="304">
      <c r="A304" s="25"/>
      <c r="B304" s="25"/>
      <c r="D304" s="42"/>
      <c r="E304" s="25"/>
      <c r="F304" s="25"/>
      <c r="G304" s="42"/>
      <c r="H304" s="1" t="s">
        <v>318</v>
      </c>
      <c r="I304" s="25"/>
      <c r="K304" s="25"/>
      <c r="N304" s="42"/>
    </row>
    <row r="305">
      <c r="A305" s="25"/>
      <c r="B305" s="25"/>
      <c r="D305" s="42"/>
      <c r="E305" s="25"/>
      <c r="F305" s="25"/>
      <c r="G305" s="42"/>
      <c r="H305" s="1" t="s">
        <v>251</v>
      </c>
      <c r="I305" s="25"/>
      <c r="K305" s="25"/>
      <c r="N305" s="42"/>
    </row>
    <row r="306">
      <c r="A306" s="25"/>
      <c r="B306" s="25"/>
      <c r="D306" s="42"/>
      <c r="E306" s="25"/>
      <c r="F306" s="25"/>
      <c r="G306" s="42"/>
      <c r="H306" s="1" t="s">
        <v>3449</v>
      </c>
      <c r="I306" s="25"/>
      <c r="K306" s="84" t="s">
        <v>270</v>
      </c>
      <c r="M306" s="1" t="s">
        <v>632</v>
      </c>
      <c r="N306" s="2" t="s">
        <v>1807</v>
      </c>
    </row>
    <row r="307">
      <c r="A307" s="25"/>
      <c r="B307" s="25"/>
      <c r="D307" s="42"/>
      <c r="E307" s="25"/>
      <c r="F307" s="25"/>
      <c r="G307" s="42"/>
      <c r="H307" s="1" t="s">
        <v>3450</v>
      </c>
      <c r="I307" s="25"/>
      <c r="K307" s="25"/>
      <c r="N307" s="42"/>
    </row>
    <row r="308">
      <c r="A308" s="25"/>
      <c r="B308" s="25"/>
      <c r="D308" s="42"/>
      <c r="E308" s="25"/>
      <c r="F308" s="25"/>
      <c r="G308" s="42"/>
      <c r="H308" s="1" t="s">
        <v>269</v>
      </c>
      <c r="I308" s="25"/>
      <c r="K308" s="25"/>
      <c r="N308" s="42"/>
    </row>
    <row r="309">
      <c r="A309" s="25"/>
      <c r="B309" s="25"/>
      <c r="D309" s="42"/>
      <c r="E309" s="25"/>
      <c r="F309" s="25"/>
      <c r="G309" s="42"/>
      <c r="H309" s="1" t="s">
        <v>3357</v>
      </c>
      <c r="I309" s="25"/>
      <c r="K309" s="25"/>
      <c r="N309" s="42"/>
    </row>
    <row r="310">
      <c r="A310" s="25"/>
      <c r="B310" s="25"/>
      <c r="D310" s="42"/>
      <c r="E310" s="25"/>
      <c r="F310" s="25"/>
      <c r="G310" s="42"/>
      <c r="H310" s="1" t="s">
        <v>198</v>
      </c>
      <c r="I310" s="25"/>
      <c r="K310" s="25"/>
      <c r="N310" s="42"/>
    </row>
    <row r="311">
      <c r="A311" s="25"/>
      <c r="B311" s="25"/>
      <c r="D311" s="42"/>
      <c r="E311" s="25"/>
      <c r="F311" s="25"/>
      <c r="G311" s="42"/>
      <c r="H311" s="1" t="s">
        <v>3451</v>
      </c>
      <c r="I311" s="25"/>
      <c r="K311" s="25"/>
      <c r="N311" s="42"/>
    </row>
    <row r="312">
      <c r="A312" s="25"/>
      <c r="B312" s="25"/>
      <c r="D312" s="42"/>
      <c r="E312" s="25"/>
      <c r="F312" s="25"/>
      <c r="G312" s="42"/>
      <c r="H312" s="1" t="s">
        <v>3452</v>
      </c>
      <c r="I312" s="25"/>
      <c r="K312" s="25"/>
      <c r="N312" s="42"/>
    </row>
    <row r="313">
      <c r="A313" s="25"/>
      <c r="B313" s="25"/>
      <c r="D313" s="42"/>
      <c r="E313" s="25"/>
      <c r="F313" s="25"/>
      <c r="G313" s="42"/>
      <c r="H313" s="1" t="s">
        <v>3365</v>
      </c>
      <c r="I313" s="25"/>
      <c r="K313" s="25"/>
      <c r="N313" s="42"/>
    </row>
    <row r="314">
      <c r="A314" s="25"/>
      <c r="B314" s="25"/>
      <c r="D314" s="42"/>
      <c r="E314" s="25"/>
      <c r="F314" s="25"/>
      <c r="G314" s="42"/>
      <c r="H314" s="1" t="s">
        <v>3453</v>
      </c>
      <c r="I314" s="25"/>
      <c r="K314" s="25"/>
      <c r="N314" s="42"/>
    </row>
    <row r="315">
      <c r="A315" s="25"/>
      <c r="B315" s="25"/>
      <c r="D315" s="42"/>
      <c r="E315" s="25"/>
      <c r="F315" s="25"/>
      <c r="G315" s="42"/>
      <c r="H315" s="1" t="s">
        <v>3454</v>
      </c>
      <c r="I315" s="25"/>
      <c r="K315" s="25"/>
      <c r="N315" s="42"/>
    </row>
    <row r="316">
      <c r="A316" s="25"/>
      <c r="B316" s="25"/>
      <c r="D316" s="42"/>
      <c r="E316" s="25"/>
      <c r="F316" s="25"/>
      <c r="G316" s="42"/>
      <c r="H316" s="1" t="s">
        <v>204</v>
      </c>
      <c r="I316" s="25"/>
      <c r="K316" s="25"/>
      <c r="N316" s="42"/>
    </row>
    <row r="317">
      <c r="A317" s="25"/>
      <c r="B317" s="25"/>
      <c r="D317" s="42"/>
      <c r="E317" s="25"/>
      <c r="F317" s="25"/>
      <c r="G317" s="42"/>
      <c r="I317" s="25"/>
      <c r="K317" s="25"/>
      <c r="N317" s="42"/>
    </row>
    <row r="318">
      <c r="A318" s="25"/>
      <c r="B318" s="25"/>
      <c r="D318" s="42"/>
      <c r="E318" s="25"/>
      <c r="F318" s="25"/>
      <c r="G318" s="42"/>
      <c r="H318" s="1" t="s">
        <v>309</v>
      </c>
      <c r="I318" s="25"/>
      <c r="K318" s="25"/>
      <c r="N318" s="42"/>
    </row>
    <row r="319">
      <c r="A319" s="25"/>
      <c r="B319" s="25"/>
      <c r="D319" s="42"/>
      <c r="E319" s="25"/>
      <c r="F319" s="25"/>
      <c r="G319" s="42"/>
      <c r="H319" s="1" t="s">
        <v>310</v>
      </c>
      <c r="I319" s="25"/>
      <c r="K319" s="25"/>
      <c r="N319" s="42"/>
    </row>
    <row r="320">
      <c r="A320" s="25"/>
      <c r="B320" s="25"/>
      <c r="D320" s="42"/>
      <c r="E320" s="25"/>
      <c r="F320" s="25"/>
      <c r="G320" s="42"/>
      <c r="H320" s="1" t="s">
        <v>3422</v>
      </c>
      <c r="I320" s="25"/>
      <c r="K320" s="25"/>
      <c r="N320" s="42"/>
    </row>
    <row r="321">
      <c r="A321" s="25"/>
      <c r="B321" s="25"/>
      <c r="D321" s="42"/>
      <c r="E321" s="25"/>
      <c r="F321" s="25"/>
      <c r="G321" s="42"/>
      <c r="H321" s="1" t="s">
        <v>3423</v>
      </c>
      <c r="I321" s="25"/>
      <c r="K321" s="25"/>
      <c r="N321" s="42"/>
    </row>
    <row r="322">
      <c r="A322" s="25"/>
      <c r="B322" s="25"/>
      <c r="D322" s="42"/>
      <c r="E322" s="25"/>
      <c r="F322" s="25"/>
      <c r="G322" s="42"/>
      <c r="H322" s="1" t="s">
        <v>318</v>
      </c>
      <c r="I322" s="25"/>
      <c r="K322" s="25"/>
      <c r="N322" s="42"/>
    </row>
    <row r="323">
      <c r="A323" s="25"/>
      <c r="B323" s="25"/>
      <c r="D323" s="42"/>
      <c r="E323" s="25"/>
      <c r="F323" s="25"/>
      <c r="G323" s="42"/>
      <c r="H323" s="1" t="s">
        <v>251</v>
      </c>
      <c r="I323" s="25"/>
      <c r="K323" s="25"/>
      <c r="N323" s="42"/>
    </row>
    <row r="324">
      <c r="A324" s="25"/>
      <c r="B324" s="25"/>
      <c r="D324" s="42"/>
      <c r="E324" s="25"/>
      <c r="F324" s="25"/>
      <c r="G324" s="42"/>
      <c r="H324" s="1" t="s">
        <v>391</v>
      </c>
      <c r="I324" s="25"/>
      <c r="K324" s="84" t="s">
        <v>270</v>
      </c>
      <c r="M324" s="1" t="s">
        <v>635</v>
      </c>
      <c r="N324" s="2" t="s">
        <v>1807</v>
      </c>
    </row>
    <row r="325">
      <c r="A325" s="25"/>
      <c r="B325" s="25"/>
      <c r="D325" s="42"/>
      <c r="E325" s="25"/>
      <c r="F325" s="25"/>
      <c r="G325" s="42"/>
      <c r="H325" s="1" t="s">
        <v>654</v>
      </c>
      <c r="I325" s="25"/>
      <c r="K325" s="25"/>
      <c r="N325" s="42"/>
    </row>
    <row r="326">
      <c r="A326" s="25"/>
      <c r="B326" s="25"/>
      <c r="D326" s="42"/>
      <c r="E326" s="25"/>
      <c r="F326" s="25"/>
      <c r="G326" s="42"/>
      <c r="H326" s="1" t="s">
        <v>269</v>
      </c>
      <c r="I326" s="25"/>
      <c r="K326" s="25"/>
      <c r="N326" s="42"/>
    </row>
    <row r="327">
      <c r="A327" s="25"/>
      <c r="B327" s="25"/>
      <c r="D327" s="42"/>
      <c r="E327" s="25"/>
      <c r="F327" s="25"/>
      <c r="G327" s="42"/>
      <c r="H327" s="1" t="s">
        <v>281</v>
      </c>
      <c r="I327" s="25"/>
      <c r="K327" s="25"/>
      <c r="N327" s="42"/>
    </row>
    <row r="328">
      <c r="A328" s="25"/>
      <c r="B328" s="25"/>
      <c r="D328" s="42"/>
      <c r="E328" s="25"/>
      <c r="F328" s="25"/>
      <c r="G328" s="42"/>
      <c r="H328" s="1" t="s">
        <v>198</v>
      </c>
      <c r="I328" s="25"/>
      <c r="K328" s="25"/>
      <c r="N328" s="42"/>
    </row>
    <row r="329">
      <c r="A329" s="25"/>
      <c r="B329" s="25"/>
      <c r="D329" s="42"/>
      <c r="E329" s="25"/>
      <c r="F329" s="25"/>
      <c r="G329" s="42"/>
      <c r="H329" s="1" t="s">
        <v>3370</v>
      </c>
      <c r="I329" s="25"/>
      <c r="K329" s="25"/>
      <c r="N329" s="42"/>
    </row>
    <row r="330">
      <c r="A330" s="25"/>
      <c r="B330" s="25"/>
      <c r="D330" s="42"/>
      <c r="E330" s="25"/>
      <c r="F330" s="25"/>
      <c r="G330" s="42"/>
      <c r="H330" s="1" t="s">
        <v>3371</v>
      </c>
      <c r="I330" s="25"/>
      <c r="K330" s="25"/>
      <c r="N330" s="42"/>
    </row>
    <row r="331">
      <c r="A331" s="25"/>
      <c r="B331" s="25"/>
      <c r="D331" s="42"/>
      <c r="E331" s="25"/>
      <c r="F331" s="25"/>
      <c r="G331" s="42"/>
      <c r="H331" s="1" t="s">
        <v>3455</v>
      </c>
      <c r="I331" s="25"/>
      <c r="K331" s="84" t="s">
        <v>278</v>
      </c>
      <c r="L331" s="1" t="s">
        <v>733</v>
      </c>
      <c r="M331" s="1" t="s">
        <v>3456</v>
      </c>
      <c r="N331" s="2" t="s">
        <v>3457</v>
      </c>
    </row>
    <row r="332">
      <c r="A332" s="25"/>
      <c r="B332" s="25"/>
      <c r="D332" s="42"/>
      <c r="E332" s="25"/>
      <c r="F332" s="25"/>
      <c r="G332" s="42"/>
      <c r="H332" s="1" t="s">
        <v>3374</v>
      </c>
      <c r="I332" s="25"/>
      <c r="K332" s="25"/>
      <c r="N332" s="42"/>
    </row>
    <row r="333">
      <c r="A333" s="25"/>
      <c r="B333" s="25"/>
      <c r="D333" s="42"/>
      <c r="E333" s="25"/>
      <c r="F333" s="25"/>
      <c r="G333" s="42"/>
      <c r="H333" s="1" t="s">
        <v>3375</v>
      </c>
      <c r="I333" s="25"/>
      <c r="K333" s="25"/>
      <c r="N333" s="42"/>
    </row>
    <row r="334">
      <c r="A334" s="25"/>
      <c r="B334" s="25"/>
      <c r="D334" s="42"/>
      <c r="E334" s="25"/>
      <c r="F334" s="25"/>
      <c r="G334" s="42"/>
      <c r="H334" s="1" t="s">
        <v>3376</v>
      </c>
      <c r="I334" s="25"/>
      <c r="K334" s="25"/>
      <c r="N334" s="42"/>
    </row>
    <row r="335">
      <c r="A335" s="25"/>
      <c r="B335" s="25"/>
      <c r="D335" s="42"/>
      <c r="E335" s="25"/>
      <c r="F335" s="25"/>
      <c r="G335" s="42"/>
      <c r="H335" s="1" t="s">
        <v>3458</v>
      </c>
      <c r="I335" s="25"/>
      <c r="K335" s="25"/>
      <c r="N335" s="42"/>
    </row>
    <row r="336">
      <c r="A336" s="25"/>
      <c r="B336" s="25"/>
      <c r="D336" s="42"/>
      <c r="E336" s="25"/>
      <c r="F336" s="25"/>
      <c r="G336" s="42"/>
      <c r="H336" s="1" t="s">
        <v>3377</v>
      </c>
      <c r="I336" s="25"/>
      <c r="K336" s="25"/>
      <c r="N336" s="42"/>
    </row>
    <row r="337">
      <c r="A337" s="25"/>
      <c r="B337" s="25"/>
      <c r="D337" s="42"/>
      <c r="E337" s="25"/>
      <c r="F337" s="25"/>
      <c r="G337" s="42"/>
      <c r="H337" s="1" t="s">
        <v>3378</v>
      </c>
      <c r="I337" s="25"/>
      <c r="K337" s="25"/>
      <c r="N337" s="42"/>
    </row>
    <row r="338">
      <c r="A338" s="25"/>
      <c r="B338" s="25"/>
      <c r="D338" s="42"/>
      <c r="E338" s="25"/>
      <c r="F338" s="25"/>
      <c r="G338" s="42"/>
      <c r="H338" s="1" t="s">
        <v>3380</v>
      </c>
      <c r="I338" s="25"/>
      <c r="K338" s="25"/>
      <c r="N338" s="42"/>
    </row>
    <row r="339">
      <c r="A339" s="25"/>
      <c r="B339" s="25"/>
      <c r="D339" s="42"/>
      <c r="E339" s="25"/>
      <c r="F339" s="25"/>
      <c r="G339" s="42"/>
      <c r="H339" s="1" t="s">
        <v>223</v>
      </c>
      <c r="I339" s="25"/>
      <c r="K339" s="25"/>
      <c r="N339" s="42"/>
    </row>
    <row r="340">
      <c r="A340" s="15"/>
      <c r="B340" s="15"/>
      <c r="C340" s="15"/>
      <c r="D340" s="83"/>
      <c r="E340" s="15"/>
      <c r="F340" s="15"/>
      <c r="G340" s="83"/>
      <c r="H340" s="12" t="s">
        <v>204</v>
      </c>
      <c r="I340" s="15"/>
      <c r="J340" s="15"/>
      <c r="K340" s="15"/>
      <c r="L340" s="15"/>
      <c r="M340" s="15"/>
      <c r="N340" s="83"/>
      <c r="O340" s="15"/>
      <c r="P340" s="15"/>
      <c r="Q340" s="15"/>
      <c r="R340" s="15"/>
      <c r="S340" s="15"/>
      <c r="T340" s="15"/>
      <c r="U340" s="15"/>
      <c r="V340" s="15"/>
      <c r="W340" s="15"/>
      <c r="X340" s="15"/>
      <c r="Y340" s="15"/>
      <c r="Z340" s="15"/>
      <c r="AA340" s="15"/>
      <c r="AB340" s="15"/>
      <c r="AC340" s="15"/>
      <c r="AD340" s="15"/>
      <c r="AE340" s="15"/>
    </row>
    <row r="341">
      <c r="A341" s="25"/>
      <c r="B341" s="25"/>
      <c r="D341" s="42"/>
      <c r="E341" s="25"/>
      <c r="F341" s="25"/>
      <c r="G341" s="42"/>
      <c r="I341" s="25"/>
      <c r="K341" s="25"/>
      <c r="N341" s="42"/>
    </row>
    <row r="342">
      <c r="A342" s="25"/>
      <c r="B342" s="25"/>
      <c r="D342" s="42"/>
      <c r="E342" s="25"/>
      <c r="F342" s="25"/>
      <c r="G342" s="42"/>
      <c r="I342" s="25"/>
      <c r="K342" s="25"/>
      <c r="N342" s="42"/>
    </row>
    <row r="343">
      <c r="A343" s="25"/>
      <c r="B343" s="25"/>
      <c r="D343" s="42"/>
      <c r="E343" s="25"/>
      <c r="F343" s="25"/>
      <c r="G343" s="42"/>
      <c r="I343" s="25"/>
      <c r="K343" s="25"/>
      <c r="N343" s="42"/>
      <c r="O343" s="106"/>
    </row>
    <row r="344">
      <c r="A344" s="25"/>
      <c r="B344" s="25"/>
      <c r="D344" s="42"/>
      <c r="E344" s="25"/>
      <c r="F344" s="25"/>
      <c r="G344" s="42"/>
      <c r="I344" s="25"/>
      <c r="K344" s="25"/>
      <c r="N344" s="42"/>
    </row>
    <row r="345">
      <c r="A345" s="25"/>
      <c r="B345" s="25"/>
      <c r="D345" s="42"/>
      <c r="E345" s="25"/>
      <c r="F345" s="25"/>
      <c r="G345" s="42"/>
      <c r="I345" s="25"/>
      <c r="K345" s="25"/>
      <c r="N345" s="42"/>
    </row>
    <row r="346">
      <c r="A346" s="25"/>
      <c r="B346" s="25"/>
      <c r="D346" s="42"/>
      <c r="E346" s="25"/>
      <c r="F346" s="25"/>
      <c r="G346" s="42"/>
      <c r="I346" s="25"/>
      <c r="K346" s="25"/>
      <c r="N346" s="42"/>
    </row>
    <row r="347">
      <c r="A347" s="25"/>
      <c r="B347" s="25"/>
      <c r="D347" s="42"/>
      <c r="E347" s="25"/>
      <c r="F347" s="25"/>
      <c r="G347" s="42"/>
      <c r="I347" s="25"/>
      <c r="K347" s="25"/>
      <c r="N347" s="42"/>
    </row>
    <row r="348">
      <c r="A348" s="25"/>
      <c r="B348" s="25"/>
      <c r="D348" s="42"/>
      <c r="E348" s="25"/>
      <c r="F348" s="25"/>
      <c r="G348" s="42"/>
      <c r="I348" s="25"/>
      <c r="K348" s="25"/>
      <c r="N348" s="42"/>
    </row>
    <row r="349">
      <c r="A349" s="25"/>
      <c r="B349" s="25"/>
      <c r="D349" s="42"/>
      <c r="E349" s="25"/>
      <c r="F349" s="25"/>
      <c r="G349" s="42"/>
      <c r="I349" s="25"/>
      <c r="K349" s="25"/>
      <c r="N349" s="42"/>
    </row>
    <row r="350">
      <c r="A350" s="25"/>
      <c r="B350" s="25"/>
      <c r="D350" s="42"/>
      <c r="E350" s="25"/>
      <c r="F350" s="25"/>
      <c r="G350" s="42"/>
      <c r="I350" s="25"/>
      <c r="K350" s="25"/>
      <c r="N350" s="42"/>
    </row>
    <row r="351">
      <c r="A351" s="25"/>
      <c r="B351" s="25"/>
      <c r="D351" s="42"/>
      <c r="E351" s="25"/>
      <c r="F351" s="25"/>
      <c r="G351" s="42"/>
      <c r="I351" s="25"/>
      <c r="K351" s="25"/>
      <c r="N351" s="42"/>
    </row>
    <row r="352">
      <c r="A352" s="25"/>
      <c r="B352" s="25"/>
      <c r="D352" s="42"/>
      <c r="E352" s="25"/>
      <c r="F352" s="25"/>
      <c r="G352" s="42"/>
      <c r="I352" s="25"/>
      <c r="K352" s="25"/>
      <c r="N352" s="42"/>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4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3.38"/>
    <col customWidth="1" min="9" max="9" width="9.63"/>
    <col customWidth="1" min="10" max="10" width="9.13"/>
    <col customWidth="1" min="11" max="11" width="16.75"/>
    <col customWidth="1" min="12" max="12" width="10.75"/>
    <col customWidth="1" min="13" max="13" width="37.88"/>
    <col customWidth="1" min="14" max="14" width="31.13"/>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3459</v>
      </c>
      <c r="K2" s="21" t="s">
        <v>181</v>
      </c>
      <c r="L2" s="21" t="s">
        <v>3460</v>
      </c>
      <c r="M2" s="21" t="s">
        <v>183</v>
      </c>
      <c r="N2" s="80" t="s">
        <v>184</v>
      </c>
      <c r="O2" s="21"/>
      <c r="P2" s="76"/>
      <c r="Q2" s="76"/>
      <c r="R2" s="76"/>
    </row>
    <row r="3">
      <c r="A3" s="21" t="s">
        <v>31</v>
      </c>
      <c r="B3" s="21" t="s">
        <v>30</v>
      </c>
      <c r="C3" s="21" t="s">
        <v>3461</v>
      </c>
      <c r="D3" s="80" t="s">
        <v>3461</v>
      </c>
      <c r="E3" s="81" t="s">
        <v>33</v>
      </c>
      <c r="F3" s="21" t="s">
        <v>33</v>
      </c>
      <c r="G3" s="80"/>
      <c r="H3" s="21" t="s">
        <v>563</v>
      </c>
      <c r="I3" s="76"/>
      <c r="J3" s="76"/>
      <c r="K3" s="76"/>
      <c r="L3" s="76"/>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80"/>
      <c r="H5" s="21" t="s">
        <v>3462</v>
      </c>
      <c r="I5" s="76"/>
      <c r="J5" s="76"/>
      <c r="K5" s="76"/>
      <c r="L5" s="76"/>
      <c r="M5" s="76"/>
      <c r="N5" s="77"/>
      <c r="O5" s="76"/>
      <c r="P5" s="76"/>
      <c r="Q5" s="76"/>
      <c r="R5" s="76"/>
    </row>
    <row r="6">
      <c r="A6" s="76"/>
      <c r="B6" s="76"/>
      <c r="C6" s="76"/>
      <c r="D6" s="77"/>
      <c r="E6" s="82"/>
      <c r="F6" s="76"/>
      <c r="G6" s="80"/>
      <c r="H6" s="21" t="s">
        <v>251</v>
      </c>
      <c r="I6" s="76"/>
      <c r="J6" s="76"/>
      <c r="K6" s="76"/>
      <c r="L6" s="76"/>
      <c r="M6" s="76"/>
      <c r="N6" s="77"/>
      <c r="O6" s="7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6" s="76" t="str">
        <f>IFERROR(__xludf.DUMMYFUNCTION("""COMPUTED_VALUE"""),"count ")</f>
        <v>count </v>
      </c>
      <c r="Q6" s="76"/>
      <c r="R6" s="76"/>
    </row>
    <row r="7">
      <c r="A7" s="76"/>
      <c r="B7" s="76"/>
      <c r="C7" s="76"/>
      <c r="D7" s="77"/>
      <c r="E7" s="82"/>
      <c r="F7" s="76"/>
      <c r="G7" s="80"/>
      <c r="H7" s="21" t="s">
        <v>3463</v>
      </c>
      <c r="I7" s="76"/>
      <c r="J7" s="76"/>
      <c r="K7" s="21" t="s">
        <v>190</v>
      </c>
      <c r="L7" s="21" t="s">
        <v>3464</v>
      </c>
      <c r="M7" s="21" t="s">
        <v>805</v>
      </c>
      <c r="N7" s="80" t="s">
        <v>838</v>
      </c>
      <c r="O7" s="76" t="str">
        <f>IFERROR(__xludf.DUMMYFUNCTION("""COMPUTED_VALUE"""),"C-hallucinating")</f>
        <v>C-hallucinating</v>
      </c>
      <c r="P7" s="76">
        <f>IFERROR(__xludf.DUMMYFUNCTION("""COMPUTED_VALUE"""),1.0)</f>
        <v>1</v>
      </c>
      <c r="Q7" s="76"/>
      <c r="R7" s="76"/>
    </row>
    <row r="8">
      <c r="A8" s="76"/>
      <c r="B8" s="76"/>
      <c r="C8" s="76"/>
      <c r="D8" s="77"/>
      <c r="E8" s="82"/>
      <c r="F8" s="76"/>
      <c r="G8" s="80"/>
      <c r="H8" s="21" t="s">
        <v>3465</v>
      </c>
      <c r="I8" s="76"/>
      <c r="J8" s="76"/>
      <c r="K8" s="76"/>
      <c r="L8" s="76"/>
      <c r="M8" s="76"/>
      <c r="N8" s="77"/>
      <c r="O8" s="76" t="str">
        <f>IFERROR(__xludf.DUMMYFUNCTION("""COMPUTED_VALUE"""),"V-pred-use")</f>
        <v>V-pred-use</v>
      </c>
      <c r="P8" s="76">
        <f>IFERROR(__xludf.DUMMYFUNCTION("""COMPUTED_VALUE"""),1.0)</f>
        <v>1</v>
      </c>
      <c r="Q8" s="76"/>
      <c r="R8" s="76"/>
    </row>
    <row r="9">
      <c r="A9" s="76"/>
      <c r="B9" s="76"/>
      <c r="C9" s="76"/>
      <c r="D9" s="77"/>
      <c r="E9" s="82"/>
      <c r="F9" s="76"/>
      <c r="G9" s="80"/>
      <c r="H9" s="21" t="s">
        <v>269</v>
      </c>
      <c r="I9" s="76"/>
      <c r="J9" s="76"/>
      <c r="K9" s="76"/>
      <c r="L9" s="76"/>
      <c r="M9" s="76"/>
      <c r="N9" s="77"/>
      <c r="O9" s="76"/>
      <c r="P9" s="76"/>
      <c r="Q9" s="76"/>
      <c r="R9" s="76"/>
    </row>
    <row r="10">
      <c r="A10" s="76"/>
      <c r="B10" s="76"/>
      <c r="C10" s="76"/>
      <c r="D10" s="77"/>
      <c r="E10" s="82"/>
      <c r="F10" s="76"/>
      <c r="G10" s="77"/>
      <c r="H10" s="76"/>
      <c r="I10" s="76"/>
      <c r="J10" s="76"/>
      <c r="K10" s="76"/>
      <c r="L10" s="76"/>
      <c r="M10" s="76"/>
      <c r="N10" s="77"/>
      <c r="O10" s="76"/>
      <c r="P10" s="76"/>
      <c r="Q10" s="76"/>
      <c r="R10" s="76"/>
    </row>
    <row r="11">
      <c r="A11" s="76"/>
      <c r="B11" s="76"/>
      <c r="C11" s="76"/>
      <c r="D11" s="77"/>
      <c r="E11" s="82"/>
      <c r="F11" s="76"/>
      <c r="G11" s="80"/>
      <c r="H11" s="21" t="s">
        <v>1187</v>
      </c>
      <c r="I11" s="76"/>
      <c r="J11" s="76"/>
      <c r="K11" s="76"/>
      <c r="L11" s="76"/>
      <c r="M11" s="76"/>
      <c r="N11" s="77"/>
      <c r="O11"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1" s="76" t="str">
        <f>IFERROR(__xludf.DUMMYFUNCTION("""COMPUTED_VALUE"""),"C-syntax")</f>
        <v>C-syntax</v>
      </c>
      <c r="Q11" s="76" t="str">
        <f>IFERROR(__xludf.DUMMYFUNCTION("""COMPUTED_VALUE"""),"C-hallucinating")</f>
        <v>C-hallucinating</v>
      </c>
      <c r="R11" s="76" t="str">
        <f>IFERROR(__xludf.DUMMYFUNCTION("""COMPUTED_VALUE"""),"C-total")</f>
        <v>C-total</v>
      </c>
      <c r="S11" s="25" t="str">
        <f>IFERROR(__xludf.DUMMYFUNCTION("""COMPUTED_VALUE"""),"V-pre/post")</f>
        <v>V-pre/post</v>
      </c>
      <c r="T11" s="25" t="str">
        <f>IFERROR(__xludf.DUMMYFUNCTION("""COMPUTED_VALUE"""),"V-pred-def")</f>
        <v>V-pred-def</v>
      </c>
      <c r="U11" s="1" t="str">
        <f>IFERROR(__xludf.DUMMYFUNCTION("""COMPUTED_VALUE"""),"V-pred-use")</f>
        <v>V-pred-use</v>
      </c>
      <c r="V11" s="25" t="str">
        <f>IFERROR(__xludf.DUMMYFUNCTION("""COMPUTED_VALUE"""),"V-lemma-def")</f>
        <v>V-lemma-def</v>
      </c>
      <c r="W11" s="25" t="str">
        <f>IFERROR(__xludf.DUMMYFUNCTION("""COMPUTED_VALUE"""),"V-lemma-use")</f>
        <v>V-lemma-use</v>
      </c>
      <c r="X11" s="25" t="str">
        <f>IFERROR(__xludf.DUMMYFUNCTION("""COMPUTED_VALUE"""),"V-LI")</f>
        <v>V-LI</v>
      </c>
      <c r="Y11" s="25" t="str">
        <f>IFERROR(__xludf.DUMMYFUNCTION("""COMPUTED_VALUE"""),"V-others")</f>
        <v>V-others</v>
      </c>
      <c r="Z11" s="25" t="str">
        <f>IFERROR(__xludf.DUMMYFUNCTION("""COMPUTED_VALUE"""),"V-total")</f>
        <v>V-total</v>
      </c>
    </row>
    <row r="12">
      <c r="A12" s="76"/>
      <c r="B12" s="76"/>
      <c r="C12" s="76"/>
      <c r="D12" s="77"/>
      <c r="E12" s="82"/>
      <c r="F12" s="76"/>
      <c r="G12" s="80"/>
      <c r="H12" s="21" t="s">
        <v>1082</v>
      </c>
      <c r="I12" s="76"/>
      <c r="J12" s="76"/>
      <c r="K12" s="76"/>
      <c r="L12" s="76"/>
      <c r="M12" s="76"/>
      <c r="N12" s="77"/>
      <c r="O12" s="76">
        <f>IFERROR(__xludf.DUMMYFUNCTION("""COMPUTED_VALUE"""),0.0)</f>
        <v>0</v>
      </c>
      <c r="P12" s="76">
        <f>IFERROR(__xludf.DUMMYFUNCTION("""COMPUTED_VALUE"""),0.0)</f>
        <v>0</v>
      </c>
      <c r="Q12" s="76">
        <f>IFERROR(__xludf.DUMMYFUNCTION("""COMPUTED_VALUE"""),1.0)</f>
        <v>1</v>
      </c>
      <c r="R12" s="76">
        <f>IFERROR(__xludf.DUMMYFUNCTION("""COMPUTED_VALUE"""),0.0)</f>
        <v>0</v>
      </c>
      <c r="S12" s="25">
        <f>IFERROR(__xludf.DUMMYFUNCTION("""COMPUTED_VALUE"""),0.0)</f>
        <v>0</v>
      </c>
      <c r="T12" s="25">
        <f>IFERROR(__xludf.DUMMYFUNCTION("""COMPUTED_VALUE"""),0.0)</f>
        <v>0</v>
      </c>
      <c r="U12" s="25">
        <f>IFERROR(__xludf.DUMMYFUNCTION("""COMPUTED_VALUE"""),1.0)</f>
        <v>1</v>
      </c>
      <c r="V12" s="25">
        <f>IFERROR(__xludf.DUMMYFUNCTION("""COMPUTED_VALUE"""),0.0)</f>
        <v>0</v>
      </c>
      <c r="W12" s="25">
        <f>IFERROR(__xludf.DUMMYFUNCTION("""COMPUTED_VALUE"""),0.0)</f>
        <v>0</v>
      </c>
      <c r="X12" s="25">
        <f>IFERROR(__xludf.DUMMYFUNCTION("""COMPUTED_VALUE"""),0.0)</f>
        <v>0</v>
      </c>
      <c r="Y12" s="25">
        <f>IFERROR(__xludf.DUMMYFUNCTION("""COMPUTED_VALUE"""),0.0)</f>
        <v>0</v>
      </c>
      <c r="Z12" s="25">
        <f>IFERROR(__xludf.DUMMYFUNCTION("""COMPUTED_VALUE"""),0.0)</f>
        <v>0</v>
      </c>
    </row>
    <row r="13">
      <c r="A13" s="76"/>
      <c r="B13" s="76"/>
      <c r="C13" s="76"/>
      <c r="D13" s="77"/>
      <c r="E13" s="82"/>
      <c r="F13" s="76"/>
      <c r="G13" s="80"/>
      <c r="H13" s="21" t="s">
        <v>245</v>
      </c>
      <c r="I13" s="76"/>
      <c r="J13" s="76"/>
      <c r="K13" s="76"/>
      <c r="L13" s="76"/>
      <c r="M13" s="76"/>
      <c r="N13" s="77"/>
      <c r="O13" s="76"/>
      <c r="P13" s="76"/>
      <c r="Q13" s="76"/>
      <c r="R13" s="76"/>
    </row>
    <row r="14">
      <c r="A14" s="76"/>
      <c r="B14" s="76"/>
      <c r="C14" s="76"/>
      <c r="D14" s="77"/>
      <c r="E14" s="82"/>
      <c r="F14" s="76"/>
      <c r="G14" s="77"/>
      <c r="H14" s="76"/>
      <c r="I14" s="76"/>
      <c r="J14" s="76"/>
      <c r="K14" s="76"/>
      <c r="L14" s="76"/>
      <c r="M14" s="76"/>
      <c r="N14" s="77"/>
      <c r="O14" s="76"/>
      <c r="P14" s="76"/>
      <c r="Q14" s="76"/>
      <c r="R14" s="76"/>
    </row>
    <row r="15">
      <c r="A15" s="76"/>
      <c r="B15" s="76"/>
      <c r="C15" s="76"/>
      <c r="D15" s="77"/>
      <c r="E15" s="82"/>
      <c r="F15" s="76"/>
      <c r="G15" s="80"/>
      <c r="H15" s="21" t="s">
        <v>3466</v>
      </c>
      <c r="I15" s="76"/>
      <c r="J15" s="76"/>
      <c r="K15" s="76"/>
      <c r="L15" s="76"/>
      <c r="M15" s="76"/>
      <c r="N15" s="77"/>
      <c r="O15" s="76"/>
      <c r="P15" s="76"/>
      <c r="Q15" s="76"/>
      <c r="R15" s="76"/>
    </row>
    <row r="16">
      <c r="A16" s="76"/>
      <c r="B16" s="76"/>
      <c r="C16" s="76"/>
      <c r="D16" s="77"/>
      <c r="E16" s="82"/>
      <c r="F16" s="76"/>
      <c r="G16" s="80"/>
      <c r="H16" s="21" t="s">
        <v>206</v>
      </c>
      <c r="I16" s="76"/>
      <c r="J16" s="76"/>
      <c r="K16" s="76"/>
      <c r="L16" s="76"/>
      <c r="M16" s="76"/>
      <c r="N16" s="77"/>
      <c r="O16" s="76"/>
      <c r="P16" s="76"/>
      <c r="Q16" s="76"/>
      <c r="R16" s="76"/>
    </row>
    <row r="17">
      <c r="A17" s="76"/>
      <c r="B17" s="76"/>
      <c r="C17" s="76"/>
      <c r="D17" s="77"/>
      <c r="E17" s="82"/>
      <c r="F17" s="76"/>
      <c r="G17" s="80"/>
      <c r="H17" s="21" t="s">
        <v>3467</v>
      </c>
      <c r="I17" s="21"/>
      <c r="J17" s="21"/>
      <c r="K17" s="76"/>
      <c r="L17" s="76"/>
      <c r="M17" s="76"/>
      <c r="N17" s="77"/>
      <c r="O17" s="21"/>
      <c r="P17" s="76"/>
      <c r="Q17" s="76"/>
      <c r="R17" s="76"/>
    </row>
    <row r="18">
      <c r="A18" s="25"/>
      <c r="B18" s="25"/>
      <c r="D18" s="42"/>
      <c r="E18" s="25"/>
      <c r="F18" s="25"/>
      <c r="G18" s="2"/>
      <c r="H18" s="1" t="s">
        <v>198</v>
      </c>
      <c r="I18" s="25"/>
      <c r="K18" s="25"/>
      <c r="N18" s="42"/>
    </row>
    <row r="19">
      <c r="A19" s="25"/>
      <c r="B19" s="25"/>
      <c r="D19" s="42"/>
      <c r="E19" s="25"/>
      <c r="F19" s="25"/>
      <c r="G19" s="2"/>
      <c r="H19" s="1" t="s">
        <v>1090</v>
      </c>
      <c r="I19" s="25"/>
      <c r="K19" s="25"/>
      <c r="N19" s="42"/>
    </row>
    <row r="20">
      <c r="A20" s="25"/>
      <c r="B20" s="25"/>
      <c r="D20" s="42"/>
      <c r="E20" s="25"/>
      <c r="F20" s="25"/>
      <c r="G20" s="2"/>
      <c r="H20" s="1" t="s">
        <v>1091</v>
      </c>
      <c r="I20" s="25"/>
      <c r="K20" s="25"/>
      <c r="N20" s="42"/>
    </row>
    <row r="21">
      <c r="A21" s="25"/>
      <c r="B21" s="25"/>
      <c r="D21" s="42"/>
      <c r="E21" s="25"/>
      <c r="F21" s="25"/>
      <c r="G21" s="2"/>
      <c r="H21" s="1" t="s">
        <v>198</v>
      </c>
      <c r="I21" s="25"/>
      <c r="K21" s="25"/>
      <c r="N21" s="42"/>
    </row>
    <row r="22">
      <c r="A22" s="25"/>
      <c r="B22" s="25"/>
      <c r="D22" s="42"/>
      <c r="E22" s="25"/>
      <c r="F22" s="25"/>
      <c r="G22" s="2"/>
      <c r="H22" s="1" t="s">
        <v>481</v>
      </c>
      <c r="I22" s="25"/>
      <c r="K22" s="25"/>
      <c r="N22" s="42"/>
    </row>
    <row r="23">
      <c r="A23" s="25"/>
      <c r="B23" s="25"/>
      <c r="D23" s="42"/>
      <c r="E23" s="25"/>
      <c r="F23" s="25"/>
      <c r="G23" s="2"/>
      <c r="H23" s="1" t="s">
        <v>204</v>
      </c>
      <c r="I23" s="25"/>
      <c r="K23" s="25"/>
      <c r="N23" s="42"/>
    </row>
    <row r="24">
      <c r="A24" s="25"/>
      <c r="B24" s="25"/>
      <c r="D24" s="42"/>
      <c r="E24" s="25"/>
      <c r="F24" s="25"/>
      <c r="G24" s="2"/>
      <c r="H24" s="1" t="s">
        <v>1093</v>
      </c>
      <c r="I24" s="25"/>
      <c r="K24" s="25"/>
      <c r="N24" s="42"/>
    </row>
    <row r="25">
      <c r="A25" s="25"/>
      <c r="B25" s="25"/>
      <c r="D25" s="42"/>
      <c r="E25" s="25"/>
      <c r="F25" s="25"/>
      <c r="G25" s="2"/>
      <c r="H25" s="1" t="s">
        <v>1095</v>
      </c>
      <c r="I25" s="25"/>
      <c r="K25" s="25"/>
      <c r="N25" s="42"/>
    </row>
    <row r="26">
      <c r="A26" s="25"/>
      <c r="B26" s="25"/>
      <c r="D26" s="42"/>
      <c r="E26" s="25"/>
      <c r="F26" s="25"/>
      <c r="G26" s="2"/>
      <c r="H26" s="1" t="s">
        <v>204</v>
      </c>
      <c r="I26" s="25"/>
      <c r="K26" s="25"/>
      <c r="N26" s="42"/>
    </row>
    <row r="27">
      <c r="A27" s="25"/>
      <c r="B27" s="25"/>
      <c r="D27" s="42"/>
      <c r="E27" s="25"/>
      <c r="F27" s="25"/>
      <c r="G27" s="42"/>
      <c r="I27" s="25"/>
      <c r="K27" s="25"/>
      <c r="N27" s="42"/>
    </row>
    <row r="28">
      <c r="A28" s="25"/>
      <c r="B28" s="25"/>
      <c r="D28" s="42"/>
      <c r="E28" s="25"/>
      <c r="F28" s="25"/>
      <c r="G28" s="2"/>
      <c r="H28" s="1" t="s">
        <v>3468</v>
      </c>
      <c r="I28" s="25"/>
      <c r="K28" s="25"/>
      <c r="N28" s="42"/>
    </row>
    <row r="29">
      <c r="A29" s="25"/>
      <c r="B29" s="25"/>
      <c r="D29" s="42"/>
      <c r="E29" s="25"/>
      <c r="F29" s="25"/>
      <c r="G29" s="2"/>
      <c r="H29" s="1" t="s">
        <v>3469</v>
      </c>
      <c r="I29" s="25"/>
      <c r="K29" s="25"/>
      <c r="N29" s="42"/>
    </row>
    <row r="30">
      <c r="A30" s="25"/>
      <c r="B30" s="25"/>
      <c r="D30" s="42"/>
      <c r="E30" s="25"/>
      <c r="F30" s="25"/>
      <c r="G30" s="2"/>
      <c r="H30" s="1" t="s">
        <v>3470</v>
      </c>
      <c r="I30" s="25"/>
      <c r="K30" s="25"/>
      <c r="N30" s="42"/>
    </row>
    <row r="31">
      <c r="A31" s="25"/>
      <c r="B31" s="25"/>
      <c r="D31" s="42"/>
      <c r="E31" s="25"/>
      <c r="F31" s="25"/>
      <c r="G31" s="2"/>
      <c r="H31" s="1" t="s">
        <v>198</v>
      </c>
      <c r="I31" s="25"/>
      <c r="K31" s="25"/>
      <c r="N31" s="42"/>
    </row>
    <row r="32">
      <c r="A32" s="25"/>
      <c r="B32" s="25"/>
      <c r="D32" s="42"/>
      <c r="E32" s="25"/>
      <c r="F32" s="25"/>
      <c r="G32" s="2"/>
      <c r="H32" s="1" t="s">
        <v>3471</v>
      </c>
      <c r="I32" s="1"/>
      <c r="J32" s="1"/>
      <c r="K32" s="25"/>
      <c r="N32" s="42"/>
    </row>
    <row r="33">
      <c r="A33" s="25"/>
      <c r="B33" s="25"/>
      <c r="D33" s="42"/>
      <c r="E33" s="25"/>
      <c r="F33" s="25"/>
      <c r="G33" s="2"/>
      <c r="H33" s="1" t="s">
        <v>3472</v>
      </c>
      <c r="I33" s="25"/>
      <c r="K33" s="25"/>
      <c r="N33" s="42"/>
    </row>
    <row r="34">
      <c r="A34" s="25"/>
      <c r="B34" s="25"/>
      <c r="D34" s="42"/>
      <c r="E34" s="25"/>
      <c r="F34" s="25"/>
      <c r="G34" s="2"/>
      <c r="H34" s="1" t="s">
        <v>3473</v>
      </c>
      <c r="I34" s="1"/>
      <c r="J34" s="1"/>
      <c r="K34" s="25"/>
      <c r="N34" s="42"/>
    </row>
    <row r="35">
      <c r="A35" s="25"/>
      <c r="B35" s="25"/>
      <c r="D35" s="42"/>
      <c r="E35" s="25"/>
      <c r="F35" s="25"/>
      <c r="G35" s="2"/>
      <c r="H35" s="1" t="s">
        <v>204</v>
      </c>
      <c r="I35" s="25"/>
      <c r="K35" s="25"/>
      <c r="N35" s="42"/>
    </row>
    <row r="36">
      <c r="A36" s="25"/>
      <c r="B36" s="25"/>
      <c r="D36" s="42"/>
      <c r="E36" s="25"/>
      <c r="F36" s="25"/>
      <c r="G36" s="42"/>
      <c r="I36" s="25"/>
      <c r="K36" s="25"/>
      <c r="N36" s="42"/>
    </row>
    <row r="37">
      <c r="A37" s="25"/>
      <c r="B37" s="25"/>
      <c r="D37" s="42"/>
      <c r="E37" s="25"/>
      <c r="F37" s="25"/>
      <c r="G37" s="2"/>
      <c r="H37" s="1" t="s">
        <v>1116</v>
      </c>
      <c r="I37" s="25"/>
      <c r="K37" s="25"/>
      <c r="N37" s="42"/>
    </row>
    <row r="38">
      <c r="A38" s="25"/>
      <c r="B38" s="25"/>
      <c r="D38" s="42"/>
      <c r="E38" s="25"/>
      <c r="F38" s="25"/>
      <c r="G38" s="2"/>
      <c r="H38" s="1" t="s">
        <v>3474</v>
      </c>
      <c r="I38" s="1"/>
      <c r="K38" s="25"/>
      <c r="N38" s="42"/>
    </row>
    <row r="39">
      <c r="A39" s="25"/>
      <c r="B39" s="25"/>
      <c r="D39" s="42"/>
      <c r="E39" s="25"/>
      <c r="F39" s="25"/>
      <c r="G39" s="2"/>
      <c r="H39" s="1" t="s">
        <v>207</v>
      </c>
      <c r="I39" s="25"/>
      <c r="K39" s="25"/>
      <c r="N39" s="42"/>
    </row>
    <row r="40">
      <c r="A40" s="25"/>
      <c r="B40" s="25"/>
      <c r="D40" s="42"/>
      <c r="E40" s="25"/>
      <c r="F40" s="25"/>
      <c r="G40" s="2"/>
      <c r="H40" s="1" t="s">
        <v>198</v>
      </c>
      <c r="I40" s="25"/>
      <c r="K40" s="25"/>
      <c r="N40" s="42"/>
    </row>
    <row r="41">
      <c r="A41" s="25"/>
      <c r="B41" s="25"/>
      <c r="D41" s="42"/>
      <c r="E41" s="25"/>
      <c r="F41" s="25"/>
      <c r="G41" s="2"/>
      <c r="H41" s="1" t="s">
        <v>3471</v>
      </c>
      <c r="I41" s="1"/>
      <c r="K41" s="25"/>
      <c r="N41" s="42"/>
    </row>
    <row r="42">
      <c r="A42" s="25"/>
      <c r="B42" s="25"/>
      <c r="D42" s="42"/>
      <c r="E42" s="25"/>
      <c r="F42" s="25"/>
      <c r="G42" s="2"/>
      <c r="H42" s="1" t="s">
        <v>1118</v>
      </c>
      <c r="I42" s="25"/>
      <c r="K42" s="25"/>
      <c r="N42" s="42"/>
    </row>
    <row r="43">
      <c r="A43" s="25"/>
      <c r="B43" s="25"/>
      <c r="D43" s="42"/>
      <c r="E43" s="25"/>
      <c r="F43" s="25"/>
      <c r="G43" s="2"/>
      <c r="H43" s="1" t="s">
        <v>3475</v>
      </c>
      <c r="I43" s="25"/>
      <c r="K43" s="84" t="s">
        <v>278</v>
      </c>
      <c r="L43" s="1" t="s">
        <v>3258</v>
      </c>
      <c r="M43" s="1" t="s">
        <v>3476</v>
      </c>
      <c r="N43" s="2" t="s">
        <v>838</v>
      </c>
      <c r="O43" s="1"/>
    </row>
    <row r="44">
      <c r="A44" s="25"/>
      <c r="B44" s="25"/>
      <c r="D44" s="42"/>
      <c r="E44" s="25"/>
      <c r="F44" s="25"/>
      <c r="G44" s="2"/>
      <c r="H44" s="1" t="s">
        <v>204</v>
      </c>
      <c r="I44" s="25"/>
      <c r="K44" s="25"/>
      <c r="N44" s="42"/>
    </row>
    <row r="45">
      <c r="A45" s="25"/>
      <c r="B45" s="25"/>
      <c r="D45" s="42"/>
      <c r="E45" s="25"/>
      <c r="F45" s="25"/>
      <c r="G45" s="42"/>
      <c r="I45" s="25"/>
      <c r="K45" s="25"/>
      <c r="N45" s="42"/>
    </row>
    <row r="46">
      <c r="A46" s="25"/>
      <c r="B46" s="25"/>
      <c r="D46" s="42"/>
      <c r="E46" s="25"/>
      <c r="F46" s="25"/>
      <c r="G46" s="2"/>
      <c r="H46" s="1" t="s">
        <v>281</v>
      </c>
      <c r="I46" s="25"/>
      <c r="K46" s="25"/>
      <c r="N46" s="42"/>
    </row>
    <row r="47">
      <c r="A47" s="25"/>
      <c r="B47" s="25"/>
      <c r="D47" s="42"/>
      <c r="E47" s="25"/>
      <c r="F47" s="25"/>
      <c r="G47" s="2"/>
      <c r="H47" s="1" t="s">
        <v>206</v>
      </c>
      <c r="I47" s="1"/>
      <c r="K47" s="25"/>
      <c r="N47" s="42"/>
    </row>
    <row r="48">
      <c r="A48" s="25"/>
      <c r="B48" s="25"/>
      <c r="D48" s="42"/>
      <c r="E48" s="25"/>
      <c r="F48" s="25"/>
      <c r="G48" s="2"/>
      <c r="H48" s="1" t="s">
        <v>207</v>
      </c>
      <c r="I48" s="25"/>
      <c r="K48" s="25"/>
      <c r="N48" s="42"/>
    </row>
    <row r="49">
      <c r="A49" s="25"/>
      <c r="B49" s="25"/>
      <c r="D49" s="42"/>
      <c r="E49" s="25"/>
      <c r="F49" s="25"/>
      <c r="G49" s="2"/>
      <c r="H49" s="1" t="s">
        <v>198</v>
      </c>
      <c r="I49" s="25"/>
      <c r="K49" s="25"/>
      <c r="M49" s="1" t="s">
        <v>463</v>
      </c>
      <c r="N49" s="42"/>
    </row>
    <row r="50">
      <c r="A50" s="25"/>
      <c r="B50" s="25"/>
      <c r="D50" s="42"/>
      <c r="E50" s="25"/>
      <c r="F50" s="25"/>
      <c r="G50" s="2"/>
      <c r="H50" s="1" t="s">
        <v>3477</v>
      </c>
      <c r="I50" s="25"/>
      <c r="K50" s="25"/>
      <c r="N50" s="42"/>
    </row>
    <row r="51">
      <c r="A51" s="25"/>
      <c r="B51" s="25"/>
      <c r="D51" s="42"/>
      <c r="E51" s="25"/>
      <c r="F51" s="25"/>
      <c r="G51" s="2"/>
      <c r="H51" s="1" t="s">
        <v>3478</v>
      </c>
      <c r="I51" s="25"/>
      <c r="K51" s="25"/>
      <c r="N51" s="42"/>
    </row>
    <row r="52">
      <c r="A52" s="25"/>
      <c r="B52" s="25"/>
      <c r="D52" s="42"/>
      <c r="E52" s="25"/>
      <c r="F52" s="25"/>
      <c r="G52" s="2"/>
      <c r="H52" s="1" t="s">
        <v>1134</v>
      </c>
      <c r="I52" s="25"/>
      <c r="K52" s="25"/>
      <c r="N52" s="42"/>
    </row>
    <row r="53">
      <c r="A53" s="25"/>
      <c r="B53" s="25"/>
      <c r="D53" s="42"/>
      <c r="E53" s="25"/>
      <c r="F53" s="25"/>
      <c r="G53" s="2"/>
      <c r="H53" s="1" t="s">
        <v>223</v>
      </c>
      <c r="I53" s="25"/>
      <c r="K53" s="25"/>
      <c r="N53" s="42"/>
    </row>
    <row r="54">
      <c r="A54" s="15"/>
      <c r="B54" s="15"/>
      <c r="C54" s="15"/>
      <c r="D54" s="83"/>
      <c r="E54" s="15"/>
      <c r="F54" s="15"/>
      <c r="G54" s="13"/>
      <c r="H54" s="12" t="s">
        <v>204</v>
      </c>
      <c r="I54" s="15"/>
      <c r="J54" s="15"/>
      <c r="K54" s="15"/>
      <c r="L54" s="15"/>
      <c r="M54" s="15"/>
      <c r="N54" s="83"/>
      <c r="O54" s="15"/>
      <c r="P54" s="15"/>
      <c r="Q54" s="15"/>
      <c r="R54" s="15"/>
      <c r="S54" s="15"/>
      <c r="T54" s="15"/>
      <c r="U54" s="15"/>
      <c r="V54" s="15"/>
      <c r="W54" s="15"/>
      <c r="X54" s="15"/>
      <c r="Y54" s="15"/>
      <c r="Z54" s="15"/>
      <c r="AA54" s="15"/>
      <c r="AB54" s="15"/>
      <c r="AC54" s="15"/>
      <c r="AD54" s="15"/>
      <c r="AE54" s="15"/>
    </row>
    <row r="55">
      <c r="A55" s="1" t="s">
        <v>74</v>
      </c>
      <c r="B55" s="1" t="s">
        <v>30</v>
      </c>
      <c r="C55" s="1" t="s">
        <v>3479</v>
      </c>
      <c r="D55" s="2" t="s">
        <v>3479</v>
      </c>
      <c r="E55" s="1" t="s">
        <v>33</v>
      </c>
      <c r="F55" s="1" t="s">
        <v>33</v>
      </c>
      <c r="G55" s="2"/>
      <c r="H55" s="1" t="s">
        <v>563</v>
      </c>
      <c r="I55" s="25"/>
      <c r="K55" s="25"/>
      <c r="N55" s="42"/>
    </row>
    <row r="56">
      <c r="A56" s="25"/>
      <c r="B56" s="25"/>
      <c r="D56" s="42"/>
      <c r="E56" s="25"/>
      <c r="F56" s="25"/>
      <c r="G56" s="42"/>
      <c r="I56" s="25"/>
      <c r="K56" s="25"/>
      <c r="N56" s="42"/>
    </row>
    <row r="57">
      <c r="A57" s="25"/>
      <c r="B57" s="25"/>
      <c r="D57" s="42"/>
      <c r="E57" s="25"/>
      <c r="F57" s="25"/>
      <c r="G57" s="2"/>
      <c r="H57" s="1" t="s">
        <v>3480</v>
      </c>
      <c r="I57" s="25"/>
      <c r="K57" s="1" t="s">
        <v>190</v>
      </c>
      <c r="L57" s="1" t="s">
        <v>3464</v>
      </c>
      <c r="M57" s="1" t="s">
        <v>805</v>
      </c>
      <c r="N57" s="2" t="s">
        <v>838</v>
      </c>
      <c r="O57"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57" s="25" t="str">
        <f>IFERROR(__xludf.DUMMYFUNCTION("""COMPUTED_VALUE"""),"count ")</f>
        <v>count </v>
      </c>
    </row>
    <row r="58">
      <c r="A58" s="25"/>
      <c r="B58" s="25"/>
      <c r="D58" s="42"/>
      <c r="E58" s="25"/>
      <c r="F58" s="25"/>
      <c r="G58" s="42"/>
      <c r="I58" s="25"/>
      <c r="K58" s="25"/>
      <c r="N58" s="42"/>
      <c r="O58" s="25" t="str">
        <f>IFERROR(__xludf.DUMMYFUNCTION("""COMPUTED_VALUE"""),"V-pre/post")</f>
        <v>V-pre/post</v>
      </c>
      <c r="P58" s="25">
        <f>IFERROR(__xludf.DUMMYFUNCTION("""COMPUTED_VALUE"""),2.0)</f>
        <v>2</v>
      </c>
    </row>
    <row r="59">
      <c r="A59" s="25"/>
      <c r="B59" s="25"/>
      <c r="D59" s="42"/>
      <c r="E59" s="25"/>
      <c r="F59" s="25"/>
      <c r="G59" s="2"/>
      <c r="H59" s="1" t="s">
        <v>1080</v>
      </c>
      <c r="I59" s="25"/>
      <c r="K59" s="25"/>
      <c r="N59" s="42"/>
      <c r="O59" s="25" t="str">
        <f>IFERROR(__xludf.DUMMYFUNCTION("""COMPUTED_VALUE"""),"C-hallucinating")</f>
        <v>C-hallucinating</v>
      </c>
      <c r="P59" s="25">
        <f>IFERROR(__xludf.DUMMYFUNCTION("""COMPUTED_VALUE"""),1.0)</f>
        <v>1</v>
      </c>
    </row>
    <row r="60">
      <c r="A60" s="25"/>
      <c r="B60" s="25"/>
      <c r="D60" s="42"/>
      <c r="E60" s="25"/>
      <c r="F60" s="25"/>
      <c r="G60" s="2"/>
      <c r="H60" s="1" t="s">
        <v>198</v>
      </c>
      <c r="I60" s="25"/>
      <c r="K60" s="25"/>
      <c r="N60" s="42"/>
    </row>
    <row r="61">
      <c r="A61" s="25"/>
      <c r="B61" s="25"/>
      <c r="D61" s="42"/>
      <c r="E61" s="25"/>
      <c r="F61" s="25"/>
      <c r="G61" s="2"/>
      <c r="H61" s="1" t="s">
        <v>1082</v>
      </c>
      <c r="I61" s="25"/>
      <c r="K61" s="25"/>
      <c r="N61" s="42"/>
    </row>
    <row r="62">
      <c r="A62" s="25"/>
      <c r="B62" s="25"/>
      <c r="D62" s="42"/>
      <c r="E62" s="25"/>
      <c r="F62" s="25"/>
      <c r="G62" s="2"/>
      <c r="H62" s="1" t="s">
        <v>245</v>
      </c>
      <c r="I62" s="25"/>
      <c r="K62" s="25"/>
      <c r="N62" s="42"/>
      <c r="O6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2" s="25" t="str">
        <f>IFERROR(__xludf.DUMMYFUNCTION("""COMPUTED_VALUE"""),"C-syntax")</f>
        <v>C-syntax</v>
      </c>
      <c r="Q62" s="25" t="str">
        <f>IFERROR(__xludf.DUMMYFUNCTION("""COMPUTED_VALUE"""),"C-hallucinating")</f>
        <v>C-hallucinating</v>
      </c>
      <c r="R62" s="25" t="str">
        <f>IFERROR(__xludf.DUMMYFUNCTION("""COMPUTED_VALUE"""),"C-total")</f>
        <v>C-total</v>
      </c>
      <c r="S62" s="25" t="str">
        <f>IFERROR(__xludf.DUMMYFUNCTION("""COMPUTED_VALUE"""),"V-pre/post")</f>
        <v>V-pre/post</v>
      </c>
      <c r="T62" s="25" t="str">
        <f>IFERROR(__xludf.DUMMYFUNCTION("""COMPUTED_VALUE"""),"V-pred-def")</f>
        <v>V-pred-def</v>
      </c>
      <c r="U62" s="25" t="str">
        <f>IFERROR(__xludf.DUMMYFUNCTION("""COMPUTED_VALUE"""),"V-pred-use")</f>
        <v>V-pred-use</v>
      </c>
      <c r="V62" s="25" t="str">
        <f>IFERROR(__xludf.DUMMYFUNCTION("""COMPUTED_VALUE"""),"V-lemma-def")</f>
        <v>V-lemma-def</v>
      </c>
      <c r="W62" s="25" t="str">
        <f>IFERROR(__xludf.DUMMYFUNCTION("""COMPUTED_VALUE"""),"V-lemma-use")</f>
        <v>V-lemma-use</v>
      </c>
      <c r="X62" s="25" t="str">
        <f>IFERROR(__xludf.DUMMYFUNCTION("""COMPUTED_VALUE"""),"V-LI")</f>
        <v>V-LI</v>
      </c>
      <c r="Y62" s="25" t="str">
        <f>IFERROR(__xludf.DUMMYFUNCTION("""COMPUTED_VALUE"""),"V-others")</f>
        <v>V-others</v>
      </c>
      <c r="Z62" s="25" t="str">
        <f>IFERROR(__xludf.DUMMYFUNCTION("""COMPUTED_VALUE"""),"V-total")</f>
        <v>V-total</v>
      </c>
    </row>
    <row r="63">
      <c r="A63" s="25"/>
      <c r="B63" s="25"/>
      <c r="D63" s="42"/>
      <c r="E63" s="25"/>
      <c r="F63" s="25"/>
      <c r="G63" s="42"/>
      <c r="I63" s="25"/>
      <c r="K63" s="25"/>
      <c r="N63" s="42"/>
      <c r="O63" s="25">
        <f>IFERROR(__xludf.DUMMYFUNCTION("""COMPUTED_VALUE"""),0.0)</f>
        <v>0</v>
      </c>
      <c r="P63" s="25">
        <f>IFERROR(__xludf.DUMMYFUNCTION("""COMPUTED_VALUE"""),0.0)</f>
        <v>0</v>
      </c>
      <c r="Q63" s="25">
        <f>IFERROR(__xludf.DUMMYFUNCTION("""COMPUTED_VALUE"""),1.0)</f>
        <v>1</v>
      </c>
      <c r="R63" s="25">
        <f>IFERROR(__xludf.DUMMYFUNCTION("""COMPUTED_VALUE"""),0.0)</f>
        <v>0</v>
      </c>
      <c r="S63" s="25">
        <f>IFERROR(__xludf.DUMMYFUNCTION("""COMPUTED_VALUE"""),2.0)</f>
        <v>2</v>
      </c>
      <c r="T63" s="25">
        <f>IFERROR(__xludf.DUMMYFUNCTION("""COMPUTED_VALUE"""),0.0)</f>
        <v>0</v>
      </c>
      <c r="U63" s="25">
        <f>IFERROR(__xludf.DUMMYFUNCTION("""COMPUTED_VALUE"""),0.0)</f>
        <v>0</v>
      </c>
      <c r="V63" s="25">
        <f>IFERROR(__xludf.DUMMYFUNCTION("""COMPUTED_VALUE"""),0.0)</f>
        <v>0</v>
      </c>
      <c r="W63" s="25">
        <f>IFERROR(__xludf.DUMMYFUNCTION("""COMPUTED_VALUE"""),0.0)</f>
        <v>0</v>
      </c>
      <c r="X63" s="25">
        <f>IFERROR(__xludf.DUMMYFUNCTION("""COMPUTED_VALUE"""),0.0)</f>
        <v>0</v>
      </c>
      <c r="Y63" s="25">
        <f>IFERROR(__xludf.DUMMYFUNCTION("""COMPUTED_VALUE"""),0.0)</f>
        <v>0</v>
      </c>
      <c r="Z63" s="25">
        <f>IFERROR(__xludf.DUMMYFUNCTION("""COMPUTED_VALUE"""),0.0)</f>
        <v>0</v>
      </c>
    </row>
    <row r="64">
      <c r="A64" s="25"/>
      <c r="B64" s="25"/>
      <c r="D64" s="42"/>
      <c r="E64" s="25"/>
      <c r="F64" s="25"/>
      <c r="G64" s="2"/>
      <c r="H64" s="1" t="s">
        <v>3466</v>
      </c>
      <c r="I64" s="25"/>
      <c r="K64" s="25"/>
      <c r="N64" s="42"/>
    </row>
    <row r="65">
      <c r="A65" s="25"/>
      <c r="B65" s="25"/>
      <c r="D65" s="42"/>
      <c r="E65" s="25"/>
      <c r="F65" s="25"/>
      <c r="G65" s="2"/>
      <c r="H65" s="1" t="s">
        <v>206</v>
      </c>
      <c r="I65" s="25"/>
      <c r="K65" s="25"/>
      <c r="N65" s="42"/>
    </row>
    <row r="66">
      <c r="A66" s="25"/>
      <c r="B66" s="25"/>
      <c r="D66" s="42"/>
      <c r="E66" s="25"/>
      <c r="F66" s="25"/>
      <c r="G66" s="2"/>
      <c r="H66" s="1" t="s">
        <v>3481</v>
      </c>
      <c r="I66" s="25"/>
      <c r="K66" s="25"/>
      <c r="N66" s="42"/>
    </row>
    <row r="67">
      <c r="A67" s="25"/>
      <c r="B67" s="25"/>
      <c r="D67" s="42"/>
      <c r="E67" s="25"/>
      <c r="F67" s="25"/>
      <c r="G67" s="2"/>
      <c r="H67" s="1" t="s">
        <v>198</v>
      </c>
      <c r="I67" s="25"/>
      <c r="K67" s="25"/>
      <c r="N67" s="42"/>
    </row>
    <row r="68">
      <c r="A68" s="25"/>
      <c r="B68" s="25"/>
      <c r="D68" s="42"/>
      <c r="E68" s="25"/>
      <c r="F68" s="25"/>
      <c r="G68" s="2"/>
      <c r="H68" s="1" t="s">
        <v>1090</v>
      </c>
      <c r="I68" s="25"/>
      <c r="K68" s="25"/>
      <c r="N68" s="42"/>
    </row>
    <row r="69">
      <c r="A69" s="25"/>
      <c r="B69" s="25"/>
      <c r="D69" s="42"/>
      <c r="E69" s="25"/>
      <c r="F69" s="25"/>
      <c r="G69" s="2"/>
      <c r="H69" s="1" t="s">
        <v>1091</v>
      </c>
      <c r="I69" s="25"/>
      <c r="K69" s="25"/>
      <c r="N69" s="42"/>
    </row>
    <row r="70">
      <c r="A70" s="25"/>
      <c r="B70" s="25"/>
      <c r="D70" s="42"/>
      <c r="E70" s="25"/>
      <c r="F70" s="25"/>
      <c r="G70" s="2"/>
      <c r="H70" s="1" t="s">
        <v>198</v>
      </c>
      <c r="I70" s="25"/>
      <c r="K70" s="25"/>
      <c r="N70" s="42"/>
    </row>
    <row r="71">
      <c r="A71" s="25"/>
      <c r="B71" s="25"/>
      <c r="D71" s="42"/>
      <c r="E71" s="25"/>
      <c r="F71" s="25"/>
      <c r="G71" s="2"/>
      <c r="H71" s="1" t="s">
        <v>481</v>
      </c>
      <c r="I71" s="25"/>
      <c r="K71" s="25"/>
      <c r="N71" s="42"/>
    </row>
    <row r="72">
      <c r="A72" s="25"/>
      <c r="B72" s="25"/>
      <c r="D72" s="42"/>
      <c r="E72" s="25"/>
      <c r="F72" s="25"/>
      <c r="G72" s="2"/>
      <c r="H72" s="1" t="s">
        <v>204</v>
      </c>
      <c r="I72" s="25"/>
      <c r="K72" s="25"/>
      <c r="N72" s="42"/>
    </row>
    <row r="73">
      <c r="A73" s="25"/>
      <c r="B73" s="25"/>
      <c r="D73" s="42"/>
      <c r="E73" s="25"/>
      <c r="F73" s="25"/>
      <c r="G73" s="2"/>
      <c r="H73" s="1" t="s">
        <v>1093</v>
      </c>
      <c r="I73" s="25"/>
      <c r="K73" s="25"/>
      <c r="N73" s="42"/>
    </row>
    <row r="74">
      <c r="A74" s="25"/>
      <c r="B74" s="25"/>
      <c r="D74" s="42"/>
      <c r="E74" s="25"/>
      <c r="F74" s="25"/>
      <c r="G74" s="2"/>
      <c r="H74" s="1" t="s">
        <v>3482</v>
      </c>
      <c r="I74" s="1"/>
      <c r="K74" s="25"/>
      <c r="N74" s="42"/>
    </row>
    <row r="75">
      <c r="A75" s="25"/>
      <c r="B75" s="25"/>
      <c r="D75" s="42"/>
      <c r="E75" s="25"/>
      <c r="F75" s="25"/>
      <c r="G75" s="2"/>
      <c r="H75" s="1" t="s">
        <v>1095</v>
      </c>
      <c r="I75" s="25"/>
      <c r="K75" s="1" t="s">
        <v>282</v>
      </c>
      <c r="L75" s="1" t="s">
        <v>2048</v>
      </c>
      <c r="M75" s="1" t="s">
        <v>714</v>
      </c>
      <c r="N75" s="2" t="s">
        <v>3483</v>
      </c>
    </row>
    <row r="76">
      <c r="A76" s="25"/>
      <c r="B76" s="25"/>
      <c r="D76" s="42"/>
      <c r="E76" s="25"/>
      <c r="F76" s="25"/>
      <c r="G76" s="2"/>
      <c r="H76" s="1" t="s">
        <v>204</v>
      </c>
      <c r="I76" s="25"/>
      <c r="K76" s="25"/>
      <c r="N76" s="42"/>
    </row>
    <row r="77">
      <c r="A77" s="25"/>
      <c r="B77" s="25"/>
      <c r="D77" s="42"/>
      <c r="E77" s="25"/>
      <c r="F77" s="25"/>
      <c r="G77" s="42"/>
      <c r="I77" s="25"/>
      <c r="K77" s="25"/>
      <c r="N77" s="42"/>
    </row>
    <row r="78">
      <c r="A78" s="25"/>
      <c r="B78" s="25"/>
      <c r="D78" s="42"/>
      <c r="E78" s="25"/>
      <c r="F78" s="25"/>
      <c r="G78" s="2"/>
      <c r="H78" s="1" t="s">
        <v>3468</v>
      </c>
      <c r="I78" s="25"/>
      <c r="K78" s="25"/>
      <c r="N78" s="42"/>
    </row>
    <row r="79">
      <c r="A79" s="25"/>
      <c r="B79" s="25"/>
      <c r="D79" s="42"/>
      <c r="E79" s="25"/>
      <c r="F79" s="25"/>
      <c r="G79" s="2"/>
      <c r="H79" s="1" t="s">
        <v>3469</v>
      </c>
      <c r="I79" s="25"/>
      <c r="K79" s="25"/>
      <c r="N79" s="42"/>
    </row>
    <row r="80">
      <c r="A80" s="25"/>
      <c r="B80" s="25"/>
      <c r="D80" s="42"/>
      <c r="E80" s="25"/>
      <c r="F80" s="25"/>
      <c r="G80" s="2"/>
      <c r="H80" s="1" t="s">
        <v>3470</v>
      </c>
      <c r="I80" s="25"/>
      <c r="K80" s="25"/>
      <c r="N80" s="42"/>
    </row>
    <row r="81">
      <c r="A81" s="25"/>
      <c r="B81" s="25"/>
      <c r="D81" s="42"/>
      <c r="E81" s="25"/>
      <c r="F81" s="25"/>
      <c r="G81" s="2"/>
      <c r="H81" s="1" t="s">
        <v>198</v>
      </c>
      <c r="I81" s="25"/>
      <c r="K81" s="25"/>
      <c r="N81" s="42"/>
    </row>
    <row r="82">
      <c r="A82" s="25"/>
      <c r="B82" s="25"/>
      <c r="D82" s="42"/>
      <c r="E82" s="25"/>
      <c r="F82" s="25"/>
      <c r="G82" s="2"/>
      <c r="H82" s="1" t="s">
        <v>3471</v>
      </c>
      <c r="I82" s="1"/>
      <c r="J82" s="1"/>
      <c r="K82" s="25"/>
      <c r="N82" s="42"/>
    </row>
    <row r="83">
      <c r="A83" s="25"/>
      <c r="B83" s="25"/>
      <c r="D83" s="42"/>
      <c r="E83" s="25"/>
      <c r="F83" s="25"/>
      <c r="G83" s="2"/>
      <c r="H83" s="1" t="s">
        <v>3472</v>
      </c>
      <c r="I83" s="25"/>
      <c r="K83" s="25"/>
      <c r="N83" s="42"/>
    </row>
    <row r="84">
      <c r="A84" s="25"/>
      <c r="B84" s="25"/>
      <c r="D84" s="42"/>
      <c r="E84" s="25"/>
      <c r="F84" s="25"/>
      <c r="G84" s="2"/>
      <c r="H84" s="1" t="s">
        <v>3473</v>
      </c>
      <c r="I84" s="1"/>
      <c r="K84" s="25"/>
      <c r="N84" s="42"/>
    </row>
    <row r="85">
      <c r="A85" s="25"/>
      <c r="B85" s="25"/>
      <c r="D85" s="42"/>
      <c r="E85" s="25"/>
      <c r="F85" s="25"/>
      <c r="G85" s="2"/>
      <c r="H85" s="1" t="s">
        <v>204</v>
      </c>
      <c r="I85" s="25"/>
      <c r="K85" s="25"/>
      <c r="N85" s="42"/>
    </row>
    <row r="86">
      <c r="A86" s="25"/>
      <c r="B86" s="25"/>
      <c r="D86" s="42"/>
      <c r="E86" s="25"/>
      <c r="F86" s="25"/>
      <c r="G86" s="42"/>
      <c r="I86" s="25"/>
      <c r="K86" s="25"/>
      <c r="N86" s="42"/>
    </row>
    <row r="87">
      <c r="A87" s="25"/>
      <c r="B87" s="25"/>
      <c r="D87" s="42"/>
      <c r="E87" s="25"/>
      <c r="F87" s="25"/>
      <c r="G87" s="2"/>
      <c r="H87" s="1" t="s">
        <v>1116</v>
      </c>
      <c r="I87" s="25"/>
      <c r="K87" s="25"/>
      <c r="N87" s="42"/>
    </row>
    <row r="88">
      <c r="A88" s="25"/>
      <c r="B88" s="25"/>
      <c r="D88" s="42"/>
      <c r="E88" s="25"/>
      <c r="F88" s="25"/>
      <c r="G88" s="2"/>
      <c r="H88" s="1" t="s">
        <v>3469</v>
      </c>
      <c r="I88" s="25"/>
      <c r="K88" s="25"/>
      <c r="N88" s="42"/>
    </row>
    <row r="89">
      <c r="A89" s="25"/>
      <c r="B89" s="25"/>
      <c r="D89" s="42"/>
      <c r="E89" s="25"/>
      <c r="F89" s="25"/>
      <c r="G89" s="2"/>
      <c r="H89" s="1" t="s">
        <v>207</v>
      </c>
      <c r="I89" s="25"/>
      <c r="K89" s="25"/>
      <c r="N89" s="42"/>
    </row>
    <row r="90">
      <c r="A90" s="25"/>
      <c r="B90" s="25"/>
      <c r="D90" s="42"/>
      <c r="E90" s="25"/>
      <c r="F90" s="25"/>
      <c r="G90" s="2"/>
      <c r="H90" s="1" t="s">
        <v>198</v>
      </c>
      <c r="I90" s="25"/>
      <c r="K90" s="25"/>
      <c r="N90" s="42"/>
    </row>
    <row r="91">
      <c r="A91" s="25"/>
      <c r="B91" s="25"/>
      <c r="D91" s="42"/>
      <c r="E91" s="25"/>
      <c r="F91" s="25"/>
      <c r="G91" s="2"/>
      <c r="H91" s="1" t="s">
        <v>3471</v>
      </c>
      <c r="I91" s="1"/>
      <c r="K91" s="25"/>
      <c r="N91" s="42"/>
    </row>
    <row r="92">
      <c r="A92" s="25"/>
      <c r="B92" s="25"/>
      <c r="D92" s="42"/>
      <c r="E92" s="25"/>
      <c r="F92" s="25"/>
      <c r="G92" s="2"/>
      <c r="H92" s="1" t="s">
        <v>1118</v>
      </c>
      <c r="I92" s="25"/>
      <c r="K92" s="1" t="s">
        <v>282</v>
      </c>
      <c r="L92" s="1" t="s">
        <v>3262</v>
      </c>
      <c r="M92" s="1" t="s">
        <v>3484</v>
      </c>
      <c r="N92" s="2" t="s">
        <v>3485</v>
      </c>
    </row>
    <row r="93">
      <c r="A93" s="25"/>
      <c r="B93" s="25"/>
      <c r="D93" s="42"/>
      <c r="E93" s="25"/>
      <c r="F93" s="25"/>
      <c r="G93" s="2"/>
      <c r="H93" s="1" t="s">
        <v>204</v>
      </c>
      <c r="I93" s="25"/>
      <c r="K93" s="25"/>
      <c r="N93" s="42"/>
    </row>
    <row r="94">
      <c r="A94" s="25"/>
      <c r="B94" s="25"/>
      <c r="D94" s="42"/>
      <c r="E94" s="25"/>
      <c r="F94" s="25"/>
      <c r="G94" s="42"/>
      <c r="I94" s="25"/>
      <c r="K94" s="25"/>
      <c r="N94" s="42"/>
    </row>
    <row r="95">
      <c r="A95" s="25"/>
      <c r="B95" s="25"/>
      <c r="D95" s="42"/>
      <c r="E95" s="25"/>
      <c r="F95" s="25"/>
      <c r="G95" s="2"/>
      <c r="H95" s="1" t="s">
        <v>281</v>
      </c>
      <c r="I95" s="25"/>
      <c r="K95" s="25"/>
      <c r="N95" s="42"/>
    </row>
    <row r="96">
      <c r="A96" s="25"/>
      <c r="B96" s="25"/>
      <c r="D96" s="42"/>
      <c r="E96" s="25"/>
      <c r="F96" s="25"/>
      <c r="G96" s="2"/>
      <c r="H96" s="1" t="s">
        <v>206</v>
      </c>
      <c r="I96" s="1"/>
      <c r="K96" s="25"/>
      <c r="N96" s="42"/>
    </row>
    <row r="97">
      <c r="A97" s="25"/>
      <c r="B97" s="25"/>
      <c r="D97" s="42"/>
      <c r="E97" s="25"/>
      <c r="F97" s="25"/>
      <c r="G97" s="2"/>
      <c r="H97" s="1" t="s">
        <v>207</v>
      </c>
      <c r="I97" s="25"/>
      <c r="K97" s="25"/>
      <c r="N97" s="42"/>
    </row>
    <row r="98">
      <c r="A98" s="25"/>
      <c r="B98" s="25"/>
      <c r="D98" s="42"/>
      <c r="E98" s="25"/>
      <c r="F98" s="25"/>
      <c r="G98" s="2"/>
      <c r="H98" s="1" t="s">
        <v>198</v>
      </c>
      <c r="I98" s="25"/>
      <c r="K98" s="25"/>
      <c r="N98" s="42"/>
    </row>
    <row r="99">
      <c r="A99" s="25"/>
      <c r="B99" s="25"/>
      <c r="D99" s="42"/>
      <c r="E99" s="25"/>
      <c r="F99" s="25"/>
      <c r="G99" s="2"/>
      <c r="H99" s="1" t="s">
        <v>3477</v>
      </c>
      <c r="I99" s="25"/>
      <c r="K99" s="25"/>
      <c r="N99" s="42"/>
    </row>
    <row r="100">
      <c r="A100" s="25"/>
      <c r="B100" s="25"/>
      <c r="D100" s="42"/>
      <c r="E100" s="25"/>
      <c r="F100" s="25"/>
      <c r="G100" s="2"/>
      <c r="H100" s="1" t="s">
        <v>3478</v>
      </c>
      <c r="I100" s="25"/>
      <c r="K100" s="25"/>
      <c r="N100" s="42"/>
    </row>
    <row r="101">
      <c r="A101" s="25"/>
      <c r="B101" s="25"/>
      <c r="D101" s="42"/>
      <c r="E101" s="25"/>
      <c r="F101" s="25"/>
      <c r="G101" s="2"/>
      <c r="H101" s="1" t="s">
        <v>1134</v>
      </c>
      <c r="I101" s="25"/>
      <c r="K101" s="25"/>
      <c r="N101" s="42"/>
    </row>
    <row r="102">
      <c r="A102" s="25"/>
      <c r="B102" s="25"/>
      <c r="D102" s="42"/>
      <c r="E102" s="25"/>
      <c r="F102" s="25"/>
      <c r="G102" s="2"/>
      <c r="H102" s="1" t="s">
        <v>223</v>
      </c>
      <c r="I102" s="25"/>
      <c r="K102" s="25"/>
      <c r="N102" s="42"/>
    </row>
    <row r="103">
      <c r="A103" s="15"/>
      <c r="B103" s="25"/>
      <c r="C103" s="15"/>
      <c r="D103" s="83"/>
      <c r="E103" s="15"/>
      <c r="F103" s="15"/>
      <c r="G103" s="13"/>
      <c r="H103" s="12" t="s">
        <v>204</v>
      </c>
      <c r="I103" s="15"/>
      <c r="J103" s="15"/>
      <c r="K103" s="15"/>
      <c r="L103" s="15"/>
      <c r="M103" s="15"/>
      <c r="N103" s="83"/>
      <c r="O103" s="15"/>
      <c r="P103" s="15"/>
      <c r="Q103" s="15"/>
      <c r="R103" s="15"/>
      <c r="S103" s="15"/>
      <c r="T103" s="15"/>
      <c r="U103" s="15"/>
      <c r="V103" s="15"/>
      <c r="W103" s="15"/>
      <c r="X103" s="15"/>
      <c r="Y103" s="15"/>
      <c r="Z103" s="15"/>
      <c r="AA103" s="15"/>
      <c r="AB103" s="15"/>
      <c r="AC103" s="15"/>
      <c r="AD103" s="15"/>
      <c r="AE103" s="15"/>
    </row>
    <row r="104">
      <c r="A104" s="1" t="s">
        <v>81</v>
      </c>
      <c r="B104" s="1" t="s">
        <v>30</v>
      </c>
      <c r="C104" s="1" t="s">
        <v>3486</v>
      </c>
      <c r="D104" s="2" t="s">
        <v>3486</v>
      </c>
      <c r="E104" s="1" t="s">
        <v>82</v>
      </c>
      <c r="F104" s="1" t="s">
        <v>33</v>
      </c>
      <c r="G104" s="2" t="s">
        <v>3487</v>
      </c>
      <c r="H104" s="1" t="s">
        <v>563</v>
      </c>
      <c r="I104" s="25"/>
      <c r="K104" s="25"/>
      <c r="N104" s="42"/>
    </row>
    <row r="105">
      <c r="A105" s="25"/>
      <c r="B105" s="25"/>
      <c r="D105" s="42"/>
      <c r="E105" s="25"/>
      <c r="F105" s="25"/>
      <c r="G105" s="42"/>
      <c r="H105" s="1" t="s">
        <v>3488</v>
      </c>
      <c r="I105" s="25"/>
      <c r="K105" s="25"/>
      <c r="N105" s="42"/>
    </row>
    <row r="106">
      <c r="A106" s="25"/>
      <c r="B106" s="25"/>
      <c r="D106" s="42"/>
      <c r="E106" s="25"/>
      <c r="F106" s="25"/>
      <c r="G106" s="42"/>
      <c r="I106" s="25"/>
      <c r="K106" s="25"/>
      <c r="N106" s="42"/>
      <c r="O106"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06" s="25" t="str">
        <f>IFERROR(__xludf.DUMMYFUNCTION("""COMPUTED_VALUE"""),"count ")</f>
        <v>count </v>
      </c>
    </row>
    <row r="107">
      <c r="A107" s="25"/>
      <c r="B107" s="25"/>
      <c r="D107" s="42"/>
      <c r="E107" s="25"/>
      <c r="F107" s="25"/>
      <c r="G107" s="42"/>
      <c r="H107" s="1" t="s">
        <v>1080</v>
      </c>
      <c r="I107" s="25"/>
      <c r="K107" s="25"/>
      <c r="N107" s="42"/>
      <c r="O107" s="25" t="str">
        <f>IFERROR(__xludf.DUMMYFUNCTION("""COMPUTED_VALUE"""),"C-spec_oop")</f>
        <v>C-spec_oop</v>
      </c>
      <c r="P107" s="25">
        <f>IFERROR(__xludf.DUMMYFUNCTION("""COMPUTED_VALUE"""),4.0)</f>
        <v>4</v>
      </c>
    </row>
    <row r="108">
      <c r="A108" s="25"/>
      <c r="B108" s="25"/>
      <c r="D108" s="42"/>
      <c r="E108" s="25"/>
      <c r="F108" s="25"/>
      <c r="G108" s="42"/>
      <c r="H108" s="1" t="s">
        <v>198</v>
      </c>
      <c r="I108" s="25"/>
      <c r="K108" s="25"/>
      <c r="N108" s="42"/>
      <c r="O108" s="25" t="str">
        <f>IFERROR(__xludf.DUMMYFUNCTION("""COMPUTED_VALUE"""),"V-pre/post")</f>
        <v>V-pre/post</v>
      </c>
      <c r="P108" s="25">
        <f>IFERROR(__xludf.DUMMYFUNCTION("""COMPUTED_VALUE"""),2.0)</f>
        <v>2</v>
      </c>
    </row>
    <row r="109">
      <c r="A109" s="25"/>
      <c r="B109" s="25"/>
      <c r="D109" s="42"/>
      <c r="E109" s="25"/>
      <c r="F109" s="25"/>
      <c r="G109" s="42"/>
      <c r="H109" s="1" t="s">
        <v>1082</v>
      </c>
      <c r="I109" s="25"/>
      <c r="K109" s="25"/>
      <c r="N109" s="42"/>
      <c r="O109" s="25" t="str">
        <f>IFERROR(__xludf.DUMMYFUNCTION("""COMPUTED_VALUE"""),"V-pred-use")</f>
        <v>V-pred-use</v>
      </c>
      <c r="P109" s="25">
        <f>IFERROR(__xludf.DUMMYFUNCTION("""COMPUTED_VALUE"""),1.0)</f>
        <v>1</v>
      </c>
    </row>
    <row r="110">
      <c r="A110" s="25"/>
      <c r="B110" s="25"/>
      <c r="D110" s="42"/>
      <c r="E110" s="25"/>
      <c r="F110" s="25"/>
      <c r="G110" s="42"/>
      <c r="H110" s="1" t="s">
        <v>245</v>
      </c>
      <c r="I110" s="25"/>
      <c r="K110" s="25"/>
      <c r="N110" s="42"/>
    </row>
    <row r="111">
      <c r="A111" s="25"/>
      <c r="B111" s="25"/>
      <c r="D111" s="42"/>
      <c r="E111" s="25"/>
      <c r="F111" s="25"/>
      <c r="G111" s="42"/>
      <c r="I111" s="25"/>
      <c r="K111" s="25"/>
      <c r="N111" s="42"/>
    </row>
    <row r="112">
      <c r="A112" s="25"/>
      <c r="B112" s="25"/>
      <c r="D112" s="42"/>
      <c r="E112" s="25"/>
      <c r="F112" s="25"/>
      <c r="G112" s="42"/>
      <c r="H112" s="1" t="s">
        <v>251</v>
      </c>
      <c r="I112" s="25"/>
      <c r="K112" s="25"/>
      <c r="N112" s="42"/>
      <c r="O112"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12" s="25" t="str">
        <f>IFERROR(__xludf.DUMMYFUNCTION("""COMPUTED_VALUE"""),"C-syntax")</f>
        <v>C-syntax</v>
      </c>
      <c r="Q112" s="25" t="str">
        <f>IFERROR(__xludf.DUMMYFUNCTION("""COMPUTED_VALUE"""),"C-hallucinating")</f>
        <v>C-hallucinating</v>
      </c>
      <c r="R112" s="25" t="str">
        <f>IFERROR(__xludf.DUMMYFUNCTION("""COMPUTED_VALUE"""),"C-total")</f>
        <v>C-total</v>
      </c>
      <c r="S112" s="25" t="str">
        <f>IFERROR(__xludf.DUMMYFUNCTION("""COMPUTED_VALUE"""),"V-pre/post")</f>
        <v>V-pre/post</v>
      </c>
      <c r="T112" s="25" t="str">
        <f>IFERROR(__xludf.DUMMYFUNCTION("""COMPUTED_VALUE"""),"V-pred-def")</f>
        <v>V-pred-def</v>
      </c>
      <c r="U112" s="25" t="str">
        <f>IFERROR(__xludf.DUMMYFUNCTION("""COMPUTED_VALUE"""),"V-pred-use")</f>
        <v>V-pred-use</v>
      </c>
      <c r="V112" s="25" t="str">
        <f>IFERROR(__xludf.DUMMYFUNCTION("""COMPUTED_VALUE"""),"V-lemma-def")</f>
        <v>V-lemma-def</v>
      </c>
      <c r="W112" s="25" t="str">
        <f>IFERROR(__xludf.DUMMYFUNCTION("""COMPUTED_VALUE"""),"V-lemma-use")</f>
        <v>V-lemma-use</v>
      </c>
      <c r="X112" s="25" t="str">
        <f>IFERROR(__xludf.DUMMYFUNCTION("""COMPUTED_VALUE"""),"V-LI")</f>
        <v>V-LI</v>
      </c>
      <c r="Y112" s="25" t="str">
        <f>IFERROR(__xludf.DUMMYFUNCTION("""COMPUTED_VALUE"""),"V-others")</f>
        <v>V-others</v>
      </c>
      <c r="Z112" s="25" t="str">
        <f>IFERROR(__xludf.DUMMYFUNCTION("""COMPUTED_VALUE"""),"V-total")</f>
        <v>V-total</v>
      </c>
    </row>
    <row r="113">
      <c r="A113" s="25"/>
      <c r="B113" s="25"/>
      <c r="D113" s="42"/>
      <c r="E113" s="25"/>
      <c r="F113" s="25"/>
      <c r="G113" s="42"/>
      <c r="H113" s="1" t="s">
        <v>3489</v>
      </c>
      <c r="I113" s="1"/>
      <c r="K113" s="25"/>
      <c r="N113" s="42"/>
      <c r="O113" s="25">
        <f>IFERROR(__xludf.DUMMYFUNCTION("""COMPUTED_VALUE"""),4.0)</f>
        <v>4</v>
      </c>
      <c r="P113" s="25">
        <f>IFERROR(__xludf.DUMMYFUNCTION("""COMPUTED_VALUE"""),0.0)</f>
        <v>0</v>
      </c>
      <c r="Q113" s="25">
        <f>IFERROR(__xludf.DUMMYFUNCTION("""COMPUTED_VALUE"""),0.0)</f>
        <v>0</v>
      </c>
      <c r="R113" s="25">
        <f>IFERROR(__xludf.DUMMYFUNCTION("""COMPUTED_VALUE"""),0.0)</f>
        <v>0</v>
      </c>
      <c r="S113" s="25">
        <f>IFERROR(__xludf.DUMMYFUNCTION("""COMPUTED_VALUE"""),2.0)</f>
        <v>2</v>
      </c>
      <c r="T113" s="25">
        <f>IFERROR(__xludf.DUMMYFUNCTION("""COMPUTED_VALUE"""),0.0)</f>
        <v>0</v>
      </c>
      <c r="U113" s="25">
        <f>IFERROR(__xludf.DUMMYFUNCTION("""COMPUTED_VALUE"""),1.0)</f>
        <v>1</v>
      </c>
      <c r="V113" s="25">
        <f>IFERROR(__xludf.DUMMYFUNCTION("""COMPUTED_VALUE"""),0.0)</f>
        <v>0</v>
      </c>
      <c r="W113" s="25">
        <f>IFERROR(__xludf.DUMMYFUNCTION("""COMPUTED_VALUE"""),0.0)</f>
        <v>0</v>
      </c>
      <c r="X113" s="25">
        <f>IFERROR(__xludf.DUMMYFUNCTION("""COMPUTED_VALUE"""),0.0)</f>
        <v>0</v>
      </c>
      <c r="Y113" s="25">
        <f>IFERROR(__xludf.DUMMYFUNCTION("""COMPUTED_VALUE"""),0.0)</f>
        <v>0</v>
      </c>
      <c r="Z113" s="25">
        <f>IFERROR(__xludf.DUMMYFUNCTION("""COMPUTED_VALUE"""),0.0)</f>
        <v>0</v>
      </c>
    </row>
    <row r="114">
      <c r="A114" s="25"/>
      <c r="B114" s="25"/>
      <c r="D114" s="42"/>
      <c r="E114" s="25"/>
      <c r="F114" s="25"/>
      <c r="G114" s="42"/>
      <c r="H114" s="1" t="s">
        <v>3490</v>
      </c>
      <c r="I114" s="25"/>
      <c r="K114" s="25"/>
      <c r="N114" s="42"/>
    </row>
    <row r="115">
      <c r="A115" s="25"/>
      <c r="B115" s="25"/>
      <c r="D115" s="42"/>
      <c r="E115" s="25"/>
      <c r="F115" s="25"/>
      <c r="G115" s="42"/>
      <c r="H115" s="1" t="s">
        <v>269</v>
      </c>
      <c r="I115" s="25"/>
      <c r="K115" s="25"/>
      <c r="N115" s="42"/>
    </row>
    <row r="116">
      <c r="A116" s="25"/>
      <c r="B116" s="25"/>
      <c r="D116" s="42"/>
      <c r="E116" s="25"/>
      <c r="F116" s="25"/>
      <c r="G116" s="42"/>
      <c r="I116" s="25"/>
      <c r="K116" s="25"/>
      <c r="N116" s="42"/>
    </row>
    <row r="117">
      <c r="A117" s="25"/>
      <c r="B117" s="25"/>
      <c r="D117" s="42"/>
      <c r="E117" s="25"/>
      <c r="F117" s="25"/>
      <c r="G117" s="42"/>
      <c r="H117" s="1" t="s">
        <v>309</v>
      </c>
      <c r="I117" s="25"/>
      <c r="K117" s="25"/>
      <c r="N117" s="42"/>
    </row>
    <row r="118">
      <c r="A118" s="25"/>
      <c r="B118" s="25"/>
      <c r="D118" s="42"/>
      <c r="E118" s="25"/>
      <c r="F118" s="25"/>
      <c r="G118" s="42"/>
      <c r="H118" s="1" t="s">
        <v>310</v>
      </c>
      <c r="I118" s="25"/>
      <c r="K118" s="25"/>
      <c r="N118" s="42"/>
    </row>
    <row r="119">
      <c r="A119" s="25"/>
      <c r="B119" s="25"/>
      <c r="D119" s="42"/>
      <c r="E119" s="25"/>
      <c r="F119" s="25"/>
      <c r="G119" s="42"/>
      <c r="H119" s="1" t="s">
        <v>3491</v>
      </c>
      <c r="I119" s="25"/>
      <c r="K119" s="25"/>
      <c r="N119" s="42"/>
    </row>
    <row r="120">
      <c r="A120" s="25"/>
      <c r="B120" s="25"/>
      <c r="D120" s="42"/>
      <c r="E120" s="25"/>
      <c r="F120" s="25"/>
      <c r="G120" s="42"/>
      <c r="H120" s="1" t="s">
        <v>3492</v>
      </c>
      <c r="I120" s="25"/>
      <c r="K120" s="25"/>
      <c r="N120" s="42"/>
    </row>
    <row r="121">
      <c r="A121" s="25"/>
      <c r="B121" s="25"/>
      <c r="D121" s="42"/>
      <c r="E121" s="25"/>
      <c r="F121" s="25"/>
      <c r="G121" s="42"/>
      <c r="I121" s="25"/>
      <c r="K121" s="25"/>
      <c r="N121" s="42"/>
    </row>
    <row r="122">
      <c r="A122" s="25"/>
      <c r="B122" s="25"/>
      <c r="D122" s="42"/>
      <c r="E122" s="25"/>
      <c r="F122" s="25"/>
      <c r="G122" s="42"/>
      <c r="H122" s="1" t="s">
        <v>1494</v>
      </c>
      <c r="I122" s="25"/>
      <c r="K122" s="25"/>
      <c r="N122" s="42"/>
    </row>
    <row r="123">
      <c r="A123" s="25"/>
      <c r="B123" s="25"/>
      <c r="D123" s="42"/>
      <c r="E123" s="25"/>
      <c r="F123" s="25"/>
      <c r="G123" s="42"/>
      <c r="I123" s="25"/>
      <c r="K123" s="25"/>
      <c r="N123" s="42"/>
    </row>
    <row r="124">
      <c r="A124" s="25"/>
      <c r="B124" s="25"/>
      <c r="D124" s="42"/>
      <c r="E124" s="25"/>
      <c r="F124" s="25"/>
      <c r="G124" s="42"/>
      <c r="H124" s="1" t="s">
        <v>3493</v>
      </c>
      <c r="I124" s="25"/>
      <c r="K124" s="25"/>
      <c r="N124" s="42"/>
    </row>
    <row r="125">
      <c r="A125" s="25"/>
      <c r="B125" s="25"/>
      <c r="D125" s="42"/>
      <c r="E125" s="25"/>
      <c r="F125" s="25"/>
      <c r="G125" s="42"/>
      <c r="H125" s="1" t="s">
        <v>3494</v>
      </c>
      <c r="I125" s="25"/>
      <c r="K125" s="25"/>
      <c r="N125" s="42"/>
    </row>
    <row r="126">
      <c r="A126" s="25"/>
      <c r="B126" s="25"/>
      <c r="D126" s="42"/>
      <c r="E126" s="25"/>
      <c r="F126" s="25"/>
      <c r="G126" s="42"/>
      <c r="H126" s="1" t="s">
        <v>318</v>
      </c>
      <c r="I126" s="25"/>
      <c r="K126" s="25"/>
      <c r="N126" s="42"/>
    </row>
    <row r="127">
      <c r="A127" s="25"/>
      <c r="B127" s="25"/>
      <c r="D127" s="42"/>
      <c r="E127" s="25"/>
      <c r="F127" s="25"/>
      <c r="G127" s="42"/>
      <c r="H127" s="1" t="s">
        <v>206</v>
      </c>
      <c r="I127" s="25"/>
      <c r="K127" s="1" t="s">
        <v>270</v>
      </c>
      <c r="M127" s="1" t="s">
        <v>230</v>
      </c>
      <c r="N127" s="2" t="s">
        <v>2317</v>
      </c>
    </row>
    <row r="128">
      <c r="A128" s="25"/>
      <c r="B128" s="25"/>
      <c r="D128" s="42"/>
      <c r="E128" s="25"/>
      <c r="F128" s="25"/>
      <c r="G128" s="42"/>
      <c r="H128" s="1" t="s">
        <v>3495</v>
      </c>
      <c r="I128" s="25"/>
      <c r="K128" s="25"/>
      <c r="N128" s="42"/>
    </row>
    <row r="129">
      <c r="A129" s="25"/>
      <c r="B129" s="25"/>
      <c r="D129" s="42"/>
      <c r="E129" s="25"/>
      <c r="F129" s="25"/>
      <c r="G129" s="42"/>
      <c r="H129" s="1" t="s">
        <v>3466</v>
      </c>
      <c r="I129" s="25"/>
      <c r="K129" s="25"/>
      <c r="N129" s="42"/>
    </row>
    <row r="130">
      <c r="A130" s="25"/>
      <c r="B130" s="25"/>
      <c r="D130" s="42"/>
      <c r="E130" s="25"/>
      <c r="F130" s="25"/>
      <c r="G130" s="42"/>
      <c r="H130" s="1" t="s">
        <v>198</v>
      </c>
      <c r="I130" s="25"/>
      <c r="K130" s="25"/>
      <c r="N130" s="42"/>
    </row>
    <row r="131">
      <c r="A131" s="25"/>
      <c r="B131" s="25"/>
      <c r="D131" s="42"/>
      <c r="E131" s="25"/>
      <c r="F131" s="25"/>
      <c r="G131" s="42"/>
      <c r="H131" s="1" t="s">
        <v>1090</v>
      </c>
      <c r="I131" s="25"/>
      <c r="K131" s="25"/>
      <c r="N131" s="42"/>
    </row>
    <row r="132">
      <c r="A132" s="25"/>
      <c r="B132" s="25"/>
      <c r="D132" s="42"/>
      <c r="E132" s="25"/>
      <c r="F132" s="25"/>
      <c r="G132" s="42"/>
      <c r="H132" s="1" t="s">
        <v>1091</v>
      </c>
      <c r="I132" s="25"/>
      <c r="K132" s="25"/>
      <c r="N132" s="42"/>
      <c r="O132" s="76"/>
    </row>
    <row r="133">
      <c r="A133" s="25"/>
      <c r="B133" s="25"/>
      <c r="D133" s="42"/>
      <c r="E133" s="25"/>
      <c r="F133" s="25"/>
      <c r="G133" s="42"/>
      <c r="H133" s="1" t="s">
        <v>198</v>
      </c>
      <c r="I133" s="25"/>
      <c r="K133" s="25"/>
      <c r="N133" s="42"/>
    </row>
    <row r="134">
      <c r="A134" s="25"/>
      <c r="B134" s="25"/>
      <c r="D134" s="42"/>
      <c r="E134" s="25"/>
      <c r="F134" s="25"/>
      <c r="G134" s="42"/>
      <c r="H134" s="1" t="s">
        <v>481</v>
      </c>
      <c r="I134" s="25"/>
      <c r="K134" s="25"/>
      <c r="N134" s="42"/>
    </row>
    <row r="135">
      <c r="A135" s="25"/>
      <c r="B135" s="25"/>
      <c r="D135" s="42"/>
      <c r="E135" s="25"/>
      <c r="F135" s="25"/>
      <c r="G135" s="42"/>
      <c r="H135" s="1" t="s">
        <v>204</v>
      </c>
      <c r="I135" s="25"/>
      <c r="K135" s="84"/>
      <c r="N135" s="42"/>
    </row>
    <row r="136">
      <c r="A136" s="25"/>
      <c r="B136" s="25"/>
      <c r="D136" s="42"/>
      <c r="E136" s="25"/>
      <c r="F136" s="25"/>
      <c r="G136" s="42"/>
      <c r="H136" s="1" t="s">
        <v>3496</v>
      </c>
      <c r="I136" s="25"/>
      <c r="K136" s="84" t="s">
        <v>278</v>
      </c>
      <c r="L136" s="21" t="s">
        <v>892</v>
      </c>
      <c r="M136" s="1" t="s">
        <v>3497</v>
      </c>
      <c r="N136" s="2" t="s">
        <v>838</v>
      </c>
    </row>
    <row r="137">
      <c r="A137" s="25"/>
      <c r="B137" s="25"/>
      <c r="D137" s="42"/>
      <c r="E137" s="25"/>
      <c r="F137" s="25"/>
      <c r="G137" s="42"/>
      <c r="H137" s="1" t="s">
        <v>1093</v>
      </c>
      <c r="I137" s="25"/>
      <c r="K137" s="25"/>
      <c r="L137" s="1"/>
      <c r="N137" s="42"/>
    </row>
    <row r="138">
      <c r="A138" s="25"/>
      <c r="B138" s="25"/>
      <c r="D138" s="42"/>
      <c r="E138" s="25"/>
      <c r="F138" s="25"/>
      <c r="G138" s="42"/>
      <c r="H138" s="1" t="s">
        <v>1095</v>
      </c>
      <c r="I138" s="25"/>
      <c r="K138" s="25"/>
      <c r="N138" s="42"/>
    </row>
    <row r="139">
      <c r="A139" s="25"/>
      <c r="B139" s="25"/>
      <c r="D139" s="42"/>
      <c r="E139" s="25"/>
      <c r="F139" s="25"/>
      <c r="G139" s="42"/>
      <c r="H139" s="1" t="s">
        <v>204</v>
      </c>
      <c r="I139" s="25"/>
      <c r="K139" s="1" t="s">
        <v>282</v>
      </c>
      <c r="L139" s="1" t="s">
        <v>2048</v>
      </c>
      <c r="M139" s="1" t="s">
        <v>371</v>
      </c>
      <c r="N139" s="30" t="s">
        <v>3498</v>
      </c>
    </row>
    <row r="140">
      <c r="A140" s="25"/>
      <c r="B140" s="25"/>
      <c r="D140" s="42"/>
      <c r="E140" s="25"/>
      <c r="F140" s="25"/>
      <c r="G140" s="42"/>
      <c r="I140" s="25"/>
      <c r="K140" s="25"/>
      <c r="L140" s="1"/>
      <c r="N140" s="42"/>
    </row>
    <row r="141">
      <c r="A141" s="25"/>
      <c r="B141" s="25"/>
      <c r="D141" s="42"/>
      <c r="E141" s="25"/>
      <c r="F141" s="25"/>
      <c r="G141" s="42"/>
      <c r="H141" s="1" t="s">
        <v>309</v>
      </c>
      <c r="I141" s="25"/>
      <c r="K141" s="25"/>
      <c r="N141" s="42"/>
    </row>
    <row r="142">
      <c r="A142" s="25"/>
      <c r="B142" s="25"/>
      <c r="D142" s="42"/>
      <c r="E142" s="25"/>
      <c r="F142" s="25"/>
      <c r="G142" s="42"/>
      <c r="H142" s="1" t="s">
        <v>310</v>
      </c>
      <c r="I142" s="25"/>
      <c r="K142" s="25"/>
      <c r="N142" s="42"/>
    </row>
    <row r="143">
      <c r="A143" s="25"/>
      <c r="B143" s="25"/>
      <c r="D143" s="42"/>
      <c r="E143" s="25"/>
      <c r="F143" s="25"/>
      <c r="G143" s="42"/>
      <c r="H143" s="1" t="s">
        <v>3499</v>
      </c>
      <c r="I143" s="25"/>
      <c r="K143" s="25"/>
      <c r="N143" s="42"/>
    </row>
    <row r="144">
      <c r="A144" s="25"/>
      <c r="B144" s="25"/>
      <c r="D144" s="42"/>
      <c r="E144" s="25"/>
      <c r="F144" s="25"/>
      <c r="G144" s="42"/>
      <c r="H144" s="1" t="s">
        <v>3500</v>
      </c>
      <c r="I144" s="25"/>
      <c r="K144" s="25"/>
      <c r="N144" s="42"/>
    </row>
    <row r="145">
      <c r="A145" s="25"/>
      <c r="B145" s="25"/>
      <c r="D145" s="42"/>
      <c r="E145" s="25"/>
      <c r="F145" s="25"/>
      <c r="G145" s="42"/>
      <c r="I145" s="25"/>
      <c r="K145" s="25"/>
      <c r="N145" s="42"/>
    </row>
    <row r="146">
      <c r="A146" s="25"/>
      <c r="B146" s="25"/>
      <c r="D146" s="42"/>
      <c r="E146" s="25"/>
      <c r="F146" s="25"/>
      <c r="G146" s="42"/>
      <c r="H146" s="1" t="s">
        <v>3501</v>
      </c>
      <c r="I146" s="25"/>
      <c r="K146" s="25"/>
      <c r="N146" s="42"/>
    </row>
    <row r="147">
      <c r="A147" s="25"/>
      <c r="B147" s="25"/>
      <c r="D147" s="42"/>
      <c r="E147" s="25"/>
      <c r="F147" s="25"/>
      <c r="G147" s="42"/>
      <c r="H147" s="1" t="s">
        <v>3502</v>
      </c>
      <c r="I147" s="25"/>
      <c r="K147" s="25"/>
      <c r="N147" s="42"/>
    </row>
    <row r="148">
      <c r="A148" s="25"/>
      <c r="B148" s="25"/>
      <c r="D148" s="42"/>
      <c r="E148" s="25"/>
      <c r="F148" s="25"/>
      <c r="G148" s="42"/>
      <c r="I148" s="25"/>
      <c r="K148" s="25"/>
      <c r="N148" s="42"/>
    </row>
    <row r="149">
      <c r="A149" s="25"/>
      <c r="B149" s="25"/>
      <c r="D149" s="42"/>
      <c r="E149" s="25"/>
      <c r="F149" s="25"/>
      <c r="G149" s="42"/>
      <c r="H149" s="1" t="s">
        <v>3503</v>
      </c>
      <c r="I149" s="25"/>
      <c r="K149" s="25"/>
      <c r="N149" s="42"/>
    </row>
    <row r="150">
      <c r="A150" s="25"/>
      <c r="B150" s="25"/>
      <c r="D150" s="42"/>
      <c r="E150" s="25"/>
      <c r="F150" s="25"/>
      <c r="G150" s="42"/>
      <c r="H150" s="1" t="s">
        <v>3504</v>
      </c>
      <c r="I150" s="25"/>
      <c r="K150" s="25"/>
      <c r="N150" s="42"/>
    </row>
    <row r="151">
      <c r="A151" s="25"/>
      <c r="B151" s="25"/>
      <c r="D151" s="42"/>
      <c r="E151" s="25"/>
      <c r="F151" s="25"/>
      <c r="G151" s="42"/>
      <c r="H151" s="1" t="s">
        <v>318</v>
      </c>
      <c r="I151" s="25"/>
      <c r="K151" s="25"/>
      <c r="N151" s="42"/>
    </row>
    <row r="152">
      <c r="A152" s="25"/>
      <c r="B152" s="25"/>
      <c r="D152" s="42"/>
      <c r="E152" s="25"/>
      <c r="F152" s="25"/>
      <c r="G152" s="42"/>
      <c r="H152" s="1" t="s">
        <v>3505</v>
      </c>
      <c r="I152" s="25"/>
      <c r="K152" s="1" t="s">
        <v>270</v>
      </c>
      <c r="M152" s="1" t="s">
        <v>325</v>
      </c>
      <c r="N152" s="2" t="s">
        <v>2317</v>
      </c>
    </row>
    <row r="153">
      <c r="A153" s="25"/>
      <c r="B153" s="25"/>
      <c r="D153" s="42"/>
      <c r="E153" s="25"/>
      <c r="F153" s="25"/>
      <c r="G153" s="42"/>
      <c r="H153" s="1" t="s">
        <v>3506</v>
      </c>
      <c r="I153" s="25"/>
      <c r="K153" s="25"/>
      <c r="N153" s="42"/>
    </row>
    <row r="154">
      <c r="A154" s="25"/>
      <c r="B154" s="25"/>
      <c r="D154" s="42"/>
      <c r="E154" s="25"/>
      <c r="F154" s="25"/>
      <c r="G154" s="42"/>
      <c r="H154" s="1" t="s">
        <v>3468</v>
      </c>
      <c r="I154" s="25"/>
      <c r="K154" s="25"/>
      <c r="N154" s="42"/>
    </row>
    <row r="155">
      <c r="A155" s="25"/>
      <c r="B155" s="25"/>
      <c r="D155" s="42"/>
      <c r="E155" s="25"/>
      <c r="F155" s="25"/>
      <c r="G155" s="42"/>
      <c r="H155" s="1" t="s">
        <v>198</v>
      </c>
      <c r="I155" s="25"/>
      <c r="K155" s="25"/>
      <c r="N155" s="42"/>
    </row>
    <row r="156">
      <c r="A156" s="25"/>
      <c r="B156" s="25"/>
      <c r="D156" s="42"/>
      <c r="E156" s="25"/>
      <c r="F156" s="25"/>
      <c r="G156" s="42"/>
      <c r="H156" s="1" t="s">
        <v>3472</v>
      </c>
      <c r="I156" s="25"/>
      <c r="K156" s="25"/>
      <c r="N156" s="42"/>
    </row>
    <row r="157">
      <c r="A157" s="25"/>
      <c r="B157" s="25"/>
      <c r="D157" s="42"/>
      <c r="E157" s="25"/>
      <c r="F157" s="25"/>
      <c r="G157" s="42"/>
      <c r="H157" s="1" t="s">
        <v>204</v>
      </c>
      <c r="I157" s="25"/>
      <c r="K157" s="25"/>
      <c r="N157" s="42"/>
    </row>
    <row r="158">
      <c r="A158" s="25"/>
      <c r="B158" s="25"/>
      <c r="D158" s="42"/>
      <c r="E158" s="25"/>
      <c r="F158" s="25"/>
      <c r="G158" s="42"/>
      <c r="I158" s="25"/>
      <c r="K158" s="25"/>
      <c r="N158" s="42"/>
    </row>
    <row r="159">
      <c r="A159" s="25"/>
      <c r="B159" s="25"/>
      <c r="D159" s="42"/>
      <c r="E159" s="25"/>
      <c r="F159" s="25"/>
      <c r="G159" s="42"/>
      <c r="H159" s="1" t="s">
        <v>309</v>
      </c>
      <c r="I159" s="25"/>
      <c r="K159" s="25"/>
      <c r="N159" s="42"/>
    </row>
    <row r="160">
      <c r="A160" s="25"/>
      <c r="B160" s="25"/>
      <c r="D160" s="42"/>
      <c r="E160" s="25"/>
      <c r="F160" s="25"/>
      <c r="G160" s="42"/>
      <c r="H160" s="1" t="s">
        <v>310</v>
      </c>
      <c r="I160" s="25"/>
      <c r="K160" s="25"/>
      <c r="N160" s="42"/>
    </row>
    <row r="161">
      <c r="A161" s="25"/>
      <c r="B161" s="25"/>
      <c r="D161" s="42"/>
      <c r="E161" s="25"/>
      <c r="F161" s="25"/>
      <c r="G161" s="42"/>
      <c r="H161" s="1" t="s">
        <v>3507</v>
      </c>
      <c r="I161" s="25"/>
      <c r="K161" s="25"/>
      <c r="N161" s="42"/>
    </row>
    <row r="162">
      <c r="A162" s="25"/>
      <c r="B162" s="25"/>
      <c r="D162" s="42"/>
      <c r="E162" s="25"/>
      <c r="F162" s="25"/>
      <c r="G162" s="42"/>
      <c r="I162" s="25"/>
      <c r="K162" s="25"/>
      <c r="N162" s="42"/>
    </row>
    <row r="163">
      <c r="A163" s="25"/>
      <c r="B163" s="25"/>
      <c r="D163" s="42"/>
      <c r="E163" s="25"/>
      <c r="F163" s="25"/>
      <c r="G163" s="42"/>
      <c r="H163" s="1" t="s">
        <v>3508</v>
      </c>
      <c r="I163" s="25"/>
      <c r="K163" s="25"/>
      <c r="N163" s="42"/>
    </row>
    <row r="164">
      <c r="A164" s="25"/>
      <c r="B164" s="25"/>
      <c r="D164" s="42"/>
      <c r="E164" s="25"/>
      <c r="F164" s="25"/>
      <c r="G164" s="42"/>
      <c r="I164" s="25"/>
      <c r="K164" s="25"/>
      <c r="N164" s="42"/>
    </row>
    <row r="165">
      <c r="A165" s="25"/>
      <c r="B165" s="25"/>
      <c r="D165" s="42"/>
      <c r="E165" s="25"/>
      <c r="F165" s="25"/>
      <c r="G165" s="42"/>
      <c r="H165" s="1" t="s">
        <v>3509</v>
      </c>
      <c r="I165" s="25"/>
      <c r="K165" s="25"/>
      <c r="N165" s="42"/>
    </row>
    <row r="166">
      <c r="A166" s="25"/>
      <c r="B166" s="25"/>
      <c r="D166" s="42"/>
      <c r="E166" s="25"/>
      <c r="F166" s="25"/>
      <c r="G166" s="42"/>
      <c r="H166" s="1" t="s">
        <v>318</v>
      </c>
      <c r="I166" s="25"/>
      <c r="K166" s="25"/>
      <c r="N166" s="42"/>
    </row>
    <row r="167">
      <c r="A167" s="25"/>
      <c r="B167" s="25"/>
      <c r="D167" s="42"/>
      <c r="E167" s="25"/>
      <c r="F167" s="25"/>
      <c r="G167" s="42"/>
      <c r="H167" s="1" t="s">
        <v>3505</v>
      </c>
      <c r="I167" s="25"/>
      <c r="K167" s="1" t="s">
        <v>270</v>
      </c>
      <c r="M167" s="1" t="s">
        <v>632</v>
      </c>
      <c r="N167" s="2" t="s">
        <v>2317</v>
      </c>
    </row>
    <row r="168">
      <c r="A168" s="25"/>
      <c r="B168" s="25"/>
      <c r="D168" s="42"/>
      <c r="E168" s="25"/>
      <c r="F168" s="25"/>
      <c r="G168" s="42"/>
      <c r="H168" s="1" t="s">
        <v>207</v>
      </c>
      <c r="I168" s="25"/>
      <c r="K168" s="25"/>
      <c r="N168" s="42"/>
    </row>
    <row r="169">
      <c r="A169" s="25"/>
      <c r="B169" s="25"/>
      <c r="D169" s="42"/>
      <c r="E169" s="25"/>
      <c r="F169" s="25"/>
      <c r="G169" s="42"/>
      <c r="H169" s="1" t="s">
        <v>1116</v>
      </c>
      <c r="I169" s="25"/>
      <c r="K169" s="25"/>
      <c r="N169" s="42"/>
    </row>
    <row r="170">
      <c r="A170" s="25"/>
      <c r="B170" s="25"/>
      <c r="D170" s="42"/>
      <c r="E170" s="25"/>
      <c r="F170" s="25"/>
      <c r="G170" s="42"/>
      <c r="H170" s="1" t="s">
        <v>198</v>
      </c>
      <c r="I170" s="25"/>
      <c r="K170" s="25"/>
      <c r="N170" s="42"/>
    </row>
    <row r="171">
      <c r="A171" s="25"/>
      <c r="B171" s="25"/>
      <c r="D171" s="42"/>
      <c r="E171" s="25"/>
      <c r="F171" s="25"/>
      <c r="G171" s="42"/>
      <c r="H171" s="1" t="s">
        <v>3510</v>
      </c>
      <c r="I171" s="1"/>
      <c r="K171" s="25"/>
      <c r="N171" s="42"/>
    </row>
    <row r="172">
      <c r="A172" s="25"/>
      <c r="B172" s="25"/>
      <c r="D172" s="42"/>
      <c r="E172" s="25"/>
      <c r="F172" s="25"/>
      <c r="G172" s="42"/>
      <c r="H172" s="1" t="s">
        <v>1118</v>
      </c>
      <c r="I172" s="25"/>
      <c r="K172" s="1" t="s">
        <v>282</v>
      </c>
      <c r="L172" s="1" t="s">
        <v>3262</v>
      </c>
      <c r="M172" s="1" t="s">
        <v>3511</v>
      </c>
      <c r="N172" s="2" t="s">
        <v>3485</v>
      </c>
    </row>
    <row r="173">
      <c r="A173" s="25"/>
      <c r="B173" s="25"/>
      <c r="D173" s="42"/>
      <c r="E173" s="25"/>
      <c r="F173" s="25"/>
      <c r="G173" s="42"/>
      <c r="H173" s="1" t="s">
        <v>204</v>
      </c>
      <c r="I173" s="25"/>
      <c r="K173" s="25"/>
      <c r="N173" s="42"/>
    </row>
    <row r="174">
      <c r="A174" s="25"/>
      <c r="B174" s="25"/>
      <c r="D174" s="42"/>
      <c r="E174" s="25"/>
      <c r="F174" s="25"/>
      <c r="G174" s="42"/>
      <c r="I174" s="25"/>
      <c r="K174" s="25"/>
      <c r="N174" s="42"/>
    </row>
    <row r="175">
      <c r="A175" s="25"/>
      <c r="B175" s="25"/>
      <c r="D175" s="42"/>
      <c r="E175" s="25"/>
      <c r="F175" s="25"/>
      <c r="G175" s="42"/>
      <c r="H175" s="1" t="s">
        <v>309</v>
      </c>
      <c r="I175" s="25"/>
      <c r="K175" s="25"/>
      <c r="N175" s="42"/>
    </row>
    <row r="176">
      <c r="A176" s="25"/>
      <c r="B176" s="25"/>
      <c r="D176" s="42"/>
      <c r="E176" s="25"/>
      <c r="F176" s="25"/>
      <c r="G176" s="42"/>
      <c r="H176" s="1" t="s">
        <v>310</v>
      </c>
      <c r="I176" s="25"/>
      <c r="K176" s="25"/>
      <c r="N176" s="42"/>
    </row>
    <row r="177">
      <c r="A177" s="25"/>
      <c r="B177" s="25"/>
      <c r="D177" s="42"/>
      <c r="E177" s="25"/>
      <c r="F177" s="25"/>
      <c r="G177" s="42"/>
      <c r="H177" s="1" t="s">
        <v>3512</v>
      </c>
      <c r="I177" s="25"/>
      <c r="K177" s="25"/>
      <c r="N177" s="42"/>
    </row>
    <row r="178">
      <c r="A178" s="25"/>
      <c r="B178" s="25"/>
      <c r="D178" s="42"/>
      <c r="E178" s="25"/>
      <c r="F178" s="25"/>
      <c r="G178" s="42"/>
      <c r="H178" s="1" t="s">
        <v>318</v>
      </c>
      <c r="I178" s="25"/>
      <c r="K178" s="25"/>
      <c r="N178" s="42"/>
    </row>
    <row r="179">
      <c r="A179" s="25"/>
      <c r="B179" s="25"/>
      <c r="D179" s="42"/>
      <c r="E179" s="25"/>
      <c r="F179" s="25"/>
      <c r="G179" s="42"/>
      <c r="H179" s="1" t="s">
        <v>206</v>
      </c>
      <c r="I179" s="25"/>
      <c r="K179" s="1" t="s">
        <v>270</v>
      </c>
      <c r="M179" s="1" t="s">
        <v>635</v>
      </c>
      <c r="N179" s="2" t="s">
        <v>2317</v>
      </c>
    </row>
    <row r="180">
      <c r="A180" s="25"/>
      <c r="B180" s="25"/>
      <c r="D180" s="42"/>
      <c r="E180" s="25"/>
      <c r="F180" s="25"/>
      <c r="G180" s="42"/>
      <c r="H180" s="1" t="s">
        <v>207</v>
      </c>
      <c r="I180" s="25"/>
      <c r="K180" s="25"/>
      <c r="N180" s="42"/>
    </row>
    <row r="181">
      <c r="A181" s="25"/>
      <c r="B181" s="25"/>
      <c r="D181" s="42"/>
      <c r="E181" s="25"/>
      <c r="F181" s="25"/>
      <c r="G181" s="42"/>
      <c r="H181" s="1" t="s">
        <v>281</v>
      </c>
      <c r="I181" s="25"/>
      <c r="K181" s="25"/>
      <c r="N181" s="42"/>
    </row>
    <row r="182">
      <c r="A182" s="25"/>
      <c r="B182" s="25"/>
      <c r="D182" s="42"/>
      <c r="E182" s="25"/>
      <c r="F182" s="25"/>
      <c r="G182" s="42"/>
      <c r="H182" s="1" t="s">
        <v>198</v>
      </c>
      <c r="I182" s="25"/>
      <c r="K182" s="25"/>
      <c r="N182" s="42"/>
    </row>
    <row r="183">
      <c r="A183" s="25"/>
      <c r="B183" s="25"/>
      <c r="D183" s="42"/>
      <c r="E183" s="25"/>
      <c r="F183" s="25"/>
      <c r="G183" s="42"/>
      <c r="H183" s="1" t="s">
        <v>3477</v>
      </c>
      <c r="I183" s="25"/>
      <c r="K183" s="25"/>
      <c r="N183" s="42"/>
    </row>
    <row r="184">
      <c r="A184" s="25"/>
      <c r="B184" s="25"/>
      <c r="D184" s="42"/>
      <c r="E184" s="25"/>
      <c r="F184" s="25"/>
      <c r="G184" s="42"/>
      <c r="H184" s="1" t="s">
        <v>3478</v>
      </c>
      <c r="I184" s="25"/>
      <c r="K184" s="25"/>
      <c r="N184" s="42"/>
    </row>
    <row r="185">
      <c r="A185" s="25"/>
      <c r="B185" s="25"/>
      <c r="D185" s="42"/>
      <c r="E185" s="25"/>
      <c r="F185" s="25"/>
      <c r="G185" s="42"/>
      <c r="H185" s="1" t="s">
        <v>1134</v>
      </c>
      <c r="I185" s="25"/>
      <c r="K185" s="25"/>
      <c r="N185" s="42"/>
    </row>
    <row r="186">
      <c r="A186" s="25"/>
      <c r="B186" s="25"/>
      <c r="D186" s="42"/>
      <c r="E186" s="25"/>
      <c r="F186" s="25"/>
      <c r="G186" s="42"/>
      <c r="H186" s="1" t="s">
        <v>223</v>
      </c>
      <c r="I186" s="25"/>
      <c r="K186" s="25"/>
      <c r="N186" s="42"/>
    </row>
    <row r="187">
      <c r="A187" s="15"/>
      <c r="B187" s="15"/>
      <c r="C187" s="15"/>
      <c r="D187" s="83"/>
      <c r="E187" s="15"/>
      <c r="F187" s="15"/>
      <c r="G187" s="83"/>
      <c r="H187" s="12" t="s">
        <v>204</v>
      </c>
      <c r="I187" s="15"/>
      <c r="J187" s="15"/>
      <c r="K187" s="15"/>
      <c r="L187" s="15"/>
      <c r="M187" s="15"/>
      <c r="N187" s="83"/>
      <c r="O187" s="15"/>
      <c r="P187" s="15"/>
      <c r="Q187" s="15"/>
      <c r="R187" s="15"/>
      <c r="S187" s="15"/>
      <c r="T187" s="15"/>
      <c r="U187" s="15"/>
      <c r="V187" s="15"/>
      <c r="W187" s="15"/>
      <c r="X187" s="15"/>
      <c r="Y187" s="15"/>
      <c r="Z187" s="15"/>
      <c r="AA187" s="15"/>
      <c r="AB187" s="15"/>
      <c r="AC187" s="15"/>
      <c r="AD187" s="15"/>
      <c r="AE187" s="15"/>
    </row>
    <row r="188">
      <c r="A188" s="1" t="s">
        <v>31</v>
      </c>
      <c r="B188" s="1" t="s">
        <v>94</v>
      </c>
      <c r="C188" s="1" t="s">
        <v>3461</v>
      </c>
      <c r="D188" s="2" t="s">
        <v>3461</v>
      </c>
      <c r="E188" s="1" t="s">
        <v>33</v>
      </c>
      <c r="F188" s="1" t="s">
        <v>33</v>
      </c>
      <c r="G188" s="42"/>
      <c r="H188" s="1" t="s">
        <v>563</v>
      </c>
      <c r="I188" s="25"/>
      <c r="K188" s="25"/>
      <c r="N188" s="42"/>
    </row>
    <row r="189">
      <c r="A189" s="25"/>
      <c r="B189" s="25"/>
      <c r="D189" s="42"/>
      <c r="E189" s="25"/>
      <c r="F189" s="25"/>
      <c r="G189" s="42"/>
      <c r="I189" s="25"/>
      <c r="K189" s="25"/>
      <c r="N189" s="42"/>
    </row>
    <row r="190">
      <c r="A190" s="25"/>
      <c r="B190" s="25"/>
      <c r="D190" s="42"/>
      <c r="E190" s="25"/>
      <c r="F190" s="25"/>
      <c r="G190" s="42"/>
      <c r="H190" s="1" t="s">
        <v>3513</v>
      </c>
      <c r="I190" s="25"/>
      <c r="K190" s="25"/>
      <c r="N190" s="42"/>
      <c r="O190"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90" s="25" t="str">
        <f>IFERROR(__xludf.DUMMYFUNCTION("""COMPUTED_VALUE"""),"count ")</f>
        <v>count </v>
      </c>
    </row>
    <row r="191">
      <c r="A191" s="25"/>
      <c r="B191" s="25"/>
      <c r="D191" s="42"/>
      <c r="E191" s="25"/>
      <c r="F191" s="25"/>
      <c r="G191" s="42"/>
      <c r="H191" s="1" t="s">
        <v>3514</v>
      </c>
      <c r="I191" s="25"/>
      <c r="K191" s="84" t="s">
        <v>190</v>
      </c>
      <c r="L191" s="1" t="s">
        <v>3515</v>
      </c>
      <c r="M191" s="1" t="s">
        <v>805</v>
      </c>
      <c r="N191" s="2" t="s">
        <v>838</v>
      </c>
      <c r="O191" s="25" t="str">
        <f>IFERROR(__xludf.DUMMYFUNCTION("""COMPUTED_VALUE"""),"C-hallucinating")</f>
        <v>C-hallucinating</v>
      </c>
      <c r="P191" s="25">
        <f>IFERROR(__xludf.DUMMYFUNCTION("""COMPUTED_VALUE"""),1.0)</f>
        <v>1</v>
      </c>
    </row>
    <row r="192">
      <c r="A192" s="25"/>
      <c r="B192" s="25"/>
      <c r="D192" s="42"/>
      <c r="E192" s="25"/>
      <c r="F192" s="25"/>
      <c r="G192" s="42"/>
      <c r="I192" s="25"/>
      <c r="K192" s="25"/>
      <c r="N192" s="42"/>
    </row>
    <row r="193">
      <c r="A193" s="25"/>
      <c r="B193" s="25"/>
      <c r="D193" s="42"/>
      <c r="E193" s="25"/>
      <c r="F193" s="25"/>
      <c r="G193" s="42"/>
      <c r="H193" s="1" t="s">
        <v>1187</v>
      </c>
      <c r="I193" s="25"/>
      <c r="K193" s="25"/>
      <c r="N193" s="42"/>
    </row>
    <row r="194">
      <c r="A194" s="25"/>
      <c r="B194" s="25"/>
      <c r="D194" s="42"/>
      <c r="E194" s="25"/>
      <c r="F194" s="25"/>
      <c r="G194" s="42"/>
      <c r="H194" s="1" t="s">
        <v>1082</v>
      </c>
      <c r="I194" s="25"/>
      <c r="K194" s="25"/>
      <c r="N194" s="42"/>
      <c r="O194"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94" s="25" t="str">
        <f>IFERROR(__xludf.DUMMYFUNCTION("""COMPUTED_VALUE"""),"C-syntax")</f>
        <v>C-syntax</v>
      </c>
      <c r="Q194" s="25" t="str">
        <f>IFERROR(__xludf.DUMMYFUNCTION("""COMPUTED_VALUE"""),"C-hallucinating")</f>
        <v>C-hallucinating</v>
      </c>
      <c r="R194" s="25" t="str">
        <f>IFERROR(__xludf.DUMMYFUNCTION("""COMPUTED_VALUE"""),"C-total")</f>
        <v>C-total</v>
      </c>
      <c r="S194" s="25" t="str">
        <f>IFERROR(__xludf.DUMMYFUNCTION("""COMPUTED_VALUE"""),"V-pre/post")</f>
        <v>V-pre/post</v>
      </c>
      <c r="T194" s="25" t="str">
        <f>IFERROR(__xludf.DUMMYFUNCTION("""COMPUTED_VALUE"""),"V-pred-def")</f>
        <v>V-pred-def</v>
      </c>
      <c r="U194" s="25" t="str">
        <f>IFERROR(__xludf.DUMMYFUNCTION("""COMPUTED_VALUE"""),"V-pred-use")</f>
        <v>V-pred-use</v>
      </c>
      <c r="V194" s="25" t="str">
        <f>IFERROR(__xludf.DUMMYFUNCTION("""COMPUTED_VALUE"""),"V-lemma-def")</f>
        <v>V-lemma-def</v>
      </c>
      <c r="W194" s="25" t="str">
        <f>IFERROR(__xludf.DUMMYFUNCTION("""COMPUTED_VALUE"""),"V-lemma-use")</f>
        <v>V-lemma-use</v>
      </c>
      <c r="X194" s="25" t="str">
        <f>IFERROR(__xludf.DUMMYFUNCTION("""COMPUTED_VALUE"""),"V-LI")</f>
        <v>V-LI</v>
      </c>
      <c r="Y194" s="25" t="str">
        <f>IFERROR(__xludf.DUMMYFUNCTION("""COMPUTED_VALUE"""),"V-others")</f>
        <v>V-others</v>
      </c>
      <c r="Z194" s="25" t="str">
        <f>IFERROR(__xludf.DUMMYFUNCTION("""COMPUTED_VALUE"""),"V-total")</f>
        <v>V-total</v>
      </c>
    </row>
    <row r="195">
      <c r="A195" s="25"/>
      <c r="B195" s="25"/>
      <c r="D195" s="42"/>
      <c r="E195" s="25"/>
      <c r="F195" s="25"/>
      <c r="G195" s="42"/>
      <c r="H195" s="1" t="s">
        <v>245</v>
      </c>
      <c r="I195" s="25"/>
      <c r="K195" s="25"/>
      <c r="N195" s="42"/>
      <c r="O195" s="25">
        <f>IFERROR(__xludf.DUMMYFUNCTION("""COMPUTED_VALUE"""),0.0)</f>
        <v>0</v>
      </c>
      <c r="P195" s="25">
        <f>IFERROR(__xludf.DUMMYFUNCTION("""COMPUTED_VALUE"""),0.0)</f>
        <v>0</v>
      </c>
      <c r="Q195" s="25">
        <f>IFERROR(__xludf.DUMMYFUNCTION("""COMPUTED_VALUE"""),1.0)</f>
        <v>1</v>
      </c>
      <c r="R195" s="25">
        <f>IFERROR(__xludf.DUMMYFUNCTION("""COMPUTED_VALUE"""),0.0)</f>
        <v>0</v>
      </c>
      <c r="S195" s="25">
        <f>IFERROR(__xludf.DUMMYFUNCTION("""COMPUTED_VALUE"""),0.0)</f>
        <v>0</v>
      </c>
      <c r="T195" s="25">
        <f>IFERROR(__xludf.DUMMYFUNCTION("""COMPUTED_VALUE"""),0.0)</f>
        <v>0</v>
      </c>
      <c r="U195" s="25">
        <f>IFERROR(__xludf.DUMMYFUNCTION("""COMPUTED_VALUE"""),0.0)</f>
        <v>0</v>
      </c>
      <c r="V195" s="25">
        <f>IFERROR(__xludf.DUMMYFUNCTION("""COMPUTED_VALUE"""),0.0)</f>
        <v>0</v>
      </c>
      <c r="W195" s="25">
        <f>IFERROR(__xludf.DUMMYFUNCTION("""COMPUTED_VALUE"""),0.0)</f>
        <v>0</v>
      </c>
      <c r="X195" s="25">
        <f>IFERROR(__xludf.DUMMYFUNCTION("""COMPUTED_VALUE"""),0.0)</f>
        <v>0</v>
      </c>
      <c r="Y195" s="25">
        <f>IFERROR(__xludf.DUMMYFUNCTION("""COMPUTED_VALUE"""),0.0)</f>
        <v>0</v>
      </c>
      <c r="Z195" s="25">
        <f>IFERROR(__xludf.DUMMYFUNCTION("""COMPUTED_VALUE"""),0.0)</f>
        <v>0</v>
      </c>
    </row>
    <row r="196">
      <c r="A196" s="25"/>
      <c r="B196" s="25"/>
      <c r="D196" s="42"/>
      <c r="E196" s="25"/>
      <c r="F196" s="25"/>
      <c r="G196" s="42"/>
      <c r="I196" s="25"/>
      <c r="K196" s="25"/>
      <c r="N196" s="42"/>
    </row>
    <row r="197">
      <c r="A197" s="25"/>
      <c r="B197" s="25"/>
      <c r="D197" s="42"/>
      <c r="E197" s="25"/>
      <c r="F197" s="25"/>
      <c r="G197" s="42"/>
      <c r="H197" s="1" t="s">
        <v>3466</v>
      </c>
      <c r="I197" s="25"/>
      <c r="K197" s="25"/>
      <c r="N197" s="42"/>
    </row>
    <row r="198">
      <c r="A198" s="25"/>
      <c r="B198" s="25"/>
      <c r="D198" s="42"/>
      <c r="E198" s="25"/>
      <c r="F198" s="25"/>
      <c r="G198" s="42"/>
      <c r="H198" s="1" t="s">
        <v>206</v>
      </c>
      <c r="I198" s="25"/>
      <c r="K198" s="25"/>
      <c r="N198" s="42"/>
    </row>
    <row r="199">
      <c r="A199" s="25"/>
      <c r="B199" s="25"/>
      <c r="D199" s="42"/>
      <c r="E199" s="25"/>
      <c r="F199" s="25"/>
      <c r="G199" s="42"/>
      <c r="H199" s="1" t="s">
        <v>3467</v>
      </c>
      <c r="I199" s="25"/>
      <c r="K199" s="25"/>
      <c r="N199" s="42"/>
    </row>
    <row r="200">
      <c r="A200" s="25"/>
      <c r="B200" s="25"/>
      <c r="D200" s="42"/>
      <c r="E200" s="25"/>
      <c r="F200" s="25"/>
      <c r="G200" s="42"/>
      <c r="H200" s="1" t="s">
        <v>198</v>
      </c>
      <c r="I200" s="25"/>
      <c r="K200" s="25"/>
      <c r="N200" s="42"/>
    </row>
    <row r="201">
      <c r="A201" s="25"/>
      <c r="B201" s="25"/>
      <c r="D201" s="42"/>
      <c r="E201" s="25"/>
      <c r="F201" s="25"/>
      <c r="G201" s="42"/>
      <c r="H201" s="1" t="s">
        <v>1090</v>
      </c>
      <c r="I201" s="25"/>
      <c r="K201" s="25"/>
      <c r="N201" s="42"/>
    </row>
    <row r="202">
      <c r="A202" s="25"/>
      <c r="B202" s="25"/>
      <c r="D202" s="42"/>
      <c r="E202" s="25"/>
      <c r="F202" s="25"/>
      <c r="G202" s="42"/>
      <c r="H202" s="1" t="s">
        <v>1091</v>
      </c>
      <c r="I202" s="25"/>
      <c r="K202" s="25"/>
      <c r="N202" s="42"/>
    </row>
    <row r="203">
      <c r="A203" s="25"/>
      <c r="B203" s="25"/>
      <c r="D203" s="42"/>
      <c r="E203" s="25"/>
      <c r="F203" s="25"/>
      <c r="G203" s="42"/>
      <c r="H203" s="1" t="s">
        <v>198</v>
      </c>
      <c r="I203" s="25"/>
      <c r="K203" s="25"/>
      <c r="N203" s="42"/>
    </row>
    <row r="204">
      <c r="A204" s="25"/>
      <c r="B204" s="25"/>
      <c r="D204" s="42"/>
      <c r="E204" s="25"/>
      <c r="F204" s="25"/>
      <c r="G204" s="42"/>
      <c r="H204" s="1" t="s">
        <v>481</v>
      </c>
      <c r="I204" s="25"/>
      <c r="K204" s="25"/>
      <c r="N204" s="42"/>
    </row>
    <row r="205">
      <c r="A205" s="25"/>
      <c r="B205" s="25"/>
      <c r="D205" s="42"/>
      <c r="E205" s="25"/>
      <c r="F205" s="25"/>
      <c r="G205" s="42"/>
      <c r="H205" s="1" t="s">
        <v>204</v>
      </c>
      <c r="I205" s="25"/>
      <c r="K205" s="25"/>
      <c r="N205" s="42"/>
    </row>
    <row r="206">
      <c r="A206" s="25"/>
      <c r="B206" s="25"/>
      <c r="D206" s="42"/>
      <c r="E206" s="25"/>
      <c r="F206" s="25"/>
      <c r="G206" s="42"/>
      <c r="H206" s="1" t="s">
        <v>1093</v>
      </c>
      <c r="I206" s="25"/>
      <c r="K206" s="25"/>
      <c r="N206" s="42"/>
    </row>
    <row r="207">
      <c r="A207" s="25"/>
      <c r="B207" s="25"/>
      <c r="D207" s="42"/>
      <c r="E207" s="25"/>
      <c r="F207" s="25"/>
      <c r="G207" s="42"/>
      <c r="H207" s="1" t="s">
        <v>3482</v>
      </c>
      <c r="I207" s="25"/>
      <c r="K207" s="25"/>
      <c r="N207" s="42"/>
    </row>
    <row r="208">
      <c r="A208" s="25"/>
      <c r="B208" s="25"/>
      <c r="D208" s="42"/>
      <c r="E208" s="25"/>
      <c r="F208" s="25"/>
      <c r="G208" s="42"/>
      <c r="H208" s="1" t="s">
        <v>1095</v>
      </c>
      <c r="I208" s="25"/>
      <c r="K208" s="25"/>
      <c r="N208" s="42"/>
    </row>
    <row r="209">
      <c r="A209" s="25"/>
      <c r="B209" s="25"/>
      <c r="D209" s="42"/>
      <c r="E209" s="25"/>
      <c r="F209" s="25"/>
      <c r="G209" s="42"/>
      <c r="H209" s="1" t="s">
        <v>204</v>
      </c>
      <c r="I209" s="25"/>
      <c r="K209" s="25"/>
      <c r="N209" s="42"/>
    </row>
    <row r="210">
      <c r="A210" s="25"/>
      <c r="B210" s="25"/>
      <c r="D210" s="42"/>
      <c r="E210" s="25"/>
      <c r="F210" s="25"/>
      <c r="G210" s="42"/>
      <c r="I210" s="25"/>
      <c r="K210" s="25"/>
      <c r="N210" s="42"/>
    </row>
    <row r="211">
      <c r="A211" s="25"/>
      <c r="B211" s="25"/>
      <c r="D211" s="42"/>
      <c r="E211" s="25"/>
      <c r="F211" s="25"/>
      <c r="G211" s="42"/>
      <c r="H211" s="1" t="s">
        <v>3468</v>
      </c>
      <c r="I211" s="25"/>
      <c r="K211" s="25"/>
      <c r="N211" s="42"/>
    </row>
    <row r="212">
      <c r="A212" s="25"/>
      <c r="B212" s="25"/>
      <c r="D212" s="42"/>
      <c r="E212" s="25"/>
      <c r="F212" s="25"/>
      <c r="G212" s="42"/>
      <c r="H212" s="1" t="s">
        <v>3469</v>
      </c>
      <c r="I212" s="25"/>
      <c r="K212" s="25"/>
      <c r="N212" s="42"/>
    </row>
    <row r="213">
      <c r="A213" s="25"/>
      <c r="B213" s="25"/>
      <c r="D213" s="42"/>
      <c r="E213" s="25"/>
      <c r="F213" s="25"/>
      <c r="G213" s="42"/>
      <c r="H213" s="1" t="s">
        <v>3470</v>
      </c>
      <c r="I213" s="25"/>
      <c r="K213" s="25"/>
      <c r="N213" s="42"/>
    </row>
    <row r="214">
      <c r="A214" s="25"/>
      <c r="B214" s="25"/>
      <c r="D214" s="42"/>
      <c r="E214" s="25"/>
      <c r="F214" s="25"/>
      <c r="G214" s="42"/>
      <c r="H214" s="1" t="s">
        <v>198</v>
      </c>
      <c r="I214" s="25"/>
      <c r="K214" s="25"/>
      <c r="N214" s="42"/>
    </row>
    <row r="215">
      <c r="A215" s="25"/>
      <c r="B215" s="25"/>
      <c r="D215" s="42"/>
      <c r="E215" s="25"/>
      <c r="F215" s="25"/>
      <c r="G215" s="42"/>
      <c r="H215" s="1" t="s">
        <v>3471</v>
      </c>
      <c r="I215" s="25"/>
      <c r="K215" s="25"/>
      <c r="N215" s="42"/>
    </row>
    <row r="216">
      <c r="A216" s="25"/>
      <c r="B216" s="25"/>
      <c r="D216" s="42"/>
      <c r="E216" s="25"/>
      <c r="F216" s="25"/>
      <c r="G216" s="42"/>
      <c r="H216" s="1" t="s">
        <v>3472</v>
      </c>
      <c r="I216" s="25"/>
      <c r="K216" s="25"/>
      <c r="N216" s="42"/>
    </row>
    <row r="217">
      <c r="A217" s="25"/>
      <c r="B217" s="25"/>
      <c r="D217" s="42"/>
      <c r="E217" s="25"/>
      <c r="F217" s="25"/>
      <c r="G217" s="42"/>
      <c r="H217" s="1" t="s">
        <v>3473</v>
      </c>
      <c r="I217" s="25"/>
      <c r="K217" s="25"/>
      <c r="N217" s="42"/>
    </row>
    <row r="218">
      <c r="A218" s="25"/>
      <c r="B218" s="25"/>
      <c r="D218" s="42"/>
      <c r="E218" s="25"/>
      <c r="F218" s="25"/>
      <c r="G218" s="42"/>
      <c r="H218" s="1" t="s">
        <v>204</v>
      </c>
      <c r="I218" s="25"/>
      <c r="K218" s="25"/>
      <c r="N218" s="42"/>
    </row>
    <row r="219">
      <c r="A219" s="25"/>
      <c r="B219" s="25"/>
      <c r="D219" s="42"/>
      <c r="E219" s="25"/>
      <c r="F219" s="25"/>
      <c r="G219" s="42"/>
      <c r="I219" s="25"/>
      <c r="K219" s="25"/>
      <c r="N219" s="42"/>
    </row>
    <row r="220">
      <c r="A220" s="25"/>
      <c r="B220" s="25"/>
      <c r="D220" s="42"/>
      <c r="E220" s="25"/>
      <c r="F220" s="25"/>
      <c r="G220" s="42"/>
      <c r="H220" s="1" t="s">
        <v>1116</v>
      </c>
      <c r="I220" s="25"/>
      <c r="K220" s="25"/>
      <c r="N220" s="42"/>
    </row>
    <row r="221">
      <c r="A221" s="25"/>
      <c r="B221" s="25"/>
      <c r="D221" s="42"/>
      <c r="E221" s="25"/>
      <c r="F221" s="25"/>
      <c r="G221" s="42"/>
      <c r="H221" s="1" t="s">
        <v>3474</v>
      </c>
      <c r="I221" s="25"/>
      <c r="K221" s="25"/>
      <c r="N221" s="42"/>
    </row>
    <row r="222">
      <c r="A222" s="25"/>
      <c r="B222" s="25"/>
      <c r="D222" s="42"/>
      <c r="E222" s="25"/>
      <c r="F222" s="25"/>
      <c r="G222" s="42"/>
      <c r="H222" s="1" t="s">
        <v>207</v>
      </c>
      <c r="I222" s="25"/>
      <c r="K222" s="25"/>
      <c r="N222" s="42"/>
    </row>
    <row r="223">
      <c r="A223" s="25"/>
      <c r="B223" s="25"/>
      <c r="D223" s="42"/>
      <c r="E223" s="25"/>
      <c r="F223" s="25"/>
      <c r="G223" s="42"/>
      <c r="H223" s="1" t="s">
        <v>198</v>
      </c>
      <c r="I223" s="25"/>
      <c r="K223" s="25"/>
      <c r="N223" s="42"/>
    </row>
    <row r="224">
      <c r="A224" s="25"/>
      <c r="B224" s="25"/>
      <c r="D224" s="42"/>
      <c r="E224" s="25"/>
      <c r="F224" s="25"/>
      <c r="G224" s="42"/>
      <c r="H224" s="1" t="s">
        <v>3471</v>
      </c>
      <c r="I224" s="25"/>
      <c r="K224" s="25"/>
      <c r="N224" s="42"/>
    </row>
    <row r="225">
      <c r="A225" s="25"/>
      <c r="B225" s="25"/>
      <c r="D225" s="42"/>
      <c r="E225" s="25"/>
      <c r="F225" s="25"/>
      <c r="G225" s="42"/>
      <c r="H225" s="1" t="s">
        <v>1118</v>
      </c>
      <c r="I225" s="25"/>
      <c r="K225" s="25"/>
      <c r="N225" s="42"/>
    </row>
    <row r="226">
      <c r="A226" s="25"/>
      <c r="B226" s="25"/>
      <c r="D226" s="42"/>
      <c r="E226" s="25"/>
      <c r="F226" s="25"/>
      <c r="G226" s="42"/>
      <c r="H226" s="1" t="s">
        <v>204</v>
      </c>
      <c r="I226" s="25"/>
      <c r="K226" s="25"/>
      <c r="N226" s="42"/>
    </row>
    <row r="227">
      <c r="A227" s="25"/>
      <c r="B227" s="25"/>
      <c r="D227" s="42"/>
      <c r="E227" s="25"/>
      <c r="F227" s="25"/>
      <c r="G227" s="42"/>
      <c r="I227" s="25"/>
      <c r="K227" s="25"/>
      <c r="N227" s="42"/>
    </row>
    <row r="228">
      <c r="A228" s="25"/>
      <c r="B228" s="25"/>
      <c r="D228" s="42"/>
      <c r="E228" s="25"/>
      <c r="F228" s="25"/>
      <c r="G228" s="42"/>
      <c r="H228" s="1" t="s">
        <v>281</v>
      </c>
      <c r="I228" s="25"/>
      <c r="K228" s="25"/>
      <c r="N228" s="42"/>
    </row>
    <row r="229">
      <c r="A229" s="25"/>
      <c r="B229" s="25"/>
      <c r="D229" s="42"/>
      <c r="E229" s="25"/>
      <c r="F229" s="25"/>
      <c r="G229" s="42"/>
      <c r="H229" s="1" t="s">
        <v>206</v>
      </c>
      <c r="I229" s="25"/>
      <c r="K229" s="25"/>
      <c r="N229" s="42"/>
    </row>
    <row r="230">
      <c r="A230" s="25"/>
      <c r="B230" s="25"/>
      <c r="D230" s="42"/>
      <c r="E230" s="25"/>
      <c r="F230" s="25"/>
      <c r="G230" s="42"/>
      <c r="H230" s="1" t="s">
        <v>207</v>
      </c>
      <c r="I230" s="25"/>
      <c r="K230" s="25"/>
      <c r="N230" s="42"/>
    </row>
    <row r="231">
      <c r="A231" s="25"/>
      <c r="B231" s="25"/>
      <c r="D231" s="42"/>
      <c r="E231" s="25"/>
      <c r="F231" s="25"/>
      <c r="G231" s="42"/>
      <c r="H231" s="1" t="s">
        <v>198</v>
      </c>
      <c r="I231" s="25"/>
      <c r="K231" s="25"/>
      <c r="N231" s="42"/>
    </row>
    <row r="232">
      <c r="A232" s="25"/>
      <c r="B232" s="25"/>
      <c r="D232" s="42"/>
      <c r="E232" s="25"/>
      <c r="F232" s="25"/>
      <c r="G232" s="42"/>
      <c r="H232" s="1" t="s">
        <v>3477</v>
      </c>
      <c r="I232" s="25"/>
      <c r="K232" s="25"/>
      <c r="N232" s="42"/>
    </row>
    <row r="233">
      <c r="A233" s="25"/>
      <c r="B233" s="25"/>
      <c r="D233" s="42"/>
      <c r="E233" s="25"/>
      <c r="F233" s="25"/>
      <c r="G233" s="42"/>
      <c r="H233" s="1" t="s">
        <v>3478</v>
      </c>
      <c r="I233" s="25"/>
      <c r="K233" s="25"/>
      <c r="N233" s="42"/>
    </row>
    <row r="234">
      <c r="A234" s="25"/>
      <c r="B234" s="25"/>
      <c r="D234" s="42"/>
      <c r="E234" s="25"/>
      <c r="F234" s="25"/>
      <c r="G234" s="42"/>
      <c r="H234" s="1" t="s">
        <v>1134</v>
      </c>
      <c r="I234" s="25"/>
      <c r="K234" s="25"/>
      <c r="N234" s="42"/>
    </row>
    <row r="235">
      <c r="A235" s="25"/>
      <c r="B235" s="25"/>
      <c r="D235" s="42"/>
      <c r="E235" s="25"/>
      <c r="F235" s="25"/>
      <c r="G235" s="42"/>
      <c r="H235" s="1" t="s">
        <v>223</v>
      </c>
      <c r="I235" s="25"/>
      <c r="K235" s="25"/>
      <c r="N235" s="42"/>
    </row>
    <row r="236">
      <c r="A236" s="25"/>
      <c r="B236" s="25"/>
      <c r="D236" s="42"/>
      <c r="E236" s="25"/>
      <c r="F236" s="25"/>
      <c r="G236" s="42"/>
      <c r="H236" s="1" t="s">
        <v>204</v>
      </c>
      <c r="I236" s="25"/>
      <c r="K236" s="25"/>
      <c r="N236" s="42"/>
    </row>
    <row r="237">
      <c r="A237" s="15"/>
      <c r="B237" s="15"/>
      <c r="C237" s="15"/>
      <c r="D237" s="83"/>
      <c r="E237" s="15"/>
      <c r="F237" s="15"/>
      <c r="G237" s="83"/>
      <c r="H237" s="12"/>
      <c r="I237" s="15"/>
      <c r="J237" s="15"/>
      <c r="K237" s="15"/>
      <c r="L237" s="15"/>
      <c r="M237" s="15"/>
      <c r="N237" s="83"/>
      <c r="O237" s="15"/>
      <c r="P237" s="15"/>
      <c r="Q237" s="15"/>
      <c r="R237" s="15"/>
      <c r="S237" s="15"/>
      <c r="T237" s="15"/>
      <c r="U237" s="15"/>
      <c r="V237" s="15"/>
      <c r="W237" s="15"/>
      <c r="X237" s="15"/>
      <c r="Y237" s="15"/>
      <c r="Z237" s="15"/>
      <c r="AA237" s="15"/>
      <c r="AB237" s="15"/>
      <c r="AC237" s="15"/>
      <c r="AD237" s="15"/>
      <c r="AE237" s="15"/>
    </row>
    <row r="238">
      <c r="A238" s="1" t="s">
        <v>74</v>
      </c>
      <c r="B238" s="1" t="s">
        <v>94</v>
      </c>
      <c r="C238" s="1" t="s">
        <v>3479</v>
      </c>
      <c r="D238" s="2" t="s">
        <v>3479</v>
      </c>
      <c r="E238" s="1" t="s">
        <v>33</v>
      </c>
      <c r="F238" s="1" t="s">
        <v>33</v>
      </c>
      <c r="G238" s="42"/>
      <c r="H238" s="1" t="s">
        <v>563</v>
      </c>
      <c r="I238" s="25"/>
      <c r="K238" s="25"/>
      <c r="N238" s="42"/>
    </row>
    <row r="239">
      <c r="A239" s="25"/>
      <c r="B239" s="25"/>
      <c r="D239" s="42"/>
      <c r="E239" s="25"/>
      <c r="F239" s="25"/>
      <c r="G239" s="42"/>
      <c r="I239" s="25"/>
      <c r="K239" s="25"/>
      <c r="N239" s="42"/>
    </row>
    <row r="240">
      <c r="A240" s="25"/>
      <c r="B240" s="25"/>
      <c r="D240" s="42"/>
      <c r="E240" s="25"/>
      <c r="F240" s="25"/>
      <c r="G240" s="42"/>
      <c r="H240" s="1" t="s">
        <v>3516</v>
      </c>
      <c r="I240" s="25"/>
      <c r="K240" s="25"/>
      <c r="N240" s="2"/>
      <c r="O240"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40" s="25" t="str">
        <f>IFERROR(__xludf.DUMMYFUNCTION("""COMPUTED_VALUE"""),"count ")</f>
        <v>count </v>
      </c>
    </row>
    <row r="241">
      <c r="A241" s="25"/>
      <c r="B241" s="25"/>
      <c r="D241" s="42"/>
      <c r="E241" s="25"/>
      <c r="F241" s="25"/>
      <c r="G241" s="42"/>
      <c r="H241" s="1" t="s">
        <v>3517</v>
      </c>
      <c r="I241" s="25"/>
      <c r="K241" s="84" t="s">
        <v>229</v>
      </c>
      <c r="M241" s="1" t="s">
        <v>2408</v>
      </c>
      <c r="N241" s="2" t="s">
        <v>3518</v>
      </c>
      <c r="O241" s="25" t="str">
        <f>IFERROR(__xludf.DUMMYFUNCTION("""COMPUTED_VALUE"""),"C-spec_oop")</f>
        <v>C-spec_oop</v>
      </c>
      <c r="P241" s="25">
        <f>IFERROR(__xludf.DUMMYFUNCTION("""COMPUTED_VALUE"""),4.0)</f>
        <v>4</v>
      </c>
    </row>
    <row r="242">
      <c r="A242" s="25"/>
      <c r="B242" s="25"/>
      <c r="D242" s="42"/>
      <c r="E242" s="25"/>
      <c r="F242" s="25"/>
      <c r="G242" s="42"/>
      <c r="H242" s="1" t="s">
        <v>3519</v>
      </c>
      <c r="I242" s="25"/>
      <c r="K242" s="84" t="s">
        <v>190</v>
      </c>
      <c r="L242" s="1" t="s">
        <v>863</v>
      </c>
      <c r="N242" s="42"/>
      <c r="O242" s="25" t="str">
        <f>IFERROR(__xludf.DUMMYFUNCTION("""COMPUTED_VALUE"""),"V-pre/post")</f>
        <v>V-pre/post</v>
      </c>
      <c r="P242" s="25">
        <f>IFERROR(__xludf.DUMMYFUNCTION("""COMPUTED_VALUE"""),2.0)</f>
        <v>2</v>
      </c>
    </row>
    <row r="243">
      <c r="A243" s="25"/>
      <c r="B243" s="25"/>
      <c r="D243" s="42"/>
      <c r="E243" s="25"/>
      <c r="F243" s="25"/>
      <c r="G243" s="42"/>
      <c r="I243" s="25"/>
      <c r="K243" s="25"/>
      <c r="N243" s="42"/>
      <c r="O243" s="25" t="str">
        <f>IFERROR(__xludf.DUMMYFUNCTION("""COMPUTED_VALUE"""),"C-hallucinating")</f>
        <v>C-hallucinating</v>
      </c>
      <c r="P243" s="25">
        <f>IFERROR(__xludf.DUMMYFUNCTION("""COMPUTED_VALUE"""),1.0)</f>
        <v>1</v>
      </c>
    </row>
    <row r="244">
      <c r="A244" s="25"/>
      <c r="B244" s="25"/>
      <c r="D244" s="42"/>
      <c r="E244" s="25"/>
      <c r="F244" s="25"/>
      <c r="G244" s="42"/>
      <c r="H244" s="1" t="s">
        <v>3520</v>
      </c>
      <c r="I244" s="25"/>
      <c r="K244" s="25"/>
      <c r="N244" s="42"/>
      <c r="O244" s="25" t="str">
        <f>IFERROR(__xludf.DUMMYFUNCTION("""COMPUTED_VALUE"""),"C-syntax")</f>
        <v>C-syntax</v>
      </c>
      <c r="P244" s="25">
        <f>IFERROR(__xludf.DUMMYFUNCTION("""COMPUTED_VALUE"""),1.0)</f>
        <v>1</v>
      </c>
    </row>
    <row r="245">
      <c r="A245" s="25"/>
      <c r="B245" s="25"/>
      <c r="D245" s="42"/>
      <c r="E245" s="25"/>
      <c r="F245" s="25"/>
      <c r="G245" s="42"/>
      <c r="H245" s="1" t="s">
        <v>1187</v>
      </c>
      <c r="I245" s="25"/>
      <c r="K245" s="25"/>
      <c r="N245" s="42"/>
    </row>
    <row r="246">
      <c r="A246" s="25"/>
      <c r="B246" s="25"/>
      <c r="D246" s="42"/>
      <c r="E246" s="25"/>
      <c r="F246" s="25"/>
      <c r="G246" s="42"/>
      <c r="H246" s="1" t="s">
        <v>1082</v>
      </c>
      <c r="I246" s="25"/>
      <c r="K246" s="25"/>
      <c r="N246" s="42"/>
    </row>
    <row r="247">
      <c r="A247" s="25"/>
      <c r="B247" s="25"/>
      <c r="D247" s="42"/>
      <c r="E247" s="25"/>
      <c r="F247" s="25"/>
      <c r="G247" s="42"/>
      <c r="H247" s="1" t="s">
        <v>245</v>
      </c>
      <c r="I247" s="25"/>
      <c r="K247" s="25"/>
      <c r="N247" s="42"/>
      <c r="O24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47" s="25" t="str">
        <f>IFERROR(__xludf.DUMMYFUNCTION("""COMPUTED_VALUE"""),"C-syntax")</f>
        <v>C-syntax</v>
      </c>
      <c r="Q247" s="25" t="str">
        <f>IFERROR(__xludf.DUMMYFUNCTION("""COMPUTED_VALUE"""),"C-hallucinating")</f>
        <v>C-hallucinating</v>
      </c>
      <c r="R247" s="25" t="str">
        <f>IFERROR(__xludf.DUMMYFUNCTION("""COMPUTED_VALUE"""),"C-total")</f>
        <v>C-total</v>
      </c>
      <c r="S247" s="25" t="str">
        <f>IFERROR(__xludf.DUMMYFUNCTION("""COMPUTED_VALUE"""),"V-pre/post")</f>
        <v>V-pre/post</v>
      </c>
      <c r="T247" s="25" t="str">
        <f>IFERROR(__xludf.DUMMYFUNCTION("""COMPUTED_VALUE"""),"V-pred-def")</f>
        <v>V-pred-def</v>
      </c>
      <c r="U247" s="25" t="str">
        <f>IFERROR(__xludf.DUMMYFUNCTION("""COMPUTED_VALUE"""),"V-pred-use")</f>
        <v>V-pred-use</v>
      </c>
      <c r="V247" s="25" t="str">
        <f>IFERROR(__xludf.DUMMYFUNCTION("""COMPUTED_VALUE"""),"V-lemma-def")</f>
        <v>V-lemma-def</v>
      </c>
      <c r="W247" s="25" t="str">
        <f>IFERROR(__xludf.DUMMYFUNCTION("""COMPUTED_VALUE"""),"V-lemma-use")</f>
        <v>V-lemma-use</v>
      </c>
      <c r="X247" s="25" t="str">
        <f>IFERROR(__xludf.DUMMYFUNCTION("""COMPUTED_VALUE"""),"V-LI")</f>
        <v>V-LI</v>
      </c>
      <c r="Y247" s="25" t="str">
        <f>IFERROR(__xludf.DUMMYFUNCTION("""COMPUTED_VALUE"""),"V-others")</f>
        <v>V-others</v>
      </c>
      <c r="Z247" s="25" t="str">
        <f>IFERROR(__xludf.DUMMYFUNCTION("""COMPUTED_VALUE"""),"V-total")</f>
        <v>V-total</v>
      </c>
    </row>
    <row r="248">
      <c r="A248" s="25"/>
      <c r="B248" s="25"/>
      <c r="D248" s="42"/>
      <c r="E248" s="25"/>
      <c r="F248" s="25"/>
      <c r="G248" s="42"/>
      <c r="I248" s="25"/>
      <c r="K248" s="25"/>
      <c r="N248" s="42"/>
      <c r="O248" s="25">
        <f>IFERROR(__xludf.DUMMYFUNCTION("""COMPUTED_VALUE"""),4.0)</f>
        <v>4</v>
      </c>
      <c r="P248" s="25">
        <f>IFERROR(__xludf.DUMMYFUNCTION("""COMPUTED_VALUE"""),1.0)</f>
        <v>1</v>
      </c>
      <c r="Q248" s="25">
        <f>IFERROR(__xludf.DUMMYFUNCTION("""COMPUTED_VALUE"""),1.0)</f>
        <v>1</v>
      </c>
      <c r="R248" s="25">
        <f>IFERROR(__xludf.DUMMYFUNCTION("""COMPUTED_VALUE"""),0.0)</f>
        <v>0</v>
      </c>
      <c r="S248" s="25">
        <f>IFERROR(__xludf.DUMMYFUNCTION("""COMPUTED_VALUE"""),2.0)</f>
        <v>2</v>
      </c>
      <c r="T248" s="25">
        <f>IFERROR(__xludf.DUMMYFUNCTION("""COMPUTED_VALUE"""),0.0)</f>
        <v>0</v>
      </c>
      <c r="U248" s="25">
        <f>IFERROR(__xludf.DUMMYFUNCTION("""COMPUTED_VALUE"""),0.0)</f>
        <v>0</v>
      </c>
      <c r="V248" s="25">
        <f>IFERROR(__xludf.DUMMYFUNCTION("""COMPUTED_VALUE"""),0.0)</f>
        <v>0</v>
      </c>
      <c r="W248" s="25">
        <f>IFERROR(__xludf.DUMMYFUNCTION("""COMPUTED_VALUE"""),0.0)</f>
        <v>0</v>
      </c>
      <c r="X248" s="25">
        <f>IFERROR(__xludf.DUMMYFUNCTION("""COMPUTED_VALUE"""),0.0)</f>
        <v>0</v>
      </c>
      <c r="Y248" s="25">
        <f>IFERROR(__xludf.DUMMYFUNCTION("""COMPUTED_VALUE"""),0.0)</f>
        <v>0</v>
      </c>
      <c r="Z248" s="25">
        <f>IFERROR(__xludf.DUMMYFUNCTION("""COMPUTED_VALUE"""),0.0)</f>
        <v>0</v>
      </c>
    </row>
    <row r="249">
      <c r="A249" s="25"/>
      <c r="B249" s="25"/>
      <c r="D249" s="42"/>
      <c r="E249" s="25"/>
      <c r="F249" s="25"/>
      <c r="G249" s="42"/>
      <c r="H249" s="1" t="s">
        <v>3521</v>
      </c>
      <c r="I249" s="25"/>
      <c r="K249" s="25"/>
      <c r="N249" s="42"/>
    </row>
    <row r="250">
      <c r="A250" s="25"/>
      <c r="B250" s="25"/>
      <c r="D250" s="42"/>
      <c r="E250" s="25"/>
      <c r="F250" s="25"/>
      <c r="G250" s="42"/>
      <c r="H250" s="1" t="s">
        <v>206</v>
      </c>
      <c r="I250" s="25"/>
      <c r="K250" s="84" t="s">
        <v>270</v>
      </c>
      <c r="M250" s="1" t="s">
        <v>325</v>
      </c>
      <c r="N250" s="2" t="s">
        <v>1807</v>
      </c>
    </row>
    <row r="251">
      <c r="A251" s="25"/>
      <c r="B251" s="25"/>
      <c r="D251" s="42"/>
      <c r="E251" s="25"/>
      <c r="F251" s="25"/>
      <c r="G251" s="42"/>
      <c r="H251" s="1" t="s">
        <v>3481</v>
      </c>
      <c r="I251" s="25"/>
      <c r="K251" s="25"/>
      <c r="N251" s="42"/>
    </row>
    <row r="252">
      <c r="A252" s="25"/>
      <c r="B252" s="25"/>
      <c r="D252" s="42"/>
      <c r="E252" s="25"/>
      <c r="F252" s="25"/>
      <c r="G252" s="42"/>
      <c r="H252" s="1" t="s">
        <v>3466</v>
      </c>
      <c r="I252" s="25"/>
      <c r="K252" s="25"/>
      <c r="N252" s="42"/>
    </row>
    <row r="253">
      <c r="A253" s="25"/>
      <c r="B253" s="25"/>
      <c r="D253" s="42"/>
      <c r="E253" s="25"/>
      <c r="F253" s="25"/>
      <c r="G253" s="42"/>
      <c r="H253" s="1" t="s">
        <v>198</v>
      </c>
      <c r="I253" s="25"/>
      <c r="K253" s="25"/>
      <c r="N253" s="42"/>
    </row>
    <row r="254">
      <c r="A254" s="25"/>
      <c r="B254" s="25"/>
      <c r="D254" s="42"/>
      <c r="E254" s="25"/>
      <c r="F254" s="25"/>
      <c r="G254" s="42"/>
      <c r="H254" s="1" t="s">
        <v>1090</v>
      </c>
      <c r="I254" s="25"/>
      <c r="K254" s="25"/>
      <c r="N254" s="42"/>
    </row>
    <row r="255">
      <c r="A255" s="25"/>
      <c r="B255" s="25"/>
      <c r="D255" s="42"/>
      <c r="E255" s="25"/>
      <c r="F255" s="25"/>
      <c r="G255" s="42"/>
      <c r="H255" s="1" t="s">
        <v>1091</v>
      </c>
      <c r="I255" s="25"/>
      <c r="K255" s="25"/>
      <c r="N255" s="42"/>
    </row>
    <row r="256">
      <c r="A256" s="25"/>
      <c r="B256" s="25"/>
      <c r="D256" s="42"/>
      <c r="E256" s="25"/>
      <c r="F256" s="25"/>
      <c r="G256" s="42"/>
      <c r="H256" s="1" t="s">
        <v>198</v>
      </c>
      <c r="I256" s="25"/>
      <c r="K256" s="25"/>
      <c r="N256" s="42"/>
    </row>
    <row r="257">
      <c r="A257" s="25"/>
      <c r="B257" s="25"/>
      <c r="D257" s="42"/>
      <c r="E257" s="25"/>
      <c r="F257" s="25"/>
      <c r="G257" s="42"/>
      <c r="H257" s="1" t="s">
        <v>481</v>
      </c>
      <c r="I257" s="25"/>
      <c r="K257" s="25"/>
      <c r="N257" s="2"/>
    </row>
    <row r="258">
      <c r="A258" s="25"/>
      <c r="B258" s="25"/>
      <c r="D258" s="42"/>
      <c r="E258" s="25"/>
      <c r="F258" s="25"/>
      <c r="G258" s="42"/>
      <c r="H258" s="1" t="s">
        <v>204</v>
      </c>
      <c r="I258" s="25"/>
      <c r="K258" s="25"/>
      <c r="N258" s="42"/>
    </row>
    <row r="259">
      <c r="A259" s="25"/>
      <c r="B259" s="25"/>
      <c r="D259" s="42"/>
      <c r="E259" s="25"/>
      <c r="F259" s="25"/>
      <c r="G259" s="42"/>
      <c r="H259" s="1" t="s">
        <v>1093</v>
      </c>
      <c r="I259" s="25"/>
      <c r="K259" s="25"/>
      <c r="N259" s="42"/>
    </row>
    <row r="260">
      <c r="A260" s="25"/>
      <c r="B260" s="25"/>
      <c r="D260" s="42"/>
      <c r="E260" s="25"/>
      <c r="F260" s="25"/>
      <c r="G260" s="42"/>
      <c r="H260" s="1" t="s">
        <v>3482</v>
      </c>
      <c r="I260" s="25"/>
      <c r="K260" s="25"/>
      <c r="N260" s="42"/>
    </row>
    <row r="261">
      <c r="A261" s="25"/>
      <c r="B261" s="25"/>
      <c r="D261" s="42"/>
      <c r="E261" s="25"/>
      <c r="F261" s="25"/>
      <c r="G261" s="42"/>
      <c r="H261" s="1" t="s">
        <v>1095</v>
      </c>
      <c r="I261" s="25"/>
      <c r="K261" s="84" t="s">
        <v>282</v>
      </c>
      <c r="L261" s="1" t="s">
        <v>2048</v>
      </c>
      <c r="M261" s="1" t="s">
        <v>371</v>
      </c>
      <c r="N261" s="2" t="s">
        <v>3522</v>
      </c>
    </row>
    <row r="262">
      <c r="A262" s="25"/>
      <c r="B262" s="25"/>
      <c r="D262" s="42"/>
      <c r="E262" s="25"/>
      <c r="F262" s="25"/>
      <c r="G262" s="42"/>
      <c r="H262" s="1" t="s">
        <v>204</v>
      </c>
      <c r="I262" s="25"/>
      <c r="K262" s="25"/>
      <c r="N262" s="42"/>
    </row>
    <row r="263">
      <c r="A263" s="25"/>
      <c r="B263" s="25"/>
      <c r="D263" s="42"/>
      <c r="E263" s="25"/>
      <c r="F263" s="25"/>
      <c r="G263" s="42"/>
      <c r="I263" s="25"/>
      <c r="K263" s="25"/>
      <c r="N263" s="42"/>
    </row>
    <row r="264">
      <c r="A264" s="25"/>
      <c r="B264" s="25"/>
      <c r="D264" s="42"/>
      <c r="E264" s="25"/>
      <c r="F264" s="25"/>
      <c r="G264" s="42"/>
      <c r="H264" s="1" t="s">
        <v>3523</v>
      </c>
      <c r="I264" s="25"/>
      <c r="K264" s="25"/>
      <c r="N264" s="42"/>
    </row>
    <row r="265">
      <c r="A265" s="25"/>
      <c r="B265" s="25"/>
      <c r="D265" s="42"/>
      <c r="E265" s="25"/>
      <c r="F265" s="25"/>
      <c r="G265" s="42"/>
      <c r="H265" s="1" t="s">
        <v>3469</v>
      </c>
      <c r="I265" s="25"/>
      <c r="K265" s="84" t="s">
        <v>270</v>
      </c>
      <c r="M265" s="1" t="s">
        <v>632</v>
      </c>
      <c r="N265" s="2" t="s">
        <v>1807</v>
      </c>
    </row>
    <row r="266">
      <c r="A266" s="25"/>
      <c r="B266" s="25"/>
      <c r="D266" s="42"/>
      <c r="E266" s="25"/>
      <c r="F266" s="25"/>
      <c r="G266" s="42"/>
      <c r="H266" s="1" t="s">
        <v>3470</v>
      </c>
      <c r="I266" s="25"/>
      <c r="K266" s="25"/>
      <c r="N266" s="42"/>
    </row>
    <row r="267">
      <c r="A267" s="25"/>
      <c r="B267" s="25"/>
      <c r="D267" s="42"/>
      <c r="E267" s="25"/>
      <c r="F267" s="25"/>
      <c r="G267" s="42"/>
      <c r="H267" s="1" t="s">
        <v>3468</v>
      </c>
      <c r="I267" s="25"/>
      <c r="K267" s="25"/>
      <c r="N267" s="42"/>
    </row>
    <row r="268">
      <c r="A268" s="25"/>
      <c r="B268" s="25"/>
      <c r="D268" s="42"/>
      <c r="E268" s="25"/>
      <c r="F268" s="25"/>
      <c r="G268" s="42"/>
      <c r="H268" s="1" t="s">
        <v>198</v>
      </c>
      <c r="I268" s="25"/>
      <c r="K268" s="25"/>
      <c r="N268" s="42"/>
    </row>
    <row r="269">
      <c r="A269" s="25"/>
      <c r="B269" s="25"/>
      <c r="D269" s="42"/>
      <c r="E269" s="25"/>
      <c r="F269" s="25"/>
      <c r="G269" s="42"/>
      <c r="H269" s="1" t="s">
        <v>3471</v>
      </c>
      <c r="I269" s="25"/>
      <c r="K269" s="25"/>
      <c r="N269" s="42"/>
    </row>
    <row r="270">
      <c r="A270" s="25"/>
      <c r="B270" s="25"/>
      <c r="D270" s="42"/>
      <c r="E270" s="25"/>
      <c r="F270" s="25"/>
      <c r="G270" s="42"/>
      <c r="H270" s="1" t="s">
        <v>3472</v>
      </c>
      <c r="I270" s="25"/>
      <c r="K270" s="25"/>
      <c r="N270" s="42"/>
    </row>
    <row r="271">
      <c r="A271" s="25"/>
      <c r="B271" s="25"/>
      <c r="D271" s="42"/>
      <c r="E271" s="25"/>
      <c r="F271" s="25"/>
      <c r="G271" s="42"/>
      <c r="H271" s="1" t="s">
        <v>3473</v>
      </c>
      <c r="I271" s="25"/>
      <c r="K271" s="25"/>
      <c r="N271" s="42"/>
    </row>
    <row r="272">
      <c r="A272" s="25"/>
      <c r="B272" s="25"/>
      <c r="D272" s="42"/>
      <c r="E272" s="25"/>
      <c r="F272" s="25"/>
      <c r="G272" s="42"/>
      <c r="H272" s="1" t="s">
        <v>204</v>
      </c>
      <c r="I272" s="25"/>
      <c r="K272" s="25"/>
      <c r="N272" s="42"/>
    </row>
    <row r="273">
      <c r="A273" s="25"/>
      <c r="B273" s="25"/>
      <c r="D273" s="42"/>
      <c r="E273" s="25"/>
      <c r="F273" s="25"/>
      <c r="G273" s="42"/>
      <c r="I273" s="25"/>
      <c r="K273" s="25"/>
      <c r="N273" s="2"/>
    </row>
    <row r="274">
      <c r="A274" s="25"/>
      <c r="B274" s="25"/>
      <c r="D274" s="42"/>
      <c r="E274" s="25"/>
      <c r="F274" s="25"/>
      <c r="G274" s="42"/>
      <c r="H274" s="1" t="s">
        <v>3524</v>
      </c>
      <c r="I274" s="25"/>
      <c r="K274" s="25"/>
      <c r="N274" s="42"/>
    </row>
    <row r="275">
      <c r="A275" s="25"/>
      <c r="B275" s="25"/>
      <c r="D275" s="42"/>
      <c r="E275" s="25"/>
      <c r="F275" s="25"/>
      <c r="G275" s="42"/>
      <c r="H275" s="1" t="s">
        <v>3469</v>
      </c>
      <c r="I275" s="25"/>
      <c r="K275" s="84" t="s">
        <v>270</v>
      </c>
      <c r="M275" s="1" t="s">
        <v>635</v>
      </c>
      <c r="N275" s="2" t="s">
        <v>1807</v>
      </c>
    </row>
    <row r="276">
      <c r="A276" s="25"/>
      <c r="B276" s="25"/>
      <c r="D276" s="42"/>
      <c r="E276" s="25"/>
      <c r="F276" s="25"/>
      <c r="G276" s="42"/>
      <c r="H276" s="1" t="s">
        <v>207</v>
      </c>
      <c r="I276" s="25"/>
      <c r="K276" s="25"/>
      <c r="N276" s="42"/>
    </row>
    <row r="277">
      <c r="A277" s="25"/>
      <c r="B277" s="25"/>
      <c r="D277" s="42"/>
      <c r="E277" s="25"/>
      <c r="F277" s="25"/>
      <c r="G277" s="42"/>
      <c r="H277" s="1" t="s">
        <v>1116</v>
      </c>
      <c r="I277" s="25"/>
      <c r="K277" s="25"/>
      <c r="N277" s="42"/>
    </row>
    <row r="278">
      <c r="A278" s="25"/>
      <c r="B278" s="25"/>
      <c r="D278" s="42"/>
      <c r="E278" s="25"/>
      <c r="F278" s="25"/>
      <c r="G278" s="42"/>
      <c r="H278" s="1" t="s">
        <v>198</v>
      </c>
      <c r="I278" s="25"/>
      <c r="K278" s="25"/>
      <c r="N278" s="42"/>
    </row>
    <row r="279">
      <c r="A279" s="25"/>
      <c r="B279" s="25"/>
      <c r="D279" s="42"/>
      <c r="E279" s="25"/>
      <c r="F279" s="25"/>
      <c r="G279" s="42"/>
      <c r="H279" s="1" t="s">
        <v>3471</v>
      </c>
      <c r="I279" s="25"/>
      <c r="K279" s="25"/>
      <c r="N279" s="42"/>
    </row>
    <row r="280">
      <c r="A280" s="25"/>
      <c r="B280" s="25"/>
      <c r="D280" s="42"/>
      <c r="E280" s="25"/>
      <c r="F280" s="25"/>
      <c r="G280" s="42"/>
      <c r="H280" s="1" t="s">
        <v>1118</v>
      </c>
      <c r="I280" s="25"/>
      <c r="K280" s="84" t="s">
        <v>282</v>
      </c>
      <c r="L280" s="1" t="s">
        <v>3262</v>
      </c>
      <c r="M280" s="1" t="s">
        <v>3511</v>
      </c>
      <c r="N280" s="2" t="s">
        <v>3525</v>
      </c>
    </row>
    <row r="281">
      <c r="A281" s="25"/>
      <c r="B281" s="25"/>
      <c r="D281" s="42"/>
      <c r="E281" s="25"/>
      <c r="F281" s="25"/>
      <c r="G281" s="42"/>
      <c r="H281" s="1" t="s">
        <v>204</v>
      </c>
      <c r="I281" s="25"/>
      <c r="K281" s="25"/>
      <c r="N281" s="42"/>
    </row>
    <row r="282">
      <c r="A282" s="25"/>
      <c r="B282" s="25"/>
      <c r="D282" s="42"/>
      <c r="E282" s="25"/>
      <c r="F282" s="25"/>
      <c r="G282" s="42"/>
      <c r="I282" s="25"/>
      <c r="K282" s="25"/>
      <c r="N282" s="42"/>
    </row>
    <row r="283">
      <c r="A283" s="25"/>
      <c r="B283" s="25"/>
      <c r="D283" s="42"/>
      <c r="E283" s="25"/>
      <c r="F283" s="25"/>
      <c r="G283" s="42"/>
      <c r="H283" s="1" t="s">
        <v>3526</v>
      </c>
      <c r="I283" s="25"/>
      <c r="K283" s="25"/>
      <c r="N283" s="42"/>
    </row>
    <row r="284">
      <c r="A284" s="25"/>
      <c r="B284" s="25"/>
      <c r="D284" s="42"/>
      <c r="E284" s="25"/>
      <c r="F284" s="25"/>
      <c r="G284" s="42"/>
      <c r="H284" s="1" t="s">
        <v>206</v>
      </c>
      <c r="I284" s="25"/>
      <c r="K284" s="84" t="s">
        <v>270</v>
      </c>
      <c r="M284" s="1" t="s">
        <v>643</v>
      </c>
      <c r="N284" s="2" t="s">
        <v>1807</v>
      </c>
    </row>
    <row r="285">
      <c r="A285" s="25"/>
      <c r="B285" s="25"/>
      <c r="D285" s="42"/>
      <c r="E285" s="25"/>
      <c r="F285" s="25"/>
      <c r="G285" s="42"/>
      <c r="H285" s="1" t="s">
        <v>207</v>
      </c>
      <c r="I285" s="25"/>
      <c r="K285" s="25"/>
      <c r="N285" s="42"/>
    </row>
    <row r="286">
      <c r="A286" s="25"/>
      <c r="B286" s="25"/>
      <c r="D286" s="42"/>
      <c r="E286" s="25"/>
      <c r="F286" s="25"/>
      <c r="G286" s="42"/>
      <c r="H286" s="1" t="s">
        <v>281</v>
      </c>
      <c r="I286" s="25"/>
      <c r="K286" s="25"/>
      <c r="N286" s="42"/>
    </row>
    <row r="287">
      <c r="A287" s="25"/>
      <c r="B287" s="25"/>
      <c r="D287" s="42"/>
      <c r="E287" s="25"/>
      <c r="F287" s="25"/>
      <c r="G287" s="42"/>
      <c r="H287" s="1" t="s">
        <v>198</v>
      </c>
      <c r="I287" s="25"/>
      <c r="K287" s="25"/>
      <c r="N287" s="42"/>
    </row>
    <row r="288">
      <c r="A288" s="25"/>
      <c r="B288" s="25"/>
      <c r="D288" s="42"/>
      <c r="E288" s="25"/>
      <c r="F288" s="25"/>
      <c r="G288" s="42"/>
      <c r="H288" s="1" t="s">
        <v>3477</v>
      </c>
      <c r="I288" s="25"/>
      <c r="K288" s="25"/>
      <c r="N288" s="42"/>
    </row>
    <row r="289">
      <c r="A289" s="25"/>
      <c r="B289" s="25"/>
      <c r="D289" s="42"/>
      <c r="E289" s="25"/>
      <c r="F289" s="25"/>
      <c r="G289" s="42"/>
      <c r="H289" s="1" t="s">
        <v>3478</v>
      </c>
      <c r="I289" s="25"/>
      <c r="K289" s="25"/>
      <c r="N289" s="42"/>
    </row>
    <row r="290">
      <c r="A290" s="25"/>
      <c r="B290" s="25"/>
      <c r="D290" s="42"/>
      <c r="E290" s="25"/>
      <c r="F290" s="25"/>
      <c r="G290" s="42"/>
      <c r="H290" s="1" t="s">
        <v>1134</v>
      </c>
      <c r="I290" s="25"/>
      <c r="K290" s="25"/>
      <c r="N290" s="42"/>
    </row>
    <row r="291">
      <c r="A291" s="25"/>
      <c r="B291" s="25"/>
      <c r="D291" s="42"/>
      <c r="E291" s="25"/>
      <c r="F291" s="25"/>
      <c r="G291" s="42"/>
      <c r="H291" s="1" t="s">
        <v>223</v>
      </c>
      <c r="I291" s="25"/>
      <c r="K291" s="25"/>
      <c r="N291" s="42"/>
    </row>
    <row r="292">
      <c r="A292" s="15"/>
      <c r="B292" s="15"/>
      <c r="C292" s="15"/>
      <c r="D292" s="83"/>
      <c r="E292" s="15"/>
      <c r="F292" s="15"/>
      <c r="G292" s="83"/>
      <c r="H292" s="12" t="s">
        <v>204</v>
      </c>
      <c r="I292" s="15"/>
      <c r="J292" s="15"/>
      <c r="K292" s="15"/>
      <c r="L292" s="15"/>
      <c r="M292" s="15"/>
      <c r="N292" s="83"/>
      <c r="O292" s="15"/>
      <c r="P292" s="15"/>
      <c r="Q292" s="15"/>
      <c r="R292" s="15"/>
      <c r="S292" s="15"/>
      <c r="T292" s="15"/>
      <c r="U292" s="15"/>
      <c r="V292" s="15"/>
      <c r="W292" s="15"/>
      <c r="X292" s="15"/>
      <c r="Y292" s="15"/>
      <c r="Z292" s="15"/>
      <c r="AA292" s="15"/>
      <c r="AB292" s="15"/>
      <c r="AC292" s="15"/>
      <c r="AD292" s="15"/>
      <c r="AE292" s="15"/>
    </row>
    <row r="293">
      <c r="A293" s="1" t="s">
        <v>81</v>
      </c>
      <c r="B293" s="1" t="s">
        <v>94</v>
      </c>
      <c r="C293" s="1" t="s">
        <v>3486</v>
      </c>
      <c r="D293" s="2" t="s">
        <v>3486</v>
      </c>
      <c r="E293" s="1" t="s">
        <v>33</v>
      </c>
      <c r="F293" s="1" t="s">
        <v>33</v>
      </c>
      <c r="G293" s="42"/>
      <c r="H293" s="1" t="s">
        <v>563</v>
      </c>
      <c r="I293" s="25"/>
      <c r="K293" s="25"/>
      <c r="N293" s="42"/>
    </row>
    <row r="294">
      <c r="A294" s="25"/>
      <c r="B294" s="25"/>
      <c r="D294" s="42"/>
      <c r="E294" s="25"/>
      <c r="F294" s="25"/>
      <c r="G294" s="42"/>
      <c r="I294" s="25"/>
      <c r="K294" s="25"/>
      <c r="N294" s="42"/>
    </row>
    <row r="295">
      <c r="A295" s="25"/>
      <c r="B295" s="25"/>
      <c r="D295" s="42"/>
      <c r="E295" s="25"/>
      <c r="F295" s="25"/>
      <c r="G295" s="42"/>
      <c r="H295" s="1" t="s">
        <v>1080</v>
      </c>
      <c r="I295" s="25"/>
      <c r="K295" s="25"/>
      <c r="N295" s="42"/>
      <c r="O295"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95" s="25" t="str">
        <f>IFERROR(__xludf.DUMMYFUNCTION("""COMPUTED_VALUE"""),"count ")</f>
        <v>count </v>
      </c>
    </row>
    <row r="296">
      <c r="A296" s="25"/>
      <c r="B296" s="25"/>
      <c r="D296" s="42"/>
      <c r="E296" s="25"/>
      <c r="F296" s="25"/>
      <c r="G296" s="42"/>
      <c r="H296" s="1" t="s">
        <v>198</v>
      </c>
      <c r="I296" s="25"/>
      <c r="K296" s="25"/>
      <c r="N296" s="42"/>
      <c r="O296" s="25" t="str">
        <f>IFERROR(__xludf.DUMMYFUNCTION("""COMPUTED_VALUE"""),"C-spec_oop")</f>
        <v>C-spec_oop</v>
      </c>
      <c r="P296" s="25">
        <f>IFERROR(__xludf.DUMMYFUNCTION("""COMPUTED_VALUE"""),4.0)</f>
        <v>4</v>
      </c>
    </row>
    <row r="297">
      <c r="A297" s="25"/>
      <c r="B297" s="25"/>
      <c r="D297" s="42"/>
      <c r="E297" s="25"/>
      <c r="F297" s="25"/>
      <c r="G297" s="42"/>
      <c r="H297" s="1" t="s">
        <v>1082</v>
      </c>
      <c r="I297" s="25"/>
      <c r="K297" s="25"/>
      <c r="N297" s="42"/>
      <c r="O297" s="25" t="str">
        <f>IFERROR(__xludf.DUMMYFUNCTION("""COMPUTED_VALUE"""),"V-pre/post")</f>
        <v>V-pre/post</v>
      </c>
      <c r="P297" s="25">
        <f>IFERROR(__xludf.DUMMYFUNCTION("""COMPUTED_VALUE"""),2.0)</f>
        <v>2</v>
      </c>
    </row>
    <row r="298">
      <c r="A298" s="25"/>
      <c r="B298" s="25"/>
      <c r="D298" s="42"/>
      <c r="E298" s="25"/>
      <c r="F298" s="25"/>
      <c r="G298" s="42"/>
      <c r="H298" s="1" t="s">
        <v>245</v>
      </c>
      <c r="I298" s="25"/>
      <c r="K298" s="25"/>
      <c r="N298" s="42"/>
      <c r="O298" s="25" t="str">
        <f>IFERROR(__xludf.DUMMYFUNCTION("""COMPUTED_VALUE"""),"V-pred-use")</f>
        <v>V-pred-use</v>
      </c>
      <c r="P298" s="25">
        <f>IFERROR(__xludf.DUMMYFUNCTION("""COMPUTED_VALUE"""),1.0)</f>
        <v>1</v>
      </c>
    </row>
    <row r="299">
      <c r="A299" s="25"/>
      <c r="B299" s="25"/>
      <c r="D299" s="42"/>
      <c r="E299" s="25"/>
      <c r="F299" s="25"/>
      <c r="G299" s="42"/>
      <c r="I299" s="25"/>
      <c r="K299" s="25"/>
      <c r="N299" s="42"/>
    </row>
    <row r="300">
      <c r="A300" s="25"/>
      <c r="B300" s="25"/>
      <c r="D300" s="42"/>
      <c r="E300" s="25"/>
      <c r="F300" s="25"/>
      <c r="G300" s="42"/>
      <c r="H300" s="1" t="s">
        <v>251</v>
      </c>
      <c r="I300" s="25"/>
      <c r="K300" s="25"/>
      <c r="N300" s="42"/>
    </row>
    <row r="301">
      <c r="A301" s="25"/>
      <c r="B301" s="25"/>
      <c r="D301" s="42"/>
      <c r="E301" s="25"/>
      <c r="F301" s="25"/>
      <c r="G301" s="42"/>
      <c r="H301" s="1" t="s">
        <v>3527</v>
      </c>
      <c r="I301" s="25"/>
      <c r="K301" s="25"/>
      <c r="N301" s="42"/>
      <c r="O30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01" s="25" t="str">
        <f>IFERROR(__xludf.DUMMYFUNCTION("""COMPUTED_VALUE"""),"C-syntax")</f>
        <v>C-syntax</v>
      </c>
      <c r="Q301" s="25" t="str">
        <f>IFERROR(__xludf.DUMMYFUNCTION("""COMPUTED_VALUE"""),"C-hallucinating")</f>
        <v>C-hallucinating</v>
      </c>
      <c r="R301" s="25" t="str">
        <f>IFERROR(__xludf.DUMMYFUNCTION("""COMPUTED_VALUE"""),"C-total")</f>
        <v>C-total</v>
      </c>
      <c r="S301" s="25" t="str">
        <f>IFERROR(__xludf.DUMMYFUNCTION("""COMPUTED_VALUE"""),"V-pre/post")</f>
        <v>V-pre/post</v>
      </c>
      <c r="T301" s="25" t="str">
        <f>IFERROR(__xludf.DUMMYFUNCTION("""COMPUTED_VALUE"""),"V-pred-def")</f>
        <v>V-pred-def</v>
      </c>
      <c r="U301" s="25" t="str">
        <f>IFERROR(__xludf.DUMMYFUNCTION("""COMPUTED_VALUE"""),"V-pred-use")</f>
        <v>V-pred-use</v>
      </c>
      <c r="V301" s="25" t="str">
        <f>IFERROR(__xludf.DUMMYFUNCTION("""COMPUTED_VALUE"""),"V-lemma-def")</f>
        <v>V-lemma-def</v>
      </c>
      <c r="W301" s="25" t="str">
        <f>IFERROR(__xludf.DUMMYFUNCTION("""COMPUTED_VALUE"""),"V-lemma-use")</f>
        <v>V-lemma-use</v>
      </c>
      <c r="X301" s="25" t="str">
        <f>IFERROR(__xludf.DUMMYFUNCTION("""COMPUTED_VALUE"""),"V-LI")</f>
        <v>V-LI</v>
      </c>
      <c r="Y301" s="25" t="str">
        <f>IFERROR(__xludf.DUMMYFUNCTION("""COMPUTED_VALUE"""),"V-others")</f>
        <v>V-others</v>
      </c>
      <c r="Z301" s="25" t="str">
        <f>IFERROR(__xludf.DUMMYFUNCTION("""COMPUTED_VALUE"""),"V-total")</f>
        <v>V-total</v>
      </c>
    </row>
    <row r="302">
      <c r="A302" s="25"/>
      <c r="B302" s="25"/>
      <c r="D302" s="42"/>
      <c r="E302" s="25"/>
      <c r="F302" s="25"/>
      <c r="G302" s="42"/>
      <c r="H302" s="1" t="s">
        <v>3528</v>
      </c>
      <c r="I302" s="25"/>
      <c r="K302" s="25"/>
      <c r="N302" s="42"/>
      <c r="O302" s="25">
        <f>IFERROR(__xludf.DUMMYFUNCTION("""COMPUTED_VALUE"""),4.0)</f>
        <v>4</v>
      </c>
      <c r="P302" s="25">
        <f>IFERROR(__xludf.DUMMYFUNCTION("""COMPUTED_VALUE"""),0.0)</f>
        <v>0</v>
      </c>
      <c r="Q302" s="25">
        <f>IFERROR(__xludf.DUMMYFUNCTION("""COMPUTED_VALUE"""),0.0)</f>
        <v>0</v>
      </c>
      <c r="R302" s="25">
        <f>IFERROR(__xludf.DUMMYFUNCTION("""COMPUTED_VALUE"""),0.0)</f>
        <v>0</v>
      </c>
      <c r="S302" s="25">
        <f>IFERROR(__xludf.DUMMYFUNCTION("""COMPUTED_VALUE"""),2.0)</f>
        <v>2</v>
      </c>
      <c r="T302" s="25">
        <f>IFERROR(__xludf.DUMMYFUNCTION("""COMPUTED_VALUE"""),0.0)</f>
        <v>0</v>
      </c>
      <c r="U302" s="25">
        <f>IFERROR(__xludf.DUMMYFUNCTION("""COMPUTED_VALUE"""),1.0)</f>
        <v>1</v>
      </c>
      <c r="V302" s="25">
        <f>IFERROR(__xludf.DUMMYFUNCTION("""COMPUTED_VALUE"""),0.0)</f>
        <v>0</v>
      </c>
      <c r="W302" s="25">
        <f>IFERROR(__xludf.DUMMYFUNCTION("""COMPUTED_VALUE"""),0.0)</f>
        <v>0</v>
      </c>
      <c r="X302" s="25">
        <f>IFERROR(__xludf.DUMMYFUNCTION("""COMPUTED_VALUE"""),0.0)</f>
        <v>0</v>
      </c>
      <c r="Y302" s="25">
        <f>IFERROR(__xludf.DUMMYFUNCTION("""COMPUTED_VALUE"""),0.0)</f>
        <v>0</v>
      </c>
      <c r="Z302" s="25">
        <f>IFERROR(__xludf.DUMMYFUNCTION("""COMPUTED_VALUE"""),0.0)</f>
        <v>0</v>
      </c>
    </row>
    <row r="303">
      <c r="A303" s="25"/>
      <c r="B303" s="25"/>
      <c r="D303" s="42"/>
      <c r="E303" s="25"/>
      <c r="F303" s="25"/>
      <c r="G303" s="42"/>
      <c r="H303" s="1" t="s">
        <v>269</v>
      </c>
      <c r="I303" s="25"/>
      <c r="K303" s="25"/>
      <c r="N303" s="42"/>
    </row>
    <row r="304">
      <c r="A304" s="25"/>
      <c r="B304" s="25"/>
      <c r="D304" s="42"/>
      <c r="E304" s="25"/>
      <c r="F304" s="25"/>
      <c r="G304" s="42"/>
      <c r="I304" s="25"/>
      <c r="K304" s="25"/>
      <c r="N304" s="42"/>
    </row>
    <row r="305">
      <c r="A305" s="25"/>
      <c r="B305" s="25"/>
      <c r="D305" s="42"/>
      <c r="E305" s="25"/>
      <c r="F305" s="25"/>
      <c r="G305" s="42"/>
      <c r="H305" s="1" t="s">
        <v>251</v>
      </c>
      <c r="I305" s="25"/>
      <c r="K305" s="25"/>
      <c r="N305" s="42"/>
    </row>
    <row r="306">
      <c r="A306" s="25"/>
      <c r="B306" s="25"/>
      <c r="D306" s="42"/>
      <c r="E306" s="25"/>
      <c r="F306" s="25"/>
      <c r="G306" s="42"/>
      <c r="H306" s="1" t="s">
        <v>391</v>
      </c>
      <c r="I306" s="25"/>
      <c r="K306" s="84" t="s">
        <v>270</v>
      </c>
      <c r="M306" s="1" t="s">
        <v>230</v>
      </c>
      <c r="N306" s="2" t="s">
        <v>1807</v>
      </c>
    </row>
    <row r="307">
      <c r="A307" s="25"/>
      <c r="B307" s="25"/>
      <c r="D307" s="42"/>
      <c r="E307" s="25"/>
      <c r="F307" s="25"/>
      <c r="G307" s="42"/>
      <c r="H307" s="1" t="s">
        <v>3529</v>
      </c>
      <c r="I307" s="25"/>
      <c r="K307" s="25"/>
      <c r="N307" s="42"/>
    </row>
    <row r="308">
      <c r="A308" s="25"/>
      <c r="B308" s="25"/>
      <c r="D308" s="42"/>
      <c r="E308" s="25"/>
      <c r="F308" s="25"/>
      <c r="G308" s="42"/>
      <c r="H308" s="1" t="s">
        <v>269</v>
      </c>
      <c r="I308" s="25"/>
      <c r="K308" s="25"/>
      <c r="N308" s="42"/>
    </row>
    <row r="309">
      <c r="A309" s="25"/>
      <c r="B309" s="25"/>
      <c r="D309" s="42"/>
      <c r="E309" s="25"/>
      <c r="F309" s="25"/>
      <c r="G309" s="42"/>
      <c r="H309" s="1" t="s">
        <v>3466</v>
      </c>
      <c r="I309" s="25"/>
      <c r="K309" s="25"/>
      <c r="N309" s="42"/>
    </row>
    <row r="310">
      <c r="A310" s="25"/>
      <c r="B310" s="25"/>
      <c r="D310" s="42"/>
      <c r="E310" s="25"/>
      <c r="F310" s="25"/>
      <c r="G310" s="42"/>
      <c r="H310" s="1" t="s">
        <v>198</v>
      </c>
      <c r="I310" s="25"/>
      <c r="K310" s="25"/>
      <c r="N310" s="2"/>
    </row>
    <row r="311">
      <c r="A311" s="25"/>
      <c r="B311" s="25"/>
      <c r="D311" s="42"/>
      <c r="E311" s="25"/>
      <c r="F311" s="25"/>
      <c r="G311" s="42"/>
      <c r="H311" s="1" t="s">
        <v>1090</v>
      </c>
      <c r="I311" s="25"/>
      <c r="K311" s="25"/>
      <c r="N311" s="2"/>
    </row>
    <row r="312">
      <c r="A312" s="25"/>
      <c r="B312" s="25"/>
      <c r="D312" s="42"/>
      <c r="E312" s="25"/>
      <c r="F312" s="25"/>
      <c r="G312" s="42"/>
      <c r="H312" s="1" t="s">
        <v>1091</v>
      </c>
      <c r="I312" s="25"/>
      <c r="K312" s="25"/>
      <c r="N312" s="42"/>
    </row>
    <row r="313">
      <c r="A313" s="25"/>
      <c r="B313" s="25"/>
      <c r="D313" s="42"/>
      <c r="E313" s="25"/>
      <c r="F313" s="25"/>
      <c r="G313" s="42"/>
      <c r="H313" s="1" t="s">
        <v>198</v>
      </c>
      <c r="I313" s="25"/>
      <c r="K313" s="25"/>
      <c r="N313" s="42"/>
    </row>
    <row r="314">
      <c r="A314" s="25"/>
      <c r="B314" s="25"/>
      <c r="D314" s="42"/>
      <c r="E314" s="25"/>
      <c r="F314" s="25"/>
      <c r="G314" s="42"/>
      <c r="H314" s="1" t="s">
        <v>481</v>
      </c>
      <c r="I314" s="25"/>
      <c r="K314" s="25"/>
      <c r="N314" s="42"/>
    </row>
    <row r="315">
      <c r="A315" s="25"/>
      <c r="B315" s="25"/>
      <c r="D315" s="42"/>
      <c r="E315" s="25"/>
      <c r="F315" s="25"/>
      <c r="G315" s="42"/>
      <c r="H315" s="1" t="s">
        <v>204</v>
      </c>
      <c r="I315" s="25"/>
      <c r="K315" s="25"/>
      <c r="N315" s="42"/>
    </row>
    <row r="316">
      <c r="A316" s="25"/>
      <c r="B316" s="25"/>
      <c r="D316" s="42"/>
      <c r="E316" s="25"/>
      <c r="F316" s="25"/>
      <c r="G316" s="42"/>
      <c r="H316" s="1" t="s">
        <v>3530</v>
      </c>
      <c r="I316" s="25"/>
      <c r="K316" s="84" t="s">
        <v>278</v>
      </c>
      <c r="L316" s="1" t="s">
        <v>733</v>
      </c>
      <c r="M316" s="1" t="s">
        <v>3531</v>
      </c>
      <c r="N316" s="2" t="s">
        <v>3532</v>
      </c>
    </row>
    <row r="317">
      <c r="A317" s="25"/>
      <c r="B317" s="25"/>
      <c r="D317" s="42"/>
      <c r="E317" s="25"/>
      <c r="F317" s="25"/>
      <c r="G317" s="42"/>
      <c r="H317" s="1" t="s">
        <v>1093</v>
      </c>
      <c r="I317" s="25"/>
      <c r="K317" s="25"/>
      <c r="N317" s="42"/>
    </row>
    <row r="318">
      <c r="A318" s="25"/>
      <c r="B318" s="25"/>
      <c r="D318" s="42"/>
      <c r="E318" s="25"/>
      <c r="F318" s="25"/>
      <c r="G318" s="42"/>
      <c r="H318" s="1" t="s">
        <v>1095</v>
      </c>
      <c r="I318" s="25"/>
      <c r="K318" s="25"/>
      <c r="N318" s="42"/>
    </row>
    <row r="319">
      <c r="A319" s="25"/>
      <c r="B319" s="25"/>
      <c r="D319" s="42"/>
      <c r="E319" s="25"/>
      <c r="F319" s="25"/>
      <c r="G319" s="42"/>
      <c r="H319" s="1" t="s">
        <v>204</v>
      </c>
      <c r="I319" s="25"/>
      <c r="K319" s="84" t="s">
        <v>282</v>
      </c>
      <c r="L319" s="1" t="s">
        <v>2048</v>
      </c>
      <c r="M319" s="1" t="s">
        <v>371</v>
      </c>
      <c r="N319" s="2" t="s">
        <v>3522</v>
      </c>
    </row>
    <row r="320">
      <c r="A320" s="25"/>
      <c r="B320" s="25"/>
      <c r="D320" s="42"/>
      <c r="E320" s="25"/>
      <c r="F320" s="25"/>
      <c r="G320" s="42"/>
      <c r="I320" s="25"/>
      <c r="K320" s="25"/>
      <c r="N320" s="42"/>
    </row>
    <row r="321">
      <c r="A321" s="25"/>
      <c r="B321" s="25"/>
      <c r="D321" s="42"/>
      <c r="E321" s="25"/>
      <c r="F321" s="25"/>
      <c r="G321" s="42"/>
      <c r="H321" s="1" t="s">
        <v>251</v>
      </c>
      <c r="I321" s="25"/>
      <c r="K321" s="25"/>
      <c r="N321" s="42"/>
    </row>
    <row r="322">
      <c r="A322" s="25"/>
      <c r="B322" s="25"/>
      <c r="D322" s="42"/>
      <c r="E322" s="25"/>
      <c r="F322" s="25"/>
      <c r="G322" s="42"/>
      <c r="H322" s="1" t="s">
        <v>3533</v>
      </c>
      <c r="I322" s="25"/>
      <c r="K322" s="25"/>
      <c r="N322" s="42"/>
    </row>
    <row r="323">
      <c r="A323" s="25"/>
      <c r="B323" s="25"/>
      <c r="D323" s="42"/>
      <c r="E323" s="25"/>
      <c r="F323" s="25"/>
      <c r="G323" s="42"/>
      <c r="H323" s="1" t="s">
        <v>3534</v>
      </c>
      <c r="I323" s="25"/>
      <c r="K323" s="25"/>
      <c r="N323" s="42"/>
    </row>
    <row r="324">
      <c r="A324" s="25"/>
      <c r="B324" s="25"/>
      <c r="D324" s="42"/>
      <c r="E324" s="25"/>
      <c r="F324" s="25"/>
      <c r="G324" s="42"/>
      <c r="H324" s="1" t="s">
        <v>269</v>
      </c>
      <c r="I324" s="25"/>
      <c r="K324" s="25"/>
      <c r="N324" s="42"/>
    </row>
    <row r="325">
      <c r="A325" s="25"/>
      <c r="B325" s="25"/>
      <c r="D325" s="42"/>
      <c r="E325" s="25"/>
      <c r="F325" s="25"/>
      <c r="G325" s="42"/>
      <c r="H325" s="1" t="s">
        <v>3468</v>
      </c>
      <c r="I325" s="25"/>
      <c r="K325" s="84" t="s">
        <v>270</v>
      </c>
      <c r="M325" s="1" t="s">
        <v>325</v>
      </c>
      <c r="N325" s="2" t="s">
        <v>1807</v>
      </c>
    </row>
    <row r="326">
      <c r="A326" s="25"/>
      <c r="B326" s="25"/>
      <c r="D326" s="42"/>
      <c r="E326" s="25"/>
      <c r="F326" s="25"/>
      <c r="G326" s="42"/>
      <c r="H326" s="1" t="s">
        <v>198</v>
      </c>
      <c r="I326" s="25"/>
      <c r="K326" s="25"/>
      <c r="N326" s="42"/>
    </row>
    <row r="327">
      <c r="A327" s="25"/>
      <c r="B327" s="25"/>
      <c r="D327" s="42"/>
      <c r="E327" s="25"/>
      <c r="F327" s="25"/>
      <c r="G327" s="42"/>
      <c r="H327" s="1" t="s">
        <v>3535</v>
      </c>
      <c r="I327" s="25"/>
      <c r="K327" s="25"/>
      <c r="N327" s="42"/>
    </row>
    <row r="328">
      <c r="A328" s="25"/>
      <c r="B328" s="25"/>
      <c r="D328" s="42"/>
      <c r="E328" s="25"/>
      <c r="F328" s="25"/>
      <c r="G328" s="42"/>
      <c r="H328" s="1" t="s">
        <v>3472</v>
      </c>
      <c r="I328" s="25"/>
      <c r="K328" s="25"/>
      <c r="N328" s="42"/>
    </row>
    <row r="329">
      <c r="A329" s="25"/>
      <c r="B329" s="25"/>
      <c r="D329" s="42"/>
      <c r="E329" s="25"/>
      <c r="F329" s="25"/>
      <c r="G329" s="42"/>
      <c r="H329" s="1" t="s">
        <v>3536</v>
      </c>
      <c r="I329" s="25"/>
      <c r="K329" s="25"/>
      <c r="N329" s="42"/>
    </row>
    <row r="330">
      <c r="A330" s="25"/>
      <c r="B330" s="25"/>
      <c r="D330" s="42"/>
      <c r="E330" s="25"/>
      <c r="F330" s="25"/>
      <c r="G330" s="42"/>
      <c r="H330" s="1" t="s">
        <v>204</v>
      </c>
      <c r="I330" s="25"/>
      <c r="K330" s="25"/>
      <c r="N330" s="42"/>
    </row>
    <row r="331">
      <c r="A331" s="25"/>
      <c r="B331" s="25"/>
      <c r="D331" s="42"/>
      <c r="E331" s="25"/>
      <c r="F331" s="25"/>
      <c r="G331" s="42"/>
      <c r="I331" s="25"/>
      <c r="K331" s="25"/>
      <c r="N331" s="42"/>
    </row>
    <row r="332">
      <c r="A332" s="25"/>
      <c r="B332" s="25"/>
      <c r="D332" s="42"/>
      <c r="E332" s="25"/>
      <c r="F332" s="25"/>
      <c r="G332" s="42"/>
      <c r="H332" s="1" t="s">
        <v>251</v>
      </c>
      <c r="I332" s="25"/>
      <c r="K332" s="25"/>
      <c r="N332" s="42"/>
    </row>
    <row r="333">
      <c r="A333" s="25"/>
      <c r="B333" s="25"/>
      <c r="D333" s="42"/>
      <c r="E333" s="25"/>
      <c r="F333" s="25"/>
      <c r="G333" s="42"/>
      <c r="H333" s="1" t="s">
        <v>3533</v>
      </c>
      <c r="I333" s="25"/>
      <c r="K333" s="84" t="s">
        <v>270</v>
      </c>
      <c r="M333" s="1" t="s">
        <v>632</v>
      </c>
      <c r="N333" s="2" t="s">
        <v>1807</v>
      </c>
    </row>
    <row r="334">
      <c r="A334" s="25"/>
      <c r="B334" s="25"/>
      <c r="D334" s="42"/>
      <c r="E334" s="25"/>
      <c r="F334" s="25"/>
      <c r="G334" s="42"/>
      <c r="H334" s="1" t="s">
        <v>654</v>
      </c>
      <c r="I334" s="25"/>
      <c r="K334" s="25"/>
      <c r="N334" s="42"/>
    </row>
    <row r="335">
      <c r="A335" s="25"/>
      <c r="B335" s="25"/>
      <c r="D335" s="42"/>
      <c r="E335" s="25"/>
      <c r="F335" s="25"/>
      <c r="G335" s="42"/>
      <c r="H335" s="1" t="s">
        <v>269</v>
      </c>
      <c r="I335" s="25"/>
      <c r="K335" s="25"/>
      <c r="N335" s="42"/>
    </row>
    <row r="336">
      <c r="A336" s="25"/>
      <c r="B336" s="25"/>
      <c r="D336" s="42"/>
      <c r="E336" s="25"/>
      <c r="F336" s="25"/>
      <c r="G336" s="42"/>
      <c r="H336" s="1" t="s">
        <v>1116</v>
      </c>
      <c r="I336" s="25"/>
      <c r="K336" s="25"/>
      <c r="N336" s="42"/>
    </row>
    <row r="337">
      <c r="A337" s="25"/>
      <c r="B337" s="25"/>
      <c r="D337" s="42"/>
      <c r="E337" s="25"/>
      <c r="F337" s="25"/>
      <c r="G337" s="42"/>
      <c r="H337" s="1" t="s">
        <v>198</v>
      </c>
      <c r="I337" s="25"/>
      <c r="K337" s="25"/>
      <c r="N337" s="42"/>
    </row>
    <row r="338">
      <c r="A338" s="25"/>
      <c r="B338" s="25"/>
      <c r="D338" s="42"/>
      <c r="E338" s="25"/>
      <c r="F338" s="25"/>
      <c r="G338" s="42"/>
      <c r="H338" s="1" t="s">
        <v>3535</v>
      </c>
      <c r="I338" s="25"/>
      <c r="K338" s="25"/>
      <c r="N338" s="42"/>
    </row>
    <row r="339">
      <c r="A339" s="25"/>
      <c r="B339" s="25"/>
      <c r="D339" s="42"/>
      <c r="E339" s="25"/>
      <c r="F339" s="25"/>
      <c r="G339" s="42"/>
      <c r="H339" s="1" t="s">
        <v>1118</v>
      </c>
      <c r="I339" s="25"/>
      <c r="K339" s="84" t="s">
        <v>282</v>
      </c>
      <c r="L339" s="1" t="s">
        <v>3262</v>
      </c>
      <c r="M339" s="1" t="s">
        <v>3511</v>
      </c>
      <c r="N339" s="2" t="s">
        <v>3537</v>
      </c>
    </row>
    <row r="340">
      <c r="A340" s="25"/>
      <c r="B340" s="25"/>
      <c r="D340" s="42"/>
      <c r="E340" s="25"/>
      <c r="F340" s="25"/>
      <c r="G340" s="42"/>
      <c r="H340" s="1" t="s">
        <v>204</v>
      </c>
      <c r="I340" s="25"/>
      <c r="K340" s="25"/>
      <c r="L340" s="1"/>
      <c r="N340" s="2"/>
    </row>
    <row r="341">
      <c r="A341" s="25"/>
      <c r="B341" s="25"/>
      <c r="D341" s="42"/>
      <c r="E341" s="25"/>
      <c r="F341" s="25"/>
      <c r="G341" s="42"/>
      <c r="I341" s="25"/>
      <c r="K341" s="25"/>
      <c r="N341" s="2"/>
    </row>
    <row r="342">
      <c r="A342" s="25"/>
      <c r="B342" s="25"/>
      <c r="D342" s="42"/>
      <c r="E342" s="25"/>
      <c r="F342" s="25"/>
      <c r="G342" s="42"/>
      <c r="H342" s="1" t="s">
        <v>251</v>
      </c>
      <c r="I342" s="25"/>
      <c r="K342" s="25"/>
      <c r="N342" s="2"/>
    </row>
    <row r="343">
      <c r="A343" s="25"/>
      <c r="B343" s="25"/>
      <c r="D343" s="42"/>
      <c r="E343" s="25"/>
      <c r="F343" s="25"/>
      <c r="G343" s="42"/>
      <c r="H343" s="1" t="s">
        <v>391</v>
      </c>
      <c r="I343" s="25"/>
      <c r="K343" s="84" t="s">
        <v>270</v>
      </c>
      <c r="M343" s="1" t="s">
        <v>635</v>
      </c>
      <c r="N343" s="2" t="s">
        <v>1807</v>
      </c>
    </row>
    <row r="344">
      <c r="A344" s="25"/>
      <c r="B344" s="25"/>
      <c r="D344" s="42"/>
      <c r="E344" s="25"/>
      <c r="F344" s="25"/>
      <c r="G344" s="42"/>
      <c r="H344" s="1" t="s">
        <v>654</v>
      </c>
      <c r="I344" s="25"/>
      <c r="K344" s="25"/>
      <c r="N344" s="42"/>
    </row>
    <row r="345">
      <c r="A345" s="25"/>
      <c r="B345" s="25"/>
      <c r="D345" s="42"/>
      <c r="E345" s="25"/>
      <c r="F345" s="25"/>
      <c r="G345" s="42"/>
      <c r="H345" s="1" t="s">
        <v>269</v>
      </c>
      <c r="I345" s="25"/>
      <c r="K345" s="25"/>
      <c r="N345" s="42"/>
    </row>
    <row r="346">
      <c r="A346" s="25"/>
      <c r="B346" s="25"/>
      <c r="D346" s="42"/>
      <c r="E346" s="25"/>
      <c r="F346" s="25"/>
      <c r="G346" s="42"/>
      <c r="H346" s="1" t="s">
        <v>281</v>
      </c>
      <c r="I346" s="25"/>
      <c r="K346" s="25"/>
      <c r="N346" s="42"/>
    </row>
    <row r="347">
      <c r="A347" s="25"/>
      <c r="B347" s="25"/>
      <c r="D347" s="42"/>
      <c r="E347" s="25"/>
      <c r="F347" s="25"/>
      <c r="G347" s="42"/>
      <c r="H347" s="1" t="s">
        <v>198</v>
      </c>
      <c r="I347" s="25"/>
      <c r="K347" s="25"/>
      <c r="N347" s="42"/>
    </row>
    <row r="348">
      <c r="A348" s="25"/>
      <c r="B348" s="25"/>
      <c r="D348" s="42"/>
      <c r="E348" s="25"/>
      <c r="F348" s="25"/>
      <c r="G348" s="42"/>
      <c r="H348" s="1" t="s">
        <v>3477</v>
      </c>
      <c r="I348" s="25"/>
      <c r="K348" s="25"/>
      <c r="N348" s="42"/>
    </row>
    <row r="349">
      <c r="A349" s="25"/>
      <c r="B349" s="25"/>
      <c r="D349" s="42"/>
      <c r="E349" s="25"/>
      <c r="F349" s="25"/>
      <c r="G349" s="42"/>
      <c r="H349" s="1" t="s">
        <v>3478</v>
      </c>
      <c r="I349" s="25"/>
      <c r="K349" s="25"/>
      <c r="N349" s="42"/>
    </row>
    <row r="350">
      <c r="A350" s="25"/>
      <c r="B350" s="25"/>
      <c r="D350" s="42"/>
      <c r="E350" s="25"/>
      <c r="F350" s="25"/>
      <c r="G350" s="42"/>
      <c r="H350" s="1" t="s">
        <v>1134</v>
      </c>
      <c r="I350" s="25"/>
      <c r="K350" s="25"/>
      <c r="N350" s="42"/>
    </row>
    <row r="351">
      <c r="A351" s="25"/>
      <c r="B351" s="25"/>
      <c r="D351" s="42"/>
      <c r="E351" s="25"/>
      <c r="F351" s="25"/>
      <c r="G351" s="42"/>
      <c r="H351" s="1" t="s">
        <v>223</v>
      </c>
      <c r="I351" s="25"/>
      <c r="K351" s="25"/>
      <c r="N351" s="42"/>
    </row>
    <row r="352">
      <c r="A352" s="15"/>
      <c r="B352" s="15"/>
      <c r="C352" s="15"/>
      <c r="D352" s="83"/>
      <c r="E352" s="15"/>
      <c r="F352" s="15"/>
      <c r="G352" s="83"/>
      <c r="H352" s="12" t="s">
        <v>204</v>
      </c>
      <c r="I352" s="15"/>
      <c r="J352" s="15"/>
      <c r="K352" s="15"/>
      <c r="L352" s="15"/>
      <c r="M352" s="15"/>
      <c r="N352" s="83"/>
      <c r="O352" s="15"/>
      <c r="P352" s="15"/>
      <c r="Q352" s="15"/>
      <c r="R352" s="15"/>
      <c r="S352" s="15"/>
      <c r="T352" s="15"/>
      <c r="U352" s="15"/>
      <c r="V352" s="15"/>
      <c r="W352" s="15"/>
      <c r="X352" s="15"/>
      <c r="Y352" s="15"/>
      <c r="Z352" s="15"/>
      <c r="AA352" s="15"/>
      <c r="AB352" s="15"/>
      <c r="AC352" s="15"/>
      <c r="AD352" s="15"/>
      <c r="AE352" s="15"/>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H376" s="1"/>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8.0"/>
    <col customWidth="1" min="12" max="12" width="15.5"/>
    <col customWidth="1" min="13" max="13" width="36.5"/>
    <col customWidth="1" min="14" max="14" width="2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76"/>
      <c r="C3" s="21" t="s">
        <v>3538</v>
      </c>
      <c r="D3" s="80" t="s">
        <v>3538</v>
      </c>
      <c r="E3" s="81" t="s">
        <v>33</v>
      </c>
      <c r="F3" s="21" t="s">
        <v>33</v>
      </c>
      <c r="G3" s="77"/>
      <c r="H3" s="21" t="s">
        <v>563</v>
      </c>
      <c r="I3" s="76"/>
      <c r="J3" s="76"/>
      <c r="K3" s="76"/>
      <c r="L3" s="21"/>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77"/>
      <c r="H5" s="21" t="s">
        <v>3539</v>
      </c>
      <c r="I5" s="76"/>
      <c r="J5" s="76"/>
      <c r="K5" s="76"/>
      <c r="L5" s="76"/>
      <c r="M5" s="76"/>
      <c r="N5" s="77"/>
      <c r="O5" s="76"/>
      <c r="P5" s="76"/>
      <c r="Q5" s="76"/>
      <c r="R5" s="76"/>
    </row>
    <row r="6">
      <c r="A6" s="76"/>
      <c r="B6" s="76"/>
      <c r="C6" s="76"/>
      <c r="D6" s="77"/>
      <c r="E6" s="82"/>
      <c r="F6" s="76"/>
      <c r="G6" s="77"/>
      <c r="H6" s="21" t="s">
        <v>3540</v>
      </c>
      <c r="I6" s="76"/>
      <c r="J6" s="76"/>
      <c r="K6" s="21" t="s">
        <v>190</v>
      </c>
      <c r="L6" s="21" t="s">
        <v>804</v>
      </c>
      <c r="M6" s="21" t="s">
        <v>805</v>
      </c>
      <c r="N6" s="80" t="s">
        <v>838</v>
      </c>
      <c r="O6"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6" s="107" t="str">
        <f>IFERROR(__xludf.DUMMYFUNCTION("""COMPUTED_VALUE"""),"count ")</f>
        <v>count </v>
      </c>
      <c r="Q6" s="76"/>
      <c r="R6" s="76"/>
    </row>
    <row r="7">
      <c r="A7" s="76"/>
      <c r="B7" s="76"/>
      <c r="C7" s="76"/>
      <c r="D7" s="77"/>
      <c r="E7" s="82"/>
      <c r="F7" s="76"/>
      <c r="G7" s="77"/>
      <c r="H7" s="76"/>
      <c r="I7" s="76"/>
      <c r="J7" s="76"/>
      <c r="K7" s="76"/>
      <c r="L7" s="76"/>
      <c r="M7" s="76"/>
      <c r="N7" s="77"/>
      <c r="O7" s="21" t="str">
        <f>IFERROR(__xludf.DUMMYFUNCTION("""COMPUTED_VALUE"""),"C-hallucinating")</f>
        <v>C-hallucinating</v>
      </c>
      <c r="P7" s="76">
        <f>IFERROR(__xludf.DUMMYFUNCTION("""COMPUTED_VALUE"""),1.0)</f>
        <v>1</v>
      </c>
      <c r="Q7" s="76"/>
      <c r="R7" s="76"/>
    </row>
    <row r="8">
      <c r="A8" s="76"/>
      <c r="B8" s="76"/>
      <c r="C8" s="76"/>
      <c r="D8" s="77"/>
      <c r="E8" s="82"/>
      <c r="F8" s="76"/>
      <c r="G8" s="77"/>
      <c r="H8" s="21" t="s">
        <v>3541</v>
      </c>
      <c r="I8" s="76"/>
      <c r="J8" s="76"/>
      <c r="K8" s="76"/>
      <c r="L8" s="76"/>
      <c r="M8" s="76"/>
      <c r="N8" s="77"/>
      <c r="O8" s="76"/>
      <c r="P8" s="76"/>
      <c r="Q8" s="76"/>
      <c r="R8" s="76"/>
    </row>
    <row r="9">
      <c r="A9" s="76"/>
      <c r="B9" s="76"/>
      <c r="C9" s="76"/>
      <c r="D9" s="77"/>
      <c r="E9" s="82"/>
      <c r="F9" s="76"/>
      <c r="G9" s="77"/>
      <c r="H9" s="21" t="s">
        <v>1187</v>
      </c>
      <c r="I9" s="76"/>
      <c r="J9" s="76"/>
      <c r="K9" s="76"/>
      <c r="L9" s="76"/>
      <c r="M9" s="76"/>
      <c r="N9" s="77"/>
      <c r="O9" s="21"/>
      <c r="P9" s="76"/>
      <c r="Q9" s="76"/>
      <c r="R9" s="76"/>
    </row>
    <row r="10">
      <c r="A10" s="76"/>
      <c r="B10" s="76"/>
      <c r="C10" s="76"/>
      <c r="D10" s="77"/>
      <c r="E10" s="82"/>
      <c r="F10" s="76"/>
      <c r="G10" s="77"/>
      <c r="H10" s="21" t="s">
        <v>1082</v>
      </c>
      <c r="I10" s="76"/>
      <c r="J10" s="76"/>
      <c r="K10" s="76"/>
      <c r="L10" s="76"/>
      <c r="M10" s="21"/>
      <c r="N10" s="77"/>
      <c r="O10"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0" s="76" t="str">
        <f>IFERROR(__xludf.DUMMYFUNCTION("""COMPUTED_VALUE"""),"C-syntax")</f>
        <v>C-syntax</v>
      </c>
      <c r="Q10" s="76" t="str">
        <f>IFERROR(__xludf.DUMMYFUNCTION("""COMPUTED_VALUE"""),"C-hallucinating")</f>
        <v>C-hallucinating</v>
      </c>
      <c r="R10" s="76" t="str">
        <f>IFERROR(__xludf.DUMMYFUNCTION("""COMPUTED_VALUE"""),"C-total")</f>
        <v>C-total</v>
      </c>
      <c r="S10" s="25" t="str">
        <f>IFERROR(__xludf.DUMMYFUNCTION("""COMPUTED_VALUE"""),"V-pre/post")</f>
        <v>V-pre/post</v>
      </c>
      <c r="T10" s="25" t="str">
        <f>IFERROR(__xludf.DUMMYFUNCTION("""COMPUTED_VALUE"""),"V-pred-def")</f>
        <v>V-pred-def</v>
      </c>
      <c r="U10" s="25" t="str">
        <f>IFERROR(__xludf.DUMMYFUNCTION("""COMPUTED_VALUE"""),"V-pred-use")</f>
        <v>V-pred-use</v>
      </c>
      <c r="V10" s="25" t="str">
        <f>IFERROR(__xludf.DUMMYFUNCTION("""COMPUTED_VALUE"""),"V-lemma-def")</f>
        <v>V-lemma-def</v>
      </c>
      <c r="W10" s="25" t="str">
        <f>IFERROR(__xludf.DUMMYFUNCTION("""COMPUTED_VALUE"""),"V-lemma-use")</f>
        <v>V-lemma-use</v>
      </c>
      <c r="X10" s="25" t="str">
        <f>IFERROR(__xludf.DUMMYFUNCTION("""COMPUTED_VALUE"""),"V-LI")</f>
        <v>V-LI</v>
      </c>
      <c r="Y10" s="25" t="str">
        <f>IFERROR(__xludf.DUMMYFUNCTION("""COMPUTED_VALUE"""),"V-others")</f>
        <v>V-others</v>
      </c>
      <c r="Z10" s="25" t="str">
        <f>IFERROR(__xludf.DUMMYFUNCTION("""COMPUTED_VALUE"""),"V-total")</f>
        <v>V-total</v>
      </c>
    </row>
    <row r="11">
      <c r="A11" s="76"/>
      <c r="B11" s="76"/>
      <c r="C11" s="76"/>
      <c r="D11" s="77"/>
      <c r="E11" s="82"/>
      <c r="F11" s="76"/>
      <c r="G11" s="77"/>
      <c r="H11" s="21" t="s">
        <v>245</v>
      </c>
      <c r="I11" s="76"/>
      <c r="J11" s="76"/>
      <c r="K11" s="76"/>
      <c r="L11" s="76"/>
      <c r="M11" s="76"/>
      <c r="N11" s="77"/>
      <c r="O11" s="107">
        <f>IFERROR(__xludf.DUMMYFUNCTION("""COMPUTED_VALUE"""),0.0)</f>
        <v>0</v>
      </c>
      <c r="P11" s="76">
        <f>IFERROR(__xludf.DUMMYFUNCTION("""COMPUTED_VALUE"""),0.0)</f>
        <v>0</v>
      </c>
      <c r="Q11" s="76">
        <f>IFERROR(__xludf.DUMMYFUNCTION("""COMPUTED_VALUE"""),1.0)</f>
        <v>1</v>
      </c>
      <c r="R11" s="76">
        <f>IFERROR(__xludf.DUMMYFUNCTION("""COMPUTED_VALUE"""),0.0)</f>
        <v>0</v>
      </c>
      <c r="S11" s="25">
        <f>IFERROR(__xludf.DUMMYFUNCTION("""COMPUTED_VALUE"""),0.0)</f>
        <v>0</v>
      </c>
      <c r="T11" s="25">
        <f>IFERROR(__xludf.DUMMYFUNCTION("""COMPUTED_VALUE"""),0.0)</f>
        <v>0</v>
      </c>
      <c r="U11" s="25">
        <f>IFERROR(__xludf.DUMMYFUNCTION("""COMPUTED_VALUE"""),0.0)</f>
        <v>0</v>
      </c>
      <c r="V11" s="25">
        <f>IFERROR(__xludf.DUMMYFUNCTION("""COMPUTED_VALUE"""),0.0)</f>
        <v>0</v>
      </c>
      <c r="W11" s="25">
        <f>IFERROR(__xludf.DUMMYFUNCTION("""COMPUTED_VALUE"""),0.0)</f>
        <v>0</v>
      </c>
      <c r="X11" s="25">
        <f>IFERROR(__xludf.DUMMYFUNCTION("""COMPUTED_VALUE"""),0.0)</f>
        <v>0</v>
      </c>
      <c r="Y11" s="25">
        <f>IFERROR(__xludf.DUMMYFUNCTION("""COMPUTED_VALUE"""),0.0)</f>
        <v>0</v>
      </c>
      <c r="Z11" s="25">
        <f>IFERROR(__xludf.DUMMYFUNCTION("""COMPUTED_VALUE"""),0.0)</f>
        <v>0</v>
      </c>
    </row>
    <row r="12">
      <c r="A12" s="76"/>
      <c r="B12" s="76"/>
      <c r="C12" s="76"/>
      <c r="D12" s="77"/>
      <c r="E12" s="82"/>
      <c r="F12" s="76"/>
      <c r="G12" s="77"/>
      <c r="H12" s="76"/>
      <c r="I12" s="76"/>
      <c r="J12" s="76"/>
      <c r="K12" s="76"/>
      <c r="L12" s="76"/>
      <c r="M12" s="76"/>
      <c r="N12" s="77"/>
      <c r="O12" s="106"/>
      <c r="P12" s="76"/>
      <c r="Q12" s="76"/>
      <c r="R12" s="76"/>
    </row>
    <row r="13">
      <c r="A13" s="76"/>
      <c r="B13" s="76"/>
      <c r="C13" s="76"/>
      <c r="D13" s="77"/>
      <c r="E13" s="82"/>
      <c r="F13" s="76"/>
      <c r="G13" s="77"/>
      <c r="H13" s="21" t="s">
        <v>3542</v>
      </c>
      <c r="I13" s="76"/>
      <c r="J13" s="76"/>
      <c r="K13" s="76"/>
      <c r="L13" s="76"/>
      <c r="M13" s="76"/>
      <c r="N13" s="77"/>
      <c r="O13" s="76"/>
      <c r="P13" s="76"/>
      <c r="Q13" s="76"/>
      <c r="R13" s="76"/>
    </row>
    <row r="14">
      <c r="A14" s="76"/>
      <c r="B14" s="76"/>
      <c r="C14" s="76"/>
      <c r="D14" s="77"/>
      <c r="E14" s="82"/>
      <c r="F14" s="76"/>
      <c r="G14" s="77"/>
      <c r="H14" s="21" t="s">
        <v>3466</v>
      </c>
      <c r="I14" s="76"/>
      <c r="J14" s="76"/>
      <c r="K14" s="76"/>
      <c r="L14" s="76"/>
      <c r="M14" s="76"/>
      <c r="N14" s="77"/>
      <c r="O14" s="76"/>
      <c r="P14" s="76"/>
      <c r="Q14" s="76"/>
      <c r="R14" s="76"/>
    </row>
    <row r="15">
      <c r="A15" s="76"/>
      <c r="B15" s="76"/>
      <c r="C15" s="76"/>
      <c r="D15" s="77"/>
      <c r="E15" s="82"/>
      <c r="F15" s="76"/>
      <c r="G15" s="77"/>
      <c r="H15" s="21" t="s">
        <v>206</v>
      </c>
      <c r="I15" s="76"/>
      <c r="J15" s="76"/>
      <c r="K15" s="76"/>
      <c r="L15" s="76"/>
      <c r="M15" s="76"/>
      <c r="N15" s="77"/>
      <c r="O15" s="76"/>
      <c r="P15" s="76"/>
      <c r="Q15" s="76"/>
      <c r="R15" s="76"/>
    </row>
    <row r="16">
      <c r="A16" s="76"/>
      <c r="B16" s="76"/>
      <c r="C16" s="76"/>
      <c r="D16" s="77"/>
      <c r="E16" s="82"/>
      <c r="F16" s="76"/>
      <c r="G16" s="77"/>
      <c r="H16" s="21" t="s">
        <v>3467</v>
      </c>
      <c r="I16" s="76"/>
      <c r="J16" s="76"/>
      <c r="K16" s="76"/>
      <c r="L16" s="76"/>
      <c r="M16" s="76"/>
      <c r="N16" s="77"/>
      <c r="O16" s="76"/>
      <c r="P16" s="76"/>
      <c r="Q16" s="76"/>
      <c r="R16" s="76"/>
    </row>
    <row r="17">
      <c r="A17" s="76"/>
      <c r="B17" s="76"/>
      <c r="C17" s="76"/>
      <c r="D17" s="77"/>
      <c r="E17" s="82"/>
      <c r="F17" s="76"/>
      <c r="G17" s="77"/>
      <c r="H17" s="21" t="s">
        <v>198</v>
      </c>
      <c r="I17" s="76"/>
      <c r="J17" s="76"/>
      <c r="K17" s="76"/>
      <c r="L17" s="76"/>
      <c r="M17" s="76"/>
      <c r="N17" s="77"/>
      <c r="O17" s="76"/>
      <c r="P17" s="76"/>
      <c r="Q17" s="76"/>
      <c r="R17" s="76"/>
    </row>
    <row r="18">
      <c r="A18" s="25"/>
      <c r="B18" s="25"/>
      <c r="D18" s="42"/>
      <c r="E18" s="25"/>
      <c r="F18" s="25"/>
      <c r="G18" s="42"/>
      <c r="H18" s="1" t="s">
        <v>1090</v>
      </c>
      <c r="I18" s="25"/>
      <c r="K18" s="25"/>
      <c r="N18" s="42"/>
    </row>
    <row r="19">
      <c r="A19" s="25"/>
      <c r="B19" s="25"/>
      <c r="D19" s="42"/>
      <c r="E19" s="25"/>
      <c r="F19" s="25"/>
      <c r="G19" s="42"/>
      <c r="H19" s="1" t="s">
        <v>1091</v>
      </c>
      <c r="I19" s="25"/>
      <c r="K19" s="25"/>
      <c r="N19" s="42"/>
    </row>
    <row r="20">
      <c r="A20" s="25"/>
      <c r="B20" s="25"/>
      <c r="D20" s="42"/>
      <c r="E20" s="25"/>
      <c r="F20" s="25"/>
      <c r="G20" s="42"/>
      <c r="H20" s="1" t="s">
        <v>198</v>
      </c>
      <c r="I20" s="25"/>
      <c r="K20" s="25"/>
      <c r="N20" s="42"/>
    </row>
    <row r="21">
      <c r="A21" s="25"/>
      <c r="B21" s="25"/>
      <c r="D21" s="42"/>
      <c r="E21" s="25"/>
      <c r="F21" s="25"/>
      <c r="G21" s="42"/>
      <c r="H21" s="1" t="s">
        <v>481</v>
      </c>
      <c r="I21" s="25"/>
      <c r="K21" s="25"/>
      <c r="N21" s="42"/>
      <c r="O21" s="106"/>
    </row>
    <row r="22">
      <c r="A22" s="25"/>
      <c r="B22" s="25"/>
      <c r="D22" s="42"/>
      <c r="E22" s="25"/>
      <c r="F22" s="25"/>
      <c r="G22" s="42"/>
      <c r="H22" s="1" t="s">
        <v>204</v>
      </c>
      <c r="I22" s="25"/>
      <c r="K22" s="25"/>
      <c r="N22" s="42"/>
    </row>
    <row r="23">
      <c r="A23" s="25"/>
      <c r="B23" s="25"/>
      <c r="D23" s="42"/>
      <c r="E23" s="25"/>
      <c r="F23" s="25"/>
      <c r="G23" s="42"/>
      <c r="H23" s="1" t="s">
        <v>1093</v>
      </c>
      <c r="I23" s="25"/>
      <c r="K23" s="25"/>
      <c r="N23" s="42"/>
    </row>
    <row r="24">
      <c r="A24" s="25"/>
      <c r="B24" s="25"/>
      <c r="D24" s="42"/>
      <c r="E24" s="25"/>
      <c r="F24" s="25"/>
      <c r="G24" s="42"/>
      <c r="H24" s="1" t="s">
        <v>3482</v>
      </c>
      <c r="I24" s="25"/>
      <c r="K24" s="25"/>
      <c r="N24" s="42"/>
    </row>
    <row r="25">
      <c r="A25" s="25"/>
      <c r="B25" s="25"/>
      <c r="D25" s="42"/>
      <c r="E25" s="25"/>
      <c r="F25" s="25"/>
      <c r="G25" s="42"/>
      <c r="H25" s="1" t="s">
        <v>1095</v>
      </c>
      <c r="I25" s="25"/>
      <c r="K25" s="25"/>
      <c r="N25" s="42"/>
    </row>
    <row r="26">
      <c r="A26" s="25"/>
      <c r="B26" s="25"/>
      <c r="D26" s="42"/>
      <c r="E26" s="25"/>
      <c r="F26" s="25"/>
      <c r="G26" s="42"/>
      <c r="H26" s="1" t="s">
        <v>204</v>
      </c>
      <c r="I26" s="25"/>
      <c r="K26" s="25"/>
      <c r="N26" s="42"/>
    </row>
    <row r="27">
      <c r="A27" s="25"/>
      <c r="B27" s="25"/>
      <c r="D27" s="42"/>
      <c r="E27" s="25"/>
      <c r="F27" s="25"/>
      <c r="G27" s="42"/>
      <c r="I27" s="25"/>
      <c r="K27" s="25"/>
      <c r="N27" s="42"/>
    </row>
    <row r="28">
      <c r="A28" s="25"/>
      <c r="B28" s="25"/>
      <c r="D28" s="42"/>
      <c r="E28" s="25"/>
      <c r="F28" s="25"/>
      <c r="G28" s="42"/>
      <c r="H28" s="1" t="s">
        <v>3543</v>
      </c>
      <c r="I28" s="25"/>
      <c r="K28" s="25"/>
      <c r="N28" s="42"/>
    </row>
    <row r="29">
      <c r="A29" s="25"/>
      <c r="B29" s="25"/>
      <c r="D29" s="42"/>
      <c r="E29" s="25"/>
      <c r="F29" s="25"/>
      <c r="G29" s="42"/>
      <c r="H29" s="1" t="s">
        <v>1102</v>
      </c>
      <c r="I29" s="25"/>
      <c r="K29" s="25"/>
      <c r="N29" s="42"/>
    </row>
    <row r="30">
      <c r="A30" s="25"/>
      <c r="B30" s="25"/>
      <c r="D30" s="42"/>
      <c r="E30" s="25"/>
      <c r="F30" s="25"/>
      <c r="G30" s="42"/>
      <c r="H30" s="1" t="s">
        <v>3544</v>
      </c>
      <c r="I30" s="25"/>
      <c r="K30" s="25"/>
      <c r="N30" s="42"/>
    </row>
    <row r="31">
      <c r="A31" s="25"/>
      <c r="B31" s="25"/>
      <c r="D31" s="42"/>
      <c r="E31" s="25"/>
      <c r="F31" s="25"/>
      <c r="G31" s="42"/>
      <c r="H31" s="1" t="s">
        <v>3545</v>
      </c>
      <c r="I31" s="25"/>
      <c r="K31" s="25"/>
      <c r="N31" s="42"/>
    </row>
    <row r="32">
      <c r="A32" s="25"/>
      <c r="B32" s="25"/>
      <c r="D32" s="42"/>
      <c r="E32" s="25"/>
      <c r="F32" s="25"/>
      <c r="G32" s="42"/>
      <c r="H32" s="1" t="s">
        <v>3546</v>
      </c>
      <c r="I32" s="25"/>
      <c r="K32" s="25"/>
      <c r="N32" s="42"/>
    </row>
    <row r="33">
      <c r="A33" s="25"/>
      <c r="B33" s="25"/>
      <c r="D33" s="42"/>
      <c r="E33" s="25"/>
      <c r="F33" s="25"/>
      <c r="G33" s="42"/>
      <c r="H33" s="1" t="s">
        <v>198</v>
      </c>
      <c r="I33" s="25"/>
      <c r="K33" s="25"/>
      <c r="N33" s="42"/>
    </row>
    <row r="34">
      <c r="A34" s="25"/>
      <c r="B34" s="25"/>
      <c r="D34" s="42"/>
      <c r="E34" s="25"/>
      <c r="F34" s="25"/>
      <c r="G34" s="42"/>
      <c r="H34" s="1" t="s">
        <v>1105</v>
      </c>
      <c r="I34" s="25"/>
      <c r="K34" s="25"/>
      <c r="N34" s="42"/>
    </row>
    <row r="35">
      <c r="A35" s="25"/>
      <c r="B35" s="25"/>
      <c r="D35" s="42"/>
      <c r="E35" s="25"/>
      <c r="F35" s="25"/>
      <c r="G35" s="42"/>
      <c r="H35" s="1" t="s">
        <v>3547</v>
      </c>
      <c r="I35" s="25"/>
      <c r="K35" s="25"/>
      <c r="N35" s="42"/>
    </row>
    <row r="36">
      <c r="A36" s="25"/>
      <c r="B36" s="25"/>
      <c r="D36" s="42"/>
      <c r="E36" s="25"/>
      <c r="F36" s="25"/>
      <c r="G36" s="42"/>
      <c r="H36" s="1" t="s">
        <v>204</v>
      </c>
      <c r="I36" s="25"/>
      <c r="K36" s="25"/>
      <c r="N36" s="42"/>
    </row>
    <row r="37">
      <c r="A37" s="25"/>
      <c r="B37" s="25"/>
      <c r="D37" s="42"/>
      <c r="E37" s="25"/>
      <c r="F37" s="25"/>
      <c r="G37" s="42"/>
      <c r="I37" s="25"/>
      <c r="K37" s="25"/>
      <c r="N37" s="42"/>
    </row>
    <row r="38">
      <c r="A38" s="25"/>
      <c r="B38" s="25"/>
      <c r="D38" s="42"/>
      <c r="E38" s="25"/>
      <c r="F38" s="25"/>
      <c r="G38" s="42"/>
      <c r="H38" s="1" t="s">
        <v>3548</v>
      </c>
      <c r="I38" s="25"/>
      <c r="K38" s="25"/>
      <c r="N38" s="42"/>
    </row>
    <row r="39">
      <c r="A39" s="25"/>
      <c r="B39" s="25"/>
      <c r="D39" s="42"/>
      <c r="E39" s="25"/>
      <c r="F39" s="25"/>
      <c r="G39" s="42"/>
      <c r="H39" s="1" t="s">
        <v>1096</v>
      </c>
      <c r="I39" s="25"/>
      <c r="K39" s="25"/>
      <c r="N39" s="42"/>
    </row>
    <row r="40">
      <c r="A40" s="25"/>
      <c r="B40" s="25"/>
      <c r="D40" s="42"/>
      <c r="E40" s="25"/>
      <c r="F40" s="25"/>
      <c r="G40" s="42"/>
      <c r="H40" s="1" t="s">
        <v>3549</v>
      </c>
      <c r="I40" s="25"/>
      <c r="K40" s="25"/>
      <c r="N40" s="42"/>
    </row>
    <row r="41">
      <c r="A41" s="25"/>
      <c r="B41" s="25"/>
      <c r="D41" s="42"/>
      <c r="E41" s="25"/>
      <c r="F41" s="25"/>
      <c r="G41" s="42"/>
      <c r="H41" s="1" t="s">
        <v>3550</v>
      </c>
      <c r="I41" s="25"/>
      <c r="K41" s="25"/>
      <c r="N41" s="42"/>
    </row>
    <row r="42">
      <c r="A42" s="25"/>
      <c r="B42" s="25"/>
      <c r="D42" s="42"/>
      <c r="E42" s="25"/>
      <c r="F42" s="25"/>
      <c r="G42" s="42"/>
      <c r="H42" s="1" t="s">
        <v>198</v>
      </c>
      <c r="I42" s="25"/>
      <c r="K42" s="25"/>
      <c r="N42" s="42"/>
    </row>
    <row r="43">
      <c r="A43" s="25"/>
      <c r="B43" s="25"/>
      <c r="D43" s="42"/>
      <c r="E43" s="25"/>
      <c r="F43" s="25"/>
      <c r="G43" s="42"/>
      <c r="H43" s="1" t="s">
        <v>1100</v>
      </c>
      <c r="I43" s="25"/>
      <c r="K43" s="25"/>
      <c r="N43" s="42"/>
    </row>
    <row r="44">
      <c r="A44" s="25"/>
      <c r="B44" s="25"/>
      <c r="D44" s="42"/>
      <c r="E44" s="25"/>
      <c r="F44" s="25"/>
      <c r="G44" s="42"/>
      <c r="H44" s="1" t="s">
        <v>3551</v>
      </c>
      <c r="I44" s="25"/>
      <c r="K44" s="25"/>
      <c r="N44" s="42"/>
    </row>
    <row r="45">
      <c r="A45" s="25"/>
      <c r="B45" s="25"/>
      <c r="D45" s="42"/>
      <c r="E45" s="25"/>
      <c r="F45" s="25"/>
      <c r="G45" s="42"/>
      <c r="H45" s="1" t="s">
        <v>511</v>
      </c>
      <c r="I45" s="25"/>
      <c r="K45" s="25"/>
      <c r="N45" s="42"/>
    </row>
    <row r="46">
      <c r="A46" s="25"/>
      <c r="B46" s="25"/>
      <c r="D46" s="42"/>
      <c r="E46" s="25"/>
      <c r="F46" s="25"/>
      <c r="G46" s="42"/>
      <c r="H46" s="1" t="s">
        <v>204</v>
      </c>
      <c r="I46" s="25"/>
      <c r="K46" s="25"/>
      <c r="N46" s="42"/>
    </row>
    <row r="47">
      <c r="A47" s="25"/>
      <c r="B47" s="25"/>
      <c r="D47" s="42"/>
      <c r="E47" s="25"/>
      <c r="F47" s="25"/>
      <c r="G47" s="42"/>
      <c r="I47" s="25"/>
      <c r="K47" s="25"/>
      <c r="N47" s="42"/>
    </row>
    <row r="48">
      <c r="A48" s="25"/>
      <c r="B48" s="25"/>
      <c r="D48" s="42"/>
      <c r="E48" s="25"/>
      <c r="F48" s="25"/>
      <c r="G48" s="42"/>
      <c r="H48" s="1" t="s">
        <v>3552</v>
      </c>
      <c r="I48" s="25"/>
      <c r="K48" s="25"/>
      <c r="N48" s="42"/>
    </row>
    <row r="49">
      <c r="A49" s="25"/>
      <c r="B49" s="25"/>
      <c r="D49" s="42"/>
      <c r="E49" s="25"/>
      <c r="F49" s="25"/>
      <c r="G49" s="42"/>
      <c r="H49" s="1" t="s">
        <v>3468</v>
      </c>
      <c r="I49" s="25"/>
      <c r="K49" s="25"/>
      <c r="N49" s="42"/>
    </row>
    <row r="50">
      <c r="A50" s="25"/>
      <c r="B50" s="25"/>
      <c r="D50" s="42"/>
      <c r="E50" s="25"/>
      <c r="F50" s="25"/>
      <c r="G50" s="42"/>
      <c r="H50" s="1" t="s">
        <v>3469</v>
      </c>
      <c r="I50" s="25"/>
      <c r="K50" s="25"/>
      <c r="N50" s="42"/>
    </row>
    <row r="51">
      <c r="A51" s="25"/>
      <c r="B51" s="25"/>
      <c r="D51" s="42"/>
      <c r="E51" s="25"/>
      <c r="F51" s="25"/>
      <c r="G51" s="42"/>
      <c r="H51" s="1" t="s">
        <v>3470</v>
      </c>
      <c r="I51" s="25"/>
      <c r="K51" s="25"/>
      <c r="N51" s="42"/>
    </row>
    <row r="52">
      <c r="A52" s="25"/>
      <c r="B52" s="25"/>
      <c r="D52" s="42"/>
      <c r="E52" s="25"/>
      <c r="F52" s="25"/>
      <c r="G52" s="42"/>
      <c r="H52" s="1" t="s">
        <v>198</v>
      </c>
      <c r="I52" s="25"/>
      <c r="K52" s="25"/>
      <c r="N52" s="42"/>
    </row>
    <row r="53">
      <c r="A53" s="25"/>
      <c r="B53" s="25"/>
      <c r="D53" s="42"/>
      <c r="E53" s="25"/>
      <c r="F53" s="25"/>
      <c r="G53" s="42"/>
      <c r="H53" s="1" t="s">
        <v>3472</v>
      </c>
      <c r="I53" s="25"/>
      <c r="K53" s="25"/>
      <c r="N53" s="42"/>
    </row>
    <row r="54">
      <c r="A54" s="25"/>
      <c r="B54" s="25"/>
      <c r="D54" s="42"/>
      <c r="E54" s="25"/>
      <c r="F54" s="25"/>
      <c r="G54" s="42"/>
      <c r="H54" s="1" t="s">
        <v>3473</v>
      </c>
      <c r="I54" s="25"/>
      <c r="K54" s="25"/>
      <c r="N54" s="42"/>
    </row>
    <row r="55">
      <c r="A55" s="25"/>
      <c r="B55" s="25"/>
      <c r="D55" s="42"/>
      <c r="E55" s="25"/>
      <c r="F55" s="25"/>
      <c r="G55" s="42"/>
      <c r="H55" s="1" t="s">
        <v>204</v>
      </c>
      <c r="I55" s="25"/>
      <c r="K55" s="25"/>
      <c r="N55" s="42"/>
    </row>
    <row r="56">
      <c r="A56" s="25"/>
      <c r="B56" s="25"/>
      <c r="D56" s="42"/>
      <c r="E56" s="25"/>
      <c r="F56" s="25"/>
      <c r="G56" s="42"/>
      <c r="I56" s="25"/>
      <c r="K56" s="25"/>
      <c r="N56" s="42"/>
    </row>
    <row r="57">
      <c r="A57" s="25"/>
      <c r="B57" s="25"/>
      <c r="D57" s="42"/>
      <c r="E57" s="25"/>
      <c r="F57" s="25"/>
      <c r="G57" s="42"/>
      <c r="H57" s="1" t="s">
        <v>3553</v>
      </c>
      <c r="I57" s="25"/>
      <c r="K57" s="25"/>
      <c r="N57" s="42"/>
    </row>
    <row r="58">
      <c r="A58" s="25"/>
      <c r="B58" s="25"/>
      <c r="D58" s="42"/>
      <c r="E58" s="25"/>
      <c r="F58" s="25"/>
      <c r="G58" s="42"/>
      <c r="H58" s="1" t="s">
        <v>1116</v>
      </c>
      <c r="I58" s="25"/>
      <c r="K58" s="25"/>
      <c r="N58" s="42"/>
    </row>
    <row r="59">
      <c r="A59" s="25"/>
      <c r="B59" s="25"/>
      <c r="D59" s="42"/>
      <c r="E59" s="25"/>
      <c r="F59" s="25"/>
      <c r="G59" s="42"/>
      <c r="H59" s="1" t="s">
        <v>3474</v>
      </c>
      <c r="I59" s="25"/>
      <c r="K59" s="25"/>
      <c r="N59" s="42"/>
    </row>
    <row r="60">
      <c r="A60" s="25"/>
      <c r="B60" s="25"/>
      <c r="D60" s="42"/>
      <c r="E60" s="25"/>
      <c r="F60" s="25"/>
      <c r="G60" s="42"/>
      <c r="H60" s="1" t="s">
        <v>207</v>
      </c>
      <c r="I60" s="25"/>
      <c r="K60" s="25"/>
      <c r="N60" s="42"/>
    </row>
    <row r="61">
      <c r="A61" s="25"/>
      <c r="B61" s="25"/>
      <c r="D61" s="42"/>
      <c r="E61" s="25"/>
      <c r="F61" s="25"/>
      <c r="G61" s="42"/>
      <c r="H61" s="1" t="s">
        <v>198</v>
      </c>
      <c r="I61" s="25"/>
      <c r="K61" s="25"/>
      <c r="N61" s="42"/>
    </row>
    <row r="62">
      <c r="A62" s="25"/>
      <c r="B62" s="25"/>
      <c r="D62" s="42"/>
      <c r="E62" s="25"/>
      <c r="F62" s="25"/>
      <c r="G62" s="42"/>
      <c r="H62" s="1" t="s">
        <v>3471</v>
      </c>
      <c r="I62" s="25"/>
      <c r="K62" s="25"/>
      <c r="N62" s="42"/>
    </row>
    <row r="63">
      <c r="A63" s="25"/>
      <c r="B63" s="25"/>
      <c r="D63" s="42"/>
      <c r="E63" s="25"/>
      <c r="F63" s="25"/>
      <c r="G63" s="42"/>
      <c r="H63" s="1" t="s">
        <v>1118</v>
      </c>
      <c r="I63" s="25"/>
      <c r="K63" s="25"/>
      <c r="N63" s="42"/>
    </row>
    <row r="64">
      <c r="A64" s="25"/>
      <c r="B64" s="25"/>
      <c r="D64" s="42"/>
      <c r="E64" s="25"/>
      <c r="F64" s="25"/>
      <c r="G64" s="42"/>
      <c r="H64" s="1" t="s">
        <v>204</v>
      </c>
      <c r="I64" s="25"/>
      <c r="K64" s="25"/>
      <c r="N64" s="42"/>
    </row>
    <row r="65">
      <c r="A65" s="25"/>
      <c r="B65" s="25"/>
      <c r="D65" s="42"/>
      <c r="E65" s="25"/>
      <c r="F65" s="25"/>
      <c r="G65" s="42"/>
      <c r="I65" s="25"/>
      <c r="K65" s="25"/>
      <c r="N65" s="42"/>
    </row>
    <row r="66">
      <c r="A66" s="25"/>
      <c r="B66" s="25"/>
      <c r="D66" s="42"/>
      <c r="E66" s="25"/>
      <c r="F66" s="25"/>
      <c r="G66" s="42"/>
      <c r="H66" s="1" t="s">
        <v>3554</v>
      </c>
      <c r="I66" s="25"/>
      <c r="K66" s="25"/>
      <c r="N66" s="42"/>
    </row>
    <row r="67">
      <c r="A67" s="25"/>
      <c r="B67" s="25"/>
      <c r="D67" s="42"/>
      <c r="E67" s="25"/>
      <c r="F67" s="25"/>
      <c r="G67" s="42"/>
      <c r="H67" s="1" t="s">
        <v>281</v>
      </c>
      <c r="I67" s="25"/>
      <c r="K67" s="25"/>
      <c r="N67" s="42"/>
    </row>
    <row r="68">
      <c r="A68" s="25"/>
      <c r="B68" s="25"/>
      <c r="D68" s="42"/>
      <c r="E68" s="25"/>
      <c r="F68" s="25"/>
      <c r="G68" s="42"/>
      <c r="H68" s="1" t="s">
        <v>206</v>
      </c>
      <c r="I68" s="25"/>
      <c r="K68" s="25"/>
      <c r="N68" s="42"/>
    </row>
    <row r="69">
      <c r="A69" s="25"/>
      <c r="B69" s="25"/>
      <c r="D69" s="42"/>
      <c r="E69" s="25"/>
      <c r="F69" s="25"/>
      <c r="G69" s="42"/>
      <c r="H69" s="1" t="s">
        <v>207</v>
      </c>
      <c r="I69" s="25"/>
      <c r="K69" s="25"/>
      <c r="N69" s="42"/>
    </row>
    <row r="70">
      <c r="A70" s="25"/>
      <c r="B70" s="25"/>
      <c r="D70" s="42"/>
      <c r="E70" s="25"/>
      <c r="F70" s="25"/>
      <c r="G70" s="42"/>
      <c r="H70" s="1" t="s">
        <v>198</v>
      </c>
      <c r="I70" s="25"/>
      <c r="K70" s="25"/>
      <c r="N70" s="42"/>
    </row>
    <row r="71">
      <c r="A71" s="25"/>
      <c r="B71" s="25"/>
      <c r="D71" s="42"/>
      <c r="E71" s="25"/>
      <c r="F71" s="25"/>
      <c r="G71" s="42"/>
      <c r="H71" s="1" t="s">
        <v>3477</v>
      </c>
      <c r="I71" s="25"/>
      <c r="K71" s="25"/>
      <c r="N71" s="42"/>
    </row>
    <row r="72">
      <c r="A72" s="25"/>
      <c r="B72" s="25"/>
      <c r="D72" s="42"/>
      <c r="E72" s="25"/>
      <c r="F72" s="25"/>
      <c r="G72" s="42"/>
      <c r="H72" s="1" t="s">
        <v>3478</v>
      </c>
      <c r="I72" s="25"/>
      <c r="K72" s="25"/>
      <c r="N72" s="42"/>
    </row>
    <row r="73">
      <c r="A73" s="25"/>
      <c r="B73" s="25"/>
      <c r="D73" s="42"/>
      <c r="E73" s="25"/>
      <c r="F73" s="25"/>
      <c r="G73" s="42"/>
      <c r="H73" s="1" t="s">
        <v>3555</v>
      </c>
      <c r="I73" s="25"/>
      <c r="K73" s="25"/>
      <c r="N73" s="42"/>
    </row>
    <row r="74">
      <c r="A74" s="25"/>
      <c r="B74" s="25"/>
      <c r="D74" s="42"/>
      <c r="E74" s="25"/>
      <c r="F74" s="25"/>
      <c r="G74" s="42"/>
      <c r="H74" s="1" t="s">
        <v>3556</v>
      </c>
      <c r="I74" s="25"/>
      <c r="K74" s="25"/>
      <c r="N74" s="42"/>
    </row>
    <row r="75">
      <c r="A75" s="25"/>
      <c r="B75" s="25"/>
      <c r="D75" s="42"/>
      <c r="E75" s="25"/>
      <c r="F75" s="25"/>
      <c r="G75" s="42"/>
      <c r="H75" s="1" t="s">
        <v>3557</v>
      </c>
      <c r="I75" s="25"/>
      <c r="K75" s="25"/>
      <c r="N75" s="42"/>
    </row>
    <row r="76">
      <c r="A76" s="25"/>
      <c r="B76" s="25"/>
      <c r="D76" s="42"/>
      <c r="E76" s="25"/>
      <c r="F76" s="25"/>
      <c r="G76" s="42"/>
      <c r="H76" s="1" t="s">
        <v>1134</v>
      </c>
      <c r="I76" s="25"/>
      <c r="K76" s="25"/>
      <c r="N76" s="42"/>
    </row>
    <row r="77">
      <c r="A77" s="25"/>
      <c r="B77" s="25"/>
      <c r="D77" s="42"/>
      <c r="E77" s="25"/>
      <c r="F77" s="25"/>
      <c r="G77" s="42"/>
      <c r="H77" s="1" t="s">
        <v>223</v>
      </c>
      <c r="I77" s="25"/>
      <c r="K77" s="25"/>
      <c r="N77" s="42"/>
    </row>
    <row r="78">
      <c r="A78" s="15"/>
      <c r="B78" s="15"/>
      <c r="C78" s="15"/>
      <c r="D78" s="83"/>
      <c r="E78" s="15"/>
      <c r="F78" s="15"/>
      <c r="G78" s="83"/>
      <c r="H78" s="12" t="s">
        <v>204</v>
      </c>
      <c r="I78" s="15"/>
      <c r="J78" s="15"/>
      <c r="K78" s="15"/>
      <c r="L78" s="15"/>
      <c r="M78" s="15"/>
      <c r="N78" s="83"/>
      <c r="O78" s="15"/>
      <c r="P78" s="15"/>
      <c r="Q78" s="15"/>
      <c r="R78" s="15"/>
      <c r="S78" s="15"/>
      <c r="T78" s="15"/>
      <c r="U78" s="15"/>
      <c r="V78" s="15"/>
      <c r="W78" s="15"/>
      <c r="X78" s="15"/>
      <c r="Y78" s="15"/>
      <c r="Z78" s="15"/>
      <c r="AA78" s="15"/>
      <c r="AB78" s="15"/>
      <c r="AC78" s="15"/>
      <c r="AD78" s="15"/>
      <c r="AE78" s="15"/>
    </row>
    <row r="79">
      <c r="A79" s="1" t="s">
        <v>74</v>
      </c>
      <c r="B79" s="25"/>
      <c r="C79" s="1" t="s">
        <v>3558</v>
      </c>
      <c r="D79" s="2" t="s">
        <v>3558</v>
      </c>
      <c r="E79" s="1" t="s">
        <v>33</v>
      </c>
      <c r="F79" s="1" t="s">
        <v>33</v>
      </c>
      <c r="G79" s="42"/>
      <c r="H79" s="1" t="s">
        <v>563</v>
      </c>
      <c r="I79" s="25"/>
      <c r="J79" s="1" t="s">
        <v>3559</v>
      </c>
      <c r="K79" s="25"/>
      <c r="N79" s="42"/>
    </row>
    <row r="80">
      <c r="A80" s="25"/>
      <c r="B80" s="25"/>
      <c r="D80" s="42"/>
      <c r="E80" s="25"/>
      <c r="F80" s="25"/>
      <c r="G80" s="42"/>
      <c r="I80" s="25"/>
      <c r="K80" s="25"/>
      <c r="N80" s="42"/>
      <c r="O80" s="1"/>
    </row>
    <row r="81">
      <c r="A81" s="25"/>
      <c r="B81" s="25"/>
      <c r="D81" s="42"/>
      <c r="E81" s="25"/>
      <c r="F81" s="25"/>
      <c r="G81" s="42"/>
      <c r="H81" s="1" t="s">
        <v>1080</v>
      </c>
      <c r="I81" s="25"/>
      <c r="K81" s="25"/>
      <c r="N81" s="42"/>
      <c r="O81"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81" s="25" t="str">
        <f>IFERROR(__xludf.DUMMYFUNCTION("""COMPUTED_VALUE"""),"count ")</f>
        <v>count </v>
      </c>
    </row>
    <row r="82">
      <c r="A82" s="25"/>
      <c r="B82" s="25"/>
      <c r="D82" s="42"/>
      <c r="E82" s="25"/>
      <c r="F82" s="25"/>
      <c r="G82" s="42"/>
      <c r="H82" s="1" t="s">
        <v>198</v>
      </c>
      <c r="I82" s="25"/>
      <c r="K82" s="25"/>
      <c r="N82" s="42"/>
      <c r="O82" s="25" t="str">
        <f>IFERROR(__xludf.DUMMYFUNCTION("""COMPUTED_VALUE"""),"V-pre/post")</f>
        <v>V-pre/post</v>
      </c>
      <c r="P82" s="25">
        <f>IFERROR(__xludf.DUMMYFUNCTION("""COMPUTED_VALUE"""),3.0)</f>
        <v>3</v>
      </c>
    </row>
    <row r="83">
      <c r="A83" s="25"/>
      <c r="B83" s="25"/>
      <c r="D83" s="42"/>
      <c r="E83" s="25"/>
      <c r="F83" s="25"/>
      <c r="G83" s="42"/>
      <c r="H83" s="1" t="s">
        <v>1082</v>
      </c>
      <c r="I83" s="25"/>
      <c r="K83" s="25"/>
      <c r="N83" s="42"/>
      <c r="O83" s="76" t="str">
        <f>IFERROR(__xludf.DUMMYFUNCTION("""COMPUTED_VALUE"""),"C-hallucinating")</f>
        <v>C-hallucinating</v>
      </c>
      <c r="P83" s="25">
        <f>IFERROR(__xludf.DUMMYFUNCTION("""COMPUTED_VALUE"""),1.0)</f>
        <v>1</v>
      </c>
    </row>
    <row r="84">
      <c r="A84" s="25"/>
      <c r="B84" s="25"/>
      <c r="D84" s="42"/>
      <c r="E84" s="25"/>
      <c r="F84" s="25"/>
      <c r="G84" s="42"/>
      <c r="H84" s="1" t="s">
        <v>245</v>
      </c>
      <c r="I84" s="25"/>
      <c r="K84" s="25"/>
      <c r="N84" s="42"/>
    </row>
    <row r="85">
      <c r="A85" s="25"/>
      <c r="B85" s="25"/>
      <c r="D85" s="42"/>
      <c r="E85" s="25"/>
      <c r="F85" s="25"/>
      <c r="G85" s="42"/>
      <c r="I85" s="25"/>
      <c r="K85" s="25"/>
      <c r="N85" s="42"/>
    </row>
    <row r="86">
      <c r="A86" s="25"/>
      <c r="B86" s="25"/>
      <c r="D86" s="42"/>
      <c r="E86" s="25"/>
      <c r="F86" s="25"/>
      <c r="G86" s="42"/>
      <c r="H86" s="1" t="s">
        <v>3560</v>
      </c>
      <c r="I86" s="25"/>
      <c r="K86" s="25"/>
      <c r="N86" s="42"/>
      <c r="O86" s="25" t="str">
        <f>IFERROR(__xludf.DUMMYFUNCTION("TRANSPOSE(
  QUERY(
    INDIRECT(
      ""K"" &amp; IFERROR(
        MAX(FILTER(ROW($A$3:A$5000), (ROW($A$3:A$5000) &lt; ROW()) * (LEN(TRIM($A$3:A$5000)) &gt; 0))),
        3
      ) &amp; "":K"" &amp; IFERROR(
        MIN(FILTER(ROW($A$3:A$5000), (ROW($A$3:A$5000) &gt; ROW()"&amp;") * (LEN(TRIM($A$3:A$5000)) &gt; 0))) - 1,
        ROWS($A$3:$A$5000) + 2
      )
    ),
    ""SELECT K, COUNT(K) WHERE K IS NOT NULL GROUP BY K ORDER BY COUNT(K) DESC"",
    0
  )
)
"),"")</f>
        <v/>
      </c>
      <c r="P86" s="25" t="str">
        <f>IFERROR(__xludf.DUMMYFUNCTION("""COMPUTED_VALUE"""),"V-pre/post")</f>
        <v>V-pre/post</v>
      </c>
      <c r="Q86" s="25" t="str">
        <f>IFERROR(__xludf.DUMMYFUNCTION("""COMPUTED_VALUE"""),"C-hallucinating")</f>
        <v>C-hallucinating</v>
      </c>
    </row>
    <row r="87">
      <c r="A87" s="25"/>
      <c r="B87" s="25"/>
      <c r="D87" s="42"/>
      <c r="E87" s="25"/>
      <c r="F87" s="25"/>
      <c r="G87" s="42"/>
      <c r="H87" s="1" t="s">
        <v>3561</v>
      </c>
      <c r="I87" s="25"/>
      <c r="K87" s="1" t="s">
        <v>190</v>
      </c>
      <c r="L87" s="1" t="s">
        <v>804</v>
      </c>
      <c r="M87" s="1" t="s">
        <v>805</v>
      </c>
      <c r="N87" s="2" t="s">
        <v>838</v>
      </c>
      <c r="O87" s="106" t="str">
        <f>IFERROR(__xludf.DUMMYFUNCTION("""COMPUTED_VALUE"""),"count ")</f>
        <v>count </v>
      </c>
      <c r="P87" s="25">
        <f>IFERROR(__xludf.DUMMYFUNCTION("""COMPUTED_VALUE"""),3.0)</f>
        <v>3</v>
      </c>
      <c r="Q87" s="25">
        <f>IFERROR(__xludf.DUMMYFUNCTION("""COMPUTED_VALUE"""),1.0)</f>
        <v>1</v>
      </c>
    </row>
    <row r="88">
      <c r="A88" s="25"/>
      <c r="B88" s="25"/>
      <c r="D88" s="42"/>
      <c r="E88" s="25"/>
      <c r="F88" s="25"/>
      <c r="G88" s="42"/>
      <c r="I88" s="25"/>
      <c r="K88" s="25"/>
      <c r="N88" s="42"/>
    </row>
    <row r="89">
      <c r="A89" s="25"/>
      <c r="B89" s="25"/>
      <c r="D89" s="42"/>
      <c r="E89" s="25"/>
      <c r="F89" s="25"/>
      <c r="G89" s="42"/>
      <c r="H89" s="1" t="s">
        <v>3466</v>
      </c>
      <c r="I89" s="25"/>
      <c r="K89" s="25"/>
      <c r="N89" s="42"/>
    </row>
    <row r="90">
      <c r="A90" s="25"/>
      <c r="B90" s="25"/>
      <c r="D90" s="42"/>
      <c r="E90" s="25"/>
      <c r="F90" s="25"/>
      <c r="G90" s="42"/>
      <c r="H90" s="1" t="s">
        <v>206</v>
      </c>
      <c r="I90" s="25"/>
      <c r="K90" s="25"/>
      <c r="N90" s="42"/>
      <c r="O90" s="108"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90" s="25" t="str">
        <f>IFERROR(__xludf.DUMMYFUNCTION("""COMPUTED_VALUE"""),"C-syntax")</f>
        <v>C-syntax</v>
      </c>
      <c r="Q90" s="25" t="str">
        <f>IFERROR(__xludf.DUMMYFUNCTION("""COMPUTED_VALUE"""),"C-hallucinating")</f>
        <v>C-hallucinating</v>
      </c>
      <c r="R90" s="25" t="str">
        <f>IFERROR(__xludf.DUMMYFUNCTION("""COMPUTED_VALUE"""),"C-total")</f>
        <v>C-total</v>
      </c>
      <c r="S90" s="25" t="str">
        <f>IFERROR(__xludf.DUMMYFUNCTION("""COMPUTED_VALUE"""),"V-pre/post")</f>
        <v>V-pre/post</v>
      </c>
      <c r="T90" s="25" t="str">
        <f>IFERROR(__xludf.DUMMYFUNCTION("""COMPUTED_VALUE"""),"V-pred-def")</f>
        <v>V-pred-def</v>
      </c>
      <c r="U90" s="25" t="str">
        <f>IFERROR(__xludf.DUMMYFUNCTION("""COMPUTED_VALUE"""),"V-pred-use")</f>
        <v>V-pred-use</v>
      </c>
      <c r="V90" s="25" t="str">
        <f>IFERROR(__xludf.DUMMYFUNCTION("""COMPUTED_VALUE"""),"V-lemma-def")</f>
        <v>V-lemma-def</v>
      </c>
      <c r="W90" s="25" t="str">
        <f>IFERROR(__xludf.DUMMYFUNCTION("""COMPUTED_VALUE"""),"V-lemma-use")</f>
        <v>V-lemma-use</v>
      </c>
      <c r="X90" s="25" t="str">
        <f>IFERROR(__xludf.DUMMYFUNCTION("""COMPUTED_VALUE"""),"V-LI")</f>
        <v>V-LI</v>
      </c>
      <c r="Y90" s="25" t="str">
        <f>IFERROR(__xludf.DUMMYFUNCTION("""COMPUTED_VALUE"""),"V-others")</f>
        <v>V-others</v>
      </c>
      <c r="Z90" s="25" t="str">
        <f>IFERROR(__xludf.DUMMYFUNCTION("""COMPUTED_VALUE"""),"V-total")</f>
        <v>V-total</v>
      </c>
    </row>
    <row r="91">
      <c r="A91" s="25"/>
      <c r="B91" s="25"/>
      <c r="D91" s="42"/>
      <c r="E91" s="25"/>
      <c r="F91" s="25"/>
      <c r="G91" s="42"/>
      <c r="H91" s="1" t="s">
        <v>3481</v>
      </c>
      <c r="I91" s="25"/>
      <c r="K91" s="25"/>
      <c r="N91" s="42"/>
      <c r="O91" s="25">
        <f>IFERROR(__xludf.DUMMYFUNCTION("""COMPUTED_VALUE"""),0.0)</f>
        <v>0</v>
      </c>
      <c r="P91" s="25">
        <f>IFERROR(__xludf.DUMMYFUNCTION("""COMPUTED_VALUE"""),0.0)</f>
        <v>0</v>
      </c>
      <c r="Q91" s="25">
        <f>IFERROR(__xludf.DUMMYFUNCTION("""COMPUTED_VALUE"""),1.0)</f>
        <v>1</v>
      </c>
      <c r="R91" s="25">
        <f>IFERROR(__xludf.DUMMYFUNCTION("""COMPUTED_VALUE"""),0.0)</f>
        <v>0</v>
      </c>
      <c r="S91" s="25">
        <f>IFERROR(__xludf.DUMMYFUNCTION("""COMPUTED_VALUE"""),3.0)</f>
        <v>3</v>
      </c>
      <c r="T91" s="25">
        <f>IFERROR(__xludf.DUMMYFUNCTION("""COMPUTED_VALUE"""),0.0)</f>
        <v>0</v>
      </c>
      <c r="U91" s="25">
        <f>IFERROR(__xludf.DUMMYFUNCTION("""COMPUTED_VALUE"""),0.0)</f>
        <v>0</v>
      </c>
      <c r="V91" s="25">
        <f>IFERROR(__xludf.DUMMYFUNCTION("""COMPUTED_VALUE"""),0.0)</f>
        <v>0</v>
      </c>
      <c r="W91" s="25">
        <f>IFERROR(__xludf.DUMMYFUNCTION("""COMPUTED_VALUE"""),0.0)</f>
        <v>0</v>
      </c>
      <c r="X91" s="25">
        <f>IFERROR(__xludf.DUMMYFUNCTION("""COMPUTED_VALUE"""),0.0)</f>
        <v>0</v>
      </c>
      <c r="Y91" s="25">
        <f>IFERROR(__xludf.DUMMYFUNCTION("""COMPUTED_VALUE"""),0.0)</f>
        <v>0</v>
      </c>
      <c r="Z91" s="25">
        <f>IFERROR(__xludf.DUMMYFUNCTION("""COMPUTED_VALUE"""),0.0)</f>
        <v>0</v>
      </c>
    </row>
    <row r="92">
      <c r="A92" s="25"/>
      <c r="B92" s="25"/>
      <c r="D92" s="42"/>
      <c r="E92" s="25"/>
      <c r="F92" s="25"/>
      <c r="G92" s="42"/>
      <c r="H92" s="1" t="s">
        <v>198</v>
      </c>
      <c r="I92" s="25"/>
      <c r="K92" s="25"/>
      <c r="N92" s="42"/>
    </row>
    <row r="93">
      <c r="A93" s="25"/>
      <c r="B93" s="25"/>
      <c r="D93" s="42"/>
      <c r="E93" s="25"/>
      <c r="F93" s="25"/>
      <c r="G93" s="42"/>
      <c r="H93" s="1" t="s">
        <v>1090</v>
      </c>
      <c r="I93" s="25"/>
      <c r="K93" s="25"/>
      <c r="N93" s="42"/>
    </row>
    <row r="94">
      <c r="A94" s="25"/>
      <c r="B94" s="25"/>
      <c r="D94" s="42"/>
      <c r="E94" s="25"/>
      <c r="F94" s="25"/>
      <c r="G94" s="42"/>
      <c r="H94" s="1" t="s">
        <v>1091</v>
      </c>
      <c r="I94" s="25"/>
      <c r="K94" s="25"/>
      <c r="N94" s="42"/>
    </row>
    <row r="95">
      <c r="A95" s="25"/>
      <c r="B95" s="25"/>
      <c r="D95" s="42"/>
      <c r="E95" s="25"/>
      <c r="F95" s="25"/>
      <c r="G95" s="42"/>
      <c r="H95" s="1" t="s">
        <v>198</v>
      </c>
      <c r="I95" s="25"/>
      <c r="K95" s="25"/>
      <c r="N95" s="42"/>
    </row>
    <row r="96">
      <c r="A96" s="25"/>
      <c r="B96" s="25"/>
      <c r="D96" s="42"/>
      <c r="E96" s="25"/>
      <c r="F96" s="25"/>
      <c r="G96" s="42"/>
      <c r="H96" s="1" t="s">
        <v>481</v>
      </c>
      <c r="I96" s="25"/>
      <c r="K96" s="25"/>
      <c r="N96" s="42"/>
    </row>
    <row r="97">
      <c r="A97" s="25"/>
      <c r="B97" s="25"/>
      <c r="D97" s="42"/>
      <c r="E97" s="25"/>
      <c r="F97" s="25"/>
      <c r="G97" s="42"/>
      <c r="H97" s="1" t="s">
        <v>204</v>
      </c>
      <c r="I97" s="25"/>
      <c r="K97" s="25"/>
      <c r="N97" s="42"/>
    </row>
    <row r="98">
      <c r="A98" s="25"/>
      <c r="B98" s="25"/>
      <c r="D98" s="42"/>
      <c r="E98" s="25"/>
      <c r="F98" s="25"/>
      <c r="G98" s="42"/>
      <c r="H98" s="1" t="s">
        <v>1093</v>
      </c>
      <c r="I98" s="25"/>
      <c r="K98" s="25"/>
      <c r="N98" s="42"/>
    </row>
    <row r="99">
      <c r="A99" s="25"/>
      <c r="B99" s="25"/>
      <c r="D99" s="42"/>
      <c r="E99" s="25"/>
      <c r="F99" s="25"/>
      <c r="G99" s="42"/>
      <c r="H99" s="1" t="s">
        <v>3482</v>
      </c>
      <c r="I99" s="1"/>
      <c r="K99" s="25"/>
      <c r="N99" s="42"/>
    </row>
    <row r="100">
      <c r="A100" s="25"/>
      <c r="B100" s="25"/>
      <c r="D100" s="42"/>
      <c r="E100" s="25"/>
      <c r="F100" s="25"/>
      <c r="G100" s="42"/>
      <c r="H100" s="1" t="s">
        <v>1095</v>
      </c>
      <c r="I100" s="25"/>
      <c r="K100" s="25"/>
      <c r="N100" s="42"/>
    </row>
    <row r="101">
      <c r="A101" s="25"/>
      <c r="B101" s="25"/>
      <c r="D101" s="42"/>
      <c r="E101" s="25"/>
      <c r="F101" s="25"/>
      <c r="G101" s="42"/>
      <c r="H101" s="1" t="s">
        <v>204</v>
      </c>
      <c r="I101" s="25"/>
      <c r="K101" s="1" t="s">
        <v>282</v>
      </c>
      <c r="L101" s="1" t="s">
        <v>2048</v>
      </c>
      <c r="M101" s="1" t="s">
        <v>3562</v>
      </c>
      <c r="N101" s="2" t="s">
        <v>3522</v>
      </c>
    </row>
    <row r="102">
      <c r="A102" s="25"/>
      <c r="B102" s="25"/>
      <c r="D102" s="42"/>
      <c r="E102" s="25"/>
      <c r="F102" s="25"/>
      <c r="G102" s="42"/>
      <c r="I102" s="25"/>
      <c r="K102" s="25"/>
      <c r="N102" s="42"/>
    </row>
    <row r="103">
      <c r="A103" s="25"/>
      <c r="B103" s="25"/>
      <c r="D103" s="42"/>
      <c r="E103" s="25"/>
      <c r="F103" s="25"/>
      <c r="G103" s="42"/>
      <c r="H103" s="1" t="s">
        <v>1102</v>
      </c>
      <c r="I103" s="25"/>
      <c r="K103" s="25"/>
      <c r="N103" s="42"/>
    </row>
    <row r="104">
      <c r="A104" s="25"/>
      <c r="B104" s="25"/>
      <c r="D104" s="42"/>
      <c r="E104" s="25"/>
      <c r="F104" s="25"/>
      <c r="G104" s="42"/>
      <c r="H104" s="1" t="s">
        <v>3563</v>
      </c>
      <c r="I104" s="25"/>
      <c r="K104" s="25"/>
      <c r="N104" s="42"/>
    </row>
    <row r="105">
      <c r="A105" s="25"/>
      <c r="B105" s="25"/>
      <c r="D105" s="42"/>
      <c r="E105" s="25"/>
      <c r="F105" s="25"/>
      <c r="G105" s="42"/>
      <c r="H105" s="1" t="s">
        <v>3546</v>
      </c>
      <c r="I105" s="25"/>
      <c r="K105" s="25"/>
      <c r="N105" s="42"/>
    </row>
    <row r="106">
      <c r="A106" s="25"/>
      <c r="B106" s="25"/>
      <c r="D106" s="42"/>
      <c r="E106" s="25"/>
      <c r="F106" s="25"/>
      <c r="G106" s="42"/>
      <c r="H106" s="1" t="s">
        <v>198</v>
      </c>
      <c r="I106" s="25"/>
      <c r="K106" s="25"/>
      <c r="N106" s="42"/>
    </row>
    <row r="107">
      <c r="A107" s="25"/>
      <c r="B107" s="25"/>
      <c r="D107" s="42"/>
      <c r="E107" s="25"/>
      <c r="F107" s="25"/>
      <c r="G107" s="42"/>
      <c r="H107" s="1" t="s">
        <v>3564</v>
      </c>
      <c r="I107" s="1"/>
      <c r="K107" s="25"/>
      <c r="N107" s="42"/>
    </row>
    <row r="108">
      <c r="A108" s="25"/>
      <c r="B108" s="25"/>
      <c r="D108" s="42"/>
      <c r="E108" s="25"/>
      <c r="F108" s="25"/>
      <c r="G108" s="42"/>
      <c r="H108" s="1" t="s">
        <v>1105</v>
      </c>
      <c r="I108" s="25"/>
      <c r="K108" s="1" t="s">
        <v>282</v>
      </c>
      <c r="L108" s="1" t="s">
        <v>841</v>
      </c>
      <c r="M108" s="1" t="s">
        <v>3565</v>
      </c>
      <c r="N108" s="2" t="s">
        <v>3566</v>
      </c>
    </row>
    <row r="109">
      <c r="A109" s="25"/>
      <c r="B109" s="25"/>
      <c r="D109" s="42"/>
      <c r="E109" s="25"/>
      <c r="F109" s="25"/>
      <c r="G109" s="42"/>
      <c r="H109" s="1" t="s">
        <v>3547</v>
      </c>
      <c r="I109" s="1"/>
      <c r="K109" s="25"/>
      <c r="N109" s="42"/>
    </row>
    <row r="110">
      <c r="A110" s="25"/>
      <c r="B110" s="25"/>
      <c r="D110" s="42"/>
      <c r="E110" s="25"/>
      <c r="F110" s="25"/>
      <c r="G110" s="42"/>
      <c r="H110" s="1" t="s">
        <v>204</v>
      </c>
      <c r="I110" s="25"/>
      <c r="K110" s="25"/>
      <c r="N110" s="42"/>
    </row>
    <row r="111">
      <c r="A111" s="25"/>
      <c r="B111" s="25"/>
      <c r="D111" s="42"/>
      <c r="E111" s="25"/>
      <c r="F111" s="25"/>
      <c r="G111" s="42"/>
      <c r="I111" s="25"/>
      <c r="K111" s="25"/>
      <c r="N111" s="42"/>
    </row>
    <row r="112">
      <c r="A112" s="25"/>
      <c r="B112" s="25"/>
      <c r="D112" s="42"/>
      <c r="E112" s="25"/>
      <c r="F112" s="25"/>
      <c r="G112" s="42"/>
      <c r="H112" s="1" t="s">
        <v>1096</v>
      </c>
      <c r="I112" s="25"/>
      <c r="K112" s="25"/>
      <c r="N112" s="42"/>
      <c r="P112" s="107"/>
    </row>
    <row r="113">
      <c r="A113" s="25"/>
      <c r="B113" s="25"/>
      <c r="D113" s="42"/>
      <c r="E113" s="25"/>
      <c r="F113" s="25"/>
      <c r="G113" s="42"/>
      <c r="H113" s="1" t="s">
        <v>3549</v>
      </c>
      <c r="I113" s="25"/>
      <c r="K113" s="25"/>
      <c r="N113" s="42"/>
      <c r="O113" s="107"/>
    </row>
    <row r="114">
      <c r="A114" s="25"/>
      <c r="B114" s="25"/>
      <c r="D114" s="42"/>
      <c r="E114" s="25"/>
      <c r="F114" s="25"/>
      <c r="G114" s="42"/>
      <c r="H114" s="1" t="s">
        <v>3550</v>
      </c>
      <c r="I114" s="25"/>
      <c r="K114" s="25"/>
      <c r="N114" s="42"/>
    </row>
    <row r="115">
      <c r="A115" s="25"/>
      <c r="B115" s="25"/>
      <c r="D115" s="42"/>
      <c r="E115" s="25"/>
      <c r="F115" s="25"/>
      <c r="G115" s="42"/>
      <c r="H115" s="1" t="s">
        <v>198</v>
      </c>
      <c r="I115" s="25"/>
      <c r="K115" s="25"/>
      <c r="N115" s="42"/>
    </row>
    <row r="116">
      <c r="A116" s="25"/>
      <c r="B116" s="25"/>
      <c r="D116" s="42"/>
      <c r="E116" s="25"/>
      <c r="F116" s="25"/>
      <c r="G116" s="42"/>
      <c r="H116" s="1" t="s">
        <v>3567</v>
      </c>
      <c r="I116" s="1"/>
      <c r="K116" s="25"/>
      <c r="N116" s="42"/>
    </row>
    <row r="117">
      <c r="A117" s="25"/>
      <c r="B117" s="25"/>
      <c r="D117" s="42"/>
      <c r="E117" s="25"/>
      <c r="F117" s="25"/>
      <c r="G117" s="42"/>
      <c r="H117" s="1" t="s">
        <v>1100</v>
      </c>
      <c r="I117" s="25"/>
      <c r="K117" s="25"/>
      <c r="N117" s="42"/>
    </row>
    <row r="118">
      <c r="A118" s="25"/>
      <c r="B118" s="25"/>
      <c r="D118" s="42"/>
      <c r="E118" s="25"/>
      <c r="F118" s="25"/>
      <c r="G118" s="42"/>
      <c r="H118" s="1" t="s">
        <v>3551</v>
      </c>
      <c r="I118" s="1"/>
      <c r="K118" s="25"/>
      <c r="N118" s="42"/>
    </row>
    <row r="119">
      <c r="A119" s="25"/>
      <c r="B119" s="25"/>
      <c r="D119" s="42"/>
      <c r="E119" s="25"/>
      <c r="F119" s="25"/>
      <c r="G119" s="42"/>
      <c r="H119" s="1" t="s">
        <v>511</v>
      </c>
      <c r="I119" s="25"/>
      <c r="K119" s="25"/>
      <c r="N119" s="42"/>
    </row>
    <row r="120">
      <c r="A120" s="25"/>
      <c r="B120" s="25"/>
      <c r="D120" s="42"/>
      <c r="E120" s="25"/>
      <c r="F120" s="25"/>
      <c r="G120" s="42"/>
      <c r="H120" s="1" t="s">
        <v>204</v>
      </c>
      <c r="I120" s="25"/>
      <c r="K120" s="25"/>
      <c r="N120" s="42"/>
    </row>
    <row r="121">
      <c r="A121" s="25"/>
      <c r="B121" s="25"/>
      <c r="D121" s="42"/>
      <c r="E121" s="25"/>
      <c r="F121" s="25"/>
      <c r="G121" s="42"/>
      <c r="I121" s="25"/>
      <c r="K121" s="25"/>
      <c r="N121" s="42"/>
    </row>
    <row r="122">
      <c r="A122" s="25"/>
      <c r="B122" s="25"/>
      <c r="D122" s="42"/>
      <c r="E122" s="25"/>
      <c r="F122" s="25"/>
      <c r="G122" s="42"/>
      <c r="H122" s="1" t="s">
        <v>3468</v>
      </c>
      <c r="I122" s="25"/>
      <c r="K122" s="25"/>
      <c r="N122" s="42"/>
    </row>
    <row r="123">
      <c r="A123" s="25"/>
      <c r="B123" s="25"/>
      <c r="D123" s="42"/>
      <c r="E123" s="25"/>
      <c r="F123" s="25"/>
      <c r="G123" s="42"/>
      <c r="H123" s="1" t="s">
        <v>3469</v>
      </c>
      <c r="I123" s="25"/>
      <c r="K123" s="25"/>
      <c r="N123" s="42"/>
    </row>
    <row r="124">
      <c r="A124" s="25"/>
      <c r="B124" s="25"/>
      <c r="D124" s="42"/>
      <c r="E124" s="25"/>
      <c r="F124" s="25"/>
      <c r="G124" s="42"/>
      <c r="H124" s="1" t="s">
        <v>3470</v>
      </c>
      <c r="I124" s="25"/>
      <c r="K124" s="25"/>
      <c r="N124" s="42"/>
    </row>
    <row r="125">
      <c r="A125" s="25"/>
      <c r="B125" s="25"/>
      <c r="D125" s="42"/>
      <c r="E125" s="25"/>
      <c r="F125" s="25"/>
      <c r="G125" s="42"/>
      <c r="H125" s="1" t="s">
        <v>198</v>
      </c>
      <c r="I125" s="25"/>
      <c r="K125" s="25"/>
      <c r="N125" s="42"/>
    </row>
    <row r="126">
      <c r="A126" s="25"/>
      <c r="B126" s="25"/>
      <c r="D126" s="42"/>
      <c r="E126" s="25"/>
      <c r="F126" s="25"/>
      <c r="G126" s="42"/>
      <c r="H126" s="1" t="s">
        <v>3471</v>
      </c>
      <c r="I126" s="1"/>
      <c r="K126" s="25"/>
      <c r="N126" s="42"/>
    </row>
    <row r="127">
      <c r="A127" s="25"/>
      <c r="B127" s="25"/>
      <c r="D127" s="42"/>
      <c r="E127" s="25"/>
      <c r="F127" s="25"/>
      <c r="G127" s="42"/>
      <c r="H127" s="1" t="s">
        <v>3472</v>
      </c>
      <c r="I127" s="25"/>
      <c r="K127" s="25"/>
      <c r="N127" s="42"/>
    </row>
    <row r="128">
      <c r="A128" s="25"/>
      <c r="B128" s="25"/>
      <c r="D128" s="42"/>
      <c r="E128" s="25"/>
      <c r="F128" s="25"/>
      <c r="G128" s="42"/>
      <c r="H128" s="1" t="s">
        <v>3473</v>
      </c>
      <c r="I128" s="1"/>
      <c r="K128" s="25"/>
      <c r="N128" s="42"/>
    </row>
    <row r="129">
      <c r="A129" s="25"/>
      <c r="B129" s="25"/>
      <c r="D129" s="42"/>
      <c r="E129" s="25"/>
      <c r="F129" s="25"/>
      <c r="G129" s="42"/>
      <c r="H129" s="1" t="s">
        <v>204</v>
      </c>
      <c r="I129" s="25"/>
      <c r="K129" s="25"/>
      <c r="N129" s="42"/>
    </row>
    <row r="130">
      <c r="A130" s="25"/>
      <c r="B130" s="25"/>
      <c r="D130" s="42"/>
      <c r="E130" s="25"/>
      <c r="F130" s="25"/>
      <c r="G130" s="42"/>
      <c r="I130" s="25"/>
      <c r="K130" s="25"/>
      <c r="N130" s="42"/>
    </row>
    <row r="131">
      <c r="A131" s="25"/>
      <c r="B131" s="25"/>
      <c r="D131" s="42"/>
      <c r="E131" s="25"/>
      <c r="F131" s="25"/>
      <c r="G131" s="42"/>
      <c r="H131" s="1" t="s">
        <v>1116</v>
      </c>
      <c r="I131" s="25"/>
      <c r="K131" s="25"/>
      <c r="N131" s="42"/>
    </row>
    <row r="132">
      <c r="A132" s="25"/>
      <c r="B132" s="25"/>
      <c r="D132" s="42"/>
      <c r="E132" s="25"/>
      <c r="F132" s="25"/>
      <c r="G132" s="42"/>
      <c r="H132" s="1" t="s">
        <v>3469</v>
      </c>
      <c r="I132" s="25"/>
      <c r="K132" s="25"/>
      <c r="N132" s="42"/>
    </row>
    <row r="133">
      <c r="A133" s="25"/>
      <c r="B133" s="25"/>
      <c r="D133" s="42"/>
      <c r="E133" s="25"/>
      <c r="F133" s="25"/>
      <c r="G133" s="42"/>
      <c r="H133" s="1" t="s">
        <v>207</v>
      </c>
      <c r="I133" s="25"/>
      <c r="K133" s="25"/>
      <c r="N133" s="42"/>
    </row>
    <row r="134">
      <c r="A134" s="25"/>
      <c r="B134" s="25"/>
      <c r="D134" s="42"/>
      <c r="E134" s="25"/>
      <c r="F134" s="25"/>
      <c r="G134" s="42"/>
      <c r="H134" s="1" t="s">
        <v>198</v>
      </c>
      <c r="I134" s="25"/>
      <c r="K134" s="25"/>
      <c r="N134" s="42"/>
    </row>
    <row r="135">
      <c r="A135" s="25"/>
      <c r="B135" s="25"/>
      <c r="D135" s="42"/>
      <c r="E135" s="25"/>
      <c r="F135" s="25"/>
      <c r="G135" s="42"/>
      <c r="H135" s="1" t="s">
        <v>3471</v>
      </c>
      <c r="I135" s="1"/>
      <c r="K135" s="25"/>
      <c r="N135" s="42"/>
    </row>
    <row r="136">
      <c r="A136" s="25"/>
      <c r="B136" s="25"/>
      <c r="D136" s="42"/>
      <c r="E136" s="25"/>
      <c r="F136" s="25"/>
      <c r="G136" s="42"/>
      <c r="H136" s="1" t="s">
        <v>1118</v>
      </c>
      <c r="I136" s="25"/>
      <c r="K136" s="1" t="s">
        <v>282</v>
      </c>
      <c r="L136" s="1" t="s">
        <v>3262</v>
      </c>
      <c r="M136" s="1" t="s">
        <v>3568</v>
      </c>
      <c r="N136" s="2" t="s">
        <v>3525</v>
      </c>
    </row>
    <row r="137">
      <c r="A137" s="25"/>
      <c r="B137" s="25"/>
      <c r="D137" s="42"/>
      <c r="E137" s="25"/>
      <c r="F137" s="25"/>
      <c r="G137" s="42"/>
      <c r="H137" s="1" t="s">
        <v>204</v>
      </c>
      <c r="I137" s="25"/>
      <c r="K137" s="25"/>
      <c r="N137" s="42"/>
    </row>
    <row r="138">
      <c r="A138" s="25"/>
      <c r="B138" s="25"/>
      <c r="D138" s="42"/>
      <c r="E138" s="25"/>
      <c r="F138" s="25"/>
      <c r="G138" s="42"/>
      <c r="I138" s="25"/>
      <c r="K138" s="25"/>
      <c r="N138" s="42"/>
    </row>
    <row r="139">
      <c r="A139" s="25"/>
      <c r="B139" s="25"/>
      <c r="D139" s="42"/>
      <c r="E139" s="25"/>
      <c r="F139" s="25"/>
      <c r="G139" s="42"/>
      <c r="H139" s="1" t="s">
        <v>281</v>
      </c>
      <c r="I139" s="25"/>
      <c r="K139" s="25"/>
      <c r="N139" s="42"/>
    </row>
    <row r="140">
      <c r="A140" s="25"/>
      <c r="B140" s="25"/>
      <c r="D140" s="42"/>
      <c r="E140" s="25"/>
      <c r="F140" s="25"/>
      <c r="G140" s="42"/>
      <c r="H140" s="1" t="s">
        <v>206</v>
      </c>
      <c r="I140" s="25"/>
      <c r="K140" s="25"/>
      <c r="N140" s="42"/>
    </row>
    <row r="141">
      <c r="A141" s="25"/>
      <c r="B141" s="25"/>
      <c r="D141" s="42"/>
      <c r="E141" s="25"/>
      <c r="F141" s="25"/>
      <c r="G141" s="42"/>
      <c r="H141" s="1" t="s">
        <v>207</v>
      </c>
      <c r="I141" s="25"/>
      <c r="K141" s="25"/>
      <c r="N141" s="42"/>
    </row>
    <row r="142">
      <c r="A142" s="25"/>
      <c r="B142" s="25"/>
      <c r="D142" s="42"/>
      <c r="E142" s="25"/>
      <c r="F142" s="25"/>
      <c r="G142" s="42"/>
      <c r="H142" s="1" t="s">
        <v>198</v>
      </c>
      <c r="I142" s="25"/>
      <c r="K142" s="25"/>
      <c r="N142" s="42"/>
    </row>
    <row r="143">
      <c r="A143" s="25"/>
      <c r="B143" s="25"/>
      <c r="D143" s="42"/>
      <c r="E143" s="25"/>
      <c r="F143" s="25"/>
      <c r="G143" s="42"/>
      <c r="H143" s="1" t="s">
        <v>3477</v>
      </c>
      <c r="I143" s="25"/>
      <c r="K143" s="25"/>
      <c r="N143" s="42"/>
    </row>
    <row r="144">
      <c r="A144" s="25"/>
      <c r="B144" s="25"/>
      <c r="D144" s="42"/>
      <c r="E144" s="25"/>
      <c r="F144" s="25"/>
      <c r="G144" s="42"/>
      <c r="H144" s="1" t="s">
        <v>3478</v>
      </c>
      <c r="I144" s="25"/>
      <c r="K144" s="25"/>
      <c r="N144" s="42"/>
    </row>
    <row r="145">
      <c r="A145" s="25"/>
      <c r="B145" s="25"/>
      <c r="D145" s="42"/>
      <c r="E145" s="25"/>
      <c r="F145" s="25"/>
      <c r="G145" s="42"/>
      <c r="H145" s="1" t="s">
        <v>3555</v>
      </c>
      <c r="I145" s="25"/>
      <c r="K145" s="25"/>
      <c r="N145" s="42"/>
      <c r="O145" s="106"/>
    </row>
    <row r="146">
      <c r="A146" s="25"/>
      <c r="B146" s="25"/>
      <c r="D146" s="42"/>
      <c r="E146" s="25"/>
      <c r="F146" s="25"/>
      <c r="G146" s="42"/>
      <c r="H146" s="1" t="s">
        <v>3556</v>
      </c>
      <c r="I146" s="25"/>
      <c r="K146" s="25"/>
      <c r="N146" s="42"/>
    </row>
    <row r="147">
      <c r="A147" s="25"/>
      <c r="B147" s="25"/>
      <c r="D147" s="42"/>
      <c r="E147" s="25"/>
      <c r="F147" s="25"/>
      <c r="G147" s="42"/>
      <c r="H147" s="1" t="s">
        <v>3557</v>
      </c>
      <c r="I147" s="25"/>
      <c r="K147" s="25"/>
      <c r="N147" s="42"/>
    </row>
    <row r="148">
      <c r="A148" s="25"/>
      <c r="B148" s="25"/>
      <c r="D148" s="42"/>
      <c r="E148" s="25"/>
      <c r="F148" s="25"/>
      <c r="G148" s="42"/>
      <c r="H148" s="1" t="s">
        <v>1134</v>
      </c>
      <c r="I148" s="25"/>
      <c r="K148" s="25"/>
      <c r="N148" s="42"/>
    </row>
    <row r="149">
      <c r="A149" s="25"/>
      <c r="B149" s="25"/>
      <c r="D149" s="42"/>
      <c r="E149" s="25"/>
      <c r="F149" s="25"/>
      <c r="G149" s="42"/>
      <c r="H149" s="1" t="s">
        <v>223</v>
      </c>
      <c r="I149" s="25"/>
      <c r="K149" s="25"/>
      <c r="N149" s="42"/>
    </row>
    <row r="150">
      <c r="A150" s="15"/>
      <c r="B150" s="15"/>
      <c r="C150" s="15"/>
      <c r="D150" s="83"/>
      <c r="E150" s="15"/>
      <c r="F150" s="15"/>
      <c r="G150" s="83"/>
      <c r="H150" s="12" t="s">
        <v>204</v>
      </c>
      <c r="I150" s="15"/>
      <c r="J150" s="15"/>
      <c r="K150" s="15"/>
      <c r="L150" s="15"/>
      <c r="M150" s="15"/>
      <c r="N150" s="83"/>
      <c r="O150" s="15"/>
      <c r="P150" s="15"/>
      <c r="Q150" s="15"/>
      <c r="R150" s="15"/>
      <c r="S150" s="15"/>
      <c r="T150" s="15"/>
      <c r="U150" s="15"/>
      <c r="V150" s="15"/>
      <c r="W150" s="15"/>
      <c r="X150" s="15"/>
      <c r="Y150" s="15"/>
      <c r="Z150" s="15"/>
      <c r="AA150" s="15"/>
      <c r="AB150" s="15"/>
      <c r="AC150" s="15"/>
      <c r="AD150" s="15"/>
      <c r="AE150" s="15"/>
    </row>
    <row r="151">
      <c r="A151" s="1" t="s">
        <v>81</v>
      </c>
      <c r="B151" s="25"/>
      <c r="C151" s="1" t="s">
        <v>3569</v>
      </c>
      <c r="D151" s="2" t="s">
        <v>3569</v>
      </c>
      <c r="E151" s="1" t="s">
        <v>33</v>
      </c>
      <c r="F151" s="1" t="s">
        <v>33</v>
      </c>
      <c r="G151" s="42"/>
      <c r="H151" s="1" t="s">
        <v>563</v>
      </c>
      <c r="I151" s="25"/>
      <c r="K151" s="25"/>
      <c r="N151" s="42"/>
    </row>
    <row r="152">
      <c r="A152" s="25"/>
      <c r="B152" s="25"/>
      <c r="D152" s="42"/>
      <c r="E152" s="25"/>
      <c r="F152" s="25"/>
      <c r="G152" s="42"/>
      <c r="H152" s="1" t="s">
        <v>564</v>
      </c>
      <c r="I152" s="25"/>
      <c r="K152" s="25"/>
      <c r="N152" s="42"/>
      <c r="O152" s="76"/>
    </row>
    <row r="153">
      <c r="A153" s="25"/>
      <c r="B153" s="25"/>
      <c r="D153" s="42"/>
      <c r="E153" s="25"/>
      <c r="F153" s="25"/>
      <c r="G153" s="42"/>
      <c r="I153" s="25"/>
      <c r="K153" s="25"/>
      <c r="N153" s="42"/>
      <c r="O153"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153" s="25" t="str">
        <f>IFERROR(__xludf.DUMMYFUNCTION("""COMPUTED_VALUE"""),"count ")</f>
        <v>count </v>
      </c>
    </row>
    <row r="154">
      <c r="A154" s="25"/>
      <c r="B154" s="25"/>
      <c r="D154" s="42"/>
      <c r="E154" s="25"/>
      <c r="F154" s="25"/>
      <c r="G154" s="42"/>
      <c r="H154" s="1" t="s">
        <v>1080</v>
      </c>
      <c r="I154" s="25"/>
      <c r="K154" s="25"/>
      <c r="N154" s="42"/>
      <c r="O154" s="25" t="str">
        <f>IFERROR(__xludf.DUMMYFUNCTION("""COMPUTED_VALUE"""),"C-spec_oop")</f>
        <v>C-spec_oop</v>
      </c>
      <c r="P154" s="25">
        <f>IFERROR(__xludf.DUMMYFUNCTION("""COMPUTED_VALUE"""),5.0)</f>
        <v>5</v>
      </c>
    </row>
    <row r="155">
      <c r="A155" s="25"/>
      <c r="B155" s="25"/>
      <c r="D155" s="42"/>
      <c r="E155" s="25"/>
      <c r="F155" s="25"/>
      <c r="G155" s="42"/>
      <c r="H155" s="1" t="s">
        <v>198</v>
      </c>
      <c r="I155" s="25"/>
      <c r="K155" s="25"/>
      <c r="N155" s="42"/>
      <c r="O155" s="25" t="str">
        <f>IFERROR(__xludf.DUMMYFUNCTION("""COMPUTED_VALUE"""),"V-pre/post")</f>
        <v>V-pre/post</v>
      </c>
      <c r="P155" s="25">
        <f>IFERROR(__xludf.DUMMYFUNCTION("""COMPUTED_VALUE"""),3.0)</f>
        <v>3</v>
      </c>
    </row>
    <row r="156">
      <c r="A156" s="25"/>
      <c r="B156" s="25"/>
      <c r="D156" s="42"/>
      <c r="E156" s="25"/>
      <c r="F156" s="25"/>
      <c r="G156" s="42"/>
      <c r="H156" s="1" t="s">
        <v>1082</v>
      </c>
      <c r="I156" s="25"/>
      <c r="K156" s="25"/>
      <c r="N156" s="42"/>
      <c r="O156" s="25" t="str">
        <f>IFERROR(__xludf.DUMMYFUNCTION("""COMPUTED_VALUE"""),"C-syntax")</f>
        <v>C-syntax</v>
      </c>
      <c r="P156" s="25">
        <f>IFERROR(__xludf.DUMMYFUNCTION("""COMPUTED_VALUE"""),1.0)</f>
        <v>1</v>
      </c>
    </row>
    <row r="157">
      <c r="A157" s="25"/>
      <c r="B157" s="25"/>
      <c r="D157" s="42"/>
      <c r="E157" s="25"/>
      <c r="F157" s="25"/>
      <c r="G157" s="42"/>
      <c r="H157" s="1" t="s">
        <v>245</v>
      </c>
      <c r="I157" s="25"/>
      <c r="K157" s="25"/>
      <c r="N157" s="42"/>
    </row>
    <row r="158">
      <c r="A158" s="25"/>
      <c r="B158" s="25"/>
      <c r="D158" s="42"/>
      <c r="E158" s="25"/>
      <c r="F158" s="25"/>
      <c r="G158" s="42"/>
      <c r="I158" s="25"/>
      <c r="K158" s="25"/>
      <c r="N158" s="42"/>
    </row>
    <row r="159">
      <c r="A159" s="25"/>
      <c r="B159" s="25"/>
      <c r="D159" s="42"/>
      <c r="E159" s="25"/>
      <c r="F159" s="25"/>
      <c r="G159" s="42"/>
      <c r="H159" s="1" t="s">
        <v>3570</v>
      </c>
      <c r="I159" s="25"/>
      <c r="K159" s="25"/>
      <c r="N159" s="42"/>
      <c r="O159"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59" s="25" t="str">
        <f>IFERROR(__xludf.DUMMYFUNCTION("""COMPUTED_VALUE"""),"C-syntax")</f>
        <v>C-syntax</v>
      </c>
      <c r="Q159" s="25" t="str">
        <f>IFERROR(__xludf.DUMMYFUNCTION("""COMPUTED_VALUE"""),"C-hallucinating")</f>
        <v>C-hallucinating</v>
      </c>
      <c r="R159" s="25" t="str">
        <f>IFERROR(__xludf.DUMMYFUNCTION("""COMPUTED_VALUE"""),"C-total")</f>
        <v>C-total</v>
      </c>
      <c r="S159" s="25" t="str">
        <f>IFERROR(__xludf.DUMMYFUNCTION("""COMPUTED_VALUE"""),"V-pre/post")</f>
        <v>V-pre/post</v>
      </c>
      <c r="T159" s="25" t="str">
        <f>IFERROR(__xludf.DUMMYFUNCTION("""COMPUTED_VALUE"""),"V-pred-def")</f>
        <v>V-pred-def</v>
      </c>
      <c r="U159" s="25" t="str">
        <f>IFERROR(__xludf.DUMMYFUNCTION("""COMPUTED_VALUE"""),"V-pred-use")</f>
        <v>V-pred-use</v>
      </c>
      <c r="V159" s="25" t="str">
        <f>IFERROR(__xludf.DUMMYFUNCTION("""COMPUTED_VALUE"""),"V-lemma-def")</f>
        <v>V-lemma-def</v>
      </c>
      <c r="W159" s="25" t="str">
        <f>IFERROR(__xludf.DUMMYFUNCTION("""COMPUTED_VALUE"""),"V-lemma-use")</f>
        <v>V-lemma-use</v>
      </c>
      <c r="X159" s="25" t="str">
        <f>IFERROR(__xludf.DUMMYFUNCTION("""COMPUTED_VALUE"""),"V-LI")</f>
        <v>V-LI</v>
      </c>
      <c r="Y159" s="25" t="str">
        <f>IFERROR(__xludf.DUMMYFUNCTION("""COMPUTED_VALUE"""),"V-others")</f>
        <v>V-others</v>
      </c>
      <c r="Z159" s="25" t="str">
        <f>IFERROR(__xludf.DUMMYFUNCTION("""COMPUTED_VALUE"""),"V-total")</f>
        <v>V-total</v>
      </c>
    </row>
    <row r="160">
      <c r="A160" s="25"/>
      <c r="B160" s="25"/>
      <c r="D160" s="42"/>
      <c r="E160" s="25"/>
      <c r="F160" s="25"/>
      <c r="G160" s="42"/>
      <c r="H160" s="1" t="s">
        <v>3571</v>
      </c>
      <c r="I160" s="25"/>
      <c r="K160" s="1" t="s">
        <v>229</v>
      </c>
      <c r="M160" s="1" t="s">
        <v>2408</v>
      </c>
      <c r="N160" s="2" t="s">
        <v>3396</v>
      </c>
      <c r="O160" s="25">
        <f>IFERROR(__xludf.DUMMYFUNCTION("""COMPUTED_VALUE"""),5.0)</f>
        <v>5</v>
      </c>
      <c r="P160" s="25">
        <f>IFERROR(__xludf.DUMMYFUNCTION("""COMPUTED_VALUE"""),1.0)</f>
        <v>1</v>
      </c>
      <c r="Q160" s="25">
        <f>IFERROR(__xludf.DUMMYFUNCTION("""COMPUTED_VALUE"""),0.0)</f>
        <v>0</v>
      </c>
      <c r="R160" s="25">
        <f>IFERROR(__xludf.DUMMYFUNCTION("""COMPUTED_VALUE"""),0.0)</f>
        <v>0</v>
      </c>
      <c r="S160" s="25">
        <f>IFERROR(__xludf.DUMMYFUNCTION("""COMPUTED_VALUE"""),3.0)</f>
        <v>3</v>
      </c>
      <c r="T160" s="25">
        <f>IFERROR(__xludf.DUMMYFUNCTION("""COMPUTED_VALUE"""),0.0)</f>
        <v>0</v>
      </c>
      <c r="U160" s="25">
        <f>IFERROR(__xludf.DUMMYFUNCTION("""COMPUTED_VALUE"""),0.0)</f>
        <v>0</v>
      </c>
      <c r="V160" s="25">
        <f>IFERROR(__xludf.DUMMYFUNCTION("""COMPUTED_VALUE"""),0.0)</f>
        <v>0</v>
      </c>
      <c r="W160" s="25">
        <f>IFERROR(__xludf.DUMMYFUNCTION("""COMPUTED_VALUE"""),0.0)</f>
        <v>0</v>
      </c>
      <c r="X160" s="25">
        <f>IFERROR(__xludf.DUMMYFUNCTION("""COMPUTED_VALUE"""),0.0)</f>
        <v>0</v>
      </c>
      <c r="Y160" s="25">
        <f>IFERROR(__xludf.DUMMYFUNCTION("""COMPUTED_VALUE"""),0.0)</f>
        <v>0</v>
      </c>
      <c r="Z160" s="25">
        <f>IFERROR(__xludf.DUMMYFUNCTION("""COMPUTED_VALUE"""),0.0)</f>
        <v>0</v>
      </c>
    </row>
    <row r="161">
      <c r="A161" s="25"/>
      <c r="B161" s="25"/>
      <c r="D161" s="42"/>
      <c r="E161" s="25"/>
      <c r="F161" s="25"/>
      <c r="G161" s="42"/>
      <c r="H161" s="1" t="s">
        <v>3572</v>
      </c>
      <c r="I161" s="25"/>
      <c r="K161" s="25"/>
      <c r="N161" s="42"/>
    </row>
    <row r="162">
      <c r="A162" s="25"/>
      <c r="B162" s="25"/>
      <c r="D162" s="42"/>
      <c r="E162" s="25"/>
      <c r="F162" s="25"/>
      <c r="G162" s="42"/>
      <c r="I162" s="25"/>
      <c r="K162" s="25"/>
      <c r="N162" s="42"/>
    </row>
    <row r="163">
      <c r="A163" s="25"/>
      <c r="B163" s="25"/>
      <c r="D163" s="42"/>
      <c r="E163" s="25"/>
      <c r="F163" s="25"/>
      <c r="G163" s="42"/>
      <c r="H163" s="1" t="s">
        <v>251</v>
      </c>
      <c r="I163" s="25"/>
      <c r="K163" s="25"/>
      <c r="N163" s="42"/>
    </row>
    <row r="164">
      <c r="A164" s="25"/>
      <c r="B164" s="25"/>
      <c r="D164" s="42"/>
      <c r="E164" s="25"/>
      <c r="F164" s="25"/>
      <c r="G164" s="42"/>
      <c r="H164" s="1" t="s">
        <v>3573</v>
      </c>
      <c r="I164" s="25"/>
      <c r="K164" s="1" t="s">
        <v>270</v>
      </c>
      <c r="M164" s="1" t="s">
        <v>325</v>
      </c>
      <c r="N164" s="2" t="s">
        <v>838</v>
      </c>
    </row>
    <row r="165">
      <c r="A165" s="25"/>
      <c r="B165" s="25"/>
      <c r="D165" s="42"/>
      <c r="E165" s="25"/>
      <c r="F165" s="25"/>
      <c r="G165" s="42"/>
      <c r="H165" s="1" t="s">
        <v>3574</v>
      </c>
      <c r="I165" s="25"/>
      <c r="K165" s="25"/>
      <c r="N165" s="42"/>
    </row>
    <row r="166">
      <c r="A166" s="25"/>
      <c r="B166" s="25"/>
      <c r="D166" s="42"/>
      <c r="E166" s="25"/>
      <c r="F166" s="25"/>
      <c r="G166" s="42"/>
      <c r="H166" s="1" t="s">
        <v>269</v>
      </c>
      <c r="I166" s="25"/>
      <c r="K166" s="25"/>
      <c r="N166" s="42"/>
    </row>
    <row r="167">
      <c r="A167" s="25"/>
      <c r="B167" s="25"/>
      <c r="D167" s="42"/>
      <c r="E167" s="25"/>
      <c r="F167" s="25"/>
      <c r="G167" s="42"/>
      <c r="H167" s="1" t="s">
        <v>3466</v>
      </c>
      <c r="I167" s="25"/>
      <c r="K167" s="25"/>
      <c r="N167" s="42"/>
      <c r="O167" s="106"/>
    </row>
    <row r="168">
      <c r="A168" s="25"/>
      <c r="B168" s="25"/>
      <c r="D168" s="42"/>
      <c r="E168" s="25"/>
      <c r="F168" s="25"/>
      <c r="G168" s="42"/>
      <c r="H168" s="1" t="s">
        <v>206</v>
      </c>
      <c r="I168" s="25"/>
      <c r="K168" s="25"/>
      <c r="N168" s="42"/>
    </row>
    <row r="169">
      <c r="A169" s="25"/>
      <c r="B169" s="25"/>
      <c r="D169" s="42"/>
      <c r="E169" s="25"/>
      <c r="F169" s="25"/>
      <c r="G169" s="42"/>
      <c r="H169" s="1" t="s">
        <v>3575</v>
      </c>
      <c r="I169" s="25"/>
      <c r="K169" s="25"/>
      <c r="N169" s="42"/>
    </row>
    <row r="170">
      <c r="A170" s="25"/>
      <c r="B170" s="25"/>
      <c r="D170" s="42"/>
      <c r="E170" s="25"/>
      <c r="F170" s="25"/>
      <c r="G170" s="42"/>
      <c r="H170" s="1" t="s">
        <v>198</v>
      </c>
      <c r="I170" s="25"/>
      <c r="K170" s="25"/>
      <c r="N170" s="42"/>
    </row>
    <row r="171">
      <c r="A171" s="25"/>
      <c r="B171" s="25"/>
      <c r="D171" s="42"/>
      <c r="E171" s="25"/>
      <c r="F171" s="25"/>
      <c r="G171" s="42"/>
      <c r="H171" s="1" t="s">
        <v>1090</v>
      </c>
      <c r="I171" s="25"/>
      <c r="K171" s="25"/>
      <c r="N171" s="42"/>
    </row>
    <row r="172">
      <c r="A172" s="25"/>
      <c r="B172" s="25"/>
      <c r="D172" s="42"/>
      <c r="E172" s="25"/>
      <c r="F172" s="25"/>
      <c r="G172" s="42"/>
      <c r="H172" s="1" t="s">
        <v>1091</v>
      </c>
      <c r="I172" s="25"/>
      <c r="K172" s="25"/>
      <c r="N172" s="42"/>
    </row>
    <row r="173">
      <c r="A173" s="25"/>
      <c r="B173" s="25"/>
      <c r="D173" s="42"/>
      <c r="E173" s="25"/>
      <c r="F173" s="25"/>
      <c r="G173" s="42"/>
      <c r="H173" s="1" t="s">
        <v>198</v>
      </c>
      <c r="I173" s="25"/>
      <c r="K173" s="25"/>
      <c r="N173" s="42"/>
    </row>
    <row r="174">
      <c r="A174" s="25"/>
      <c r="B174" s="25"/>
      <c r="D174" s="42"/>
      <c r="E174" s="25"/>
      <c r="F174" s="25"/>
      <c r="G174" s="42"/>
      <c r="H174" s="1" t="s">
        <v>481</v>
      </c>
      <c r="I174" s="25"/>
      <c r="K174" s="25"/>
      <c r="N174" s="42"/>
    </row>
    <row r="175">
      <c r="A175" s="25"/>
      <c r="B175" s="25"/>
      <c r="D175" s="42"/>
      <c r="E175" s="25"/>
      <c r="F175" s="25"/>
      <c r="G175" s="42"/>
      <c r="H175" s="1" t="s">
        <v>204</v>
      </c>
      <c r="I175" s="25"/>
      <c r="K175" s="25"/>
      <c r="N175" s="42"/>
    </row>
    <row r="176">
      <c r="A176" s="25"/>
      <c r="B176" s="25"/>
      <c r="D176" s="42"/>
      <c r="E176" s="25"/>
      <c r="F176" s="25"/>
      <c r="G176" s="42"/>
      <c r="H176" s="1" t="s">
        <v>1093</v>
      </c>
      <c r="I176" s="25"/>
      <c r="K176" s="25"/>
      <c r="N176" s="42"/>
    </row>
    <row r="177">
      <c r="A177" s="25"/>
      <c r="B177" s="25"/>
      <c r="D177" s="42"/>
      <c r="E177" s="25"/>
      <c r="F177" s="25"/>
      <c r="G177" s="42"/>
      <c r="H177" s="1" t="s">
        <v>1095</v>
      </c>
      <c r="I177" s="25"/>
      <c r="K177" s="25"/>
      <c r="N177" s="42"/>
    </row>
    <row r="178">
      <c r="A178" s="25"/>
      <c r="B178" s="25"/>
      <c r="D178" s="42"/>
      <c r="E178" s="25"/>
      <c r="F178" s="25"/>
      <c r="G178" s="42"/>
      <c r="H178" s="1" t="s">
        <v>204</v>
      </c>
      <c r="I178" s="25"/>
      <c r="K178" s="1" t="s">
        <v>282</v>
      </c>
      <c r="L178" s="1" t="s">
        <v>2048</v>
      </c>
      <c r="M178" s="1" t="s">
        <v>3576</v>
      </c>
      <c r="N178" s="2" t="s">
        <v>3577</v>
      </c>
    </row>
    <row r="179">
      <c r="A179" s="25"/>
      <c r="B179" s="25"/>
      <c r="D179" s="42"/>
      <c r="E179" s="25"/>
      <c r="F179" s="25"/>
      <c r="G179" s="42"/>
      <c r="I179" s="25"/>
      <c r="K179" s="25"/>
      <c r="N179" s="42"/>
    </row>
    <row r="180">
      <c r="A180" s="25"/>
      <c r="B180" s="25"/>
      <c r="D180" s="42"/>
      <c r="E180" s="25"/>
      <c r="F180" s="25"/>
      <c r="G180" s="42"/>
      <c r="H180" s="1" t="s">
        <v>251</v>
      </c>
      <c r="I180" s="25"/>
      <c r="K180" s="25"/>
      <c r="N180" s="42"/>
    </row>
    <row r="181">
      <c r="A181" s="25"/>
      <c r="B181" s="25"/>
      <c r="D181" s="42"/>
      <c r="E181" s="25"/>
      <c r="F181" s="25"/>
      <c r="G181" s="42"/>
      <c r="H181" s="1" t="s">
        <v>3578</v>
      </c>
      <c r="I181" s="25"/>
      <c r="K181" s="1" t="s">
        <v>270</v>
      </c>
      <c r="M181" s="1" t="s">
        <v>632</v>
      </c>
      <c r="N181" s="2" t="s">
        <v>838</v>
      </c>
    </row>
    <row r="182">
      <c r="A182" s="25"/>
      <c r="B182" s="25"/>
      <c r="D182" s="42"/>
      <c r="E182" s="25"/>
      <c r="F182" s="25"/>
      <c r="G182" s="42"/>
      <c r="H182" s="1" t="s">
        <v>3579</v>
      </c>
      <c r="I182" s="25"/>
      <c r="K182" s="25"/>
      <c r="N182" s="42"/>
    </row>
    <row r="183">
      <c r="A183" s="25"/>
      <c r="B183" s="25"/>
      <c r="D183" s="42"/>
      <c r="E183" s="25"/>
      <c r="F183" s="25"/>
      <c r="G183" s="42"/>
      <c r="H183" s="1" t="s">
        <v>269</v>
      </c>
      <c r="I183" s="25"/>
      <c r="K183" s="25"/>
      <c r="N183" s="42"/>
    </row>
    <row r="184">
      <c r="A184" s="25"/>
      <c r="B184" s="25"/>
      <c r="D184" s="42"/>
      <c r="E184" s="25"/>
      <c r="F184" s="25"/>
      <c r="G184" s="42"/>
      <c r="H184" s="1" t="s">
        <v>1102</v>
      </c>
      <c r="I184" s="25"/>
      <c r="K184" s="25"/>
      <c r="N184" s="42"/>
    </row>
    <row r="185">
      <c r="A185" s="25"/>
      <c r="B185" s="25"/>
      <c r="D185" s="42"/>
      <c r="E185" s="25"/>
      <c r="F185" s="25"/>
      <c r="G185" s="42"/>
      <c r="H185" s="1" t="s">
        <v>3580</v>
      </c>
      <c r="I185" s="25"/>
      <c r="K185" s="25"/>
      <c r="N185" s="42"/>
    </row>
    <row r="186">
      <c r="A186" s="25"/>
      <c r="B186" s="25"/>
      <c r="D186" s="42"/>
      <c r="E186" s="25"/>
      <c r="F186" s="25"/>
      <c r="G186" s="42"/>
      <c r="H186" s="1" t="s">
        <v>3581</v>
      </c>
      <c r="I186" s="25"/>
      <c r="K186" s="25"/>
      <c r="N186" s="42"/>
    </row>
    <row r="187">
      <c r="A187" s="25"/>
      <c r="B187" s="25"/>
      <c r="D187" s="42"/>
      <c r="E187" s="25"/>
      <c r="F187" s="25"/>
      <c r="G187" s="42"/>
      <c r="H187" s="1" t="s">
        <v>198</v>
      </c>
      <c r="I187" s="25"/>
      <c r="K187" s="25"/>
      <c r="N187" s="42"/>
    </row>
    <row r="188">
      <c r="A188" s="25"/>
      <c r="B188" s="25"/>
      <c r="D188" s="42"/>
      <c r="E188" s="25"/>
      <c r="F188" s="25"/>
      <c r="G188" s="42"/>
      <c r="H188" s="1" t="s">
        <v>1105</v>
      </c>
      <c r="I188" s="25"/>
      <c r="K188" s="1" t="s">
        <v>282</v>
      </c>
      <c r="L188" s="1" t="s">
        <v>841</v>
      </c>
      <c r="M188" s="1" t="s">
        <v>3582</v>
      </c>
      <c r="N188" s="2" t="s">
        <v>3583</v>
      </c>
    </row>
    <row r="189">
      <c r="A189" s="25"/>
      <c r="B189" s="25"/>
      <c r="D189" s="42"/>
      <c r="E189" s="25"/>
      <c r="F189" s="25"/>
      <c r="G189" s="42"/>
      <c r="H189" s="1" t="s">
        <v>204</v>
      </c>
      <c r="I189" s="25"/>
      <c r="K189" s="25"/>
      <c r="N189" s="42"/>
    </row>
    <row r="190">
      <c r="A190" s="25"/>
      <c r="B190" s="25"/>
      <c r="D190" s="42"/>
      <c r="E190" s="25"/>
      <c r="F190" s="25"/>
      <c r="G190" s="42"/>
      <c r="I190" s="25"/>
      <c r="K190" s="25"/>
      <c r="N190" s="42"/>
    </row>
    <row r="191">
      <c r="A191" s="25"/>
      <c r="B191" s="25"/>
      <c r="D191" s="42"/>
      <c r="E191" s="25"/>
      <c r="F191" s="25"/>
      <c r="G191" s="42"/>
      <c r="H191" s="1" t="s">
        <v>251</v>
      </c>
      <c r="I191" s="25"/>
      <c r="K191" s="25"/>
      <c r="N191" s="42"/>
      <c r="O191" s="107"/>
    </row>
    <row r="192">
      <c r="A192" s="25"/>
      <c r="B192" s="25"/>
      <c r="D192" s="42"/>
      <c r="E192" s="25"/>
      <c r="F192" s="25"/>
      <c r="G192" s="42"/>
      <c r="H192" s="1" t="s">
        <v>3584</v>
      </c>
      <c r="I192" s="25"/>
      <c r="K192" s="1" t="s">
        <v>270</v>
      </c>
      <c r="M192" s="1" t="s">
        <v>635</v>
      </c>
      <c r="N192" s="2" t="s">
        <v>838</v>
      </c>
    </row>
    <row r="193">
      <c r="A193" s="25"/>
      <c r="B193" s="25"/>
      <c r="D193" s="42"/>
      <c r="E193" s="25"/>
      <c r="F193" s="25"/>
      <c r="G193" s="42"/>
      <c r="H193" s="1" t="s">
        <v>3585</v>
      </c>
      <c r="I193" s="25"/>
      <c r="K193" s="25"/>
      <c r="N193" s="42"/>
    </row>
    <row r="194">
      <c r="A194" s="25"/>
      <c r="B194" s="25"/>
      <c r="D194" s="42"/>
      <c r="E194" s="25"/>
      <c r="F194" s="25"/>
      <c r="G194" s="42"/>
      <c r="H194" s="1" t="s">
        <v>269</v>
      </c>
      <c r="I194" s="25"/>
      <c r="K194" s="25"/>
      <c r="N194" s="42"/>
    </row>
    <row r="195">
      <c r="A195" s="25"/>
      <c r="B195" s="25"/>
      <c r="D195" s="42"/>
      <c r="E195" s="25"/>
      <c r="F195" s="25"/>
      <c r="G195" s="42"/>
      <c r="H195" s="1" t="s">
        <v>1096</v>
      </c>
      <c r="I195" s="25"/>
      <c r="K195" s="25"/>
      <c r="N195" s="42"/>
    </row>
    <row r="196">
      <c r="A196" s="25"/>
      <c r="B196" s="25"/>
      <c r="D196" s="42"/>
      <c r="E196" s="25"/>
      <c r="F196" s="25"/>
      <c r="G196" s="42"/>
      <c r="H196" s="1" t="s">
        <v>3586</v>
      </c>
      <c r="I196" s="25"/>
      <c r="K196" s="25"/>
      <c r="N196" s="42"/>
    </row>
    <row r="197">
      <c r="A197" s="25"/>
      <c r="B197" s="25"/>
      <c r="D197" s="42"/>
      <c r="E197" s="25"/>
      <c r="F197" s="25"/>
      <c r="G197" s="42"/>
      <c r="H197" s="1" t="s">
        <v>3587</v>
      </c>
      <c r="I197" s="25"/>
      <c r="K197" s="25"/>
      <c r="N197" s="42"/>
    </row>
    <row r="198">
      <c r="A198" s="25"/>
      <c r="B198" s="25"/>
      <c r="D198" s="42"/>
      <c r="E198" s="25"/>
      <c r="F198" s="25"/>
      <c r="G198" s="42"/>
      <c r="H198" s="1" t="s">
        <v>198</v>
      </c>
      <c r="I198" s="25"/>
      <c r="K198" s="25"/>
      <c r="N198" s="42"/>
    </row>
    <row r="199">
      <c r="A199" s="25"/>
      <c r="B199" s="25"/>
      <c r="D199" s="42"/>
      <c r="E199" s="25"/>
      <c r="F199" s="25"/>
      <c r="G199" s="42"/>
      <c r="H199" s="1" t="s">
        <v>1100</v>
      </c>
      <c r="I199" s="25"/>
      <c r="K199" s="25"/>
      <c r="N199" s="42"/>
    </row>
    <row r="200">
      <c r="A200" s="25"/>
      <c r="B200" s="25"/>
      <c r="D200" s="42"/>
      <c r="E200" s="25"/>
      <c r="F200" s="25"/>
      <c r="G200" s="42"/>
      <c r="H200" s="1" t="s">
        <v>511</v>
      </c>
      <c r="I200" s="25"/>
      <c r="K200" s="25"/>
      <c r="N200" s="42"/>
    </row>
    <row r="201">
      <c r="A201" s="25"/>
      <c r="B201" s="25"/>
      <c r="D201" s="42"/>
      <c r="E201" s="25"/>
      <c r="F201" s="25"/>
      <c r="G201" s="42"/>
      <c r="H201" s="1" t="s">
        <v>204</v>
      </c>
      <c r="I201" s="25"/>
      <c r="K201" s="25"/>
      <c r="N201" s="42"/>
    </row>
    <row r="202">
      <c r="A202" s="25"/>
      <c r="B202" s="25"/>
      <c r="D202" s="42"/>
      <c r="E202" s="25"/>
      <c r="F202" s="25"/>
      <c r="G202" s="42"/>
      <c r="I202" s="25"/>
      <c r="K202" s="25"/>
      <c r="N202" s="42"/>
    </row>
    <row r="203">
      <c r="A203" s="25"/>
      <c r="B203" s="25"/>
      <c r="D203" s="42"/>
      <c r="E203" s="25"/>
      <c r="F203" s="25"/>
      <c r="G203" s="42"/>
      <c r="H203" s="1" t="s">
        <v>251</v>
      </c>
      <c r="I203" s="25"/>
      <c r="K203" s="25"/>
      <c r="N203" s="42"/>
    </row>
    <row r="204">
      <c r="A204" s="25"/>
      <c r="B204" s="25"/>
      <c r="D204" s="42"/>
      <c r="E204" s="25"/>
      <c r="F204" s="25"/>
      <c r="G204" s="42"/>
      <c r="H204" s="1" t="s">
        <v>3533</v>
      </c>
      <c r="I204" s="25"/>
      <c r="K204" s="1" t="s">
        <v>270</v>
      </c>
      <c r="M204" s="1" t="s">
        <v>643</v>
      </c>
      <c r="N204" s="2" t="s">
        <v>838</v>
      </c>
    </row>
    <row r="205">
      <c r="A205" s="25"/>
      <c r="B205" s="25"/>
      <c r="D205" s="42"/>
      <c r="E205" s="25"/>
      <c r="F205" s="25"/>
      <c r="G205" s="42"/>
      <c r="H205" s="1" t="s">
        <v>3534</v>
      </c>
      <c r="I205" s="25"/>
      <c r="K205" s="25"/>
      <c r="N205" s="42"/>
    </row>
    <row r="206">
      <c r="A206" s="25"/>
      <c r="B206" s="25"/>
      <c r="D206" s="42"/>
      <c r="E206" s="25"/>
      <c r="F206" s="25"/>
      <c r="G206" s="42"/>
      <c r="H206" s="1" t="s">
        <v>269</v>
      </c>
      <c r="I206" s="25"/>
      <c r="K206" s="25"/>
      <c r="N206" s="42"/>
    </row>
    <row r="207">
      <c r="A207" s="25"/>
      <c r="B207" s="25"/>
      <c r="D207" s="42"/>
      <c r="E207" s="25"/>
      <c r="F207" s="25"/>
      <c r="G207" s="42"/>
      <c r="H207" s="1" t="s">
        <v>3468</v>
      </c>
      <c r="I207" s="25"/>
      <c r="K207" s="25"/>
      <c r="N207" s="42"/>
    </row>
    <row r="208">
      <c r="A208" s="25"/>
      <c r="B208" s="25"/>
      <c r="D208" s="42"/>
      <c r="E208" s="25"/>
      <c r="F208" s="25"/>
      <c r="G208" s="42"/>
      <c r="H208" s="1" t="s">
        <v>3588</v>
      </c>
      <c r="I208" s="25"/>
      <c r="K208" s="25"/>
      <c r="N208" s="42"/>
    </row>
    <row r="209">
      <c r="A209" s="25"/>
      <c r="B209" s="25"/>
      <c r="D209" s="42"/>
      <c r="E209" s="25"/>
      <c r="F209" s="25"/>
      <c r="G209" s="42"/>
      <c r="H209" s="1" t="s">
        <v>3589</v>
      </c>
      <c r="I209" s="25"/>
      <c r="K209" s="25"/>
      <c r="N209" s="42"/>
    </row>
    <row r="210">
      <c r="A210" s="25"/>
      <c r="B210" s="25"/>
      <c r="D210" s="42"/>
      <c r="E210" s="25"/>
      <c r="F210" s="25"/>
      <c r="G210" s="42"/>
      <c r="H210" s="1" t="s">
        <v>198</v>
      </c>
      <c r="I210" s="25"/>
      <c r="K210" s="25"/>
      <c r="N210" s="42"/>
    </row>
    <row r="211">
      <c r="A211" s="25"/>
      <c r="B211" s="25"/>
      <c r="D211" s="42"/>
      <c r="E211" s="25"/>
      <c r="F211" s="25"/>
      <c r="G211" s="42"/>
      <c r="H211" s="1" t="s">
        <v>3472</v>
      </c>
      <c r="I211" s="25"/>
      <c r="K211" s="25"/>
      <c r="N211" s="42"/>
    </row>
    <row r="212">
      <c r="A212" s="25"/>
      <c r="B212" s="25"/>
      <c r="D212" s="42"/>
      <c r="E212" s="25"/>
      <c r="F212" s="25"/>
      <c r="G212" s="42"/>
      <c r="H212" s="1" t="s">
        <v>204</v>
      </c>
      <c r="I212" s="25"/>
      <c r="K212" s="25"/>
      <c r="N212" s="42"/>
    </row>
    <row r="213">
      <c r="A213" s="25"/>
      <c r="B213" s="25"/>
      <c r="D213" s="42"/>
      <c r="E213" s="25"/>
      <c r="F213" s="25"/>
      <c r="G213" s="42"/>
      <c r="I213" s="25"/>
      <c r="K213" s="25"/>
      <c r="N213" s="42"/>
    </row>
    <row r="214">
      <c r="A214" s="25"/>
      <c r="B214" s="25"/>
      <c r="D214" s="42"/>
      <c r="E214" s="25"/>
      <c r="F214" s="25"/>
      <c r="G214" s="42"/>
      <c r="H214" s="1" t="s">
        <v>251</v>
      </c>
      <c r="I214" s="25"/>
      <c r="K214" s="25"/>
      <c r="N214" s="42"/>
    </row>
    <row r="215">
      <c r="A215" s="25"/>
      <c r="B215" s="25"/>
      <c r="D215" s="42"/>
      <c r="E215" s="25"/>
      <c r="F215" s="25"/>
      <c r="G215" s="42"/>
      <c r="H215" s="1" t="s">
        <v>3533</v>
      </c>
      <c r="I215" s="25"/>
      <c r="K215" s="1" t="s">
        <v>270</v>
      </c>
      <c r="M215" s="1" t="s">
        <v>648</v>
      </c>
      <c r="N215" s="2" t="s">
        <v>838</v>
      </c>
    </row>
    <row r="216">
      <c r="A216" s="25"/>
      <c r="B216" s="25"/>
      <c r="D216" s="42"/>
      <c r="E216" s="25"/>
      <c r="F216" s="25"/>
      <c r="G216" s="42"/>
      <c r="H216" s="1" t="s">
        <v>654</v>
      </c>
      <c r="I216" s="25"/>
      <c r="K216" s="25"/>
      <c r="N216" s="42"/>
    </row>
    <row r="217">
      <c r="A217" s="25"/>
      <c r="B217" s="25"/>
      <c r="D217" s="42"/>
      <c r="E217" s="25"/>
      <c r="F217" s="25"/>
      <c r="G217" s="42"/>
      <c r="H217" s="1" t="s">
        <v>269</v>
      </c>
      <c r="I217" s="25"/>
      <c r="K217" s="25"/>
      <c r="N217" s="42"/>
    </row>
    <row r="218">
      <c r="A218" s="25"/>
      <c r="B218" s="25"/>
      <c r="D218" s="42"/>
      <c r="E218" s="25"/>
      <c r="F218" s="25"/>
      <c r="G218" s="42"/>
      <c r="H218" s="1" t="s">
        <v>1116</v>
      </c>
      <c r="I218" s="25"/>
      <c r="K218" s="25"/>
      <c r="N218" s="42"/>
    </row>
    <row r="219">
      <c r="A219" s="25"/>
      <c r="B219" s="25"/>
      <c r="D219" s="42"/>
      <c r="E219" s="25"/>
      <c r="F219" s="25"/>
      <c r="G219" s="42"/>
      <c r="H219" s="1" t="s">
        <v>3588</v>
      </c>
      <c r="I219" s="25"/>
      <c r="K219" s="25"/>
      <c r="N219" s="42"/>
    </row>
    <row r="220">
      <c r="A220" s="25"/>
      <c r="B220" s="25"/>
      <c r="D220" s="42"/>
      <c r="E220" s="25"/>
      <c r="F220" s="25"/>
      <c r="G220" s="42"/>
      <c r="H220" s="1" t="s">
        <v>207</v>
      </c>
      <c r="I220" s="25"/>
      <c r="K220" s="25"/>
      <c r="N220" s="42"/>
    </row>
    <row r="221">
      <c r="A221" s="25"/>
      <c r="B221" s="25"/>
      <c r="D221" s="42"/>
      <c r="E221" s="25"/>
      <c r="F221" s="25"/>
      <c r="G221" s="42"/>
      <c r="H221" s="1" t="s">
        <v>198</v>
      </c>
      <c r="I221" s="25"/>
      <c r="K221" s="84"/>
      <c r="N221" s="42"/>
    </row>
    <row r="222">
      <c r="A222" s="25"/>
      <c r="B222" s="25"/>
      <c r="D222" s="42"/>
      <c r="E222" s="25"/>
      <c r="F222" s="25"/>
      <c r="G222" s="42"/>
      <c r="H222" s="1" t="s">
        <v>1118</v>
      </c>
      <c r="I222" s="25"/>
      <c r="K222" s="1" t="s">
        <v>282</v>
      </c>
      <c r="L222" s="1" t="s">
        <v>3262</v>
      </c>
      <c r="M222" s="1" t="s">
        <v>3590</v>
      </c>
      <c r="N222" s="2" t="s">
        <v>3591</v>
      </c>
    </row>
    <row r="223">
      <c r="A223" s="25"/>
      <c r="B223" s="25"/>
      <c r="D223" s="42"/>
      <c r="E223" s="25"/>
      <c r="F223" s="25"/>
      <c r="G223" s="42"/>
      <c r="H223" s="1" t="s">
        <v>204</v>
      </c>
      <c r="I223" s="25"/>
      <c r="K223" s="25"/>
      <c r="N223" s="42"/>
    </row>
    <row r="224">
      <c r="A224" s="25"/>
      <c r="B224" s="25"/>
      <c r="D224" s="42"/>
      <c r="E224" s="25"/>
      <c r="F224" s="25"/>
      <c r="G224" s="42"/>
      <c r="I224" s="25"/>
      <c r="K224" s="25"/>
      <c r="N224" s="42"/>
    </row>
    <row r="225">
      <c r="A225" s="25"/>
      <c r="B225" s="25"/>
      <c r="D225" s="42"/>
      <c r="E225" s="25"/>
      <c r="F225" s="25"/>
      <c r="G225" s="42"/>
      <c r="H225" s="1" t="s">
        <v>281</v>
      </c>
      <c r="I225" s="25"/>
      <c r="K225" s="25"/>
      <c r="N225" s="42"/>
    </row>
    <row r="226">
      <c r="A226" s="25"/>
      <c r="B226" s="25"/>
      <c r="D226" s="42"/>
      <c r="E226" s="25"/>
      <c r="F226" s="25"/>
      <c r="G226" s="42"/>
      <c r="H226" s="1" t="s">
        <v>206</v>
      </c>
      <c r="I226" s="25"/>
      <c r="K226" s="25"/>
      <c r="N226" s="42"/>
    </row>
    <row r="227">
      <c r="A227" s="25"/>
      <c r="B227" s="25"/>
      <c r="D227" s="42"/>
      <c r="E227" s="25"/>
      <c r="F227" s="25"/>
      <c r="G227" s="42"/>
      <c r="H227" s="1" t="s">
        <v>207</v>
      </c>
      <c r="I227" s="25"/>
      <c r="K227" s="25"/>
      <c r="N227" s="42"/>
    </row>
    <row r="228">
      <c r="A228" s="25"/>
      <c r="B228" s="25"/>
      <c r="D228" s="42"/>
      <c r="E228" s="25"/>
      <c r="F228" s="25"/>
      <c r="G228" s="42"/>
      <c r="H228" s="1" t="s">
        <v>198</v>
      </c>
      <c r="I228" s="25"/>
      <c r="K228" s="25"/>
      <c r="N228" s="42"/>
    </row>
    <row r="229">
      <c r="A229" s="25"/>
      <c r="B229" s="25"/>
      <c r="D229" s="42"/>
      <c r="E229" s="25"/>
      <c r="F229" s="25"/>
      <c r="G229" s="42"/>
      <c r="H229" s="1" t="s">
        <v>3477</v>
      </c>
      <c r="I229" s="25"/>
      <c r="K229" s="25"/>
      <c r="N229" s="42"/>
    </row>
    <row r="230">
      <c r="A230" s="25"/>
      <c r="B230" s="25"/>
      <c r="D230" s="42"/>
      <c r="E230" s="25"/>
      <c r="F230" s="25"/>
      <c r="G230" s="42"/>
      <c r="H230" s="1" t="s">
        <v>3478</v>
      </c>
      <c r="I230" s="25"/>
      <c r="K230" s="25"/>
      <c r="N230" s="42"/>
    </row>
    <row r="231">
      <c r="A231" s="25"/>
      <c r="B231" s="25"/>
      <c r="D231" s="42"/>
      <c r="E231" s="25"/>
      <c r="F231" s="25"/>
      <c r="G231" s="42"/>
      <c r="H231" s="1" t="s">
        <v>3555</v>
      </c>
      <c r="I231" s="25"/>
      <c r="K231" s="25"/>
      <c r="N231" s="42"/>
    </row>
    <row r="232">
      <c r="A232" s="25"/>
      <c r="B232" s="25"/>
      <c r="D232" s="42"/>
      <c r="E232" s="25"/>
      <c r="F232" s="25"/>
      <c r="G232" s="42"/>
      <c r="H232" s="1" t="s">
        <v>3556</v>
      </c>
      <c r="I232" s="25"/>
      <c r="K232" s="25"/>
      <c r="N232" s="42"/>
    </row>
    <row r="233">
      <c r="A233" s="25"/>
      <c r="B233" s="25"/>
      <c r="D233" s="42"/>
      <c r="E233" s="25"/>
      <c r="F233" s="25"/>
      <c r="G233" s="42"/>
      <c r="H233" s="1" t="s">
        <v>3557</v>
      </c>
      <c r="I233" s="25"/>
      <c r="K233" s="25"/>
      <c r="N233" s="42"/>
    </row>
    <row r="234">
      <c r="A234" s="25"/>
      <c r="B234" s="25"/>
      <c r="D234" s="42"/>
      <c r="E234" s="25"/>
      <c r="F234" s="25"/>
      <c r="G234" s="42"/>
      <c r="H234" s="1" t="s">
        <v>1134</v>
      </c>
      <c r="I234" s="25"/>
      <c r="K234" s="25"/>
      <c r="N234" s="42"/>
    </row>
    <row r="235">
      <c r="A235" s="25"/>
      <c r="B235" s="25"/>
      <c r="D235" s="42"/>
      <c r="E235" s="25"/>
      <c r="F235" s="25"/>
      <c r="G235" s="42"/>
      <c r="H235" s="1" t="s">
        <v>223</v>
      </c>
      <c r="I235" s="25"/>
      <c r="K235" s="25"/>
      <c r="N235" s="42"/>
    </row>
    <row r="236">
      <c r="A236" s="15"/>
      <c r="B236" s="15"/>
      <c r="C236" s="15"/>
      <c r="D236" s="83"/>
      <c r="E236" s="15"/>
      <c r="F236" s="15"/>
      <c r="G236" s="83"/>
      <c r="H236" s="12" t="s">
        <v>204</v>
      </c>
      <c r="I236" s="15"/>
      <c r="J236" s="15"/>
      <c r="K236" s="15"/>
      <c r="L236" s="15"/>
      <c r="M236" s="15"/>
      <c r="N236" s="83"/>
      <c r="O236" s="15"/>
      <c r="P236" s="15"/>
      <c r="Q236" s="15"/>
      <c r="R236" s="15"/>
      <c r="S236" s="15"/>
      <c r="T236" s="15"/>
      <c r="U236" s="15"/>
      <c r="V236" s="15"/>
      <c r="W236" s="15"/>
      <c r="X236" s="15"/>
      <c r="Y236" s="15"/>
      <c r="Z236" s="15"/>
      <c r="AA236" s="15"/>
      <c r="AB236" s="15"/>
      <c r="AC236" s="15"/>
      <c r="AD236" s="15"/>
      <c r="AE236" s="15"/>
    </row>
    <row r="237">
      <c r="A237" s="1" t="s">
        <v>31</v>
      </c>
      <c r="B237" s="1" t="s">
        <v>94</v>
      </c>
      <c r="C237" s="1" t="s">
        <v>3538</v>
      </c>
      <c r="D237" s="2" t="s">
        <v>3538</v>
      </c>
      <c r="E237" s="1" t="s">
        <v>33</v>
      </c>
      <c r="F237" s="1" t="s">
        <v>33</v>
      </c>
      <c r="G237" s="42"/>
      <c r="H237" s="1" t="s">
        <v>563</v>
      </c>
      <c r="I237" s="25"/>
      <c r="K237" s="25"/>
      <c r="N237" s="42"/>
    </row>
    <row r="238">
      <c r="A238" s="25"/>
      <c r="B238" s="25"/>
      <c r="D238" s="42"/>
      <c r="E238" s="25"/>
      <c r="F238" s="25"/>
      <c r="G238" s="42"/>
      <c r="I238" s="25"/>
      <c r="K238" s="25"/>
      <c r="N238" s="42"/>
    </row>
    <row r="239">
      <c r="A239" s="25"/>
      <c r="B239" s="25"/>
      <c r="D239" s="42"/>
      <c r="E239" s="25"/>
      <c r="F239" s="25"/>
      <c r="G239" s="42"/>
      <c r="H239" s="1" t="s">
        <v>3540</v>
      </c>
      <c r="I239" s="25"/>
      <c r="K239" s="84" t="s">
        <v>190</v>
      </c>
      <c r="L239" s="1" t="s">
        <v>804</v>
      </c>
      <c r="M239" s="1" t="s">
        <v>805</v>
      </c>
      <c r="N239" s="2" t="s">
        <v>838</v>
      </c>
      <c r="O239"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239" s="25" t="str">
        <f>IFERROR(__xludf.DUMMYFUNCTION("""COMPUTED_VALUE"""),"count ")</f>
        <v>count </v>
      </c>
    </row>
    <row r="240">
      <c r="A240" s="25"/>
      <c r="B240" s="25"/>
      <c r="D240" s="42"/>
      <c r="E240" s="25"/>
      <c r="F240" s="25"/>
      <c r="G240" s="42"/>
      <c r="H240" s="1" t="s">
        <v>3592</v>
      </c>
      <c r="I240" s="25"/>
      <c r="K240" s="84" t="s">
        <v>190</v>
      </c>
      <c r="L240" s="1" t="s">
        <v>804</v>
      </c>
      <c r="M240" s="1" t="s">
        <v>3593</v>
      </c>
      <c r="N240" s="2" t="s">
        <v>838</v>
      </c>
      <c r="O240" s="25" t="str">
        <f>IFERROR(__xludf.DUMMYFUNCTION("""COMPUTED_VALUE"""),"C-hallucinating")</f>
        <v>C-hallucinating</v>
      </c>
      <c r="P240" s="25">
        <f>IFERROR(__xludf.DUMMYFUNCTION("""COMPUTED_VALUE"""),2.0)</f>
        <v>2</v>
      </c>
    </row>
    <row r="241">
      <c r="A241" s="25"/>
      <c r="B241" s="25"/>
      <c r="D241" s="42"/>
      <c r="E241" s="25"/>
      <c r="F241" s="25"/>
      <c r="G241" s="42"/>
      <c r="I241" s="25"/>
      <c r="K241" s="25"/>
      <c r="N241" s="42"/>
      <c r="O241" s="25" t="str">
        <f>IFERROR(__xludf.DUMMYFUNCTION("""COMPUTED_VALUE"""),"V-pre/post")</f>
        <v>V-pre/post</v>
      </c>
      <c r="P241" s="25">
        <f>IFERROR(__xludf.DUMMYFUNCTION("""COMPUTED_VALUE"""),1.0)</f>
        <v>1</v>
      </c>
    </row>
    <row r="242">
      <c r="A242" s="25"/>
      <c r="B242" s="25"/>
      <c r="D242" s="42"/>
      <c r="E242" s="25"/>
      <c r="F242" s="25"/>
      <c r="G242" s="42"/>
      <c r="H242" s="1" t="s">
        <v>1187</v>
      </c>
      <c r="I242" s="25"/>
      <c r="K242" s="25"/>
      <c r="N242" s="42"/>
    </row>
    <row r="243">
      <c r="A243" s="25"/>
      <c r="B243" s="25"/>
      <c r="D243" s="42"/>
      <c r="E243" s="25"/>
      <c r="F243" s="25"/>
      <c r="G243" s="42"/>
      <c r="H243" s="1" t="s">
        <v>1082</v>
      </c>
      <c r="I243" s="25"/>
      <c r="K243" s="25"/>
      <c r="N243" s="42"/>
    </row>
    <row r="244">
      <c r="A244" s="25"/>
      <c r="B244" s="25"/>
      <c r="D244" s="42"/>
      <c r="E244" s="25"/>
      <c r="F244" s="25"/>
      <c r="G244" s="42"/>
      <c r="H244" s="1" t="s">
        <v>245</v>
      </c>
      <c r="I244" s="25"/>
      <c r="K244" s="25"/>
      <c r="N244" s="42"/>
      <c r="O244"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44" s="25" t="str">
        <f>IFERROR(__xludf.DUMMYFUNCTION("""COMPUTED_VALUE"""),"C-syntax")</f>
        <v>C-syntax</v>
      </c>
      <c r="Q244" s="25" t="str">
        <f>IFERROR(__xludf.DUMMYFUNCTION("""COMPUTED_VALUE"""),"C-hallucinating")</f>
        <v>C-hallucinating</v>
      </c>
      <c r="R244" s="25" t="str">
        <f>IFERROR(__xludf.DUMMYFUNCTION("""COMPUTED_VALUE"""),"C-total")</f>
        <v>C-total</v>
      </c>
      <c r="S244" s="25" t="str">
        <f>IFERROR(__xludf.DUMMYFUNCTION("""COMPUTED_VALUE"""),"V-pre/post")</f>
        <v>V-pre/post</v>
      </c>
      <c r="T244" s="25" t="str">
        <f>IFERROR(__xludf.DUMMYFUNCTION("""COMPUTED_VALUE"""),"V-pred-def")</f>
        <v>V-pred-def</v>
      </c>
      <c r="U244" s="25" t="str">
        <f>IFERROR(__xludf.DUMMYFUNCTION("""COMPUTED_VALUE"""),"V-pred-use")</f>
        <v>V-pred-use</v>
      </c>
      <c r="V244" s="25" t="str">
        <f>IFERROR(__xludf.DUMMYFUNCTION("""COMPUTED_VALUE"""),"V-lemma-def")</f>
        <v>V-lemma-def</v>
      </c>
      <c r="W244" s="25" t="str">
        <f>IFERROR(__xludf.DUMMYFUNCTION("""COMPUTED_VALUE"""),"V-lemma-use")</f>
        <v>V-lemma-use</v>
      </c>
      <c r="X244" s="25" t="str">
        <f>IFERROR(__xludf.DUMMYFUNCTION("""COMPUTED_VALUE"""),"V-LI")</f>
        <v>V-LI</v>
      </c>
      <c r="Y244" s="25" t="str">
        <f>IFERROR(__xludf.DUMMYFUNCTION("""COMPUTED_VALUE"""),"V-others")</f>
        <v>V-others</v>
      </c>
      <c r="Z244" s="25" t="str">
        <f>IFERROR(__xludf.DUMMYFUNCTION("""COMPUTED_VALUE"""),"V-total")</f>
        <v>V-total</v>
      </c>
    </row>
    <row r="245">
      <c r="A245" s="25"/>
      <c r="B245" s="25"/>
      <c r="D245" s="42"/>
      <c r="E245" s="25"/>
      <c r="F245" s="25"/>
      <c r="G245" s="42"/>
      <c r="I245" s="25"/>
      <c r="K245" s="25"/>
      <c r="N245" s="42"/>
      <c r="O245" s="25">
        <f>IFERROR(__xludf.DUMMYFUNCTION("""COMPUTED_VALUE"""),0.0)</f>
        <v>0</v>
      </c>
      <c r="P245" s="25">
        <f>IFERROR(__xludf.DUMMYFUNCTION("""COMPUTED_VALUE"""),0.0)</f>
        <v>0</v>
      </c>
      <c r="Q245" s="25">
        <f>IFERROR(__xludf.DUMMYFUNCTION("""COMPUTED_VALUE"""),2.0)</f>
        <v>2</v>
      </c>
      <c r="R245" s="25">
        <f>IFERROR(__xludf.DUMMYFUNCTION("""COMPUTED_VALUE"""),0.0)</f>
        <v>0</v>
      </c>
      <c r="S245" s="25">
        <f>IFERROR(__xludf.DUMMYFUNCTION("""COMPUTED_VALUE"""),1.0)</f>
        <v>1</v>
      </c>
      <c r="T245" s="25">
        <f>IFERROR(__xludf.DUMMYFUNCTION("""COMPUTED_VALUE"""),0.0)</f>
        <v>0</v>
      </c>
      <c r="U245" s="25">
        <f>IFERROR(__xludf.DUMMYFUNCTION("""COMPUTED_VALUE"""),0.0)</f>
        <v>0</v>
      </c>
      <c r="V245" s="25">
        <f>IFERROR(__xludf.DUMMYFUNCTION("""COMPUTED_VALUE"""),0.0)</f>
        <v>0</v>
      </c>
      <c r="W245" s="25">
        <f>IFERROR(__xludf.DUMMYFUNCTION("""COMPUTED_VALUE"""),0.0)</f>
        <v>0</v>
      </c>
      <c r="X245" s="25">
        <f>IFERROR(__xludf.DUMMYFUNCTION("""COMPUTED_VALUE"""),0.0)</f>
        <v>0</v>
      </c>
      <c r="Y245" s="25">
        <f>IFERROR(__xludf.DUMMYFUNCTION("""COMPUTED_VALUE"""),0.0)</f>
        <v>0</v>
      </c>
      <c r="Z245" s="25">
        <f>IFERROR(__xludf.DUMMYFUNCTION("""COMPUTED_VALUE"""),0.0)</f>
        <v>0</v>
      </c>
    </row>
    <row r="246">
      <c r="A246" s="25"/>
      <c r="B246" s="25"/>
      <c r="D246" s="42"/>
      <c r="E246" s="25"/>
      <c r="F246" s="25"/>
      <c r="G246" s="42"/>
      <c r="H246" s="1" t="s">
        <v>3466</v>
      </c>
      <c r="I246" s="25"/>
      <c r="K246" s="25"/>
      <c r="N246" s="42"/>
    </row>
    <row r="247">
      <c r="A247" s="25"/>
      <c r="B247" s="25"/>
      <c r="D247" s="42"/>
      <c r="E247" s="25"/>
      <c r="F247" s="25"/>
      <c r="G247" s="42"/>
      <c r="H247" s="1" t="s">
        <v>206</v>
      </c>
      <c r="I247" s="25"/>
      <c r="K247" s="25"/>
      <c r="N247" s="42"/>
    </row>
    <row r="248">
      <c r="A248" s="25"/>
      <c r="B248" s="25"/>
      <c r="D248" s="42"/>
      <c r="E248" s="25"/>
      <c r="F248" s="25"/>
      <c r="G248" s="42"/>
      <c r="H248" s="1" t="s">
        <v>3467</v>
      </c>
      <c r="I248" s="25"/>
      <c r="K248" s="25"/>
      <c r="N248" s="42"/>
    </row>
    <row r="249">
      <c r="A249" s="25"/>
      <c r="B249" s="25"/>
      <c r="D249" s="42"/>
      <c r="E249" s="25"/>
      <c r="F249" s="25"/>
      <c r="G249" s="42"/>
      <c r="H249" s="1" t="s">
        <v>198</v>
      </c>
      <c r="I249" s="25"/>
      <c r="K249" s="25"/>
      <c r="N249" s="42"/>
    </row>
    <row r="250">
      <c r="A250" s="25"/>
      <c r="B250" s="25"/>
      <c r="D250" s="42"/>
      <c r="E250" s="25"/>
      <c r="F250" s="25"/>
      <c r="G250" s="42"/>
      <c r="H250" s="1" t="s">
        <v>1090</v>
      </c>
      <c r="I250" s="25"/>
      <c r="K250" s="25"/>
      <c r="N250" s="42"/>
    </row>
    <row r="251">
      <c r="A251" s="25"/>
      <c r="B251" s="25"/>
      <c r="D251" s="42"/>
      <c r="E251" s="25"/>
      <c r="F251" s="25"/>
      <c r="G251" s="42"/>
      <c r="H251" s="1" t="s">
        <v>1191</v>
      </c>
      <c r="I251" s="25"/>
      <c r="K251" s="25"/>
      <c r="N251" s="42"/>
    </row>
    <row r="252">
      <c r="A252" s="25"/>
      <c r="B252" s="25"/>
      <c r="D252" s="42"/>
      <c r="E252" s="25"/>
      <c r="F252" s="25"/>
      <c r="G252" s="42"/>
      <c r="H252" s="1" t="s">
        <v>481</v>
      </c>
      <c r="I252" s="25"/>
      <c r="K252" s="25"/>
      <c r="N252" s="42"/>
    </row>
    <row r="253">
      <c r="A253" s="25"/>
      <c r="B253" s="25"/>
      <c r="D253" s="42"/>
      <c r="E253" s="25"/>
      <c r="F253" s="25"/>
      <c r="G253" s="42"/>
      <c r="H253" s="1" t="s">
        <v>204</v>
      </c>
      <c r="I253" s="25"/>
      <c r="K253" s="25"/>
      <c r="N253" s="42"/>
    </row>
    <row r="254">
      <c r="A254" s="25"/>
      <c r="B254" s="25"/>
      <c r="D254" s="42"/>
      <c r="E254" s="25"/>
      <c r="F254" s="25"/>
      <c r="G254" s="42"/>
      <c r="H254" s="1" t="s">
        <v>1093</v>
      </c>
      <c r="I254" s="25"/>
      <c r="K254" s="25"/>
      <c r="N254" s="42"/>
    </row>
    <row r="255">
      <c r="A255" s="25"/>
      <c r="B255" s="25"/>
      <c r="D255" s="42"/>
      <c r="E255" s="25"/>
      <c r="F255" s="25"/>
      <c r="G255" s="42"/>
      <c r="H255" s="1" t="s">
        <v>1095</v>
      </c>
      <c r="I255" s="25"/>
      <c r="K255" s="25"/>
      <c r="N255" s="42"/>
    </row>
    <row r="256">
      <c r="A256" s="25"/>
      <c r="B256" s="25"/>
      <c r="D256" s="42"/>
      <c r="E256" s="25"/>
      <c r="F256" s="25"/>
      <c r="G256" s="42"/>
      <c r="H256" s="1" t="s">
        <v>204</v>
      </c>
      <c r="I256" s="25"/>
      <c r="K256" s="25"/>
      <c r="N256" s="42"/>
    </row>
    <row r="257">
      <c r="A257" s="25"/>
      <c r="B257" s="25"/>
      <c r="D257" s="42"/>
      <c r="E257" s="25"/>
      <c r="F257" s="25"/>
      <c r="G257" s="42"/>
      <c r="I257" s="25"/>
      <c r="K257" s="25"/>
      <c r="N257" s="42"/>
    </row>
    <row r="258">
      <c r="A258" s="25"/>
      <c r="B258" s="25"/>
      <c r="D258" s="42"/>
      <c r="E258" s="25"/>
      <c r="F258" s="25"/>
      <c r="G258" s="42"/>
      <c r="H258" s="1" t="s">
        <v>1102</v>
      </c>
      <c r="I258" s="25"/>
      <c r="K258" s="25"/>
      <c r="N258" s="42"/>
    </row>
    <row r="259">
      <c r="A259" s="25"/>
      <c r="B259" s="25"/>
      <c r="D259" s="42"/>
      <c r="E259" s="25"/>
      <c r="F259" s="25"/>
      <c r="G259" s="42"/>
      <c r="H259" s="1" t="s">
        <v>3544</v>
      </c>
      <c r="I259" s="25"/>
      <c r="K259" s="25"/>
      <c r="N259" s="42"/>
    </row>
    <row r="260">
      <c r="A260" s="25"/>
      <c r="B260" s="25"/>
      <c r="D260" s="42"/>
      <c r="E260" s="25"/>
      <c r="F260" s="25"/>
      <c r="G260" s="42"/>
      <c r="H260" s="1" t="s">
        <v>3594</v>
      </c>
      <c r="I260" s="25"/>
      <c r="K260" s="25"/>
      <c r="N260" s="42"/>
    </row>
    <row r="261">
      <c r="A261" s="25"/>
      <c r="B261" s="25"/>
      <c r="D261" s="42"/>
      <c r="E261" s="25"/>
      <c r="F261" s="25"/>
      <c r="G261" s="42"/>
      <c r="H261" s="1" t="s">
        <v>3546</v>
      </c>
      <c r="I261" s="25"/>
      <c r="K261" s="25"/>
      <c r="N261" s="42"/>
    </row>
    <row r="262">
      <c r="A262" s="25"/>
      <c r="B262" s="25"/>
      <c r="D262" s="42"/>
      <c r="E262" s="25"/>
      <c r="F262" s="25"/>
      <c r="G262" s="42"/>
      <c r="H262" s="1" t="s">
        <v>198</v>
      </c>
      <c r="I262" s="25"/>
      <c r="K262" s="25"/>
      <c r="N262" s="42"/>
    </row>
    <row r="263">
      <c r="A263" s="25"/>
      <c r="B263" s="25"/>
      <c r="D263" s="42"/>
      <c r="E263" s="25"/>
      <c r="F263" s="25"/>
      <c r="G263" s="42"/>
      <c r="H263" s="1" t="s">
        <v>1105</v>
      </c>
      <c r="I263" s="25"/>
      <c r="K263" s="84" t="s">
        <v>282</v>
      </c>
      <c r="L263" s="1" t="s">
        <v>841</v>
      </c>
      <c r="M263" s="1" t="s">
        <v>3565</v>
      </c>
      <c r="N263" s="2" t="s">
        <v>3595</v>
      </c>
    </row>
    <row r="264">
      <c r="A264" s="25"/>
      <c r="B264" s="25"/>
      <c r="D264" s="42"/>
      <c r="E264" s="25"/>
      <c r="F264" s="25"/>
      <c r="G264" s="42"/>
      <c r="H264" s="1" t="s">
        <v>204</v>
      </c>
      <c r="I264" s="25"/>
      <c r="K264" s="25"/>
      <c r="N264" s="42"/>
    </row>
    <row r="265">
      <c r="A265" s="25"/>
      <c r="B265" s="25"/>
      <c r="D265" s="42"/>
      <c r="E265" s="25"/>
      <c r="F265" s="25"/>
      <c r="G265" s="42"/>
      <c r="I265" s="25"/>
      <c r="K265" s="25"/>
      <c r="N265" s="42"/>
    </row>
    <row r="266">
      <c r="A266" s="25"/>
      <c r="B266" s="25"/>
      <c r="D266" s="42"/>
      <c r="E266" s="25"/>
      <c r="F266" s="25"/>
      <c r="G266" s="42"/>
      <c r="H266" s="1" t="s">
        <v>1096</v>
      </c>
      <c r="I266" s="25"/>
      <c r="K266" s="25"/>
      <c r="N266" s="42"/>
    </row>
    <row r="267">
      <c r="A267" s="25"/>
      <c r="B267" s="25"/>
      <c r="D267" s="42"/>
      <c r="E267" s="25"/>
      <c r="F267" s="25"/>
      <c r="G267" s="42"/>
      <c r="H267" s="1" t="s">
        <v>3549</v>
      </c>
      <c r="I267" s="25"/>
      <c r="K267" s="25"/>
      <c r="N267" s="42"/>
    </row>
    <row r="268">
      <c r="A268" s="25"/>
      <c r="B268" s="25"/>
      <c r="D268" s="42"/>
      <c r="E268" s="25"/>
      <c r="F268" s="25"/>
      <c r="G268" s="42"/>
      <c r="H268" s="1" t="s">
        <v>3550</v>
      </c>
      <c r="I268" s="25"/>
      <c r="K268" s="25"/>
      <c r="N268" s="42"/>
    </row>
    <row r="269">
      <c r="A269" s="25"/>
      <c r="B269" s="25"/>
      <c r="D269" s="42"/>
      <c r="E269" s="25"/>
      <c r="F269" s="25"/>
      <c r="G269" s="42"/>
      <c r="H269" s="1" t="s">
        <v>198</v>
      </c>
      <c r="I269" s="25"/>
      <c r="K269" s="25"/>
      <c r="N269" s="42"/>
    </row>
    <row r="270">
      <c r="A270" s="25"/>
      <c r="B270" s="25"/>
      <c r="D270" s="42"/>
      <c r="E270" s="25"/>
      <c r="F270" s="25"/>
      <c r="G270" s="42"/>
      <c r="H270" s="1" t="s">
        <v>1100</v>
      </c>
      <c r="I270" s="25"/>
      <c r="K270" s="25"/>
      <c r="N270" s="42"/>
    </row>
    <row r="271">
      <c r="A271" s="25"/>
      <c r="B271" s="25"/>
      <c r="D271" s="42"/>
      <c r="E271" s="25"/>
      <c r="F271" s="25"/>
      <c r="G271" s="42"/>
      <c r="H271" s="1" t="s">
        <v>511</v>
      </c>
      <c r="I271" s="25"/>
      <c r="K271" s="25"/>
      <c r="N271" s="42"/>
    </row>
    <row r="272">
      <c r="A272" s="25"/>
      <c r="B272" s="25"/>
      <c r="D272" s="42"/>
      <c r="E272" s="25"/>
      <c r="F272" s="25"/>
      <c r="G272" s="42"/>
      <c r="H272" s="1" t="s">
        <v>204</v>
      </c>
      <c r="I272" s="25"/>
      <c r="K272" s="25"/>
      <c r="N272" s="42"/>
    </row>
    <row r="273">
      <c r="A273" s="25"/>
      <c r="B273" s="25"/>
      <c r="D273" s="42"/>
      <c r="E273" s="25"/>
      <c r="F273" s="25"/>
      <c r="G273" s="42"/>
      <c r="I273" s="25"/>
      <c r="K273" s="25"/>
      <c r="N273" s="42"/>
    </row>
    <row r="274">
      <c r="A274" s="25"/>
      <c r="B274" s="25"/>
      <c r="D274" s="42"/>
      <c r="E274" s="25"/>
      <c r="F274" s="25"/>
      <c r="G274" s="42"/>
      <c r="H274" s="1" t="s">
        <v>3468</v>
      </c>
      <c r="I274" s="25"/>
      <c r="K274" s="25"/>
      <c r="N274" s="42"/>
    </row>
    <row r="275">
      <c r="A275" s="25"/>
      <c r="B275" s="25"/>
      <c r="D275" s="42"/>
      <c r="E275" s="25"/>
      <c r="F275" s="25"/>
      <c r="G275" s="42"/>
      <c r="H275" s="1" t="s">
        <v>3469</v>
      </c>
      <c r="I275" s="25"/>
      <c r="K275" s="25"/>
      <c r="N275" s="42"/>
    </row>
    <row r="276">
      <c r="A276" s="25"/>
      <c r="B276" s="25"/>
      <c r="D276" s="42"/>
      <c r="E276" s="25"/>
      <c r="F276" s="25"/>
      <c r="G276" s="42"/>
      <c r="H276" s="1" t="s">
        <v>3470</v>
      </c>
      <c r="I276" s="25"/>
      <c r="K276" s="25"/>
      <c r="N276" s="42"/>
    </row>
    <row r="277">
      <c r="A277" s="25"/>
      <c r="B277" s="25"/>
      <c r="D277" s="42"/>
      <c r="E277" s="25"/>
      <c r="F277" s="25"/>
      <c r="G277" s="42"/>
      <c r="H277" s="1" t="s">
        <v>198</v>
      </c>
      <c r="I277" s="25"/>
      <c r="K277" s="25"/>
      <c r="N277" s="42"/>
    </row>
    <row r="278">
      <c r="A278" s="25"/>
      <c r="B278" s="25"/>
      <c r="D278" s="42"/>
      <c r="E278" s="25"/>
      <c r="F278" s="25"/>
      <c r="G278" s="42"/>
      <c r="H278" s="1" t="s">
        <v>3472</v>
      </c>
      <c r="I278" s="25"/>
      <c r="K278" s="25"/>
      <c r="N278" s="42"/>
    </row>
    <row r="279">
      <c r="A279" s="25"/>
      <c r="B279" s="25"/>
      <c r="D279" s="42"/>
      <c r="E279" s="25"/>
      <c r="F279" s="25"/>
      <c r="G279" s="42"/>
      <c r="H279" s="1" t="s">
        <v>204</v>
      </c>
      <c r="I279" s="25"/>
      <c r="K279" s="25"/>
      <c r="N279" s="42"/>
    </row>
    <row r="280">
      <c r="A280" s="25"/>
      <c r="B280" s="25"/>
      <c r="D280" s="42"/>
      <c r="E280" s="25"/>
      <c r="F280" s="25"/>
      <c r="G280" s="42"/>
      <c r="I280" s="25"/>
      <c r="K280" s="25"/>
      <c r="N280" s="42"/>
    </row>
    <row r="281">
      <c r="A281" s="25"/>
      <c r="B281" s="25"/>
      <c r="D281" s="42"/>
      <c r="E281" s="25"/>
      <c r="F281" s="25"/>
      <c r="G281" s="42"/>
      <c r="H281" s="1" t="s">
        <v>1116</v>
      </c>
      <c r="I281" s="25"/>
      <c r="K281" s="25"/>
      <c r="N281" s="42"/>
    </row>
    <row r="282">
      <c r="A282" s="25"/>
      <c r="B282" s="25"/>
      <c r="D282" s="42"/>
      <c r="E282" s="25"/>
      <c r="F282" s="25"/>
      <c r="G282" s="42"/>
      <c r="H282" s="1" t="s">
        <v>3474</v>
      </c>
      <c r="I282" s="25"/>
      <c r="K282" s="25"/>
      <c r="N282" s="42"/>
    </row>
    <row r="283">
      <c r="A283" s="25"/>
      <c r="B283" s="25"/>
      <c r="D283" s="42"/>
      <c r="E283" s="25"/>
      <c r="F283" s="25"/>
      <c r="G283" s="42"/>
      <c r="H283" s="1" t="s">
        <v>207</v>
      </c>
      <c r="I283" s="25"/>
      <c r="K283" s="25"/>
      <c r="N283" s="42"/>
    </row>
    <row r="284">
      <c r="A284" s="25"/>
      <c r="B284" s="25"/>
      <c r="D284" s="42"/>
      <c r="E284" s="25"/>
      <c r="F284" s="25"/>
      <c r="G284" s="42"/>
      <c r="H284" s="1" t="s">
        <v>198</v>
      </c>
      <c r="I284" s="25"/>
      <c r="K284" s="25"/>
      <c r="N284" s="42"/>
    </row>
    <row r="285">
      <c r="A285" s="25"/>
      <c r="B285" s="25"/>
      <c r="D285" s="42"/>
      <c r="E285" s="25"/>
      <c r="F285" s="25"/>
      <c r="G285" s="42"/>
      <c r="H285" s="1" t="s">
        <v>1118</v>
      </c>
      <c r="I285" s="25"/>
      <c r="K285" s="25"/>
      <c r="N285" s="42"/>
    </row>
    <row r="286">
      <c r="A286" s="25"/>
      <c r="B286" s="25"/>
      <c r="D286" s="42"/>
      <c r="E286" s="25"/>
      <c r="F286" s="25"/>
      <c r="G286" s="42"/>
      <c r="H286" s="1" t="s">
        <v>204</v>
      </c>
      <c r="I286" s="25"/>
      <c r="K286" s="25"/>
      <c r="N286" s="42"/>
    </row>
    <row r="287">
      <c r="A287" s="25"/>
      <c r="B287" s="25"/>
      <c r="D287" s="42"/>
      <c r="E287" s="25"/>
      <c r="F287" s="25"/>
      <c r="G287" s="42"/>
      <c r="I287" s="25"/>
      <c r="K287" s="25"/>
      <c r="N287" s="42"/>
    </row>
    <row r="288">
      <c r="A288" s="25"/>
      <c r="B288" s="25"/>
      <c r="D288" s="42"/>
      <c r="E288" s="25"/>
      <c r="F288" s="25"/>
      <c r="G288" s="42"/>
      <c r="H288" s="1" t="s">
        <v>281</v>
      </c>
      <c r="I288" s="25"/>
      <c r="K288" s="25"/>
      <c r="N288" s="42"/>
    </row>
    <row r="289">
      <c r="A289" s="25"/>
      <c r="B289" s="25"/>
      <c r="D289" s="42"/>
      <c r="E289" s="25"/>
      <c r="F289" s="25"/>
      <c r="G289" s="42"/>
      <c r="H289" s="1" t="s">
        <v>206</v>
      </c>
      <c r="I289" s="25"/>
      <c r="K289" s="25"/>
      <c r="N289" s="42"/>
    </row>
    <row r="290">
      <c r="A290" s="25"/>
      <c r="B290" s="25"/>
      <c r="D290" s="42"/>
      <c r="E290" s="25"/>
      <c r="F290" s="25"/>
      <c r="G290" s="42"/>
      <c r="H290" s="1" t="s">
        <v>207</v>
      </c>
      <c r="I290" s="25"/>
      <c r="K290" s="25"/>
      <c r="N290" s="42"/>
    </row>
    <row r="291">
      <c r="A291" s="25"/>
      <c r="B291" s="25"/>
      <c r="D291" s="42"/>
      <c r="E291" s="25"/>
      <c r="F291" s="25"/>
      <c r="G291" s="42"/>
      <c r="H291" s="1" t="s">
        <v>198</v>
      </c>
      <c r="I291" s="25"/>
      <c r="K291" s="25"/>
      <c r="N291" s="42"/>
      <c r="O291" s="106"/>
    </row>
    <row r="292">
      <c r="A292" s="25"/>
      <c r="B292" s="25"/>
      <c r="D292" s="42"/>
      <c r="E292" s="25"/>
      <c r="F292" s="25"/>
      <c r="G292" s="42"/>
      <c r="H292" s="1" t="s">
        <v>3477</v>
      </c>
      <c r="I292" s="25"/>
      <c r="K292" s="25"/>
      <c r="N292" s="42"/>
    </row>
    <row r="293">
      <c r="A293" s="25"/>
      <c r="B293" s="25"/>
      <c r="D293" s="42"/>
      <c r="E293" s="25"/>
      <c r="F293" s="25"/>
      <c r="G293" s="42"/>
      <c r="H293" s="1" t="s">
        <v>3478</v>
      </c>
      <c r="I293" s="25"/>
      <c r="K293" s="25"/>
      <c r="N293" s="42"/>
    </row>
    <row r="294">
      <c r="A294" s="25"/>
      <c r="B294" s="25"/>
      <c r="D294" s="42"/>
      <c r="E294" s="25"/>
      <c r="F294" s="25"/>
      <c r="G294" s="42"/>
      <c r="H294" s="1" t="s">
        <v>3555</v>
      </c>
      <c r="I294" s="25"/>
      <c r="K294" s="25"/>
      <c r="N294" s="42"/>
    </row>
    <row r="295">
      <c r="A295" s="25"/>
      <c r="B295" s="25"/>
      <c r="D295" s="42"/>
      <c r="E295" s="25"/>
      <c r="F295" s="25"/>
      <c r="G295" s="42"/>
      <c r="H295" s="1" t="s">
        <v>3556</v>
      </c>
      <c r="I295" s="25"/>
      <c r="K295" s="25"/>
      <c r="N295" s="42"/>
    </row>
    <row r="296">
      <c r="A296" s="25"/>
      <c r="B296" s="25"/>
      <c r="D296" s="42"/>
      <c r="E296" s="25"/>
      <c r="F296" s="25"/>
      <c r="G296" s="42"/>
      <c r="H296" s="1" t="s">
        <v>3557</v>
      </c>
      <c r="I296" s="25"/>
      <c r="K296" s="25"/>
      <c r="N296" s="42"/>
    </row>
    <row r="297">
      <c r="A297" s="25"/>
      <c r="B297" s="25"/>
      <c r="D297" s="42"/>
      <c r="E297" s="25"/>
      <c r="F297" s="25"/>
      <c r="G297" s="42"/>
      <c r="H297" s="1" t="s">
        <v>1134</v>
      </c>
      <c r="I297" s="25"/>
      <c r="K297" s="25"/>
      <c r="N297" s="42"/>
    </row>
    <row r="298">
      <c r="A298" s="25"/>
      <c r="B298" s="25"/>
      <c r="D298" s="42"/>
      <c r="E298" s="25"/>
      <c r="F298" s="25"/>
      <c r="G298" s="42"/>
      <c r="H298" s="1" t="s">
        <v>223</v>
      </c>
      <c r="I298" s="25"/>
      <c r="K298" s="25"/>
      <c r="N298" s="42"/>
    </row>
    <row r="299">
      <c r="A299" s="15"/>
      <c r="B299" s="15"/>
      <c r="C299" s="15"/>
      <c r="D299" s="83"/>
      <c r="E299" s="15"/>
      <c r="F299" s="15"/>
      <c r="G299" s="83"/>
      <c r="H299" s="12" t="s">
        <v>204</v>
      </c>
      <c r="I299" s="15"/>
      <c r="J299" s="15"/>
      <c r="K299" s="15"/>
      <c r="L299" s="15"/>
      <c r="M299" s="15"/>
      <c r="N299" s="83"/>
      <c r="O299" s="15"/>
      <c r="P299" s="15"/>
      <c r="Q299" s="15"/>
      <c r="R299" s="15"/>
      <c r="S299" s="15"/>
      <c r="T299" s="15"/>
      <c r="U299" s="15"/>
      <c r="V299" s="15"/>
      <c r="W299" s="15"/>
      <c r="X299" s="15"/>
      <c r="Y299" s="15"/>
      <c r="Z299" s="15"/>
      <c r="AA299" s="15"/>
      <c r="AB299" s="15"/>
      <c r="AC299" s="15"/>
      <c r="AD299" s="15"/>
      <c r="AE299" s="15"/>
    </row>
    <row r="300">
      <c r="A300" s="1" t="s">
        <v>74</v>
      </c>
      <c r="B300" s="1" t="s">
        <v>94</v>
      </c>
      <c r="D300" s="42"/>
      <c r="E300" s="1" t="s">
        <v>33</v>
      </c>
      <c r="F300" s="1" t="s">
        <v>33</v>
      </c>
      <c r="G300" s="42"/>
      <c r="H300" s="1" t="s">
        <v>563</v>
      </c>
      <c r="I300" s="25"/>
      <c r="K300" s="25"/>
      <c r="N300" s="42"/>
    </row>
    <row r="301">
      <c r="A301" s="25"/>
      <c r="B301" s="25"/>
      <c r="D301" s="42"/>
      <c r="E301" s="25"/>
      <c r="F301" s="25"/>
      <c r="G301" s="42"/>
      <c r="I301" s="25"/>
      <c r="K301" s="25"/>
      <c r="N301" s="42"/>
    </row>
    <row r="302">
      <c r="A302" s="25"/>
      <c r="B302" s="25"/>
      <c r="D302" s="42"/>
      <c r="E302" s="25"/>
      <c r="F302" s="25"/>
      <c r="G302" s="42"/>
      <c r="H302" s="1" t="s">
        <v>1080</v>
      </c>
      <c r="I302" s="25"/>
      <c r="K302" s="25"/>
      <c r="N302" s="42"/>
      <c r="O302"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302" s="25" t="str">
        <f>IFERROR(__xludf.DUMMYFUNCTION("""COMPUTED_VALUE"""),"count ")</f>
        <v>count </v>
      </c>
    </row>
    <row r="303">
      <c r="A303" s="25"/>
      <c r="B303" s="25"/>
      <c r="D303" s="42"/>
      <c r="E303" s="25"/>
      <c r="F303" s="25"/>
      <c r="G303" s="42"/>
      <c r="H303" s="1" t="s">
        <v>198</v>
      </c>
      <c r="I303" s="25"/>
      <c r="K303" s="25"/>
      <c r="N303" s="42"/>
      <c r="O303" s="25" t="str">
        <f>IFERROR(__xludf.DUMMYFUNCTION("""COMPUTED_VALUE"""),"V-pre/post")</f>
        <v>V-pre/post</v>
      </c>
      <c r="P303" s="25">
        <f>IFERROR(__xludf.DUMMYFUNCTION("""COMPUTED_VALUE"""),3.0)</f>
        <v>3</v>
      </c>
    </row>
    <row r="304">
      <c r="A304" s="25"/>
      <c r="B304" s="25"/>
      <c r="D304" s="42"/>
      <c r="E304" s="25"/>
      <c r="F304" s="25"/>
      <c r="G304" s="42"/>
      <c r="H304" s="1" t="s">
        <v>1082</v>
      </c>
      <c r="I304" s="25"/>
      <c r="K304" s="25"/>
      <c r="N304" s="42"/>
      <c r="O304" s="25" t="str">
        <f>IFERROR(__xludf.DUMMYFUNCTION("""COMPUTED_VALUE"""),"C-hallucinating")</f>
        <v>C-hallucinating</v>
      </c>
      <c r="P304" s="25">
        <f>IFERROR(__xludf.DUMMYFUNCTION("""COMPUTED_VALUE"""),1.0)</f>
        <v>1</v>
      </c>
    </row>
    <row r="305">
      <c r="A305" s="25"/>
      <c r="B305" s="25"/>
      <c r="D305" s="42"/>
      <c r="E305" s="25"/>
      <c r="F305" s="25"/>
      <c r="G305" s="42"/>
      <c r="H305" s="1" t="s">
        <v>245</v>
      </c>
      <c r="I305" s="25"/>
      <c r="K305" s="25"/>
      <c r="N305" s="42"/>
    </row>
    <row r="306">
      <c r="A306" s="25"/>
      <c r="B306" s="25"/>
      <c r="D306" s="42"/>
      <c r="E306" s="25"/>
      <c r="F306" s="25"/>
      <c r="G306" s="42"/>
      <c r="I306" s="25"/>
      <c r="K306" s="25"/>
      <c r="N306" s="42"/>
    </row>
    <row r="307">
      <c r="A307" s="25"/>
      <c r="B307" s="25"/>
      <c r="D307" s="42"/>
      <c r="E307" s="25"/>
      <c r="F307" s="25"/>
      <c r="G307" s="42"/>
      <c r="H307" s="1" t="s">
        <v>3596</v>
      </c>
      <c r="I307" s="25"/>
      <c r="K307" s="25"/>
      <c r="N307" s="42"/>
      <c r="O30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07" s="25" t="str">
        <f>IFERROR(__xludf.DUMMYFUNCTION("""COMPUTED_VALUE"""),"C-syntax")</f>
        <v>C-syntax</v>
      </c>
      <c r="Q307" s="25" t="str">
        <f>IFERROR(__xludf.DUMMYFUNCTION("""COMPUTED_VALUE"""),"C-hallucinating")</f>
        <v>C-hallucinating</v>
      </c>
      <c r="R307" s="25" t="str">
        <f>IFERROR(__xludf.DUMMYFUNCTION("""COMPUTED_VALUE"""),"C-total")</f>
        <v>C-total</v>
      </c>
      <c r="S307" s="25" t="str">
        <f>IFERROR(__xludf.DUMMYFUNCTION("""COMPUTED_VALUE"""),"V-pre/post")</f>
        <v>V-pre/post</v>
      </c>
      <c r="T307" s="25" t="str">
        <f>IFERROR(__xludf.DUMMYFUNCTION("""COMPUTED_VALUE"""),"V-pred-def")</f>
        <v>V-pred-def</v>
      </c>
      <c r="U307" s="25" t="str">
        <f>IFERROR(__xludf.DUMMYFUNCTION("""COMPUTED_VALUE"""),"V-pred-use")</f>
        <v>V-pred-use</v>
      </c>
      <c r="V307" s="25" t="str">
        <f>IFERROR(__xludf.DUMMYFUNCTION("""COMPUTED_VALUE"""),"V-lemma-def")</f>
        <v>V-lemma-def</v>
      </c>
      <c r="W307" s="25" t="str">
        <f>IFERROR(__xludf.DUMMYFUNCTION("""COMPUTED_VALUE"""),"V-lemma-use")</f>
        <v>V-lemma-use</v>
      </c>
      <c r="X307" s="25" t="str">
        <f>IFERROR(__xludf.DUMMYFUNCTION("""COMPUTED_VALUE"""),"V-LI")</f>
        <v>V-LI</v>
      </c>
      <c r="Y307" s="25" t="str">
        <f>IFERROR(__xludf.DUMMYFUNCTION("""COMPUTED_VALUE"""),"V-others")</f>
        <v>V-others</v>
      </c>
      <c r="Z307" s="25" t="str">
        <f>IFERROR(__xludf.DUMMYFUNCTION("""COMPUTED_VALUE"""),"V-total")</f>
        <v>V-total</v>
      </c>
    </row>
    <row r="308">
      <c r="A308" s="25"/>
      <c r="B308" s="25"/>
      <c r="D308" s="42"/>
      <c r="E308" s="25"/>
      <c r="F308" s="25"/>
      <c r="G308" s="42"/>
      <c r="H308" s="1" t="s">
        <v>251</v>
      </c>
      <c r="I308" s="25"/>
      <c r="K308" s="25"/>
      <c r="N308" s="42"/>
      <c r="O308" s="25">
        <f>IFERROR(__xludf.DUMMYFUNCTION("""COMPUTED_VALUE"""),0.0)</f>
        <v>0</v>
      </c>
      <c r="P308" s="25">
        <f>IFERROR(__xludf.DUMMYFUNCTION("""COMPUTED_VALUE"""),0.0)</f>
        <v>0</v>
      </c>
      <c r="Q308" s="25">
        <f>IFERROR(__xludf.DUMMYFUNCTION("""COMPUTED_VALUE"""),1.0)</f>
        <v>1</v>
      </c>
      <c r="R308" s="25">
        <f>IFERROR(__xludf.DUMMYFUNCTION("""COMPUTED_VALUE"""),0.0)</f>
        <v>0</v>
      </c>
      <c r="S308" s="25">
        <f>IFERROR(__xludf.DUMMYFUNCTION("""COMPUTED_VALUE"""),3.0)</f>
        <v>3</v>
      </c>
      <c r="T308" s="25">
        <f>IFERROR(__xludf.DUMMYFUNCTION("""COMPUTED_VALUE"""),0.0)</f>
        <v>0</v>
      </c>
      <c r="U308" s="25">
        <f>IFERROR(__xludf.DUMMYFUNCTION("""COMPUTED_VALUE"""),0.0)</f>
        <v>0</v>
      </c>
      <c r="V308" s="25">
        <f>IFERROR(__xludf.DUMMYFUNCTION("""COMPUTED_VALUE"""),0.0)</f>
        <v>0</v>
      </c>
      <c r="W308" s="25">
        <f>IFERROR(__xludf.DUMMYFUNCTION("""COMPUTED_VALUE"""),0.0)</f>
        <v>0</v>
      </c>
      <c r="X308" s="25">
        <f>IFERROR(__xludf.DUMMYFUNCTION("""COMPUTED_VALUE"""),0.0)</f>
        <v>0</v>
      </c>
      <c r="Y308" s="25">
        <f>IFERROR(__xludf.DUMMYFUNCTION("""COMPUTED_VALUE"""),0.0)</f>
        <v>0</v>
      </c>
      <c r="Z308" s="25">
        <f>IFERROR(__xludf.DUMMYFUNCTION("""COMPUTED_VALUE"""),0.0)</f>
        <v>0</v>
      </c>
    </row>
    <row r="309">
      <c r="A309" s="25"/>
      <c r="B309" s="25"/>
      <c r="D309" s="42"/>
      <c r="E309" s="25"/>
      <c r="F309" s="25"/>
      <c r="G309" s="42"/>
      <c r="H309" s="1" t="s">
        <v>3597</v>
      </c>
      <c r="I309" s="25"/>
      <c r="K309" s="84" t="s">
        <v>190</v>
      </c>
      <c r="L309" s="1" t="s">
        <v>804</v>
      </c>
      <c r="M309" s="1" t="s">
        <v>805</v>
      </c>
      <c r="N309" s="2" t="s">
        <v>838</v>
      </c>
    </row>
    <row r="310">
      <c r="A310" s="25"/>
      <c r="B310" s="25"/>
      <c r="D310" s="42"/>
      <c r="E310" s="25"/>
      <c r="F310" s="25"/>
      <c r="G310" s="42"/>
      <c r="H310" s="1" t="s">
        <v>3519</v>
      </c>
      <c r="I310" s="25"/>
      <c r="K310" s="25"/>
      <c r="N310" s="42"/>
    </row>
    <row r="311">
      <c r="A311" s="25"/>
      <c r="B311" s="25"/>
      <c r="D311" s="42"/>
      <c r="E311" s="25"/>
      <c r="F311" s="25"/>
      <c r="G311" s="42"/>
      <c r="H311" s="1" t="s">
        <v>269</v>
      </c>
      <c r="I311" s="25"/>
      <c r="K311" s="25"/>
      <c r="N311" s="42"/>
    </row>
    <row r="312">
      <c r="A312" s="25"/>
      <c r="B312" s="25"/>
      <c r="D312" s="42"/>
      <c r="E312" s="25"/>
      <c r="F312" s="25"/>
      <c r="G312" s="42"/>
      <c r="I312" s="25"/>
      <c r="K312" s="25"/>
      <c r="N312" s="42"/>
    </row>
    <row r="313">
      <c r="A313" s="25"/>
      <c r="B313" s="25"/>
      <c r="D313" s="42"/>
      <c r="E313" s="25"/>
      <c r="F313" s="25"/>
      <c r="G313" s="42"/>
      <c r="H313" s="1" t="s">
        <v>3466</v>
      </c>
      <c r="I313" s="25"/>
      <c r="K313" s="25"/>
      <c r="N313" s="42"/>
    </row>
    <row r="314">
      <c r="A314" s="25"/>
      <c r="B314" s="25"/>
      <c r="D314" s="42"/>
      <c r="E314" s="25"/>
      <c r="F314" s="25"/>
      <c r="G314" s="42"/>
      <c r="H314" s="1" t="s">
        <v>206</v>
      </c>
      <c r="I314" s="25"/>
      <c r="K314" s="25"/>
      <c r="N314" s="42"/>
    </row>
    <row r="315">
      <c r="A315" s="25"/>
      <c r="B315" s="25"/>
      <c r="D315" s="42"/>
      <c r="E315" s="25"/>
      <c r="F315" s="25"/>
      <c r="G315" s="42"/>
      <c r="H315" s="1" t="s">
        <v>3481</v>
      </c>
      <c r="I315" s="25"/>
      <c r="K315" s="25"/>
      <c r="N315" s="42"/>
    </row>
    <row r="316">
      <c r="A316" s="25"/>
      <c r="B316" s="25"/>
      <c r="D316" s="42"/>
      <c r="E316" s="25"/>
      <c r="F316" s="25"/>
      <c r="G316" s="42"/>
      <c r="H316" s="1" t="s">
        <v>198</v>
      </c>
      <c r="I316" s="25"/>
      <c r="K316" s="25"/>
      <c r="N316" s="42"/>
    </row>
    <row r="317">
      <c r="A317" s="25"/>
      <c r="B317" s="25"/>
      <c r="D317" s="42"/>
      <c r="E317" s="25"/>
      <c r="F317" s="25"/>
      <c r="G317" s="42"/>
      <c r="H317" s="1" t="s">
        <v>1090</v>
      </c>
      <c r="I317" s="25"/>
      <c r="K317" s="25"/>
      <c r="N317" s="42"/>
    </row>
    <row r="318">
      <c r="A318" s="25"/>
      <c r="B318" s="25"/>
      <c r="D318" s="42"/>
      <c r="E318" s="25"/>
      <c r="F318" s="25"/>
      <c r="G318" s="42"/>
      <c r="H318" s="1" t="s">
        <v>1091</v>
      </c>
      <c r="I318" s="25"/>
      <c r="K318" s="25"/>
      <c r="N318" s="42"/>
    </row>
    <row r="319">
      <c r="A319" s="25"/>
      <c r="B319" s="25"/>
      <c r="D319" s="42"/>
      <c r="E319" s="25"/>
      <c r="F319" s="25"/>
      <c r="G319" s="42"/>
      <c r="H319" s="1" t="s">
        <v>198</v>
      </c>
      <c r="I319" s="25"/>
      <c r="K319" s="25"/>
      <c r="N319" s="42"/>
    </row>
    <row r="320">
      <c r="A320" s="25"/>
      <c r="B320" s="25"/>
      <c r="D320" s="42"/>
      <c r="E320" s="25"/>
      <c r="F320" s="25"/>
      <c r="G320" s="42"/>
      <c r="H320" s="1" t="s">
        <v>481</v>
      </c>
      <c r="I320" s="25"/>
      <c r="K320" s="25"/>
      <c r="N320" s="42"/>
    </row>
    <row r="321">
      <c r="A321" s="25"/>
      <c r="B321" s="25"/>
      <c r="D321" s="42"/>
      <c r="E321" s="25"/>
      <c r="F321" s="25"/>
      <c r="G321" s="42"/>
      <c r="H321" s="1" t="s">
        <v>204</v>
      </c>
      <c r="I321" s="25"/>
      <c r="K321" s="25"/>
      <c r="N321" s="42"/>
    </row>
    <row r="322">
      <c r="A322" s="25"/>
      <c r="B322" s="25"/>
      <c r="D322" s="42"/>
      <c r="E322" s="25"/>
      <c r="F322" s="25"/>
      <c r="G322" s="42"/>
      <c r="H322" s="1" t="s">
        <v>1093</v>
      </c>
      <c r="I322" s="25"/>
      <c r="K322" s="25"/>
      <c r="N322" s="42"/>
    </row>
    <row r="323">
      <c r="A323" s="25"/>
      <c r="B323" s="25"/>
      <c r="D323" s="42"/>
      <c r="E323" s="25"/>
      <c r="F323" s="25"/>
      <c r="G323" s="42"/>
      <c r="H323" s="1" t="s">
        <v>1095</v>
      </c>
      <c r="I323" s="25"/>
      <c r="K323" s="25"/>
      <c r="N323" s="42"/>
    </row>
    <row r="324">
      <c r="A324" s="25"/>
      <c r="B324" s="25"/>
      <c r="D324" s="42"/>
      <c r="E324" s="25"/>
      <c r="F324" s="25"/>
      <c r="G324" s="42"/>
      <c r="H324" s="1" t="s">
        <v>204</v>
      </c>
      <c r="I324" s="25"/>
      <c r="K324" s="84" t="s">
        <v>282</v>
      </c>
      <c r="L324" s="1" t="s">
        <v>2048</v>
      </c>
      <c r="M324" s="1" t="s">
        <v>714</v>
      </c>
      <c r="N324" s="2" t="s">
        <v>3598</v>
      </c>
    </row>
    <row r="325">
      <c r="A325" s="25"/>
      <c r="B325" s="25"/>
      <c r="D325" s="42"/>
      <c r="E325" s="25"/>
      <c r="F325" s="25"/>
      <c r="G325" s="42"/>
      <c r="I325" s="25"/>
      <c r="K325" s="25"/>
      <c r="N325" s="42"/>
    </row>
    <row r="326">
      <c r="A326" s="25"/>
      <c r="B326" s="25"/>
      <c r="D326" s="42"/>
      <c r="E326" s="25"/>
      <c r="F326" s="25"/>
      <c r="G326" s="42"/>
      <c r="H326" s="1" t="s">
        <v>1102</v>
      </c>
      <c r="I326" s="25"/>
      <c r="K326" s="25"/>
      <c r="N326" s="42"/>
    </row>
    <row r="327">
      <c r="A327" s="25"/>
      <c r="B327" s="25"/>
      <c r="D327" s="42"/>
      <c r="E327" s="25"/>
      <c r="F327" s="25"/>
      <c r="G327" s="42"/>
      <c r="H327" s="1" t="s">
        <v>3563</v>
      </c>
      <c r="I327" s="25"/>
      <c r="K327" s="25"/>
      <c r="N327" s="42"/>
    </row>
    <row r="328">
      <c r="A328" s="25"/>
      <c r="B328" s="25"/>
      <c r="D328" s="42"/>
      <c r="E328" s="25"/>
      <c r="F328" s="25"/>
      <c r="G328" s="42"/>
      <c r="H328" s="1" t="s">
        <v>3546</v>
      </c>
      <c r="I328" s="25"/>
      <c r="K328" s="25"/>
      <c r="N328" s="42"/>
    </row>
    <row r="329">
      <c r="A329" s="25"/>
      <c r="B329" s="25"/>
      <c r="D329" s="42"/>
      <c r="E329" s="25"/>
      <c r="F329" s="25"/>
      <c r="G329" s="42"/>
      <c r="H329" s="1" t="s">
        <v>198</v>
      </c>
      <c r="I329" s="25"/>
      <c r="K329" s="25"/>
      <c r="N329" s="42"/>
    </row>
    <row r="330">
      <c r="A330" s="25"/>
      <c r="B330" s="25"/>
      <c r="D330" s="42"/>
      <c r="E330" s="25"/>
      <c r="F330" s="25"/>
      <c r="G330" s="42"/>
      <c r="H330" s="1" t="s">
        <v>3564</v>
      </c>
      <c r="I330" s="25"/>
      <c r="K330" s="25"/>
      <c r="N330" s="42"/>
    </row>
    <row r="331">
      <c r="A331" s="25"/>
      <c r="B331" s="25"/>
      <c r="D331" s="42"/>
      <c r="E331" s="25"/>
      <c r="F331" s="25"/>
      <c r="G331" s="42"/>
      <c r="H331" s="1" t="s">
        <v>1105</v>
      </c>
      <c r="I331" s="25"/>
      <c r="K331" s="84" t="s">
        <v>282</v>
      </c>
      <c r="L331" s="1" t="s">
        <v>841</v>
      </c>
      <c r="M331" s="1" t="s">
        <v>3565</v>
      </c>
      <c r="N331" s="2" t="s">
        <v>3599</v>
      </c>
    </row>
    <row r="332">
      <c r="A332" s="25"/>
      <c r="B332" s="25"/>
      <c r="D332" s="42"/>
      <c r="E332" s="25"/>
      <c r="F332" s="25"/>
      <c r="G332" s="42"/>
      <c r="H332" s="1" t="s">
        <v>3547</v>
      </c>
      <c r="I332" s="25"/>
      <c r="K332" s="25"/>
      <c r="N332" s="42"/>
    </row>
    <row r="333">
      <c r="A333" s="25"/>
      <c r="B333" s="25"/>
      <c r="D333" s="42"/>
      <c r="E333" s="25"/>
      <c r="F333" s="25"/>
      <c r="G333" s="42"/>
      <c r="H333" s="1" t="s">
        <v>204</v>
      </c>
      <c r="I333" s="25"/>
      <c r="K333" s="25"/>
      <c r="N333" s="42"/>
    </row>
    <row r="334">
      <c r="A334" s="25"/>
      <c r="B334" s="25"/>
      <c r="D334" s="42"/>
      <c r="E334" s="25"/>
      <c r="F334" s="25"/>
      <c r="G334" s="42"/>
      <c r="I334" s="25"/>
      <c r="K334" s="25"/>
      <c r="N334" s="42"/>
    </row>
    <row r="335">
      <c r="A335" s="25"/>
      <c r="B335" s="25"/>
      <c r="D335" s="42"/>
      <c r="E335" s="25"/>
      <c r="F335" s="25"/>
      <c r="G335" s="42"/>
      <c r="H335" s="1" t="s">
        <v>1096</v>
      </c>
      <c r="I335" s="25"/>
      <c r="K335" s="25"/>
      <c r="N335" s="42"/>
    </row>
    <row r="336">
      <c r="A336" s="25"/>
      <c r="B336" s="25"/>
      <c r="D336" s="42"/>
      <c r="E336" s="25"/>
      <c r="F336" s="25"/>
      <c r="G336" s="42"/>
      <c r="H336" s="1" t="s">
        <v>3549</v>
      </c>
      <c r="I336" s="25"/>
      <c r="K336" s="25"/>
      <c r="N336" s="42"/>
    </row>
    <row r="337">
      <c r="A337" s="25"/>
      <c r="B337" s="25"/>
      <c r="D337" s="42"/>
      <c r="E337" s="25"/>
      <c r="F337" s="25"/>
      <c r="G337" s="42"/>
      <c r="H337" s="1" t="s">
        <v>3550</v>
      </c>
      <c r="I337" s="25"/>
      <c r="K337" s="25"/>
      <c r="N337" s="42"/>
    </row>
    <row r="338">
      <c r="A338" s="25"/>
      <c r="B338" s="25"/>
      <c r="D338" s="42"/>
      <c r="E338" s="25"/>
      <c r="F338" s="25"/>
      <c r="G338" s="42"/>
      <c r="H338" s="1" t="s">
        <v>198</v>
      </c>
      <c r="I338" s="25"/>
      <c r="K338" s="25"/>
      <c r="N338" s="42"/>
    </row>
    <row r="339">
      <c r="A339" s="25"/>
      <c r="B339" s="25"/>
      <c r="D339" s="42"/>
      <c r="E339" s="25"/>
      <c r="F339" s="25"/>
      <c r="G339" s="42"/>
      <c r="H339" s="1" t="s">
        <v>3567</v>
      </c>
      <c r="I339" s="25"/>
      <c r="K339" s="25"/>
      <c r="N339" s="42"/>
    </row>
    <row r="340">
      <c r="A340" s="25"/>
      <c r="B340" s="25"/>
      <c r="D340" s="42"/>
      <c r="E340" s="25"/>
      <c r="F340" s="25"/>
      <c r="G340" s="42"/>
      <c r="H340" s="1" t="s">
        <v>1100</v>
      </c>
      <c r="I340" s="25"/>
      <c r="K340" s="25"/>
      <c r="N340" s="42"/>
    </row>
    <row r="341">
      <c r="A341" s="25"/>
      <c r="B341" s="25"/>
      <c r="D341" s="42"/>
      <c r="E341" s="25"/>
      <c r="F341" s="25"/>
      <c r="G341" s="42"/>
      <c r="H341" s="1" t="s">
        <v>3551</v>
      </c>
      <c r="I341" s="25"/>
      <c r="K341" s="25"/>
      <c r="N341" s="42"/>
      <c r="O341" s="106"/>
    </row>
    <row r="342">
      <c r="A342" s="25"/>
      <c r="B342" s="25"/>
      <c r="D342" s="42"/>
      <c r="E342" s="25"/>
      <c r="F342" s="25"/>
      <c r="G342" s="42"/>
      <c r="H342" s="1" t="s">
        <v>511</v>
      </c>
      <c r="I342" s="25"/>
      <c r="K342" s="25"/>
      <c r="N342" s="42"/>
    </row>
    <row r="343">
      <c r="A343" s="25"/>
      <c r="B343" s="25"/>
      <c r="D343" s="42"/>
      <c r="E343" s="25"/>
      <c r="F343" s="25"/>
      <c r="G343" s="42"/>
      <c r="H343" s="1" t="s">
        <v>204</v>
      </c>
      <c r="I343" s="25"/>
      <c r="K343" s="25"/>
      <c r="N343" s="42"/>
    </row>
    <row r="344">
      <c r="A344" s="25"/>
      <c r="B344" s="25"/>
      <c r="D344" s="42"/>
      <c r="E344" s="25"/>
      <c r="F344" s="25"/>
      <c r="G344" s="42"/>
      <c r="I344" s="25"/>
      <c r="K344" s="25"/>
      <c r="N344" s="42"/>
    </row>
    <row r="345">
      <c r="A345" s="25"/>
      <c r="B345" s="25"/>
      <c r="D345" s="42"/>
      <c r="E345" s="25"/>
      <c r="F345" s="25"/>
      <c r="G345" s="42"/>
      <c r="H345" s="1" t="s">
        <v>3468</v>
      </c>
      <c r="I345" s="25"/>
      <c r="K345" s="25"/>
      <c r="N345" s="42"/>
    </row>
    <row r="346">
      <c r="A346" s="25"/>
      <c r="B346" s="25"/>
      <c r="D346" s="42"/>
      <c r="E346" s="25"/>
      <c r="F346" s="25"/>
      <c r="G346" s="42"/>
      <c r="H346" s="1" t="s">
        <v>3469</v>
      </c>
      <c r="I346" s="25"/>
      <c r="K346" s="25"/>
      <c r="N346" s="42"/>
    </row>
    <row r="347">
      <c r="A347" s="25"/>
      <c r="B347" s="25"/>
      <c r="D347" s="42"/>
      <c r="E347" s="25"/>
      <c r="F347" s="25"/>
      <c r="G347" s="42"/>
      <c r="H347" s="1" t="s">
        <v>3470</v>
      </c>
      <c r="I347" s="25"/>
      <c r="K347" s="25"/>
      <c r="N347" s="42"/>
    </row>
    <row r="348">
      <c r="A348" s="25"/>
      <c r="B348" s="25"/>
      <c r="D348" s="42"/>
      <c r="E348" s="25"/>
      <c r="F348" s="25"/>
      <c r="G348" s="42"/>
      <c r="H348" s="1" t="s">
        <v>198</v>
      </c>
      <c r="I348" s="25"/>
      <c r="K348" s="25"/>
      <c r="N348" s="42"/>
    </row>
    <row r="349">
      <c r="A349" s="25"/>
      <c r="B349" s="25"/>
      <c r="D349" s="42"/>
      <c r="E349" s="25"/>
      <c r="F349" s="25"/>
      <c r="G349" s="42"/>
      <c r="H349" s="1" t="s">
        <v>3471</v>
      </c>
      <c r="I349" s="25"/>
      <c r="K349" s="25"/>
      <c r="N349" s="42"/>
    </row>
    <row r="350">
      <c r="A350" s="25"/>
      <c r="B350" s="25"/>
      <c r="D350" s="42"/>
      <c r="E350" s="25"/>
      <c r="F350" s="25"/>
      <c r="G350" s="42"/>
      <c r="H350" s="1" t="s">
        <v>3472</v>
      </c>
      <c r="I350" s="25"/>
      <c r="K350" s="25"/>
      <c r="N350" s="42"/>
    </row>
    <row r="351">
      <c r="A351" s="25"/>
      <c r="B351" s="25"/>
      <c r="D351" s="42"/>
      <c r="E351" s="25"/>
      <c r="F351" s="25"/>
      <c r="G351" s="42"/>
      <c r="H351" s="1" t="s">
        <v>3473</v>
      </c>
      <c r="I351" s="25"/>
      <c r="K351" s="25"/>
      <c r="N351" s="42"/>
    </row>
    <row r="352">
      <c r="A352" s="25"/>
      <c r="B352" s="25"/>
      <c r="D352" s="42"/>
      <c r="E352" s="25"/>
      <c r="F352" s="25"/>
      <c r="G352" s="42"/>
      <c r="H352" s="1" t="s">
        <v>204</v>
      </c>
      <c r="I352" s="25"/>
      <c r="K352" s="25"/>
      <c r="N352" s="42"/>
    </row>
    <row r="353">
      <c r="A353" s="25"/>
      <c r="B353" s="25"/>
      <c r="D353" s="42"/>
      <c r="E353" s="25"/>
      <c r="F353" s="25"/>
      <c r="G353" s="42"/>
      <c r="I353" s="25"/>
      <c r="K353" s="25"/>
      <c r="N353" s="42"/>
    </row>
    <row r="354">
      <c r="A354" s="25"/>
      <c r="B354" s="25"/>
      <c r="D354" s="42"/>
      <c r="E354" s="25"/>
      <c r="F354" s="25"/>
      <c r="G354" s="42"/>
      <c r="H354" s="1" t="s">
        <v>1116</v>
      </c>
      <c r="I354" s="25"/>
      <c r="K354" s="25"/>
      <c r="N354" s="42"/>
    </row>
    <row r="355">
      <c r="A355" s="25"/>
      <c r="B355" s="25"/>
      <c r="D355" s="42"/>
      <c r="E355" s="25"/>
      <c r="F355" s="25"/>
      <c r="G355" s="42"/>
      <c r="H355" s="1" t="s">
        <v>3469</v>
      </c>
      <c r="I355" s="25"/>
      <c r="K355" s="25"/>
      <c r="N355" s="42"/>
    </row>
    <row r="356">
      <c r="A356" s="25"/>
      <c r="B356" s="25"/>
      <c r="D356" s="42"/>
      <c r="E356" s="25"/>
      <c r="F356" s="25"/>
      <c r="G356" s="42"/>
      <c r="H356" s="1" t="s">
        <v>207</v>
      </c>
      <c r="I356" s="25"/>
      <c r="K356" s="25"/>
      <c r="N356" s="42"/>
    </row>
    <row r="357">
      <c r="A357" s="25"/>
      <c r="B357" s="25"/>
      <c r="D357" s="42"/>
      <c r="E357" s="25"/>
      <c r="F357" s="25"/>
      <c r="G357" s="42"/>
      <c r="H357" s="1" t="s">
        <v>198</v>
      </c>
      <c r="I357" s="25"/>
      <c r="K357" s="25"/>
      <c r="N357" s="42"/>
    </row>
    <row r="358">
      <c r="A358" s="25"/>
      <c r="B358" s="25"/>
      <c r="D358" s="42"/>
      <c r="E358" s="25"/>
      <c r="F358" s="25"/>
      <c r="G358" s="42"/>
      <c r="H358" s="1" t="s">
        <v>3471</v>
      </c>
      <c r="I358" s="25"/>
      <c r="K358" s="25"/>
      <c r="N358" s="42"/>
    </row>
    <row r="359">
      <c r="A359" s="25"/>
      <c r="B359" s="25"/>
      <c r="D359" s="42"/>
      <c r="E359" s="25"/>
      <c r="F359" s="25"/>
      <c r="G359" s="42"/>
      <c r="H359" s="1" t="s">
        <v>1118</v>
      </c>
      <c r="I359" s="25"/>
      <c r="K359" s="84" t="s">
        <v>282</v>
      </c>
      <c r="L359" s="1" t="s">
        <v>3262</v>
      </c>
      <c r="M359" s="1" t="s">
        <v>3568</v>
      </c>
      <c r="N359" s="2" t="s">
        <v>3525</v>
      </c>
    </row>
    <row r="360">
      <c r="A360" s="25"/>
      <c r="B360" s="25"/>
      <c r="D360" s="42"/>
      <c r="E360" s="25"/>
      <c r="F360" s="25"/>
      <c r="G360" s="42"/>
      <c r="H360" s="1" t="s">
        <v>204</v>
      </c>
      <c r="I360" s="25"/>
      <c r="K360" s="25"/>
      <c r="N360" s="42"/>
    </row>
    <row r="361">
      <c r="A361" s="25"/>
      <c r="B361" s="25"/>
      <c r="D361" s="42"/>
      <c r="E361" s="25"/>
      <c r="F361" s="25"/>
      <c r="G361" s="42"/>
      <c r="I361" s="25"/>
      <c r="K361" s="25"/>
      <c r="N361" s="42"/>
    </row>
    <row r="362">
      <c r="A362" s="25"/>
      <c r="B362" s="25"/>
      <c r="D362" s="42"/>
      <c r="E362" s="25"/>
      <c r="F362" s="25"/>
      <c r="G362" s="42"/>
      <c r="H362" s="1" t="s">
        <v>281</v>
      </c>
      <c r="I362" s="25"/>
      <c r="K362" s="25"/>
      <c r="N362" s="42"/>
    </row>
    <row r="363">
      <c r="A363" s="25"/>
      <c r="B363" s="25"/>
      <c r="D363" s="42"/>
      <c r="E363" s="25"/>
      <c r="F363" s="25"/>
      <c r="G363" s="42"/>
      <c r="H363" s="1" t="s">
        <v>206</v>
      </c>
      <c r="I363" s="25"/>
      <c r="K363" s="25"/>
      <c r="N363" s="42"/>
      <c r="O363" s="107"/>
    </row>
    <row r="364">
      <c r="A364" s="25"/>
      <c r="B364" s="25"/>
      <c r="D364" s="42"/>
      <c r="E364" s="25"/>
      <c r="F364" s="25"/>
      <c r="G364" s="42"/>
      <c r="H364" s="1" t="s">
        <v>207</v>
      </c>
      <c r="I364" s="25"/>
      <c r="K364" s="25"/>
      <c r="N364" s="42"/>
    </row>
    <row r="365">
      <c r="A365" s="25"/>
      <c r="B365" s="25"/>
      <c r="D365" s="42"/>
      <c r="E365" s="25"/>
      <c r="F365" s="25"/>
      <c r="G365" s="42"/>
      <c r="H365" s="1" t="s">
        <v>198</v>
      </c>
      <c r="I365" s="25"/>
      <c r="K365" s="25"/>
      <c r="N365" s="42"/>
    </row>
    <row r="366">
      <c r="A366" s="25"/>
      <c r="B366" s="25"/>
      <c r="D366" s="42"/>
      <c r="E366" s="25"/>
      <c r="F366" s="25"/>
      <c r="G366" s="42"/>
      <c r="H366" s="1" t="s">
        <v>3477</v>
      </c>
      <c r="I366" s="25"/>
      <c r="K366" s="25"/>
      <c r="N366" s="42"/>
    </row>
    <row r="367">
      <c r="A367" s="25"/>
      <c r="B367" s="25"/>
      <c r="D367" s="42"/>
      <c r="E367" s="25"/>
      <c r="F367" s="25"/>
      <c r="G367" s="42"/>
      <c r="H367" s="1" t="s">
        <v>3478</v>
      </c>
      <c r="I367" s="25"/>
      <c r="K367" s="25"/>
      <c r="N367" s="42"/>
    </row>
    <row r="368">
      <c r="A368" s="25"/>
      <c r="B368" s="25"/>
      <c r="D368" s="42"/>
      <c r="E368" s="25"/>
      <c r="F368" s="25"/>
      <c r="G368" s="42"/>
      <c r="H368" s="1" t="s">
        <v>3555</v>
      </c>
      <c r="I368" s="25"/>
      <c r="K368" s="25"/>
      <c r="N368" s="42"/>
    </row>
    <row r="369">
      <c r="A369" s="25"/>
      <c r="B369" s="25"/>
      <c r="D369" s="42"/>
      <c r="E369" s="25"/>
      <c r="F369" s="25"/>
      <c r="G369" s="42"/>
      <c r="H369" s="1" t="s">
        <v>3556</v>
      </c>
      <c r="I369" s="25"/>
      <c r="K369" s="25"/>
      <c r="N369" s="42"/>
    </row>
    <row r="370">
      <c r="A370" s="25"/>
      <c r="B370" s="25"/>
      <c r="D370" s="42"/>
      <c r="E370" s="25"/>
      <c r="F370" s="25"/>
      <c r="G370" s="42"/>
      <c r="H370" s="1" t="s">
        <v>3557</v>
      </c>
      <c r="I370" s="25"/>
      <c r="K370" s="25"/>
      <c r="N370" s="42"/>
    </row>
    <row r="371">
      <c r="A371" s="25"/>
      <c r="B371" s="25"/>
      <c r="D371" s="42"/>
      <c r="E371" s="25"/>
      <c r="F371" s="25"/>
      <c r="G371" s="42"/>
      <c r="H371" s="1" t="s">
        <v>1134</v>
      </c>
      <c r="I371" s="25"/>
      <c r="K371" s="25"/>
      <c r="N371" s="42"/>
    </row>
    <row r="372">
      <c r="A372" s="25"/>
      <c r="B372" s="25"/>
      <c r="D372" s="42"/>
      <c r="E372" s="25"/>
      <c r="F372" s="25"/>
      <c r="G372" s="42"/>
      <c r="H372" s="1" t="s">
        <v>223</v>
      </c>
      <c r="I372" s="25"/>
      <c r="K372" s="25"/>
      <c r="N372" s="42"/>
    </row>
    <row r="373">
      <c r="A373" s="15"/>
      <c r="B373" s="15"/>
      <c r="C373" s="15"/>
      <c r="D373" s="83"/>
      <c r="E373" s="15"/>
      <c r="F373" s="15"/>
      <c r="G373" s="83"/>
      <c r="H373" s="12" t="s">
        <v>204</v>
      </c>
      <c r="I373" s="15"/>
      <c r="J373" s="15"/>
      <c r="K373" s="15"/>
      <c r="L373" s="15"/>
      <c r="M373" s="15"/>
      <c r="N373" s="83"/>
      <c r="O373" s="15"/>
      <c r="P373" s="15"/>
      <c r="Q373" s="15"/>
      <c r="R373" s="15"/>
      <c r="S373" s="15"/>
      <c r="T373" s="15"/>
      <c r="U373" s="15"/>
      <c r="V373" s="15"/>
      <c r="W373" s="15"/>
      <c r="X373" s="15"/>
      <c r="Y373" s="15"/>
      <c r="Z373" s="15"/>
      <c r="AA373" s="15"/>
      <c r="AB373" s="15"/>
      <c r="AC373" s="15"/>
      <c r="AD373" s="15"/>
      <c r="AE373" s="15"/>
    </row>
    <row r="374">
      <c r="A374" s="1" t="s">
        <v>81</v>
      </c>
      <c r="B374" s="1" t="s">
        <v>94</v>
      </c>
      <c r="C374" s="1" t="s">
        <v>3569</v>
      </c>
      <c r="D374" s="2" t="s">
        <v>3569</v>
      </c>
      <c r="E374" s="1" t="s">
        <v>33</v>
      </c>
      <c r="F374" s="1" t="s">
        <v>33</v>
      </c>
      <c r="G374" s="42"/>
      <c r="H374" s="1" t="s">
        <v>563</v>
      </c>
      <c r="I374" s="25"/>
      <c r="K374" s="25"/>
      <c r="N374" s="42"/>
    </row>
    <row r="375">
      <c r="A375" s="25"/>
      <c r="B375" s="25"/>
      <c r="D375" s="42"/>
      <c r="E375" s="25"/>
      <c r="F375" s="25"/>
      <c r="G375" s="42"/>
      <c r="I375" s="25"/>
      <c r="K375" s="25"/>
      <c r="N375" s="42"/>
    </row>
    <row r="376">
      <c r="A376" s="25"/>
      <c r="B376" s="25"/>
      <c r="D376" s="42"/>
      <c r="E376" s="25"/>
      <c r="F376" s="25"/>
      <c r="G376" s="42"/>
      <c r="H376" s="1" t="s">
        <v>251</v>
      </c>
      <c r="I376" s="25"/>
      <c r="K376" s="25"/>
      <c r="N376" s="42"/>
      <c r="O376" s="106" t="str">
        <f>IFERROR(__xludf.DUMMYFUNCTION("QUERY( INDIRECT(""K"" &amp; IFERROR(MAX(FILTER(ROW($A$3:A$5000), (ROW($A$3:A$5000) &lt; ROW()) * (LEN(TRIM($A$3:A$5000)) &gt; 0))), 3) &amp; "":K"" &amp; IFERROR(MIN(FILTER(ROW($A$3:A$5000), (ROW($A$3:A$5000) &gt; ROW()) * (LEN(TRIM($A$3:A$5000)) &gt; 0))) - 1, ROWS($A$3:$A$5000"&amp;") + 2)), ""SELECT K, COUNT(K) WHERE K IS NOT NULL GROUP BY K ORDER BY COUNT(K) DESC"", 0 )"),"")</f>
        <v/>
      </c>
      <c r="P376" s="25" t="str">
        <f>IFERROR(__xludf.DUMMYFUNCTION("""COMPUTED_VALUE"""),"count ")</f>
        <v>count </v>
      </c>
    </row>
    <row r="377">
      <c r="A377" s="25"/>
      <c r="B377" s="25"/>
      <c r="D377" s="42"/>
      <c r="E377" s="25"/>
      <c r="F377" s="25"/>
      <c r="G377" s="42"/>
      <c r="H377" s="1" t="s">
        <v>3600</v>
      </c>
      <c r="I377" s="25"/>
      <c r="K377" s="25"/>
      <c r="N377" s="42"/>
      <c r="O377" s="25" t="str">
        <f>IFERROR(__xludf.DUMMYFUNCTION("""COMPUTED_VALUE"""),"C-spec_oop")</f>
        <v>C-spec_oop</v>
      </c>
      <c r="P377" s="25">
        <f>IFERROR(__xludf.DUMMYFUNCTION("""COMPUTED_VALUE"""),5.0)</f>
        <v>5</v>
      </c>
    </row>
    <row r="378">
      <c r="A378" s="25"/>
      <c r="B378" s="25"/>
      <c r="D378" s="42"/>
      <c r="E378" s="25"/>
      <c r="F378" s="25"/>
      <c r="G378" s="42"/>
      <c r="H378" s="1" t="s">
        <v>3601</v>
      </c>
      <c r="I378" s="25"/>
      <c r="K378" s="25"/>
      <c r="N378" s="42"/>
      <c r="O378" s="25" t="str">
        <f>IFERROR(__xludf.DUMMYFUNCTION("""COMPUTED_VALUE"""),"C-hallucinating")</f>
        <v>C-hallucinating</v>
      </c>
      <c r="P378" s="25">
        <f>IFERROR(__xludf.DUMMYFUNCTION("""COMPUTED_VALUE"""),1.0)</f>
        <v>1</v>
      </c>
    </row>
    <row r="379">
      <c r="A379" s="25"/>
      <c r="B379" s="25"/>
      <c r="D379" s="42"/>
      <c r="E379" s="25"/>
      <c r="F379" s="25"/>
      <c r="G379" s="42"/>
      <c r="I379" s="25"/>
      <c r="K379" s="25"/>
      <c r="N379" s="42"/>
      <c r="O379" s="25" t="str">
        <f>IFERROR(__xludf.DUMMYFUNCTION("""COMPUTED_VALUE"""),"C-syntax")</f>
        <v>C-syntax</v>
      </c>
      <c r="P379" s="25">
        <f>IFERROR(__xludf.DUMMYFUNCTION("""COMPUTED_VALUE"""),1.0)</f>
        <v>1</v>
      </c>
    </row>
    <row r="380">
      <c r="A380" s="25"/>
      <c r="B380" s="25"/>
      <c r="D380" s="42"/>
      <c r="E380" s="25"/>
      <c r="F380" s="25"/>
      <c r="G380" s="42"/>
      <c r="H380" s="1" t="s">
        <v>3602</v>
      </c>
      <c r="I380" s="25"/>
      <c r="K380" s="84" t="s">
        <v>190</v>
      </c>
      <c r="L380" s="1" t="s">
        <v>804</v>
      </c>
      <c r="M380" s="1" t="s">
        <v>3603</v>
      </c>
      <c r="N380" s="2" t="s">
        <v>3604</v>
      </c>
      <c r="O380" s="25" t="str">
        <f>IFERROR(__xludf.DUMMYFUNCTION("""COMPUTED_VALUE"""),"V-pre/post")</f>
        <v>V-pre/post</v>
      </c>
      <c r="P380" s="25">
        <f>IFERROR(__xludf.DUMMYFUNCTION("""COMPUTED_VALUE"""),1.0)</f>
        <v>1</v>
      </c>
    </row>
    <row r="381">
      <c r="A381" s="25"/>
      <c r="B381" s="25"/>
      <c r="D381" s="42"/>
      <c r="E381" s="25"/>
      <c r="F381" s="25"/>
      <c r="G381" s="42"/>
      <c r="H381" s="1" t="s">
        <v>3605</v>
      </c>
      <c r="I381" s="25"/>
      <c r="K381" s="25"/>
      <c r="N381" s="42"/>
    </row>
    <row r="382">
      <c r="A382" s="25"/>
      <c r="B382" s="25"/>
      <c r="D382" s="42"/>
      <c r="E382" s="25"/>
      <c r="F382" s="25"/>
      <c r="G382" s="42"/>
      <c r="H382" s="1" t="s">
        <v>269</v>
      </c>
      <c r="I382" s="25"/>
      <c r="K382" s="25"/>
      <c r="N382" s="42"/>
    </row>
    <row r="383">
      <c r="A383" s="25"/>
      <c r="B383" s="25"/>
      <c r="D383" s="42"/>
      <c r="E383" s="25"/>
      <c r="F383" s="25"/>
      <c r="G383" s="42"/>
      <c r="I383" s="25"/>
      <c r="K383" s="25"/>
      <c r="N383" s="42"/>
      <c r="O38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83" s="25" t="str">
        <f>IFERROR(__xludf.DUMMYFUNCTION("""COMPUTED_VALUE"""),"C-syntax")</f>
        <v>C-syntax</v>
      </c>
      <c r="Q383" s="25" t="str">
        <f>IFERROR(__xludf.DUMMYFUNCTION("""COMPUTED_VALUE"""),"C-hallucinating")</f>
        <v>C-hallucinating</v>
      </c>
      <c r="R383" s="25" t="str">
        <f>IFERROR(__xludf.DUMMYFUNCTION("""COMPUTED_VALUE"""),"C-total")</f>
        <v>C-total</v>
      </c>
      <c r="S383" s="25" t="str">
        <f>IFERROR(__xludf.DUMMYFUNCTION("""COMPUTED_VALUE"""),"V-pre/post")</f>
        <v>V-pre/post</v>
      </c>
      <c r="T383" s="25" t="str">
        <f>IFERROR(__xludf.DUMMYFUNCTION("""COMPUTED_VALUE"""),"V-pred-def")</f>
        <v>V-pred-def</v>
      </c>
      <c r="U383" s="25" t="str">
        <f>IFERROR(__xludf.DUMMYFUNCTION("""COMPUTED_VALUE"""),"V-pred-use")</f>
        <v>V-pred-use</v>
      </c>
      <c r="V383" s="25" t="str">
        <f>IFERROR(__xludf.DUMMYFUNCTION("""COMPUTED_VALUE"""),"V-lemma-def")</f>
        <v>V-lemma-def</v>
      </c>
      <c r="W383" s="25" t="str">
        <f>IFERROR(__xludf.DUMMYFUNCTION("""COMPUTED_VALUE"""),"V-lemma-use")</f>
        <v>V-lemma-use</v>
      </c>
      <c r="X383" s="25" t="str">
        <f>IFERROR(__xludf.DUMMYFUNCTION("""COMPUTED_VALUE"""),"V-LI")</f>
        <v>V-LI</v>
      </c>
      <c r="Y383" s="25" t="str">
        <f>IFERROR(__xludf.DUMMYFUNCTION("""COMPUTED_VALUE"""),"V-others")</f>
        <v>V-others</v>
      </c>
      <c r="Z383" s="25" t="str">
        <f>IFERROR(__xludf.DUMMYFUNCTION("""COMPUTED_VALUE"""),"V-total")</f>
        <v>V-total</v>
      </c>
    </row>
    <row r="384">
      <c r="A384" s="25"/>
      <c r="B384" s="25"/>
      <c r="D384" s="42"/>
      <c r="E384" s="25"/>
      <c r="F384" s="25"/>
      <c r="G384" s="42"/>
      <c r="H384" s="1" t="s">
        <v>1187</v>
      </c>
      <c r="I384" s="25"/>
      <c r="K384" s="25"/>
      <c r="N384" s="42"/>
      <c r="O384" s="25">
        <f>IFERROR(__xludf.DUMMYFUNCTION("""COMPUTED_VALUE"""),5.0)</f>
        <v>5</v>
      </c>
      <c r="P384" s="25">
        <f>IFERROR(__xludf.DUMMYFUNCTION("""COMPUTED_VALUE"""),1.0)</f>
        <v>1</v>
      </c>
      <c r="Q384" s="25">
        <f>IFERROR(__xludf.DUMMYFUNCTION("""COMPUTED_VALUE"""),1.0)</f>
        <v>1</v>
      </c>
      <c r="R384" s="25">
        <f>IFERROR(__xludf.DUMMYFUNCTION("""COMPUTED_VALUE"""),0.0)</f>
        <v>0</v>
      </c>
      <c r="S384" s="25">
        <f>IFERROR(__xludf.DUMMYFUNCTION("""COMPUTED_VALUE"""),1.0)</f>
        <v>1</v>
      </c>
      <c r="T384" s="25">
        <f>IFERROR(__xludf.DUMMYFUNCTION("""COMPUTED_VALUE"""),0.0)</f>
        <v>0</v>
      </c>
      <c r="U384" s="25">
        <f>IFERROR(__xludf.DUMMYFUNCTION("""COMPUTED_VALUE"""),0.0)</f>
        <v>0</v>
      </c>
      <c r="V384" s="25">
        <f>IFERROR(__xludf.DUMMYFUNCTION("""COMPUTED_VALUE"""),0.0)</f>
        <v>0</v>
      </c>
      <c r="W384" s="25">
        <f>IFERROR(__xludf.DUMMYFUNCTION("""COMPUTED_VALUE"""),0.0)</f>
        <v>0</v>
      </c>
      <c r="X384" s="25">
        <f>IFERROR(__xludf.DUMMYFUNCTION("""COMPUTED_VALUE"""),0.0)</f>
        <v>0</v>
      </c>
      <c r="Y384" s="25">
        <f>IFERROR(__xludf.DUMMYFUNCTION("""COMPUTED_VALUE"""),0.0)</f>
        <v>0</v>
      </c>
      <c r="Z384" s="25">
        <f>IFERROR(__xludf.DUMMYFUNCTION("""COMPUTED_VALUE"""),0.0)</f>
        <v>0</v>
      </c>
    </row>
    <row r="385">
      <c r="A385" s="25"/>
      <c r="B385" s="25"/>
      <c r="D385" s="42"/>
      <c r="E385" s="25"/>
      <c r="F385" s="25"/>
      <c r="G385" s="42"/>
      <c r="H385" s="1" t="s">
        <v>1082</v>
      </c>
      <c r="I385" s="25"/>
      <c r="K385" s="25"/>
      <c r="N385" s="42"/>
    </row>
    <row r="386">
      <c r="A386" s="25"/>
      <c r="B386" s="25"/>
      <c r="D386" s="42"/>
      <c r="E386" s="25"/>
      <c r="F386" s="25"/>
      <c r="G386" s="42"/>
      <c r="H386" s="1" t="s">
        <v>245</v>
      </c>
      <c r="I386" s="25"/>
      <c r="K386" s="25"/>
      <c r="N386" s="42"/>
    </row>
    <row r="387">
      <c r="A387" s="25"/>
      <c r="B387" s="25"/>
      <c r="D387" s="42"/>
      <c r="E387" s="25"/>
      <c r="F387" s="25"/>
      <c r="G387" s="42"/>
      <c r="I387" s="25"/>
      <c r="K387" s="25"/>
      <c r="N387" s="42"/>
    </row>
    <row r="388">
      <c r="A388" s="25"/>
      <c r="B388" s="25"/>
      <c r="D388" s="42"/>
      <c r="E388" s="25"/>
      <c r="F388" s="25"/>
      <c r="G388" s="42"/>
      <c r="H388" s="1" t="s">
        <v>251</v>
      </c>
      <c r="I388" s="25"/>
      <c r="K388" s="25"/>
      <c r="N388" s="42"/>
    </row>
    <row r="389">
      <c r="A389" s="25"/>
      <c r="B389" s="25"/>
      <c r="D389" s="42"/>
      <c r="E389" s="25"/>
      <c r="F389" s="25"/>
      <c r="G389" s="42"/>
      <c r="H389" s="1" t="s">
        <v>391</v>
      </c>
      <c r="I389" s="25"/>
      <c r="K389" s="84" t="s">
        <v>270</v>
      </c>
      <c r="M389" s="1" t="s">
        <v>230</v>
      </c>
      <c r="N389" s="2" t="s">
        <v>1807</v>
      </c>
    </row>
    <row r="390">
      <c r="A390" s="25"/>
      <c r="B390" s="25"/>
      <c r="D390" s="42"/>
      <c r="E390" s="25"/>
      <c r="F390" s="25"/>
      <c r="G390" s="42"/>
      <c r="H390" s="1" t="s">
        <v>3606</v>
      </c>
      <c r="I390" s="25"/>
      <c r="K390" s="25"/>
      <c r="N390" s="42"/>
    </row>
    <row r="391">
      <c r="A391" s="25"/>
      <c r="B391" s="25"/>
      <c r="D391" s="42"/>
      <c r="E391" s="25"/>
      <c r="F391" s="25"/>
      <c r="G391" s="42"/>
      <c r="H391" s="1" t="s">
        <v>269</v>
      </c>
      <c r="I391" s="25"/>
      <c r="K391" s="25"/>
      <c r="N391" s="42"/>
    </row>
    <row r="392">
      <c r="A392" s="25"/>
      <c r="B392" s="25"/>
      <c r="D392" s="42"/>
      <c r="E392" s="25"/>
      <c r="F392" s="25"/>
      <c r="G392" s="42"/>
      <c r="H392" s="1" t="s">
        <v>3607</v>
      </c>
      <c r="I392" s="25"/>
      <c r="K392" s="25"/>
      <c r="N392" s="42"/>
    </row>
    <row r="393">
      <c r="A393" s="25"/>
      <c r="B393" s="25"/>
      <c r="D393" s="42"/>
      <c r="E393" s="25"/>
      <c r="F393" s="25"/>
      <c r="G393" s="42"/>
      <c r="H393" s="1" t="s">
        <v>1090</v>
      </c>
      <c r="I393" s="25"/>
      <c r="K393" s="25"/>
      <c r="N393" s="42"/>
    </row>
    <row r="394">
      <c r="A394" s="25"/>
      <c r="B394" s="25"/>
      <c r="D394" s="42"/>
      <c r="E394" s="25"/>
      <c r="F394" s="25"/>
      <c r="G394" s="42"/>
      <c r="H394" s="1" t="s">
        <v>1191</v>
      </c>
      <c r="I394" s="25"/>
      <c r="K394" s="25"/>
      <c r="N394" s="42"/>
    </row>
    <row r="395">
      <c r="A395" s="25"/>
      <c r="B395" s="25"/>
      <c r="D395" s="42"/>
      <c r="E395" s="25"/>
      <c r="F395" s="25"/>
      <c r="G395" s="42"/>
      <c r="H395" s="1" t="s">
        <v>481</v>
      </c>
      <c r="I395" s="25"/>
      <c r="K395" s="25"/>
      <c r="N395" s="42"/>
    </row>
    <row r="396">
      <c r="A396" s="25"/>
      <c r="B396" s="25"/>
      <c r="D396" s="42"/>
      <c r="E396" s="25"/>
      <c r="F396" s="25"/>
      <c r="G396" s="42"/>
      <c r="H396" s="1" t="s">
        <v>204</v>
      </c>
      <c r="I396" s="25"/>
      <c r="K396" s="25"/>
      <c r="N396" s="42"/>
    </row>
    <row r="397">
      <c r="A397" s="25"/>
      <c r="B397" s="25"/>
      <c r="D397" s="42"/>
      <c r="E397" s="25"/>
      <c r="F397" s="25"/>
      <c r="G397" s="42"/>
      <c r="H397" s="1" t="s">
        <v>1093</v>
      </c>
      <c r="I397" s="25"/>
      <c r="K397" s="25"/>
      <c r="N397" s="42"/>
    </row>
    <row r="398">
      <c r="A398" s="25"/>
      <c r="B398" s="25"/>
      <c r="D398" s="42"/>
      <c r="E398" s="25"/>
      <c r="F398" s="25"/>
      <c r="G398" s="42"/>
      <c r="H398" s="1" t="s">
        <v>3530</v>
      </c>
      <c r="I398" s="25"/>
      <c r="K398" s="25"/>
      <c r="N398" s="42"/>
    </row>
    <row r="399">
      <c r="A399" s="25"/>
      <c r="B399" s="25"/>
      <c r="D399" s="42"/>
      <c r="E399" s="25"/>
      <c r="F399" s="25"/>
      <c r="G399" s="42"/>
      <c r="H399" s="1" t="s">
        <v>3608</v>
      </c>
      <c r="I399" s="25"/>
      <c r="K399" s="25"/>
      <c r="N399" s="42"/>
    </row>
    <row r="400">
      <c r="A400" s="25"/>
      <c r="B400" s="25"/>
      <c r="D400" s="42"/>
      <c r="E400" s="25"/>
      <c r="F400" s="25"/>
      <c r="G400" s="42"/>
      <c r="H400" s="1" t="s">
        <v>1095</v>
      </c>
      <c r="I400" s="25"/>
      <c r="K400" s="25"/>
      <c r="N400" s="42"/>
    </row>
    <row r="401">
      <c r="A401" s="25"/>
      <c r="B401" s="25"/>
      <c r="D401" s="42"/>
      <c r="E401" s="25"/>
      <c r="F401" s="25"/>
      <c r="G401" s="42"/>
      <c r="H401" s="1" t="s">
        <v>204</v>
      </c>
      <c r="I401" s="25"/>
      <c r="K401" s="25"/>
      <c r="N401" s="42"/>
    </row>
    <row r="402">
      <c r="A402" s="25"/>
      <c r="B402" s="25"/>
      <c r="D402" s="42"/>
      <c r="E402" s="25"/>
      <c r="F402" s="25"/>
      <c r="G402" s="42"/>
      <c r="I402" s="25"/>
      <c r="K402" s="25"/>
      <c r="N402" s="42"/>
    </row>
    <row r="403">
      <c r="A403" s="25"/>
      <c r="B403" s="25"/>
      <c r="D403" s="42"/>
      <c r="E403" s="25"/>
      <c r="F403" s="25"/>
      <c r="G403" s="42"/>
      <c r="H403" s="1" t="s">
        <v>251</v>
      </c>
      <c r="I403" s="25"/>
      <c r="K403" s="25"/>
      <c r="N403" s="42"/>
    </row>
    <row r="404">
      <c r="A404" s="25"/>
      <c r="B404" s="25"/>
      <c r="D404" s="42"/>
      <c r="E404" s="25"/>
      <c r="F404" s="25"/>
      <c r="G404" s="42"/>
      <c r="H404" s="1" t="s">
        <v>3609</v>
      </c>
      <c r="I404" s="25"/>
      <c r="K404" s="84" t="s">
        <v>270</v>
      </c>
      <c r="M404" s="1" t="s">
        <v>325</v>
      </c>
      <c r="N404" s="2" t="s">
        <v>1807</v>
      </c>
    </row>
    <row r="405">
      <c r="A405" s="25"/>
      <c r="B405" s="25"/>
      <c r="D405" s="42"/>
      <c r="E405" s="25"/>
      <c r="F405" s="25"/>
      <c r="G405" s="42"/>
      <c r="H405" s="1" t="s">
        <v>3610</v>
      </c>
      <c r="I405" s="25"/>
      <c r="K405" s="25"/>
      <c r="N405" s="42"/>
    </row>
    <row r="406">
      <c r="A406" s="25"/>
      <c r="B406" s="25"/>
      <c r="D406" s="42"/>
      <c r="E406" s="25"/>
      <c r="F406" s="25"/>
      <c r="G406" s="42"/>
      <c r="H406" s="1" t="s">
        <v>269</v>
      </c>
      <c r="I406" s="25"/>
      <c r="K406" s="25"/>
      <c r="N406" s="42"/>
    </row>
    <row r="407">
      <c r="A407" s="25"/>
      <c r="B407" s="25"/>
      <c r="D407" s="42"/>
      <c r="E407" s="25"/>
      <c r="F407" s="25"/>
      <c r="G407" s="42"/>
      <c r="H407" s="1" t="s">
        <v>3611</v>
      </c>
      <c r="I407" s="25"/>
      <c r="K407" s="25"/>
      <c r="N407" s="42"/>
    </row>
    <row r="408">
      <c r="A408" s="25"/>
      <c r="B408" s="25"/>
      <c r="D408" s="42"/>
      <c r="E408" s="25"/>
      <c r="F408" s="25"/>
      <c r="G408" s="42"/>
      <c r="H408" s="1" t="s">
        <v>1105</v>
      </c>
      <c r="I408" s="25"/>
      <c r="K408" s="25"/>
      <c r="N408" s="42"/>
    </row>
    <row r="409">
      <c r="A409" s="25"/>
      <c r="B409" s="25"/>
      <c r="D409" s="42"/>
      <c r="E409" s="25"/>
      <c r="F409" s="25"/>
      <c r="G409" s="42"/>
      <c r="H409" s="1" t="s">
        <v>3612</v>
      </c>
      <c r="I409" s="25"/>
      <c r="K409" s="25"/>
      <c r="N409" s="42"/>
    </row>
    <row r="410">
      <c r="A410" s="25"/>
      <c r="B410" s="25"/>
      <c r="D410" s="42"/>
      <c r="E410" s="25"/>
      <c r="F410" s="25"/>
      <c r="G410" s="42"/>
      <c r="H410" s="1" t="s">
        <v>204</v>
      </c>
      <c r="I410" s="25"/>
      <c r="K410" s="25"/>
      <c r="N410" s="42"/>
    </row>
    <row r="411">
      <c r="A411" s="25"/>
      <c r="B411" s="25"/>
      <c r="D411" s="42"/>
      <c r="E411" s="25"/>
      <c r="F411" s="25"/>
      <c r="G411" s="42"/>
      <c r="I411" s="25"/>
      <c r="K411" s="25"/>
      <c r="N411" s="42"/>
    </row>
    <row r="412">
      <c r="A412" s="25"/>
      <c r="B412" s="25"/>
      <c r="D412" s="42"/>
      <c r="E412" s="25"/>
      <c r="F412" s="25"/>
      <c r="G412" s="42"/>
      <c r="H412" s="1" t="s">
        <v>251</v>
      </c>
      <c r="I412" s="25"/>
      <c r="K412" s="25"/>
      <c r="N412" s="42"/>
    </row>
    <row r="413">
      <c r="A413" s="25"/>
      <c r="B413" s="25"/>
      <c r="D413" s="42"/>
      <c r="E413" s="25"/>
      <c r="F413" s="25"/>
      <c r="G413" s="42"/>
      <c r="H413" s="1" t="s">
        <v>3613</v>
      </c>
      <c r="I413" s="25"/>
      <c r="K413" s="84" t="s">
        <v>270</v>
      </c>
      <c r="M413" s="1" t="s">
        <v>632</v>
      </c>
      <c r="N413" s="2" t="s">
        <v>1807</v>
      </c>
    </row>
    <row r="414">
      <c r="A414" s="25"/>
      <c r="B414" s="25"/>
      <c r="D414" s="42"/>
      <c r="E414" s="25"/>
      <c r="F414" s="25"/>
      <c r="G414" s="42"/>
      <c r="H414" s="1" t="s">
        <v>3585</v>
      </c>
      <c r="I414" s="25"/>
      <c r="K414" s="25"/>
      <c r="N414" s="42"/>
    </row>
    <row r="415">
      <c r="A415" s="25"/>
      <c r="B415" s="25"/>
      <c r="D415" s="42"/>
      <c r="E415" s="25"/>
      <c r="F415" s="25"/>
      <c r="G415" s="42"/>
      <c r="H415" s="1" t="s">
        <v>269</v>
      </c>
      <c r="I415" s="25"/>
      <c r="K415" s="25"/>
      <c r="N415" s="42"/>
    </row>
    <row r="416">
      <c r="A416" s="25"/>
      <c r="B416" s="25"/>
      <c r="D416" s="42"/>
      <c r="E416" s="25"/>
      <c r="F416" s="25"/>
      <c r="G416" s="42"/>
      <c r="H416" s="1" t="s">
        <v>3614</v>
      </c>
      <c r="I416" s="25"/>
      <c r="K416" s="25"/>
      <c r="N416" s="42"/>
    </row>
    <row r="417">
      <c r="A417" s="25"/>
      <c r="B417" s="25"/>
      <c r="D417" s="42"/>
      <c r="E417" s="25"/>
      <c r="F417" s="25"/>
      <c r="G417" s="42"/>
      <c r="H417" s="1" t="s">
        <v>1100</v>
      </c>
      <c r="I417" s="25"/>
      <c r="K417" s="25"/>
      <c r="N417" s="42"/>
    </row>
    <row r="418">
      <c r="A418" s="25"/>
      <c r="B418" s="25"/>
      <c r="D418" s="42"/>
      <c r="E418" s="25"/>
      <c r="F418" s="25"/>
      <c r="G418" s="42"/>
      <c r="H418" s="1" t="s">
        <v>3612</v>
      </c>
      <c r="I418" s="25"/>
      <c r="K418" s="25"/>
      <c r="N418" s="42"/>
    </row>
    <row r="419">
      <c r="A419" s="25"/>
      <c r="B419" s="25"/>
      <c r="D419" s="42"/>
      <c r="E419" s="25"/>
      <c r="F419" s="25"/>
      <c r="G419" s="42"/>
      <c r="H419" s="1" t="s">
        <v>511</v>
      </c>
      <c r="I419" s="25"/>
      <c r="K419" s="25"/>
      <c r="N419" s="42"/>
    </row>
    <row r="420">
      <c r="A420" s="25"/>
      <c r="B420" s="25"/>
      <c r="D420" s="42"/>
      <c r="E420" s="25"/>
      <c r="F420" s="25"/>
      <c r="G420" s="42"/>
      <c r="H420" s="1" t="s">
        <v>204</v>
      </c>
      <c r="I420" s="25"/>
      <c r="K420" s="25"/>
      <c r="N420" s="42"/>
      <c r="O420" s="106"/>
    </row>
    <row r="421">
      <c r="A421" s="25"/>
      <c r="B421" s="25"/>
      <c r="D421" s="42"/>
      <c r="E421" s="25"/>
      <c r="F421" s="25"/>
      <c r="G421" s="42"/>
      <c r="I421" s="25"/>
      <c r="K421" s="25"/>
      <c r="N421" s="42"/>
    </row>
    <row r="422">
      <c r="A422" s="25"/>
      <c r="B422" s="25"/>
      <c r="D422" s="42"/>
      <c r="E422" s="25"/>
      <c r="F422" s="25"/>
      <c r="G422" s="42"/>
      <c r="H422" s="1" t="s">
        <v>251</v>
      </c>
      <c r="I422" s="25"/>
      <c r="K422" s="25"/>
      <c r="N422" s="42"/>
    </row>
    <row r="423">
      <c r="A423" s="25"/>
      <c r="B423" s="25"/>
      <c r="D423" s="42"/>
      <c r="E423" s="25"/>
      <c r="F423" s="25"/>
      <c r="G423" s="42"/>
      <c r="H423" s="1" t="s">
        <v>3615</v>
      </c>
      <c r="I423" s="25"/>
      <c r="K423" s="84" t="s">
        <v>270</v>
      </c>
      <c r="M423" s="1" t="s">
        <v>635</v>
      </c>
      <c r="N423" s="2" t="s">
        <v>3616</v>
      </c>
    </row>
    <row r="424">
      <c r="A424" s="25"/>
      <c r="B424" s="25"/>
      <c r="D424" s="42"/>
      <c r="E424" s="25"/>
      <c r="F424" s="25"/>
      <c r="G424" s="42"/>
      <c r="H424" s="1" t="s">
        <v>3534</v>
      </c>
      <c r="I424" s="25"/>
      <c r="K424" s="84"/>
      <c r="M424" s="1"/>
      <c r="N424" s="2"/>
    </row>
    <row r="425">
      <c r="A425" s="25"/>
      <c r="B425" s="25"/>
      <c r="D425" s="42"/>
      <c r="E425" s="25"/>
      <c r="F425" s="25"/>
      <c r="G425" s="42"/>
      <c r="H425" s="1" t="s">
        <v>269</v>
      </c>
      <c r="I425" s="25"/>
      <c r="K425" s="25"/>
      <c r="N425" s="42"/>
    </row>
    <row r="426">
      <c r="A426" s="25"/>
      <c r="B426" s="25"/>
      <c r="D426" s="42"/>
      <c r="E426" s="25"/>
      <c r="F426" s="25"/>
      <c r="G426" s="42"/>
      <c r="H426" s="1" t="s">
        <v>3617</v>
      </c>
      <c r="I426" s="25"/>
      <c r="K426" s="25"/>
      <c r="N426" s="42"/>
    </row>
    <row r="427">
      <c r="A427" s="25"/>
      <c r="B427" s="25"/>
      <c r="D427" s="42"/>
      <c r="E427" s="25"/>
      <c r="F427" s="25"/>
      <c r="G427" s="42"/>
      <c r="H427" s="1" t="s">
        <v>3472</v>
      </c>
      <c r="I427" s="25"/>
      <c r="K427" s="25"/>
      <c r="N427" s="42"/>
    </row>
    <row r="428">
      <c r="A428" s="25"/>
      <c r="B428" s="25"/>
      <c r="D428" s="42"/>
      <c r="E428" s="25"/>
      <c r="F428" s="25"/>
      <c r="G428" s="42"/>
      <c r="H428" s="1" t="s">
        <v>3612</v>
      </c>
      <c r="I428" s="25"/>
      <c r="K428" s="25"/>
      <c r="N428" s="42"/>
    </row>
    <row r="429">
      <c r="A429" s="25"/>
      <c r="B429" s="25"/>
      <c r="D429" s="42"/>
      <c r="E429" s="25"/>
      <c r="F429" s="25"/>
      <c r="G429" s="42"/>
      <c r="H429" s="1" t="s">
        <v>204</v>
      </c>
      <c r="I429" s="25"/>
      <c r="K429" s="25"/>
      <c r="N429" s="42"/>
    </row>
    <row r="430">
      <c r="A430" s="25"/>
      <c r="B430" s="25"/>
      <c r="D430" s="42"/>
      <c r="E430" s="25"/>
      <c r="F430" s="25"/>
      <c r="G430" s="42"/>
      <c r="I430" s="25"/>
      <c r="K430" s="25"/>
      <c r="N430" s="42"/>
    </row>
    <row r="431">
      <c r="A431" s="25"/>
      <c r="B431" s="25"/>
      <c r="D431" s="42"/>
      <c r="E431" s="25"/>
      <c r="F431" s="25"/>
      <c r="G431" s="42"/>
      <c r="H431" s="1" t="s">
        <v>251</v>
      </c>
      <c r="I431" s="25"/>
      <c r="K431" s="25"/>
      <c r="N431" s="42"/>
    </row>
    <row r="432">
      <c r="A432" s="25"/>
      <c r="B432" s="25"/>
      <c r="D432" s="42"/>
      <c r="E432" s="25"/>
      <c r="F432" s="25"/>
      <c r="G432" s="42"/>
      <c r="H432" s="1" t="s">
        <v>3618</v>
      </c>
      <c r="I432" s="25"/>
      <c r="K432" s="84" t="s">
        <v>270</v>
      </c>
      <c r="M432" s="1" t="s">
        <v>643</v>
      </c>
      <c r="N432" s="2" t="s">
        <v>1807</v>
      </c>
    </row>
    <row r="433">
      <c r="A433" s="25"/>
      <c r="B433" s="25"/>
      <c r="D433" s="42"/>
      <c r="E433" s="25"/>
      <c r="F433" s="25"/>
      <c r="G433" s="42"/>
      <c r="H433" s="1" t="s">
        <v>654</v>
      </c>
      <c r="I433" s="25"/>
      <c r="K433" s="25"/>
      <c r="N433" s="42"/>
    </row>
    <row r="434">
      <c r="A434" s="25"/>
      <c r="B434" s="25"/>
      <c r="D434" s="42"/>
      <c r="E434" s="25"/>
      <c r="F434" s="25"/>
      <c r="G434" s="42"/>
      <c r="H434" s="1" t="s">
        <v>269</v>
      </c>
      <c r="I434" s="25"/>
      <c r="K434" s="25"/>
      <c r="N434" s="42"/>
    </row>
    <row r="435">
      <c r="A435" s="25"/>
      <c r="B435" s="25"/>
      <c r="D435" s="42"/>
      <c r="E435" s="25"/>
      <c r="F435" s="25"/>
      <c r="G435" s="42"/>
      <c r="H435" s="1" t="s">
        <v>3619</v>
      </c>
      <c r="I435" s="25"/>
      <c r="K435" s="25"/>
      <c r="N435" s="42"/>
    </row>
    <row r="436">
      <c r="A436" s="25"/>
      <c r="B436" s="25"/>
      <c r="D436" s="42"/>
      <c r="E436" s="25"/>
      <c r="F436" s="25"/>
      <c r="G436" s="42"/>
      <c r="H436" s="1" t="s">
        <v>3535</v>
      </c>
      <c r="I436" s="25"/>
      <c r="K436" s="25"/>
      <c r="N436" s="42"/>
    </row>
    <row r="437">
      <c r="A437" s="25"/>
      <c r="B437" s="25"/>
      <c r="D437" s="42"/>
      <c r="E437" s="25"/>
      <c r="F437" s="25"/>
      <c r="G437" s="42"/>
      <c r="H437" s="1" t="s">
        <v>3620</v>
      </c>
      <c r="I437" s="25"/>
      <c r="K437" s="25"/>
      <c r="N437" s="42"/>
    </row>
    <row r="438">
      <c r="A438" s="25"/>
      <c r="B438" s="25"/>
      <c r="D438" s="42"/>
      <c r="E438" s="25"/>
      <c r="F438" s="25"/>
      <c r="G438" s="42"/>
      <c r="H438" s="1" t="s">
        <v>1118</v>
      </c>
      <c r="I438" s="25"/>
      <c r="K438" s="25"/>
      <c r="N438" s="42"/>
    </row>
    <row r="439">
      <c r="A439" s="25"/>
      <c r="B439" s="25"/>
      <c r="D439" s="42"/>
      <c r="E439" s="25"/>
      <c r="F439" s="25"/>
      <c r="G439" s="42"/>
      <c r="H439" s="1" t="s">
        <v>204</v>
      </c>
      <c r="I439" s="25"/>
      <c r="K439" s="25"/>
      <c r="N439" s="42"/>
      <c r="O439" s="76"/>
    </row>
    <row r="440">
      <c r="A440" s="25"/>
      <c r="B440" s="25"/>
      <c r="D440" s="42"/>
      <c r="E440" s="25"/>
      <c r="F440" s="25"/>
      <c r="G440" s="42"/>
      <c r="I440" s="25"/>
      <c r="K440" s="25"/>
      <c r="N440" s="42"/>
    </row>
    <row r="441">
      <c r="A441" s="25"/>
      <c r="B441" s="25"/>
      <c r="D441" s="42"/>
      <c r="E441" s="25"/>
      <c r="F441" s="25"/>
      <c r="G441" s="42"/>
      <c r="H441" s="1" t="s">
        <v>281</v>
      </c>
      <c r="I441" s="25"/>
      <c r="K441" s="25"/>
      <c r="N441" s="42"/>
    </row>
    <row r="442">
      <c r="A442" s="25"/>
      <c r="B442" s="25"/>
      <c r="D442" s="42"/>
      <c r="E442" s="25"/>
      <c r="F442" s="25"/>
      <c r="G442" s="42"/>
      <c r="H442" s="1" t="s">
        <v>251</v>
      </c>
      <c r="I442" s="25"/>
      <c r="K442" s="25"/>
      <c r="N442" s="42"/>
    </row>
    <row r="443">
      <c r="A443" s="25"/>
      <c r="B443" s="25"/>
      <c r="D443" s="42"/>
      <c r="E443" s="25"/>
      <c r="F443" s="25"/>
      <c r="G443" s="42"/>
      <c r="H443" s="1" t="s">
        <v>391</v>
      </c>
      <c r="I443" s="25"/>
      <c r="K443" s="84" t="s">
        <v>229</v>
      </c>
      <c r="M443" s="1" t="s">
        <v>648</v>
      </c>
      <c r="N443" s="2" t="s">
        <v>360</v>
      </c>
    </row>
    <row r="444">
      <c r="A444" s="25"/>
      <c r="B444" s="25"/>
      <c r="D444" s="42"/>
      <c r="E444" s="25"/>
      <c r="F444" s="25"/>
      <c r="G444" s="42"/>
      <c r="H444" s="1" t="s">
        <v>654</v>
      </c>
      <c r="I444" s="25"/>
      <c r="K444" s="25"/>
      <c r="N444" s="42"/>
    </row>
    <row r="445">
      <c r="A445" s="25"/>
      <c r="B445" s="25"/>
      <c r="D445" s="42"/>
      <c r="E445" s="25"/>
      <c r="F445" s="25"/>
      <c r="G445" s="42"/>
      <c r="H445" s="1" t="s">
        <v>269</v>
      </c>
      <c r="I445" s="25"/>
      <c r="K445" s="25"/>
      <c r="N445" s="42"/>
    </row>
    <row r="446">
      <c r="A446" s="25"/>
      <c r="B446" s="25"/>
      <c r="D446" s="42"/>
      <c r="E446" s="25"/>
      <c r="F446" s="25"/>
      <c r="G446" s="42"/>
      <c r="H446" s="1" t="s">
        <v>198</v>
      </c>
      <c r="I446" s="25"/>
      <c r="K446" s="25"/>
      <c r="N446" s="42"/>
    </row>
    <row r="447">
      <c r="A447" s="25"/>
      <c r="B447" s="25"/>
      <c r="D447" s="42"/>
      <c r="E447" s="25"/>
      <c r="F447" s="25"/>
      <c r="G447" s="42"/>
      <c r="H447" s="1" t="s">
        <v>3477</v>
      </c>
      <c r="I447" s="25"/>
      <c r="K447" s="25"/>
      <c r="N447" s="42"/>
    </row>
    <row r="448">
      <c r="A448" s="25"/>
      <c r="B448" s="25"/>
      <c r="D448" s="42"/>
      <c r="E448" s="25"/>
      <c r="F448" s="25"/>
      <c r="G448" s="42"/>
      <c r="H448" s="1" t="s">
        <v>3478</v>
      </c>
      <c r="I448" s="25"/>
      <c r="K448" s="84" t="s">
        <v>282</v>
      </c>
      <c r="L448" s="1" t="s">
        <v>2048</v>
      </c>
      <c r="M448" s="1" t="s">
        <v>3621</v>
      </c>
      <c r="N448" s="2" t="s">
        <v>3622</v>
      </c>
    </row>
    <row r="449">
      <c r="A449" s="25"/>
      <c r="B449" s="25"/>
      <c r="D449" s="42"/>
      <c r="E449" s="25"/>
      <c r="F449" s="25"/>
      <c r="G449" s="42"/>
      <c r="H449" s="1" t="s">
        <v>3555</v>
      </c>
      <c r="I449" s="25"/>
      <c r="K449" s="25"/>
      <c r="N449" s="42"/>
    </row>
    <row r="450">
      <c r="A450" s="25"/>
      <c r="B450" s="25"/>
      <c r="D450" s="42"/>
      <c r="E450" s="25"/>
      <c r="F450" s="25"/>
      <c r="G450" s="42"/>
      <c r="H450" s="1" t="s">
        <v>3556</v>
      </c>
      <c r="I450" s="25"/>
      <c r="K450" s="25"/>
      <c r="N450" s="42"/>
    </row>
    <row r="451">
      <c r="A451" s="25"/>
      <c r="B451" s="25"/>
      <c r="D451" s="42"/>
      <c r="E451" s="25"/>
      <c r="F451" s="25"/>
      <c r="G451" s="42"/>
      <c r="H451" s="1" t="s">
        <v>3557</v>
      </c>
      <c r="I451" s="25"/>
      <c r="K451" s="25"/>
      <c r="N451" s="42"/>
    </row>
    <row r="452">
      <c r="A452" s="25"/>
      <c r="B452" s="25"/>
      <c r="D452" s="42"/>
      <c r="E452" s="25"/>
      <c r="F452" s="25"/>
      <c r="G452" s="42"/>
      <c r="H452" s="1" t="s">
        <v>1134</v>
      </c>
      <c r="I452" s="25"/>
      <c r="K452" s="25"/>
      <c r="N452" s="42"/>
    </row>
    <row r="453">
      <c r="A453" s="25"/>
      <c r="B453" s="25"/>
      <c r="D453" s="42"/>
      <c r="E453" s="25"/>
      <c r="F453" s="25"/>
      <c r="G453" s="42"/>
      <c r="H453" s="1" t="s">
        <v>223</v>
      </c>
      <c r="I453" s="25"/>
      <c r="K453" s="25"/>
      <c r="N453" s="42"/>
    </row>
    <row r="454">
      <c r="A454" s="15"/>
      <c r="B454" s="15"/>
      <c r="C454" s="15"/>
      <c r="D454" s="83"/>
      <c r="E454" s="15"/>
      <c r="F454" s="15"/>
      <c r="G454" s="83"/>
      <c r="H454" s="12" t="s">
        <v>204</v>
      </c>
      <c r="I454" s="15"/>
      <c r="J454" s="15"/>
      <c r="K454" s="15"/>
      <c r="L454" s="15"/>
      <c r="M454" s="15"/>
      <c r="N454" s="83"/>
      <c r="O454" s="15"/>
      <c r="P454" s="15"/>
      <c r="Q454" s="15"/>
      <c r="R454" s="15"/>
      <c r="S454" s="15"/>
      <c r="T454" s="15"/>
      <c r="U454" s="15"/>
      <c r="V454" s="15"/>
      <c r="W454" s="15"/>
      <c r="X454" s="15"/>
      <c r="Y454" s="15"/>
      <c r="Z454" s="15"/>
      <c r="AA454" s="15"/>
      <c r="AB454" s="15"/>
      <c r="AC454" s="15"/>
      <c r="AD454" s="15"/>
      <c r="AE454" s="15"/>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c r="O486" s="107"/>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2" width="10.5"/>
    <col customWidth="1" min="3" max="3" width="8.25"/>
    <col customWidth="1" min="4" max="4" width="9.5"/>
    <col customWidth="1" min="5" max="5" width="12.5"/>
    <col customWidth="1" min="6" max="6" width="12.0"/>
    <col customWidth="1" min="7" max="7" width="8.5"/>
    <col customWidth="1" min="8" max="8" width="39.5"/>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76"/>
      <c r="D3" s="77"/>
      <c r="E3" s="81" t="s">
        <v>33</v>
      </c>
      <c r="F3" s="21" t="s">
        <v>33</v>
      </c>
      <c r="G3" s="77"/>
      <c r="H3" s="21" t="s">
        <v>185</v>
      </c>
      <c r="I3" s="76"/>
      <c r="J3" s="76"/>
      <c r="K3" s="76"/>
      <c r="L3" s="21"/>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77"/>
      <c r="H5" s="21" t="s">
        <v>187</v>
      </c>
      <c r="I5" s="76"/>
      <c r="J5" s="76"/>
      <c r="K5" s="76"/>
      <c r="L5" s="76"/>
      <c r="M5" s="76"/>
      <c r="N5" s="77"/>
      <c r="O5" s="76"/>
      <c r="P5" s="76"/>
      <c r="Q5" s="76"/>
      <c r="R5" s="76"/>
    </row>
    <row r="6">
      <c r="A6" s="76"/>
      <c r="B6" s="76"/>
      <c r="C6" s="76"/>
      <c r="D6" s="77"/>
      <c r="E6" s="82"/>
      <c r="F6" s="76"/>
      <c r="G6" s="77"/>
      <c r="H6" s="76"/>
      <c r="I6" s="76"/>
      <c r="J6" s="76"/>
      <c r="K6" s="76"/>
      <c r="L6" s="76"/>
      <c r="M6" s="76"/>
      <c r="N6" s="77"/>
      <c r="O6" s="76"/>
      <c r="P6" s="76"/>
      <c r="Q6" s="76"/>
      <c r="R6" s="76"/>
    </row>
    <row r="7">
      <c r="A7" s="76"/>
      <c r="B7" s="76"/>
      <c r="C7" s="76"/>
      <c r="D7" s="77"/>
      <c r="E7" s="82"/>
      <c r="F7" s="76"/>
      <c r="G7" s="77"/>
      <c r="H7" s="21" t="s">
        <v>188</v>
      </c>
      <c r="I7" s="76"/>
      <c r="J7" s="76"/>
      <c r="K7" s="76"/>
      <c r="L7" s="76"/>
      <c r="M7" s="76"/>
      <c r="N7" s="77"/>
      <c r="O7"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7" s="76" t="str">
        <f>IFERROR(__xludf.DUMMYFUNCTION("""COMPUTED_VALUE"""),"C-syntax")</f>
        <v>C-syntax</v>
      </c>
      <c r="Q7" s="76" t="str">
        <f>IFERROR(__xludf.DUMMYFUNCTION("""COMPUTED_VALUE"""),"C-hallucinating")</f>
        <v>C-hallucinating</v>
      </c>
      <c r="R7" s="76" t="str">
        <f>IFERROR(__xludf.DUMMYFUNCTION("""COMPUTED_VALUE"""),"C-total")</f>
        <v>C-total</v>
      </c>
      <c r="S7" s="25" t="str">
        <f>IFERROR(__xludf.DUMMYFUNCTION("""COMPUTED_VALUE"""),"V-pre/post")</f>
        <v>V-pre/post</v>
      </c>
      <c r="T7" s="25" t="str">
        <f>IFERROR(__xludf.DUMMYFUNCTION("""COMPUTED_VALUE"""),"V-pred-def")</f>
        <v>V-pred-def</v>
      </c>
      <c r="U7" s="25" t="str">
        <f>IFERROR(__xludf.DUMMYFUNCTION("""COMPUTED_VALUE"""),"V-pred-use")</f>
        <v>V-pred-use</v>
      </c>
      <c r="V7" s="25" t="str">
        <f>IFERROR(__xludf.DUMMYFUNCTION("""COMPUTED_VALUE"""),"V-lemma-def")</f>
        <v>V-lemma-def</v>
      </c>
      <c r="W7" s="25" t="str">
        <f>IFERROR(__xludf.DUMMYFUNCTION("""COMPUTED_VALUE"""),"V-lemma-use")</f>
        <v>V-lemma-use</v>
      </c>
      <c r="X7" s="25" t="str">
        <f>IFERROR(__xludf.DUMMYFUNCTION("""COMPUTED_VALUE"""),"V-LI")</f>
        <v>V-LI</v>
      </c>
      <c r="Y7" s="25" t="str">
        <f>IFERROR(__xludf.DUMMYFUNCTION("""COMPUTED_VALUE"""),"V-others")</f>
        <v>V-others</v>
      </c>
      <c r="Z7" s="25" t="str">
        <f>IFERROR(__xludf.DUMMYFUNCTION("""COMPUTED_VALUE"""),"V-total")</f>
        <v>V-total</v>
      </c>
    </row>
    <row r="8">
      <c r="A8" s="76"/>
      <c r="B8" s="76"/>
      <c r="C8" s="76"/>
      <c r="D8" s="77"/>
      <c r="E8" s="82"/>
      <c r="F8" s="76"/>
      <c r="G8" s="77"/>
      <c r="H8" s="21" t="s">
        <v>189</v>
      </c>
      <c r="I8" s="76"/>
      <c r="J8" s="76"/>
      <c r="K8" s="21" t="s">
        <v>190</v>
      </c>
      <c r="L8" s="21" t="s">
        <v>191</v>
      </c>
      <c r="M8" s="21" t="s">
        <v>192</v>
      </c>
      <c r="N8" s="80" t="s">
        <v>193</v>
      </c>
      <c r="O8" s="76">
        <f>IFERROR(__xludf.DUMMYFUNCTION("""COMPUTED_VALUE"""),0.0)</f>
        <v>0</v>
      </c>
      <c r="P8" s="76">
        <f>IFERROR(__xludf.DUMMYFUNCTION("""COMPUTED_VALUE"""),0.0)</f>
        <v>0</v>
      </c>
      <c r="Q8" s="76">
        <f>IFERROR(__xludf.DUMMYFUNCTION("""COMPUTED_VALUE"""),1.0)</f>
        <v>1</v>
      </c>
      <c r="R8" s="76">
        <f>IFERROR(__xludf.DUMMYFUNCTION("""COMPUTED_VALUE"""),0.0)</f>
        <v>0</v>
      </c>
      <c r="S8" s="25">
        <f>IFERROR(__xludf.DUMMYFUNCTION("""COMPUTED_VALUE"""),0.0)</f>
        <v>0</v>
      </c>
      <c r="T8" s="25">
        <f>IFERROR(__xludf.DUMMYFUNCTION("""COMPUTED_VALUE"""),0.0)</f>
        <v>0</v>
      </c>
      <c r="U8" s="25">
        <f>IFERROR(__xludf.DUMMYFUNCTION("""COMPUTED_VALUE"""),0.0)</f>
        <v>0</v>
      </c>
      <c r="V8" s="25">
        <f>IFERROR(__xludf.DUMMYFUNCTION("""COMPUTED_VALUE"""),0.0)</f>
        <v>0</v>
      </c>
      <c r="W8" s="25">
        <f>IFERROR(__xludf.DUMMYFUNCTION("""COMPUTED_VALUE"""),1.0)</f>
        <v>1</v>
      </c>
      <c r="X8" s="25">
        <f>IFERROR(__xludf.DUMMYFUNCTION("""COMPUTED_VALUE"""),0.0)</f>
        <v>0</v>
      </c>
      <c r="Y8" s="25">
        <f>IFERROR(__xludf.DUMMYFUNCTION("""COMPUTED_VALUE"""),0.0)</f>
        <v>0</v>
      </c>
      <c r="Z8" s="25">
        <f>IFERROR(__xludf.DUMMYFUNCTION("""COMPUTED_VALUE"""),0.0)</f>
        <v>0</v>
      </c>
    </row>
    <row r="9">
      <c r="A9" s="76"/>
      <c r="B9" s="76"/>
      <c r="C9" s="76"/>
      <c r="D9" s="77"/>
      <c r="E9" s="82"/>
      <c r="F9" s="76"/>
      <c r="G9" s="77"/>
      <c r="H9" s="76"/>
      <c r="I9" s="76"/>
      <c r="J9" s="76"/>
      <c r="K9" s="76"/>
      <c r="L9" s="76"/>
      <c r="M9" s="76"/>
      <c r="N9" s="77"/>
      <c r="O9" s="76"/>
      <c r="P9" s="76"/>
      <c r="Q9" s="76"/>
      <c r="R9" s="76"/>
    </row>
    <row r="10">
      <c r="A10" s="76"/>
      <c r="B10" s="76"/>
      <c r="C10" s="76"/>
      <c r="D10" s="77"/>
      <c r="E10" s="82"/>
      <c r="F10" s="76"/>
      <c r="G10" s="77"/>
      <c r="H10" s="21" t="s">
        <v>194</v>
      </c>
      <c r="I10" s="76"/>
      <c r="J10" s="76"/>
      <c r="K10" s="76"/>
      <c r="L10" s="76"/>
      <c r="M10" s="76"/>
      <c r="N10" s="77"/>
      <c r="O10" s="76"/>
      <c r="P10" s="76"/>
      <c r="Q10" s="76"/>
      <c r="R10" s="76"/>
    </row>
    <row r="11">
      <c r="A11" s="76"/>
      <c r="B11" s="76"/>
      <c r="C11" s="76"/>
      <c r="D11" s="77"/>
      <c r="E11" s="82"/>
      <c r="F11" s="76"/>
      <c r="G11" s="77"/>
      <c r="H11" s="21" t="s">
        <v>195</v>
      </c>
      <c r="I11" s="76"/>
      <c r="J11" s="76"/>
      <c r="K11" s="76"/>
      <c r="L11" s="76"/>
      <c r="M11" s="76"/>
      <c r="N11" s="77"/>
      <c r="O11" s="76"/>
      <c r="P11" s="76"/>
      <c r="Q11" s="76"/>
      <c r="R11" s="76"/>
    </row>
    <row r="12">
      <c r="A12" s="76"/>
      <c r="B12" s="76"/>
      <c r="C12" s="76"/>
      <c r="D12" s="77"/>
      <c r="E12" s="82"/>
      <c r="F12" s="76"/>
      <c r="G12" s="77"/>
      <c r="H12" s="21" t="s">
        <v>196</v>
      </c>
      <c r="I12" s="76"/>
      <c r="J12" s="76"/>
      <c r="K12" s="76"/>
      <c r="L12" s="76"/>
      <c r="M12" s="76"/>
      <c r="N12" s="77"/>
      <c r="O12" s="76"/>
      <c r="P12" s="76"/>
      <c r="Q12" s="76"/>
      <c r="R12" s="76"/>
    </row>
    <row r="13">
      <c r="A13" s="76"/>
      <c r="B13" s="76"/>
      <c r="C13" s="76"/>
      <c r="D13" s="77"/>
      <c r="E13" s="82"/>
      <c r="F13" s="76"/>
      <c r="G13" s="77"/>
      <c r="H13" s="21" t="s">
        <v>197</v>
      </c>
      <c r="I13" s="76"/>
      <c r="J13" s="76"/>
      <c r="K13" s="76"/>
      <c r="L13" s="76"/>
      <c r="M13" s="76"/>
      <c r="N13" s="77"/>
      <c r="O13" s="76"/>
      <c r="P13" s="76"/>
      <c r="Q13" s="76"/>
      <c r="R13" s="76"/>
    </row>
    <row r="14">
      <c r="A14" s="76"/>
      <c r="B14" s="76"/>
      <c r="C14" s="76"/>
      <c r="D14" s="77"/>
      <c r="E14" s="82"/>
      <c r="F14" s="76"/>
      <c r="G14" s="77"/>
      <c r="H14" s="21" t="s">
        <v>198</v>
      </c>
      <c r="I14" s="76"/>
      <c r="J14" s="76"/>
      <c r="K14" s="76"/>
      <c r="L14" s="76"/>
      <c r="M14" s="76"/>
      <c r="N14" s="77"/>
      <c r="O14" s="76"/>
      <c r="P14" s="76"/>
      <c r="Q14" s="76"/>
      <c r="R14" s="76"/>
    </row>
    <row r="15">
      <c r="A15" s="76"/>
      <c r="B15" s="76"/>
      <c r="C15" s="76"/>
      <c r="D15" s="77"/>
      <c r="E15" s="82"/>
      <c r="F15" s="76"/>
      <c r="G15" s="77"/>
      <c r="H15" s="21" t="s">
        <v>199</v>
      </c>
      <c r="I15" s="76"/>
      <c r="J15" s="76"/>
      <c r="K15" s="21" t="s">
        <v>200</v>
      </c>
      <c r="L15" s="21" t="s">
        <v>201</v>
      </c>
      <c r="M15" s="21" t="s">
        <v>202</v>
      </c>
      <c r="N15" s="80" t="s">
        <v>203</v>
      </c>
      <c r="O15" s="76"/>
      <c r="P15" s="76"/>
      <c r="Q15" s="76"/>
      <c r="R15" s="76"/>
    </row>
    <row r="16">
      <c r="A16" s="76"/>
      <c r="B16" s="76"/>
      <c r="C16" s="76"/>
      <c r="D16" s="77"/>
      <c r="E16" s="82"/>
      <c r="F16" s="76"/>
      <c r="G16" s="77"/>
      <c r="H16" s="21" t="s">
        <v>204</v>
      </c>
      <c r="I16" s="76"/>
      <c r="J16" s="76"/>
      <c r="K16" s="76"/>
      <c r="L16" s="76"/>
      <c r="M16" s="76"/>
      <c r="N16" s="77"/>
      <c r="O16" s="76"/>
      <c r="P16" s="76"/>
      <c r="Q16" s="76"/>
      <c r="R16" s="76"/>
    </row>
    <row r="17">
      <c r="A17" s="76"/>
      <c r="B17" s="76"/>
      <c r="C17" s="76"/>
      <c r="D17" s="77"/>
      <c r="E17" s="82"/>
      <c r="F17" s="76"/>
      <c r="G17" s="77"/>
      <c r="H17" s="76"/>
      <c r="I17" s="76"/>
      <c r="J17" s="76"/>
      <c r="K17" s="76"/>
      <c r="L17" s="76"/>
      <c r="M17" s="76"/>
      <c r="N17" s="77"/>
      <c r="O17" s="76"/>
      <c r="P17" s="76"/>
      <c r="Q17" s="76"/>
      <c r="R17" s="76"/>
    </row>
    <row r="18">
      <c r="A18" s="25"/>
      <c r="B18" s="25"/>
      <c r="D18" s="42"/>
      <c r="E18" s="25"/>
      <c r="F18" s="25"/>
      <c r="G18" s="42"/>
      <c r="H18" s="1" t="s">
        <v>205</v>
      </c>
      <c r="I18" s="25"/>
      <c r="K18" s="25"/>
      <c r="N18" s="42"/>
    </row>
    <row r="19">
      <c r="A19" s="25"/>
      <c r="B19" s="25"/>
      <c r="D19" s="42"/>
      <c r="E19" s="25"/>
      <c r="F19" s="25"/>
      <c r="G19" s="42"/>
      <c r="H19" s="1" t="s">
        <v>206</v>
      </c>
      <c r="I19" s="25"/>
      <c r="K19" s="25"/>
      <c r="N19" s="42"/>
    </row>
    <row r="20">
      <c r="A20" s="25"/>
      <c r="B20" s="25"/>
      <c r="D20" s="42"/>
      <c r="E20" s="25"/>
      <c r="F20" s="25"/>
      <c r="G20" s="42"/>
      <c r="H20" s="1" t="s">
        <v>207</v>
      </c>
      <c r="I20" s="25"/>
      <c r="K20" s="25"/>
      <c r="N20" s="42"/>
    </row>
    <row r="21">
      <c r="A21" s="25"/>
      <c r="B21" s="25"/>
      <c r="D21" s="42"/>
      <c r="E21" s="25"/>
      <c r="F21" s="25"/>
      <c r="G21" s="42"/>
      <c r="H21" s="1" t="s">
        <v>198</v>
      </c>
      <c r="I21" s="25"/>
      <c r="K21" s="25"/>
      <c r="N21" s="42"/>
    </row>
    <row r="22">
      <c r="A22" s="25"/>
      <c r="B22" s="25"/>
      <c r="D22" s="42"/>
      <c r="E22" s="25"/>
      <c r="F22" s="25"/>
      <c r="G22" s="42"/>
      <c r="H22" s="1" t="s">
        <v>208</v>
      </c>
      <c r="I22" s="25"/>
      <c r="K22" s="25"/>
      <c r="N22" s="42"/>
    </row>
    <row r="23">
      <c r="A23" s="25"/>
      <c r="B23" s="25"/>
      <c r="D23" s="42"/>
      <c r="E23" s="25"/>
      <c r="F23" s="25"/>
      <c r="G23" s="42"/>
      <c r="H23" s="1" t="s">
        <v>209</v>
      </c>
      <c r="I23" s="25"/>
      <c r="K23" s="25"/>
      <c r="N23" s="42"/>
    </row>
    <row r="24">
      <c r="A24" s="25"/>
      <c r="B24" s="25"/>
      <c r="D24" s="42"/>
      <c r="E24" s="25"/>
      <c r="F24" s="25"/>
      <c r="G24" s="42"/>
      <c r="H24" s="1" t="s">
        <v>210</v>
      </c>
      <c r="I24" s="25"/>
      <c r="K24" s="25"/>
      <c r="N24" s="42"/>
    </row>
    <row r="25">
      <c r="A25" s="25"/>
      <c r="B25" s="25"/>
      <c r="D25" s="42"/>
      <c r="E25" s="25"/>
      <c r="F25" s="25"/>
      <c r="G25" s="42"/>
      <c r="H25" s="1" t="s">
        <v>211</v>
      </c>
      <c r="I25" s="25"/>
      <c r="K25" s="25"/>
      <c r="N25" s="42"/>
    </row>
    <row r="26">
      <c r="A26" s="25"/>
      <c r="B26" s="25"/>
      <c r="D26" s="42"/>
      <c r="E26" s="25"/>
      <c r="F26" s="25"/>
      <c r="G26" s="42"/>
      <c r="H26" s="1" t="s">
        <v>212</v>
      </c>
      <c r="I26" s="25"/>
      <c r="K26" s="25"/>
      <c r="N26" s="42"/>
    </row>
    <row r="27">
      <c r="A27" s="25"/>
      <c r="B27" s="25"/>
      <c r="D27" s="42"/>
      <c r="E27" s="25"/>
      <c r="F27" s="25"/>
      <c r="G27" s="42"/>
      <c r="I27" s="25"/>
      <c r="K27" s="25"/>
      <c r="N27" s="42"/>
    </row>
    <row r="28">
      <c r="A28" s="25"/>
      <c r="B28" s="25"/>
      <c r="D28" s="42"/>
      <c r="E28" s="25"/>
      <c r="F28" s="25"/>
      <c r="G28" s="42"/>
      <c r="H28" s="1" t="s">
        <v>213</v>
      </c>
      <c r="I28" s="25"/>
      <c r="K28" s="25"/>
      <c r="N28" s="42"/>
    </row>
    <row r="29">
      <c r="A29" s="25"/>
      <c r="B29" s="25"/>
      <c r="D29" s="42"/>
      <c r="E29" s="25"/>
      <c r="F29" s="25"/>
      <c r="G29" s="42"/>
      <c r="H29" s="1" t="s">
        <v>214</v>
      </c>
      <c r="I29" s="25"/>
      <c r="K29" s="25"/>
      <c r="N29" s="42"/>
    </row>
    <row r="30">
      <c r="A30" s="25"/>
      <c r="B30" s="25"/>
      <c r="D30" s="42"/>
      <c r="E30" s="25"/>
      <c r="F30" s="25"/>
      <c r="G30" s="42"/>
      <c r="H30" s="1" t="s">
        <v>215</v>
      </c>
      <c r="I30" s="25"/>
      <c r="K30" s="25"/>
      <c r="N30" s="42"/>
    </row>
    <row r="31">
      <c r="A31" s="25"/>
      <c r="B31" s="25"/>
      <c r="D31" s="42"/>
      <c r="E31" s="25"/>
      <c r="F31" s="25"/>
      <c r="G31" s="42"/>
      <c r="H31" s="1" t="s">
        <v>216</v>
      </c>
      <c r="I31" s="25"/>
      <c r="K31" s="25"/>
      <c r="N31" s="42"/>
    </row>
    <row r="32">
      <c r="A32" s="25"/>
      <c r="B32" s="25"/>
      <c r="D32" s="42"/>
      <c r="E32" s="25"/>
      <c r="F32" s="25"/>
      <c r="G32" s="42"/>
      <c r="H32" s="1" t="s">
        <v>217</v>
      </c>
      <c r="I32" s="25"/>
      <c r="K32" s="25"/>
      <c r="N32" s="42"/>
    </row>
    <row r="33">
      <c r="A33" s="25"/>
      <c r="B33" s="25"/>
      <c r="D33" s="42"/>
      <c r="E33" s="25"/>
      <c r="F33" s="25"/>
      <c r="G33" s="42"/>
      <c r="I33" s="25"/>
      <c r="K33" s="25"/>
      <c r="N33" s="42"/>
    </row>
    <row r="34">
      <c r="A34" s="25"/>
      <c r="B34" s="25"/>
      <c r="D34" s="42"/>
      <c r="E34" s="25"/>
      <c r="F34" s="25"/>
      <c r="G34" s="42"/>
      <c r="H34" s="1" t="s">
        <v>218</v>
      </c>
      <c r="I34" s="25"/>
      <c r="K34" s="25"/>
      <c r="N34" s="42"/>
    </row>
    <row r="35">
      <c r="A35" s="25"/>
      <c r="B35" s="25"/>
      <c r="D35" s="42"/>
      <c r="E35" s="25"/>
      <c r="F35" s="25"/>
      <c r="G35" s="42"/>
      <c r="I35" s="25"/>
      <c r="K35" s="25"/>
      <c r="N35" s="42"/>
    </row>
    <row r="36">
      <c r="A36" s="25"/>
      <c r="B36" s="25"/>
      <c r="D36" s="42"/>
      <c r="E36" s="25"/>
      <c r="F36" s="25"/>
      <c r="G36" s="42"/>
      <c r="H36" s="1" t="s">
        <v>219</v>
      </c>
      <c r="I36" s="25"/>
      <c r="K36" s="25"/>
      <c r="N36" s="42"/>
    </row>
    <row r="37">
      <c r="A37" s="25"/>
      <c r="B37" s="25"/>
      <c r="D37" s="42"/>
      <c r="E37" s="25"/>
      <c r="F37" s="25"/>
      <c r="G37" s="42"/>
      <c r="H37" s="1" t="s">
        <v>220</v>
      </c>
      <c r="I37" s="25"/>
      <c r="K37" s="25"/>
      <c r="N37" s="42"/>
    </row>
    <row r="38">
      <c r="A38" s="25"/>
      <c r="B38" s="25"/>
      <c r="D38" s="42"/>
      <c r="E38" s="25"/>
      <c r="F38" s="25"/>
      <c r="G38" s="42"/>
      <c r="H38" s="1" t="s">
        <v>221</v>
      </c>
      <c r="I38" s="25"/>
      <c r="K38" s="25"/>
      <c r="N38" s="42"/>
    </row>
    <row r="39">
      <c r="A39" s="25"/>
      <c r="B39" s="25"/>
      <c r="D39" s="42"/>
      <c r="E39" s="25"/>
      <c r="F39" s="25"/>
      <c r="G39" s="42"/>
      <c r="H39" s="1" t="s">
        <v>222</v>
      </c>
      <c r="I39" s="25"/>
      <c r="K39" s="25"/>
      <c r="N39" s="42"/>
    </row>
    <row r="40">
      <c r="A40" s="25"/>
      <c r="B40" s="25"/>
      <c r="D40" s="42"/>
      <c r="E40" s="25"/>
      <c r="F40" s="25"/>
      <c r="G40" s="42"/>
      <c r="I40" s="25"/>
      <c r="K40" s="25"/>
      <c r="N40" s="42"/>
    </row>
    <row r="41">
      <c r="A41" s="25"/>
      <c r="B41" s="25"/>
      <c r="D41" s="42"/>
      <c r="E41" s="25"/>
      <c r="F41" s="25"/>
      <c r="G41" s="42"/>
      <c r="H41" s="1" t="s">
        <v>223</v>
      </c>
      <c r="I41" s="25"/>
      <c r="K41" s="25"/>
      <c r="N41" s="42"/>
    </row>
    <row r="42">
      <c r="A42" s="15"/>
      <c r="B42" s="15"/>
      <c r="C42" s="15"/>
      <c r="D42" s="83"/>
      <c r="E42" s="15"/>
      <c r="F42" s="15"/>
      <c r="G42" s="83"/>
      <c r="H42" s="12" t="s">
        <v>204</v>
      </c>
      <c r="I42" s="15"/>
      <c r="J42" s="15"/>
      <c r="K42" s="15"/>
      <c r="L42" s="15"/>
      <c r="M42" s="15"/>
      <c r="N42" s="83"/>
      <c r="O42" s="15"/>
      <c r="P42" s="15"/>
      <c r="Q42" s="15"/>
      <c r="R42" s="15"/>
      <c r="S42" s="15"/>
      <c r="T42" s="15"/>
      <c r="U42" s="15"/>
      <c r="V42" s="15"/>
      <c r="W42" s="15"/>
      <c r="X42" s="15"/>
      <c r="Y42" s="15"/>
      <c r="Z42" s="15"/>
      <c r="AA42" s="15"/>
      <c r="AB42" s="15"/>
      <c r="AC42" s="15"/>
      <c r="AD42" s="15"/>
      <c r="AE42" s="15"/>
    </row>
    <row r="43">
      <c r="A43" s="25"/>
      <c r="B43" s="25"/>
      <c r="D43" s="42"/>
      <c r="E43" s="25"/>
      <c r="F43" s="25"/>
      <c r="G43" s="42"/>
      <c r="I43" s="25"/>
      <c r="K43" s="25"/>
      <c r="N43" s="42"/>
    </row>
    <row r="44">
      <c r="A44" s="1" t="s">
        <v>74</v>
      </c>
      <c r="B44" s="1" t="s">
        <v>30</v>
      </c>
      <c r="D44" s="42"/>
      <c r="E44" s="1" t="s">
        <v>33</v>
      </c>
      <c r="F44" s="1" t="s">
        <v>33</v>
      </c>
      <c r="G44" s="42"/>
      <c r="H44" s="1" t="s">
        <v>187</v>
      </c>
      <c r="I44" s="25"/>
      <c r="K44" s="25"/>
      <c r="N44" s="42"/>
    </row>
    <row r="45">
      <c r="A45" s="25"/>
      <c r="B45" s="25"/>
      <c r="D45" s="42"/>
      <c r="E45" s="25"/>
      <c r="F45" s="25"/>
      <c r="G45" s="42"/>
      <c r="I45" s="25"/>
      <c r="K45" s="25"/>
      <c r="N45" s="42"/>
    </row>
    <row r="46">
      <c r="A46" s="25"/>
      <c r="B46" s="25"/>
      <c r="D46" s="42"/>
      <c r="E46" s="25"/>
      <c r="F46" s="25"/>
      <c r="G46" s="42"/>
      <c r="H46" s="1" t="s">
        <v>224</v>
      </c>
      <c r="I46" s="25"/>
      <c r="K46" s="25"/>
      <c r="N46" s="42"/>
      <c r="O4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6" s="25" t="str">
        <f>IFERROR(__xludf.DUMMYFUNCTION("""COMPUTED_VALUE"""),"C-syntax")</f>
        <v>C-syntax</v>
      </c>
      <c r="Q46" s="25" t="str">
        <f>IFERROR(__xludf.DUMMYFUNCTION("""COMPUTED_VALUE"""),"C-hallucinating")</f>
        <v>C-hallucinating</v>
      </c>
      <c r="R46" s="25" t="str">
        <f>IFERROR(__xludf.DUMMYFUNCTION("""COMPUTED_VALUE"""),"C-total")</f>
        <v>C-total</v>
      </c>
      <c r="S46" s="25" t="str">
        <f>IFERROR(__xludf.DUMMYFUNCTION("""COMPUTED_VALUE"""),"V-pre/post")</f>
        <v>V-pre/post</v>
      </c>
      <c r="T46" s="25" t="str">
        <f>IFERROR(__xludf.DUMMYFUNCTION("""COMPUTED_VALUE"""),"V-pred-def")</f>
        <v>V-pred-def</v>
      </c>
      <c r="U46" s="25" t="str">
        <f>IFERROR(__xludf.DUMMYFUNCTION("""COMPUTED_VALUE"""),"V-pred-use")</f>
        <v>V-pred-use</v>
      </c>
      <c r="V46" s="25" t="str">
        <f>IFERROR(__xludf.DUMMYFUNCTION("""COMPUTED_VALUE"""),"V-lemma-def")</f>
        <v>V-lemma-def</v>
      </c>
      <c r="W46" s="25" t="str">
        <f>IFERROR(__xludf.DUMMYFUNCTION("""COMPUTED_VALUE"""),"V-lemma-use")</f>
        <v>V-lemma-use</v>
      </c>
      <c r="X46" s="25" t="str">
        <f>IFERROR(__xludf.DUMMYFUNCTION("""COMPUTED_VALUE"""),"V-LI")</f>
        <v>V-LI</v>
      </c>
      <c r="Y46" s="25" t="str">
        <f>IFERROR(__xludf.DUMMYFUNCTION("""COMPUTED_VALUE"""),"V-others")</f>
        <v>V-others</v>
      </c>
      <c r="Z46" s="25" t="str">
        <f>IFERROR(__xludf.DUMMYFUNCTION("""COMPUTED_VALUE"""),"V-total")</f>
        <v>V-total</v>
      </c>
    </row>
    <row r="47">
      <c r="A47" s="25"/>
      <c r="B47" s="25"/>
      <c r="D47" s="42"/>
      <c r="E47" s="25"/>
      <c r="F47" s="25"/>
      <c r="G47" s="42"/>
      <c r="I47" s="25"/>
      <c r="K47" s="25"/>
      <c r="N47" s="42"/>
      <c r="O47" s="25">
        <f>IFERROR(__xludf.DUMMYFUNCTION("""COMPUTED_VALUE"""),0.0)</f>
        <v>0</v>
      </c>
      <c r="P47" s="25">
        <f>IFERROR(__xludf.DUMMYFUNCTION("""COMPUTED_VALUE"""),1.0)</f>
        <v>1</v>
      </c>
      <c r="Q47" s="25">
        <f>IFERROR(__xludf.DUMMYFUNCTION("""COMPUTED_VALUE"""),0.0)</f>
        <v>0</v>
      </c>
      <c r="R47" s="25">
        <f>IFERROR(__xludf.DUMMYFUNCTION("""COMPUTED_VALUE"""),0.0)</f>
        <v>0</v>
      </c>
      <c r="S47" s="25">
        <f>IFERROR(__xludf.DUMMYFUNCTION("""COMPUTED_VALUE"""),0.0)</f>
        <v>0</v>
      </c>
      <c r="T47" s="25">
        <f>IFERROR(__xludf.DUMMYFUNCTION("""COMPUTED_VALUE"""),0.0)</f>
        <v>0</v>
      </c>
      <c r="U47" s="25">
        <f>IFERROR(__xludf.DUMMYFUNCTION("""COMPUTED_VALUE"""),0.0)</f>
        <v>0</v>
      </c>
      <c r="V47" s="25">
        <f>IFERROR(__xludf.DUMMYFUNCTION("""COMPUTED_VALUE"""),0.0)</f>
        <v>0</v>
      </c>
      <c r="W47" s="25">
        <f>IFERROR(__xludf.DUMMYFUNCTION("""COMPUTED_VALUE"""),1.0)</f>
        <v>1</v>
      </c>
      <c r="X47" s="25">
        <f>IFERROR(__xludf.DUMMYFUNCTION("""COMPUTED_VALUE"""),0.0)</f>
        <v>0</v>
      </c>
      <c r="Y47" s="25">
        <f>IFERROR(__xludf.DUMMYFUNCTION("""COMPUTED_VALUE"""),0.0)</f>
        <v>0</v>
      </c>
      <c r="Z47" s="25">
        <f>IFERROR(__xludf.DUMMYFUNCTION("""COMPUTED_VALUE"""),0.0)</f>
        <v>0</v>
      </c>
    </row>
    <row r="48">
      <c r="A48" s="25"/>
      <c r="B48" s="25"/>
      <c r="D48" s="42"/>
      <c r="E48" s="25"/>
      <c r="F48" s="25"/>
      <c r="G48" s="42"/>
      <c r="H48" s="1" t="s">
        <v>195</v>
      </c>
      <c r="I48" s="25"/>
      <c r="K48" s="25"/>
      <c r="N48" s="42"/>
    </row>
    <row r="49">
      <c r="A49" s="25"/>
      <c r="B49" s="25"/>
      <c r="D49" s="42"/>
      <c r="E49" s="25"/>
      <c r="F49" s="25"/>
      <c r="G49" s="42"/>
      <c r="H49" s="1" t="s">
        <v>196</v>
      </c>
      <c r="I49" s="25"/>
      <c r="K49" s="25"/>
      <c r="N49" s="42"/>
    </row>
    <row r="50">
      <c r="A50" s="25"/>
      <c r="B50" s="25"/>
      <c r="D50" s="42"/>
      <c r="E50" s="25"/>
      <c r="F50" s="25"/>
      <c r="G50" s="42"/>
      <c r="H50" s="1" t="s">
        <v>197</v>
      </c>
      <c r="I50" s="25"/>
      <c r="K50" s="25"/>
      <c r="N50" s="42"/>
    </row>
    <row r="51">
      <c r="A51" s="25"/>
      <c r="B51" s="25"/>
      <c r="D51" s="42"/>
      <c r="E51" s="25"/>
      <c r="F51" s="25"/>
      <c r="G51" s="42"/>
      <c r="H51" s="1" t="s">
        <v>198</v>
      </c>
      <c r="I51" s="25"/>
      <c r="K51" s="25"/>
      <c r="N51" s="42"/>
    </row>
    <row r="52">
      <c r="A52" s="25"/>
      <c r="B52" s="25"/>
      <c r="D52" s="42"/>
      <c r="E52" s="25"/>
      <c r="F52" s="25"/>
      <c r="G52" s="42"/>
      <c r="H52" s="1" t="s">
        <v>199</v>
      </c>
      <c r="I52" s="25"/>
      <c r="K52" s="1" t="s">
        <v>200</v>
      </c>
      <c r="L52" s="1" t="s">
        <v>201</v>
      </c>
      <c r="M52" s="1" t="s">
        <v>202</v>
      </c>
      <c r="N52" s="2" t="s">
        <v>225</v>
      </c>
    </row>
    <row r="53">
      <c r="A53" s="25"/>
      <c r="B53" s="25"/>
      <c r="D53" s="42"/>
      <c r="E53" s="25"/>
      <c r="F53" s="25"/>
      <c r="G53" s="42"/>
      <c r="H53" s="1" t="s">
        <v>204</v>
      </c>
      <c r="I53" s="25"/>
      <c r="K53" s="25"/>
      <c r="N53" s="42"/>
    </row>
    <row r="54">
      <c r="A54" s="25"/>
      <c r="B54" s="25"/>
      <c r="D54" s="42"/>
      <c r="E54" s="25"/>
      <c r="F54" s="25"/>
      <c r="G54" s="42"/>
      <c r="I54" s="25"/>
      <c r="K54" s="25"/>
      <c r="N54" s="42"/>
    </row>
    <row r="55">
      <c r="A55" s="25"/>
      <c r="B55" s="25"/>
      <c r="D55" s="42"/>
      <c r="E55" s="25"/>
      <c r="F55" s="25"/>
      <c r="G55" s="42"/>
      <c r="H55" s="1" t="s">
        <v>205</v>
      </c>
      <c r="I55" s="25"/>
      <c r="K55" s="25"/>
      <c r="N55" s="42"/>
    </row>
    <row r="56">
      <c r="A56" s="25"/>
      <c r="B56" s="25"/>
      <c r="D56" s="42"/>
      <c r="E56" s="25"/>
      <c r="F56" s="25"/>
      <c r="G56" s="42"/>
      <c r="H56" s="1" t="s">
        <v>206</v>
      </c>
      <c r="I56" s="25"/>
      <c r="K56" s="25"/>
      <c r="N56" s="42"/>
    </row>
    <row r="57">
      <c r="A57" s="25"/>
      <c r="B57" s="25"/>
      <c r="D57" s="42"/>
      <c r="E57" s="25"/>
      <c r="F57" s="25"/>
      <c r="G57" s="42"/>
      <c r="H57" s="1" t="s">
        <v>207</v>
      </c>
      <c r="I57" s="25"/>
      <c r="K57" s="25"/>
      <c r="N57" s="42"/>
    </row>
    <row r="58">
      <c r="A58" s="25"/>
      <c r="B58" s="25"/>
      <c r="D58" s="42"/>
      <c r="E58" s="25"/>
      <c r="F58" s="25"/>
      <c r="G58" s="42"/>
      <c r="H58" s="1" t="s">
        <v>198</v>
      </c>
      <c r="I58" s="25"/>
      <c r="K58" s="25"/>
      <c r="N58" s="42"/>
    </row>
    <row r="59">
      <c r="A59" s="25"/>
      <c r="B59" s="25"/>
      <c r="D59" s="42"/>
      <c r="E59" s="25"/>
      <c r="F59" s="25"/>
      <c r="G59" s="42"/>
      <c r="H59" s="1" t="s">
        <v>208</v>
      </c>
      <c r="I59" s="25"/>
      <c r="K59" s="25"/>
      <c r="N59" s="42"/>
    </row>
    <row r="60">
      <c r="A60" s="25"/>
      <c r="B60" s="25"/>
      <c r="D60" s="42"/>
      <c r="E60" s="25"/>
      <c r="F60" s="25"/>
      <c r="G60" s="42"/>
      <c r="H60" s="1" t="s">
        <v>226</v>
      </c>
      <c r="I60" s="25"/>
      <c r="K60" s="25"/>
      <c r="N60" s="42"/>
    </row>
    <row r="61">
      <c r="A61" s="25"/>
      <c r="B61" s="25"/>
      <c r="D61" s="42"/>
      <c r="E61" s="25"/>
      <c r="F61" s="25"/>
      <c r="G61" s="42"/>
      <c r="H61" s="1" t="s">
        <v>227</v>
      </c>
      <c r="I61" s="25"/>
      <c r="K61" s="25"/>
      <c r="N61" s="42"/>
    </row>
    <row r="62">
      <c r="A62" s="25"/>
      <c r="B62" s="25"/>
      <c r="D62" s="42"/>
      <c r="E62" s="25"/>
      <c r="F62" s="25"/>
      <c r="G62" s="42"/>
      <c r="H62" s="1" t="s">
        <v>228</v>
      </c>
      <c r="I62" s="25"/>
      <c r="K62" s="84" t="s">
        <v>229</v>
      </c>
      <c r="M62" s="1" t="s">
        <v>230</v>
      </c>
      <c r="N62" s="57" t="s">
        <v>231</v>
      </c>
    </row>
    <row r="63">
      <c r="A63" s="25"/>
      <c r="B63" s="25"/>
      <c r="D63" s="42"/>
      <c r="E63" s="25"/>
      <c r="F63" s="25"/>
      <c r="G63" s="42"/>
      <c r="H63" s="1" t="s">
        <v>232</v>
      </c>
      <c r="I63" s="25"/>
      <c r="K63" s="25"/>
      <c r="M63" s="1"/>
      <c r="N63" s="42"/>
    </row>
    <row r="64">
      <c r="A64" s="25"/>
      <c r="B64" s="25"/>
      <c r="D64" s="42"/>
      <c r="E64" s="25"/>
      <c r="F64" s="25"/>
      <c r="G64" s="42"/>
      <c r="H64" s="1" t="s">
        <v>233</v>
      </c>
      <c r="I64" s="25"/>
      <c r="K64" s="25"/>
      <c r="N64" s="42"/>
    </row>
    <row r="65">
      <c r="A65" s="25"/>
      <c r="B65" s="25"/>
      <c r="D65" s="42"/>
      <c r="E65" s="25"/>
      <c r="F65" s="25"/>
      <c r="G65" s="42"/>
      <c r="H65" s="1" t="s">
        <v>234</v>
      </c>
      <c r="I65" s="25"/>
      <c r="K65" s="25"/>
      <c r="N65" s="42"/>
    </row>
    <row r="66">
      <c r="A66" s="25"/>
      <c r="B66" s="25"/>
      <c r="D66" s="42"/>
      <c r="E66" s="25"/>
      <c r="F66" s="25"/>
      <c r="G66" s="42"/>
      <c r="H66" s="1" t="s">
        <v>223</v>
      </c>
      <c r="I66" s="25"/>
      <c r="K66" s="25"/>
      <c r="N66" s="42"/>
    </row>
    <row r="67">
      <c r="A67" s="15"/>
      <c r="B67" s="15"/>
      <c r="C67" s="15"/>
      <c r="D67" s="83"/>
      <c r="E67" s="15"/>
      <c r="F67" s="15"/>
      <c r="G67" s="83"/>
      <c r="H67" s="12" t="s">
        <v>204</v>
      </c>
      <c r="I67" s="15"/>
      <c r="J67" s="15"/>
      <c r="K67" s="15"/>
      <c r="L67" s="15"/>
      <c r="M67" s="15"/>
      <c r="N67" s="83"/>
      <c r="O67" s="15"/>
      <c r="P67" s="15"/>
      <c r="Q67" s="15"/>
      <c r="R67" s="15"/>
      <c r="S67" s="15"/>
      <c r="T67" s="15"/>
      <c r="U67" s="15"/>
      <c r="V67" s="15"/>
      <c r="W67" s="15"/>
      <c r="X67" s="15"/>
      <c r="Y67" s="15"/>
      <c r="Z67" s="15"/>
      <c r="AA67" s="15"/>
      <c r="AB67" s="15"/>
      <c r="AC67" s="15"/>
      <c r="AD67" s="15"/>
      <c r="AE67" s="15"/>
    </row>
    <row r="68">
      <c r="A68" s="25"/>
      <c r="B68" s="25"/>
      <c r="D68" s="42"/>
      <c r="E68" s="25"/>
      <c r="F68" s="25"/>
      <c r="G68" s="42"/>
      <c r="I68" s="25"/>
      <c r="K68" s="25"/>
      <c r="N68" s="42"/>
    </row>
    <row r="69">
      <c r="A69" s="1" t="s">
        <v>81</v>
      </c>
      <c r="B69" s="1" t="s">
        <v>30</v>
      </c>
      <c r="D69" s="42"/>
      <c r="E69" s="1" t="s">
        <v>33</v>
      </c>
      <c r="F69" s="1" t="s">
        <v>33</v>
      </c>
      <c r="G69" s="42"/>
      <c r="H69" s="1" t="s">
        <v>235</v>
      </c>
      <c r="I69" s="25"/>
      <c r="K69" s="25"/>
      <c r="N69" s="42"/>
    </row>
    <row r="70">
      <c r="A70" s="25"/>
      <c r="B70" s="25"/>
      <c r="D70" s="42"/>
      <c r="E70" s="25"/>
      <c r="F70" s="25"/>
      <c r="G70" s="42"/>
      <c r="I70" s="25"/>
      <c r="K70" s="25"/>
      <c r="N70" s="42"/>
    </row>
    <row r="71">
      <c r="A71" s="25"/>
      <c r="B71" s="25"/>
      <c r="D71" s="42"/>
      <c r="E71" s="25"/>
      <c r="F71" s="25"/>
      <c r="G71" s="42"/>
      <c r="H71" s="1" t="s">
        <v>236</v>
      </c>
      <c r="I71" s="25"/>
      <c r="K71" s="25"/>
      <c r="N71" s="42"/>
    </row>
    <row r="72">
      <c r="A72" s="25"/>
      <c r="B72" s="25"/>
      <c r="D72" s="42"/>
      <c r="E72" s="25"/>
      <c r="F72" s="25"/>
      <c r="G72" s="42"/>
      <c r="H72" s="1" t="s">
        <v>237</v>
      </c>
      <c r="I72" s="25"/>
      <c r="K72" s="25"/>
      <c r="N72" s="42"/>
    </row>
    <row r="73">
      <c r="A73" s="25"/>
      <c r="B73" s="25"/>
      <c r="D73" s="42"/>
      <c r="E73" s="25"/>
      <c r="F73" s="25"/>
      <c r="G73" s="42"/>
      <c r="H73" s="1" t="s">
        <v>198</v>
      </c>
      <c r="I73" s="25"/>
      <c r="K73" s="25"/>
      <c r="N73" s="42"/>
    </row>
    <row r="74">
      <c r="A74" s="25"/>
      <c r="B74" s="25"/>
      <c r="D74" s="42"/>
      <c r="E74" s="25"/>
      <c r="F74" s="25"/>
      <c r="G74" s="42"/>
      <c r="H74" s="1" t="s">
        <v>238</v>
      </c>
      <c r="I74" s="25"/>
      <c r="K74" s="25"/>
      <c r="N74" s="42"/>
      <c r="O74" s="8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74" s="25" t="str">
        <f>IFERROR(__xludf.DUMMYFUNCTION("""COMPUTED_VALUE"""),"C-syntax")</f>
        <v>C-syntax</v>
      </c>
      <c r="Q74" s="25" t="str">
        <f>IFERROR(__xludf.DUMMYFUNCTION("""COMPUTED_VALUE"""),"C-hallucinating")</f>
        <v>C-hallucinating</v>
      </c>
      <c r="R74" s="25" t="str">
        <f>IFERROR(__xludf.DUMMYFUNCTION("""COMPUTED_VALUE"""),"C-total")</f>
        <v>C-total</v>
      </c>
      <c r="S74" s="25" t="str">
        <f>IFERROR(__xludf.DUMMYFUNCTION("""COMPUTED_VALUE"""),"V-pre/post")</f>
        <v>V-pre/post</v>
      </c>
      <c r="T74" s="25" t="str">
        <f>IFERROR(__xludf.DUMMYFUNCTION("""COMPUTED_VALUE"""),"V-pred-def")</f>
        <v>V-pred-def</v>
      </c>
      <c r="U74" s="25" t="str">
        <f>IFERROR(__xludf.DUMMYFUNCTION("""COMPUTED_VALUE"""),"V-pred-use")</f>
        <v>V-pred-use</v>
      </c>
      <c r="V74" s="25" t="str">
        <f>IFERROR(__xludf.DUMMYFUNCTION("""COMPUTED_VALUE"""),"V-lemma-def")</f>
        <v>V-lemma-def</v>
      </c>
      <c r="W74" s="25" t="str">
        <f>IFERROR(__xludf.DUMMYFUNCTION("""COMPUTED_VALUE"""),"V-lemma-use")</f>
        <v>V-lemma-use</v>
      </c>
      <c r="X74" s="25" t="str">
        <f>IFERROR(__xludf.DUMMYFUNCTION("""COMPUTED_VALUE"""),"V-LI")</f>
        <v>V-LI</v>
      </c>
      <c r="Y74" s="25" t="str">
        <f>IFERROR(__xludf.DUMMYFUNCTION("""COMPUTED_VALUE"""),"V-others")</f>
        <v>V-others</v>
      </c>
      <c r="Z74" s="25" t="str">
        <f>IFERROR(__xludf.DUMMYFUNCTION("""COMPUTED_VALUE"""),"V-total")</f>
        <v>V-total</v>
      </c>
    </row>
    <row r="75">
      <c r="A75" s="25"/>
      <c r="B75" s="25"/>
      <c r="D75" s="42"/>
      <c r="E75" s="25"/>
      <c r="F75" s="25"/>
      <c r="G75" s="42"/>
      <c r="H75" s="1" t="s">
        <v>239</v>
      </c>
      <c r="I75" s="25"/>
      <c r="K75" s="25"/>
      <c r="N75" s="42"/>
      <c r="O75" s="25">
        <f>IFERROR(__xludf.DUMMYFUNCTION("""COMPUTED_VALUE"""),1.0)</f>
        <v>1</v>
      </c>
      <c r="P75" s="25">
        <f>IFERROR(__xludf.DUMMYFUNCTION("""COMPUTED_VALUE"""),0.0)</f>
        <v>0</v>
      </c>
      <c r="Q75" s="25">
        <f>IFERROR(__xludf.DUMMYFUNCTION("""COMPUTED_VALUE"""),1.0)</f>
        <v>1</v>
      </c>
      <c r="R75" s="25">
        <f>IFERROR(__xludf.DUMMYFUNCTION("""COMPUTED_VALUE"""),0.0)</f>
        <v>0</v>
      </c>
      <c r="S75" s="25">
        <f>IFERROR(__xludf.DUMMYFUNCTION("""COMPUTED_VALUE"""),1.0)</f>
        <v>1</v>
      </c>
      <c r="T75" s="25">
        <f>IFERROR(__xludf.DUMMYFUNCTION("""COMPUTED_VALUE"""),1.0)</f>
        <v>1</v>
      </c>
      <c r="U75" s="25">
        <f>IFERROR(__xludf.DUMMYFUNCTION("""COMPUTED_VALUE"""),2.0)</f>
        <v>2</v>
      </c>
      <c r="V75" s="25">
        <f>IFERROR(__xludf.DUMMYFUNCTION("""COMPUTED_VALUE"""),0.0)</f>
        <v>0</v>
      </c>
      <c r="W75" s="25">
        <f>IFERROR(__xludf.DUMMYFUNCTION("""COMPUTED_VALUE"""),1.0)</f>
        <v>1</v>
      </c>
      <c r="X75" s="25">
        <f>IFERROR(__xludf.DUMMYFUNCTION("""COMPUTED_VALUE"""),0.0)</f>
        <v>0</v>
      </c>
      <c r="Y75" s="25">
        <f>IFERROR(__xludf.DUMMYFUNCTION("""COMPUTED_VALUE"""),0.0)</f>
        <v>0</v>
      </c>
      <c r="Z75" s="25">
        <f>IFERROR(__xludf.DUMMYFUNCTION("""COMPUTED_VALUE"""),0.0)</f>
        <v>0</v>
      </c>
    </row>
    <row r="76">
      <c r="A76" s="25"/>
      <c r="B76" s="25"/>
      <c r="D76" s="42"/>
      <c r="E76" s="25"/>
      <c r="F76" s="25"/>
      <c r="G76" s="42"/>
      <c r="H76" s="1" t="s">
        <v>240</v>
      </c>
      <c r="I76" s="25"/>
      <c r="K76" s="25"/>
      <c r="N76" s="42"/>
    </row>
    <row r="77">
      <c r="A77" s="25"/>
      <c r="B77" s="25"/>
      <c r="D77" s="42"/>
      <c r="E77" s="25"/>
      <c r="F77" s="25"/>
      <c r="G77" s="42"/>
      <c r="H77" s="1" t="s">
        <v>241</v>
      </c>
      <c r="I77" s="25"/>
      <c r="K77" s="25"/>
      <c r="N77" s="42"/>
    </row>
    <row r="78">
      <c r="A78" s="25"/>
      <c r="B78" s="25"/>
      <c r="D78" s="42"/>
      <c r="E78" s="25"/>
      <c r="F78" s="25"/>
      <c r="G78" s="42"/>
      <c r="H78" s="1" t="s">
        <v>242</v>
      </c>
      <c r="I78" s="25"/>
      <c r="K78" s="25"/>
      <c r="N78" s="42"/>
    </row>
    <row r="79">
      <c r="A79" s="25"/>
      <c r="B79" s="25"/>
      <c r="D79" s="42"/>
      <c r="E79" s="25"/>
      <c r="F79" s="25"/>
      <c r="G79" s="42"/>
      <c r="H79" s="1" t="s">
        <v>243</v>
      </c>
      <c r="I79" s="25"/>
      <c r="K79" s="25"/>
      <c r="N79" s="42"/>
    </row>
    <row r="80">
      <c r="A80" s="25"/>
      <c r="B80" s="25"/>
      <c r="D80" s="42"/>
      <c r="E80" s="25"/>
      <c r="F80" s="25"/>
      <c r="G80" s="42"/>
      <c r="H80" s="1" t="s">
        <v>244</v>
      </c>
      <c r="I80" s="25"/>
      <c r="K80" s="25"/>
      <c r="N80" s="42"/>
    </row>
    <row r="81">
      <c r="A81" s="25"/>
      <c r="B81" s="25"/>
      <c r="D81" s="42"/>
      <c r="E81" s="25"/>
      <c r="F81" s="25"/>
      <c r="G81" s="42"/>
      <c r="H81" s="1" t="s">
        <v>245</v>
      </c>
      <c r="I81" s="25"/>
      <c r="K81" s="25"/>
      <c r="N81" s="42"/>
    </row>
    <row r="82">
      <c r="A82" s="25"/>
      <c r="B82" s="25"/>
      <c r="D82" s="42"/>
      <c r="E82" s="25"/>
      <c r="F82" s="25"/>
      <c r="G82" s="42"/>
      <c r="I82" s="25"/>
      <c r="K82" s="25"/>
      <c r="N82" s="42"/>
    </row>
    <row r="83">
      <c r="A83" s="25"/>
      <c r="B83" s="25"/>
      <c r="D83" s="42"/>
      <c r="E83" s="25"/>
      <c r="F83" s="25"/>
      <c r="G83" s="42"/>
      <c r="H83" s="1" t="s">
        <v>246</v>
      </c>
      <c r="I83" s="25"/>
      <c r="K83" s="25"/>
      <c r="N83" s="42"/>
    </row>
    <row r="84">
      <c r="A84" s="25"/>
      <c r="B84" s="25"/>
      <c r="D84" s="42"/>
      <c r="E84" s="25"/>
      <c r="F84" s="25"/>
      <c r="G84" s="42"/>
      <c r="H84" s="1" t="s">
        <v>247</v>
      </c>
      <c r="I84" s="25"/>
      <c r="K84" s="25"/>
      <c r="N84" s="42"/>
    </row>
    <row r="85">
      <c r="A85" s="25"/>
      <c r="B85" s="25"/>
      <c r="D85" s="42"/>
      <c r="E85" s="25"/>
      <c r="F85" s="25"/>
      <c r="G85" s="42"/>
      <c r="H85" s="1" t="s">
        <v>198</v>
      </c>
      <c r="I85" s="25"/>
      <c r="K85" s="25"/>
      <c r="N85" s="42"/>
    </row>
    <row r="86">
      <c r="A86" s="25"/>
      <c r="B86" s="25"/>
      <c r="D86" s="42"/>
      <c r="E86" s="25"/>
      <c r="F86" s="25"/>
      <c r="G86" s="42"/>
      <c r="H86" s="1" t="s">
        <v>248</v>
      </c>
      <c r="I86" s="25"/>
      <c r="K86" s="25"/>
      <c r="N86" s="42"/>
    </row>
    <row r="87">
      <c r="A87" s="25"/>
      <c r="B87" s="25"/>
      <c r="D87" s="42"/>
      <c r="E87" s="25"/>
      <c r="F87" s="25"/>
      <c r="G87" s="42"/>
      <c r="H87" s="1" t="s">
        <v>249</v>
      </c>
      <c r="I87" s="25"/>
      <c r="K87" s="25"/>
      <c r="N87" s="42"/>
    </row>
    <row r="88">
      <c r="A88" s="25"/>
      <c r="B88" s="25"/>
      <c r="D88" s="42"/>
      <c r="E88" s="25"/>
      <c r="F88" s="25"/>
      <c r="G88" s="42"/>
      <c r="H88" s="1" t="s">
        <v>250</v>
      </c>
      <c r="I88" s="25"/>
      <c r="K88" s="25"/>
      <c r="N88" s="42"/>
    </row>
    <row r="89">
      <c r="A89" s="25"/>
      <c r="B89" s="25"/>
      <c r="D89" s="42"/>
      <c r="E89" s="25"/>
      <c r="F89" s="25"/>
      <c r="G89" s="42"/>
      <c r="H89" s="1" t="s">
        <v>245</v>
      </c>
      <c r="I89" s="25"/>
      <c r="K89" s="25"/>
      <c r="N89" s="42"/>
    </row>
    <row r="90">
      <c r="A90" s="25"/>
      <c r="B90" s="25"/>
      <c r="D90" s="42"/>
      <c r="E90" s="25"/>
      <c r="F90" s="25"/>
      <c r="G90" s="42"/>
      <c r="I90" s="25"/>
      <c r="K90" s="25"/>
      <c r="N90" s="42"/>
    </row>
    <row r="91">
      <c r="A91" s="25"/>
      <c r="B91" s="25"/>
      <c r="D91" s="42"/>
      <c r="E91" s="25"/>
      <c r="F91" s="25"/>
      <c r="G91" s="42"/>
      <c r="H91" s="1" t="s">
        <v>251</v>
      </c>
      <c r="I91" s="25"/>
      <c r="K91" s="25"/>
      <c r="N91" s="42"/>
    </row>
    <row r="92">
      <c r="A92" s="25"/>
      <c r="B92" s="25"/>
      <c r="D92" s="42"/>
      <c r="E92" s="25"/>
      <c r="F92" s="25"/>
      <c r="G92" s="42"/>
      <c r="H92" s="1" t="s">
        <v>252</v>
      </c>
      <c r="I92" s="25"/>
      <c r="K92" s="25"/>
      <c r="N92" s="42"/>
    </row>
    <row r="93">
      <c r="A93" s="25"/>
      <c r="B93" s="25"/>
      <c r="D93" s="42"/>
      <c r="E93" s="25"/>
      <c r="F93" s="25"/>
      <c r="G93" s="42"/>
      <c r="H93" s="1" t="s">
        <v>253</v>
      </c>
      <c r="I93" s="25"/>
      <c r="K93" s="25"/>
      <c r="N93" s="42"/>
    </row>
    <row r="94">
      <c r="A94" s="25"/>
      <c r="B94" s="25"/>
      <c r="D94" s="42"/>
      <c r="E94" s="25"/>
      <c r="F94" s="25"/>
      <c r="G94" s="42"/>
      <c r="H94" s="1" t="s">
        <v>254</v>
      </c>
      <c r="I94" s="25"/>
      <c r="K94" s="25"/>
      <c r="N94" s="42"/>
    </row>
    <row r="95">
      <c r="A95" s="25"/>
      <c r="B95" s="25"/>
      <c r="D95" s="42"/>
      <c r="E95" s="25"/>
      <c r="F95" s="25"/>
      <c r="G95" s="42"/>
      <c r="H95" s="1" t="s">
        <v>255</v>
      </c>
      <c r="I95" s="25"/>
      <c r="K95" s="25"/>
      <c r="N95" s="42"/>
    </row>
    <row r="96">
      <c r="A96" s="25"/>
      <c r="B96" s="25"/>
      <c r="D96" s="42"/>
      <c r="E96" s="25"/>
      <c r="F96" s="25"/>
      <c r="G96" s="42"/>
      <c r="I96" s="25"/>
      <c r="K96" s="25"/>
      <c r="N96" s="42"/>
    </row>
    <row r="97">
      <c r="A97" s="25"/>
      <c r="B97" s="25"/>
      <c r="D97" s="42"/>
      <c r="E97" s="25"/>
      <c r="F97" s="25"/>
      <c r="G97" s="42"/>
      <c r="H97" s="1" t="s">
        <v>256</v>
      </c>
      <c r="I97" s="25"/>
      <c r="K97" s="25"/>
      <c r="N97" s="42"/>
    </row>
    <row r="98">
      <c r="A98" s="25"/>
      <c r="B98" s="25"/>
      <c r="D98" s="42"/>
      <c r="E98" s="25"/>
      <c r="F98" s="25"/>
      <c r="G98" s="42"/>
      <c r="H98" s="1" t="s">
        <v>257</v>
      </c>
      <c r="I98" s="25"/>
      <c r="K98" s="25"/>
      <c r="N98" s="42"/>
    </row>
    <row r="99">
      <c r="A99" s="25"/>
      <c r="B99" s="25"/>
      <c r="D99" s="42"/>
      <c r="E99" s="25"/>
      <c r="F99" s="25"/>
      <c r="G99" s="42"/>
      <c r="H99" s="1" t="s">
        <v>258</v>
      </c>
      <c r="I99" s="25"/>
      <c r="K99" s="25"/>
      <c r="N99" s="42"/>
    </row>
    <row r="100">
      <c r="A100" s="25"/>
      <c r="B100" s="25"/>
      <c r="D100" s="42"/>
      <c r="E100" s="25"/>
      <c r="F100" s="25"/>
      <c r="G100" s="42"/>
      <c r="H100" s="1" t="s">
        <v>259</v>
      </c>
      <c r="I100" s="25"/>
      <c r="K100" s="25"/>
      <c r="N100" s="42"/>
    </row>
    <row r="101">
      <c r="A101" s="25"/>
      <c r="B101" s="25"/>
      <c r="D101" s="42"/>
      <c r="E101" s="25"/>
      <c r="F101" s="25"/>
      <c r="G101" s="42"/>
      <c r="H101" s="1" t="s">
        <v>198</v>
      </c>
      <c r="I101" s="25"/>
      <c r="K101" s="25"/>
      <c r="N101" s="42"/>
    </row>
    <row r="102">
      <c r="A102" s="25"/>
      <c r="B102" s="25"/>
      <c r="D102" s="42"/>
      <c r="E102" s="25"/>
      <c r="F102" s="25"/>
      <c r="G102" s="42"/>
      <c r="H102" s="1" t="s">
        <v>260</v>
      </c>
      <c r="I102" s="25"/>
      <c r="K102" s="25"/>
      <c r="N102" s="42"/>
    </row>
    <row r="103">
      <c r="A103" s="25"/>
      <c r="B103" s="25"/>
      <c r="D103" s="42"/>
      <c r="E103" s="25"/>
      <c r="F103" s="25"/>
      <c r="G103" s="42"/>
      <c r="H103" s="1" t="s">
        <v>261</v>
      </c>
      <c r="I103" s="25"/>
      <c r="K103" s="25"/>
      <c r="N103" s="42"/>
    </row>
    <row r="104">
      <c r="A104" s="25"/>
      <c r="B104" s="25"/>
      <c r="D104" s="42"/>
      <c r="E104" s="25"/>
      <c r="F104" s="25"/>
      <c r="G104" s="42"/>
      <c r="H104" s="1" t="s">
        <v>262</v>
      </c>
      <c r="I104" s="25"/>
      <c r="K104" s="25"/>
      <c r="N104" s="42"/>
    </row>
    <row r="105">
      <c r="A105" s="25"/>
      <c r="B105" s="25"/>
      <c r="D105" s="42"/>
      <c r="E105" s="25"/>
      <c r="F105" s="25"/>
      <c r="G105" s="42"/>
      <c r="H105" s="1" t="s">
        <v>263</v>
      </c>
      <c r="I105" s="25"/>
      <c r="K105" s="25"/>
      <c r="N105" s="42"/>
    </row>
    <row r="106">
      <c r="A106" s="25"/>
      <c r="B106" s="25"/>
      <c r="D106" s="42"/>
      <c r="E106" s="25"/>
      <c r="F106" s="25"/>
      <c r="G106" s="42"/>
      <c r="H106" s="1" t="s">
        <v>264</v>
      </c>
      <c r="I106" s="25"/>
      <c r="K106" s="25"/>
      <c r="N106" s="42"/>
    </row>
    <row r="107">
      <c r="A107" s="25"/>
      <c r="B107" s="25"/>
      <c r="D107" s="42"/>
      <c r="E107" s="25"/>
      <c r="F107" s="25"/>
      <c r="G107" s="42"/>
      <c r="H107" s="1" t="s">
        <v>265</v>
      </c>
      <c r="I107" s="25"/>
      <c r="K107" s="25"/>
      <c r="N107" s="42"/>
    </row>
    <row r="108">
      <c r="A108" s="25"/>
      <c r="B108" s="25"/>
      <c r="D108" s="42"/>
      <c r="E108" s="25"/>
      <c r="F108" s="25"/>
      <c r="G108" s="42"/>
      <c r="H108" s="1" t="s">
        <v>266</v>
      </c>
      <c r="I108" s="25"/>
      <c r="K108" s="25"/>
      <c r="N108" s="42"/>
    </row>
    <row r="109">
      <c r="A109" s="25"/>
      <c r="B109" s="25"/>
      <c r="D109" s="42"/>
      <c r="E109" s="25"/>
      <c r="F109" s="25"/>
      <c r="G109" s="42"/>
      <c r="H109" s="1" t="s">
        <v>267</v>
      </c>
      <c r="I109" s="25"/>
      <c r="K109" s="25"/>
      <c r="N109" s="42"/>
    </row>
    <row r="110">
      <c r="A110" s="25"/>
      <c r="B110" s="25"/>
      <c r="D110" s="42"/>
      <c r="E110" s="25"/>
      <c r="F110" s="25"/>
      <c r="G110" s="42"/>
      <c r="H110" s="1" t="s">
        <v>268</v>
      </c>
      <c r="I110" s="25"/>
      <c r="K110" s="25"/>
      <c r="N110" s="42"/>
    </row>
    <row r="111">
      <c r="A111" s="25"/>
      <c r="B111" s="25"/>
      <c r="D111" s="42"/>
      <c r="E111" s="25"/>
      <c r="F111" s="25"/>
      <c r="G111" s="42"/>
      <c r="H111" s="1" t="s">
        <v>204</v>
      </c>
      <c r="I111" s="25"/>
      <c r="K111" s="25"/>
      <c r="N111" s="42"/>
    </row>
    <row r="112">
      <c r="A112" s="25"/>
      <c r="B112" s="25"/>
      <c r="D112" s="42"/>
      <c r="E112" s="25"/>
      <c r="F112" s="25"/>
      <c r="G112" s="42"/>
      <c r="H112" s="1" t="s">
        <v>204</v>
      </c>
      <c r="I112" s="25"/>
      <c r="K112" s="25"/>
      <c r="N112" s="42"/>
    </row>
    <row r="113">
      <c r="A113" s="25"/>
      <c r="B113" s="25"/>
      <c r="D113" s="42"/>
      <c r="E113" s="25"/>
      <c r="F113" s="25"/>
      <c r="G113" s="42"/>
      <c r="H113" s="1" t="s">
        <v>269</v>
      </c>
      <c r="I113" s="25"/>
      <c r="K113" s="25"/>
      <c r="N113" s="42"/>
    </row>
    <row r="114">
      <c r="A114" s="25"/>
      <c r="B114" s="25"/>
      <c r="D114" s="42"/>
      <c r="E114" s="25"/>
      <c r="F114" s="25"/>
      <c r="G114" s="42"/>
      <c r="I114" s="25"/>
      <c r="K114" s="25"/>
      <c r="N114" s="42"/>
    </row>
    <row r="115">
      <c r="A115" s="25"/>
      <c r="B115" s="25"/>
      <c r="D115" s="42"/>
      <c r="E115" s="25"/>
      <c r="F115" s="25"/>
      <c r="G115" s="42"/>
      <c r="H115" s="1" t="s">
        <v>251</v>
      </c>
      <c r="I115" s="25"/>
      <c r="K115" s="25"/>
      <c r="N115" s="42"/>
    </row>
    <row r="116">
      <c r="A116" s="25"/>
      <c r="B116" s="25"/>
      <c r="D116" s="42"/>
      <c r="E116" s="25"/>
      <c r="F116" s="25"/>
      <c r="G116" s="42"/>
      <c r="H116" s="1" t="s">
        <v>194</v>
      </c>
      <c r="I116" s="25"/>
      <c r="K116" s="25"/>
      <c r="N116" s="42"/>
    </row>
    <row r="117">
      <c r="A117" s="25"/>
      <c r="B117" s="25"/>
      <c r="D117" s="42"/>
      <c r="E117" s="25"/>
      <c r="F117" s="25"/>
      <c r="G117" s="42"/>
      <c r="H117" s="1" t="s">
        <v>258</v>
      </c>
      <c r="I117" s="25"/>
      <c r="K117" s="84" t="s">
        <v>270</v>
      </c>
      <c r="M117" s="1" t="s">
        <v>230</v>
      </c>
      <c r="N117" s="42"/>
    </row>
    <row r="118">
      <c r="A118" s="25"/>
      <c r="B118" s="25"/>
      <c r="D118" s="42"/>
      <c r="E118" s="25"/>
      <c r="F118" s="25"/>
      <c r="G118" s="42"/>
      <c r="H118" s="1" t="s">
        <v>271</v>
      </c>
      <c r="I118" s="25"/>
      <c r="K118" s="25"/>
      <c r="N118" s="42"/>
    </row>
    <row r="119">
      <c r="A119" s="25"/>
      <c r="B119" s="25"/>
      <c r="D119" s="42"/>
      <c r="E119" s="25"/>
      <c r="F119" s="25"/>
      <c r="G119" s="42"/>
      <c r="H119" s="1" t="s">
        <v>269</v>
      </c>
      <c r="I119" s="25"/>
      <c r="K119" s="25"/>
      <c r="N119" s="42"/>
    </row>
    <row r="120">
      <c r="A120" s="25"/>
      <c r="B120" s="25"/>
      <c r="D120" s="42"/>
      <c r="E120" s="25"/>
      <c r="F120" s="25"/>
      <c r="G120" s="42"/>
      <c r="I120" s="25"/>
      <c r="K120" s="25"/>
      <c r="N120" s="42"/>
    </row>
    <row r="121">
      <c r="A121" s="25"/>
      <c r="B121" s="25"/>
      <c r="D121" s="42"/>
      <c r="E121" s="25"/>
      <c r="F121" s="25"/>
      <c r="G121" s="42"/>
      <c r="H121" s="1" t="s">
        <v>195</v>
      </c>
      <c r="I121" s="25"/>
      <c r="K121" s="25"/>
      <c r="N121" s="42"/>
    </row>
    <row r="122">
      <c r="A122" s="25"/>
      <c r="B122" s="25"/>
      <c r="D122" s="42"/>
      <c r="E122" s="25"/>
      <c r="F122" s="25"/>
      <c r="G122" s="42"/>
      <c r="H122" s="1" t="s">
        <v>198</v>
      </c>
      <c r="I122" s="25"/>
      <c r="K122" s="25"/>
      <c r="N122" s="42"/>
    </row>
    <row r="123">
      <c r="A123" s="25"/>
      <c r="B123" s="25"/>
      <c r="D123" s="42"/>
      <c r="E123" s="25"/>
      <c r="F123" s="25"/>
      <c r="G123" s="42"/>
      <c r="H123" s="1" t="s">
        <v>272</v>
      </c>
      <c r="I123" s="25"/>
      <c r="K123" s="25"/>
      <c r="N123" s="42"/>
    </row>
    <row r="124">
      <c r="A124" s="25"/>
      <c r="B124" s="25"/>
      <c r="D124" s="42"/>
      <c r="E124" s="25"/>
      <c r="F124" s="25"/>
      <c r="G124" s="42"/>
      <c r="H124" s="1" t="s">
        <v>273</v>
      </c>
      <c r="I124" s="25"/>
      <c r="K124" s="84" t="s">
        <v>200</v>
      </c>
      <c r="L124" s="1" t="s">
        <v>201</v>
      </c>
      <c r="M124" s="1" t="s">
        <v>274</v>
      </c>
      <c r="N124" s="2" t="s">
        <v>275</v>
      </c>
    </row>
    <row r="125">
      <c r="A125" s="25"/>
      <c r="B125" s="25"/>
      <c r="D125" s="42"/>
      <c r="E125" s="25"/>
      <c r="F125" s="25"/>
      <c r="G125" s="42"/>
      <c r="H125" s="1" t="s">
        <v>199</v>
      </c>
      <c r="I125" s="25"/>
      <c r="K125" s="1" t="s">
        <v>276</v>
      </c>
      <c r="L125" s="1" t="s">
        <v>277</v>
      </c>
      <c r="N125" s="42"/>
    </row>
    <row r="126">
      <c r="A126" s="25"/>
      <c r="B126" s="25"/>
      <c r="D126" s="42"/>
      <c r="E126" s="25"/>
      <c r="F126" s="25"/>
      <c r="G126" s="42"/>
      <c r="H126" s="1" t="s">
        <v>204</v>
      </c>
      <c r="I126" s="25"/>
      <c r="K126" s="1" t="s">
        <v>278</v>
      </c>
      <c r="L126" s="1" t="s">
        <v>279</v>
      </c>
      <c r="N126" s="42"/>
    </row>
    <row r="127">
      <c r="A127" s="25"/>
      <c r="B127" s="25"/>
      <c r="D127" s="42"/>
      <c r="E127" s="25"/>
      <c r="F127" s="25"/>
      <c r="G127" s="42"/>
      <c r="I127" s="25"/>
      <c r="K127" s="1" t="s">
        <v>278</v>
      </c>
      <c r="L127" s="1" t="s">
        <v>280</v>
      </c>
      <c r="N127" s="42"/>
    </row>
    <row r="128">
      <c r="A128" s="25"/>
      <c r="B128" s="25"/>
      <c r="D128" s="42"/>
      <c r="E128" s="25"/>
      <c r="F128" s="25"/>
      <c r="G128" s="42"/>
      <c r="H128" s="1" t="s">
        <v>281</v>
      </c>
      <c r="I128" s="25"/>
      <c r="K128" s="84" t="s">
        <v>282</v>
      </c>
      <c r="L128" s="1" t="s">
        <v>283</v>
      </c>
      <c r="M128" s="1" t="s">
        <v>284</v>
      </c>
      <c r="N128" s="2" t="s">
        <v>285</v>
      </c>
    </row>
    <row r="129">
      <c r="A129" s="25"/>
      <c r="B129" s="25"/>
      <c r="D129" s="42"/>
      <c r="E129" s="25"/>
      <c r="F129" s="25"/>
      <c r="G129" s="42"/>
      <c r="H129" s="1" t="s">
        <v>198</v>
      </c>
      <c r="I129" s="25"/>
      <c r="K129" s="25"/>
      <c r="M129" s="1"/>
      <c r="N129" s="42"/>
    </row>
    <row r="130">
      <c r="A130" s="25"/>
      <c r="B130" s="25"/>
      <c r="D130" s="42"/>
      <c r="E130" s="25"/>
      <c r="F130" s="25"/>
      <c r="G130" s="42"/>
      <c r="H130" s="1" t="s">
        <v>208</v>
      </c>
      <c r="I130" s="25"/>
      <c r="K130" s="25"/>
      <c r="N130" s="42"/>
    </row>
    <row r="131">
      <c r="A131" s="25"/>
      <c r="B131" s="25"/>
      <c r="D131" s="42"/>
      <c r="E131" s="25"/>
      <c r="F131" s="25"/>
      <c r="G131" s="42"/>
      <c r="H131" s="1" t="s">
        <v>286</v>
      </c>
      <c r="I131" s="25"/>
      <c r="K131" s="25"/>
      <c r="N131" s="42"/>
    </row>
    <row r="132">
      <c r="A132" s="25"/>
      <c r="B132" s="25"/>
      <c r="D132" s="42"/>
      <c r="E132" s="25"/>
      <c r="F132" s="25"/>
      <c r="G132" s="42"/>
      <c r="I132" s="25"/>
      <c r="K132" s="25"/>
      <c r="N132" s="42"/>
    </row>
    <row r="133">
      <c r="A133" s="25"/>
      <c r="B133" s="25"/>
      <c r="D133" s="42"/>
      <c r="E133" s="25"/>
      <c r="F133" s="25"/>
      <c r="G133" s="42"/>
      <c r="H133" s="1" t="s">
        <v>287</v>
      </c>
      <c r="I133" s="25"/>
      <c r="K133" s="25"/>
      <c r="N133" s="42"/>
    </row>
    <row r="134">
      <c r="A134" s="25"/>
      <c r="B134" s="25"/>
      <c r="D134" s="42"/>
      <c r="E134" s="25"/>
      <c r="F134" s="25"/>
      <c r="G134" s="42"/>
      <c r="H134" s="1" t="s">
        <v>288</v>
      </c>
      <c r="I134" s="25"/>
      <c r="K134" s="1" t="s">
        <v>190</v>
      </c>
      <c r="M134" s="1" t="s">
        <v>289</v>
      </c>
      <c r="N134" s="2" t="s">
        <v>290</v>
      </c>
    </row>
    <row r="135">
      <c r="A135" s="25"/>
      <c r="B135" s="25"/>
      <c r="D135" s="42"/>
      <c r="E135" s="25"/>
      <c r="F135" s="25"/>
      <c r="G135" s="42"/>
      <c r="H135" s="1" t="s">
        <v>286</v>
      </c>
      <c r="I135" s="25"/>
      <c r="K135" s="25"/>
      <c r="N135" s="42"/>
    </row>
    <row r="136">
      <c r="A136" s="25"/>
      <c r="B136" s="25"/>
      <c r="D136" s="42"/>
      <c r="E136" s="25"/>
      <c r="F136" s="25"/>
      <c r="G136" s="42"/>
      <c r="I136" s="25"/>
      <c r="K136" s="25"/>
      <c r="N136" s="42"/>
    </row>
    <row r="137">
      <c r="A137" s="25"/>
      <c r="B137" s="25"/>
      <c r="D137" s="42"/>
      <c r="E137" s="25"/>
      <c r="F137" s="25"/>
      <c r="G137" s="42"/>
      <c r="H137" s="1" t="s">
        <v>227</v>
      </c>
      <c r="I137" s="25"/>
      <c r="K137" s="25"/>
      <c r="N137" s="42"/>
    </row>
    <row r="138">
      <c r="A138" s="25"/>
      <c r="B138" s="25"/>
      <c r="D138" s="42"/>
      <c r="E138" s="25"/>
      <c r="F138" s="25"/>
      <c r="G138" s="42"/>
      <c r="H138" s="1" t="s">
        <v>232</v>
      </c>
      <c r="I138" s="25"/>
      <c r="K138" s="25"/>
      <c r="N138" s="42"/>
    </row>
    <row r="139">
      <c r="A139" s="25"/>
      <c r="B139" s="25"/>
      <c r="D139" s="42"/>
      <c r="E139" s="25"/>
      <c r="F139" s="25"/>
      <c r="G139" s="42"/>
      <c r="H139" s="1" t="s">
        <v>233</v>
      </c>
      <c r="I139" s="25"/>
      <c r="K139" s="25"/>
      <c r="N139" s="42"/>
    </row>
    <row r="140">
      <c r="A140" s="25"/>
      <c r="B140" s="25"/>
      <c r="D140" s="42"/>
      <c r="E140" s="25"/>
      <c r="F140" s="25"/>
      <c r="G140" s="42"/>
      <c r="H140" s="1" t="s">
        <v>234</v>
      </c>
      <c r="I140" s="25"/>
      <c r="K140" s="25"/>
      <c r="N140" s="42"/>
    </row>
    <row r="141">
      <c r="A141" s="25"/>
      <c r="B141" s="25"/>
      <c r="D141" s="42"/>
      <c r="E141" s="25"/>
      <c r="F141" s="25"/>
      <c r="G141" s="42"/>
      <c r="I141" s="25"/>
      <c r="K141" s="25"/>
      <c r="N141" s="42"/>
    </row>
    <row r="142">
      <c r="A142" s="25"/>
      <c r="B142" s="25"/>
      <c r="D142" s="42"/>
      <c r="E142" s="25"/>
      <c r="F142" s="25"/>
      <c r="G142" s="42"/>
      <c r="H142" s="1" t="s">
        <v>223</v>
      </c>
      <c r="I142" s="25"/>
      <c r="K142" s="25"/>
      <c r="N142" s="42"/>
    </row>
    <row r="143">
      <c r="A143" s="15"/>
      <c r="B143" s="15"/>
      <c r="C143" s="15"/>
      <c r="D143" s="83"/>
      <c r="E143" s="15"/>
      <c r="F143" s="15"/>
      <c r="G143" s="83"/>
      <c r="H143" s="12" t="s">
        <v>204</v>
      </c>
      <c r="I143" s="15"/>
      <c r="J143" s="15"/>
      <c r="K143" s="15"/>
      <c r="L143" s="15"/>
      <c r="M143" s="15"/>
      <c r="N143" s="83"/>
      <c r="O143" s="15"/>
      <c r="P143" s="15"/>
      <c r="Q143" s="15"/>
      <c r="R143" s="15"/>
      <c r="S143" s="15"/>
      <c r="T143" s="15"/>
      <c r="U143" s="15"/>
      <c r="V143" s="15"/>
      <c r="W143" s="15"/>
      <c r="X143" s="15"/>
      <c r="Y143" s="15"/>
      <c r="Z143" s="15"/>
      <c r="AA143" s="15"/>
      <c r="AB143" s="15"/>
      <c r="AC143" s="15"/>
      <c r="AD143" s="15"/>
      <c r="AE143" s="15"/>
    </row>
    <row r="144">
      <c r="A144" s="25"/>
      <c r="B144" s="25"/>
      <c r="D144" s="42"/>
      <c r="E144" s="25"/>
      <c r="F144" s="25"/>
      <c r="G144" s="42"/>
      <c r="I144" s="25"/>
      <c r="K144" s="25"/>
      <c r="N144" s="42"/>
    </row>
    <row r="145">
      <c r="A145" s="1" t="s">
        <v>31</v>
      </c>
      <c r="B145" s="1" t="s">
        <v>94</v>
      </c>
      <c r="D145" s="42"/>
      <c r="E145" s="1" t="s">
        <v>33</v>
      </c>
      <c r="F145" s="1" t="s">
        <v>33</v>
      </c>
      <c r="G145" s="42"/>
      <c r="H145" s="1" t="s">
        <v>187</v>
      </c>
      <c r="I145" s="25"/>
      <c r="K145" s="25"/>
      <c r="N145" s="42"/>
    </row>
    <row r="146">
      <c r="A146" s="25"/>
      <c r="B146" s="25"/>
      <c r="D146" s="42"/>
      <c r="E146" s="25"/>
      <c r="F146" s="25"/>
      <c r="G146" s="42"/>
      <c r="I146" s="25"/>
      <c r="K146" s="25"/>
      <c r="N146" s="42"/>
    </row>
    <row r="147">
      <c r="A147" s="25"/>
      <c r="B147" s="25"/>
      <c r="D147" s="42"/>
      <c r="E147" s="25"/>
      <c r="F147" s="25"/>
      <c r="G147" s="42"/>
      <c r="H147" s="1" t="s">
        <v>224</v>
      </c>
      <c r="I147" s="25"/>
      <c r="K147" s="25"/>
      <c r="N147" s="42"/>
    </row>
    <row r="148">
      <c r="A148" s="25"/>
      <c r="B148" s="25"/>
      <c r="D148" s="42"/>
      <c r="E148" s="25"/>
      <c r="F148" s="25"/>
      <c r="G148" s="42"/>
      <c r="I148" s="25"/>
      <c r="K148" s="25"/>
      <c r="N148" s="42"/>
    </row>
    <row r="149">
      <c r="A149" s="25"/>
      <c r="B149" s="25"/>
      <c r="D149" s="42"/>
      <c r="E149" s="25"/>
      <c r="F149" s="25"/>
      <c r="G149" s="42"/>
      <c r="H149" s="1" t="s">
        <v>195</v>
      </c>
      <c r="I149" s="25"/>
      <c r="K149" s="25"/>
      <c r="N149" s="42"/>
      <c r="O149"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49" s="25" t="str">
        <f>IFERROR(__xludf.DUMMYFUNCTION("""COMPUTED_VALUE"""),"C-syntax")</f>
        <v>C-syntax</v>
      </c>
      <c r="Q149" s="25" t="str">
        <f>IFERROR(__xludf.DUMMYFUNCTION("""COMPUTED_VALUE"""),"C-hallucinating")</f>
        <v>C-hallucinating</v>
      </c>
      <c r="R149" s="25" t="str">
        <f>IFERROR(__xludf.DUMMYFUNCTION("""COMPUTED_VALUE"""),"C-total")</f>
        <v>C-total</v>
      </c>
      <c r="S149" s="25" t="str">
        <f>IFERROR(__xludf.DUMMYFUNCTION("""COMPUTED_VALUE"""),"V-pre/post")</f>
        <v>V-pre/post</v>
      </c>
      <c r="T149" s="25" t="str">
        <f>IFERROR(__xludf.DUMMYFUNCTION("""COMPUTED_VALUE"""),"V-pred-def")</f>
        <v>V-pred-def</v>
      </c>
      <c r="U149" s="25" t="str">
        <f>IFERROR(__xludf.DUMMYFUNCTION("""COMPUTED_VALUE"""),"V-pred-use")</f>
        <v>V-pred-use</v>
      </c>
      <c r="V149" s="25" t="str">
        <f>IFERROR(__xludf.DUMMYFUNCTION("""COMPUTED_VALUE"""),"V-lemma-def")</f>
        <v>V-lemma-def</v>
      </c>
      <c r="W149" s="25" t="str">
        <f>IFERROR(__xludf.DUMMYFUNCTION("""COMPUTED_VALUE"""),"V-lemma-use")</f>
        <v>V-lemma-use</v>
      </c>
      <c r="X149" s="25" t="str">
        <f>IFERROR(__xludf.DUMMYFUNCTION("""COMPUTED_VALUE"""),"V-LI")</f>
        <v>V-LI</v>
      </c>
      <c r="Y149" s="25" t="str">
        <f>IFERROR(__xludf.DUMMYFUNCTION("""COMPUTED_VALUE"""),"V-others")</f>
        <v>V-others</v>
      </c>
      <c r="Z149" s="25" t="str">
        <f>IFERROR(__xludf.DUMMYFUNCTION("""COMPUTED_VALUE"""),"V-total")</f>
        <v>V-total</v>
      </c>
    </row>
    <row r="150">
      <c r="A150" s="25"/>
      <c r="B150" s="25"/>
      <c r="D150" s="42"/>
      <c r="E150" s="25"/>
      <c r="F150" s="25"/>
      <c r="G150" s="42"/>
      <c r="H150" s="1" t="s">
        <v>196</v>
      </c>
      <c r="I150" s="25"/>
      <c r="K150" s="25"/>
      <c r="N150" s="42"/>
      <c r="O150" s="25">
        <f>IFERROR(__xludf.DUMMYFUNCTION("""COMPUTED_VALUE"""),0.0)</f>
        <v>0</v>
      </c>
      <c r="P150" s="25">
        <f>IFERROR(__xludf.DUMMYFUNCTION("""COMPUTED_VALUE"""),0.0)</f>
        <v>0</v>
      </c>
      <c r="Q150" s="25">
        <f>IFERROR(__xludf.DUMMYFUNCTION("""COMPUTED_VALUE"""),0.0)</f>
        <v>0</v>
      </c>
      <c r="R150" s="25">
        <f>IFERROR(__xludf.DUMMYFUNCTION("""COMPUTED_VALUE"""),0.0)</f>
        <v>0</v>
      </c>
      <c r="S150" s="25">
        <f>IFERROR(__xludf.DUMMYFUNCTION("""COMPUTED_VALUE"""),0.0)</f>
        <v>0</v>
      </c>
      <c r="T150" s="25">
        <f>IFERROR(__xludf.DUMMYFUNCTION("""COMPUTED_VALUE"""),0.0)</f>
        <v>0</v>
      </c>
      <c r="U150" s="25">
        <f>IFERROR(__xludf.DUMMYFUNCTION("""COMPUTED_VALUE"""),0.0)</f>
        <v>0</v>
      </c>
      <c r="V150" s="25">
        <f>IFERROR(__xludf.DUMMYFUNCTION("""COMPUTED_VALUE"""),0.0)</f>
        <v>0</v>
      </c>
      <c r="W150" s="25">
        <f>IFERROR(__xludf.DUMMYFUNCTION("""COMPUTED_VALUE"""),1.0)</f>
        <v>1</v>
      </c>
      <c r="X150" s="25">
        <f>IFERROR(__xludf.DUMMYFUNCTION("""COMPUTED_VALUE"""),0.0)</f>
        <v>0</v>
      </c>
      <c r="Y150" s="25">
        <f>IFERROR(__xludf.DUMMYFUNCTION("""COMPUTED_VALUE"""),0.0)</f>
        <v>0</v>
      </c>
      <c r="Z150" s="25">
        <f>IFERROR(__xludf.DUMMYFUNCTION("""COMPUTED_VALUE"""),0.0)</f>
        <v>0</v>
      </c>
    </row>
    <row r="151">
      <c r="A151" s="25"/>
      <c r="B151" s="25"/>
      <c r="D151" s="42"/>
      <c r="E151" s="25"/>
      <c r="F151" s="25"/>
      <c r="G151" s="42"/>
      <c r="H151" s="1" t="s">
        <v>197</v>
      </c>
      <c r="I151" s="25"/>
      <c r="K151" s="25"/>
      <c r="N151" s="42"/>
    </row>
    <row r="152">
      <c r="A152" s="25"/>
      <c r="B152" s="25"/>
      <c r="D152" s="42"/>
      <c r="E152" s="25"/>
      <c r="F152" s="25"/>
      <c r="G152" s="42"/>
      <c r="H152" s="1" t="s">
        <v>198</v>
      </c>
      <c r="I152" s="25"/>
      <c r="K152" s="1" t="s">
        <v>200</v>
      </c>
      <c r="L152" s="1" t="s">
        <v>201</v>
      </c>
      <c r="M152" s="1" t="s">
        <v>291</v>
      </c>
      <c r="N152" s="2" t="s">
        <v>292</v>
      </c>
    </row>
    <row r="153">
      <c r="A153" s="25"/>
      <c r="B153" s="25"/>
      <c r="D153" s="42"/>
      <c r="E153" s="25"/>
      <c r="F153" s="25"/>
      <c r="G153" s="42"/>
      <c r="H153" s="1" t="s">
        <v>199</v>
      </c>
      <c r="I153" s="25"/>
      <c r="K153" s="25"/>
      <c r="N153" s="42"/>
    </row>
    <row r="154">
      <c r="A154" s="25"/>
      <c r="B154" s="25"/>
      <c r="D154" s="42"/>
      <c r="E154" s="25"/>
      <c r="F154" s="25"/>
      <c r="G154" s="42"/>
      <c r="H154" s="1" t="s">
        <v>204</v>
      </c>
      <c r="I154" s="25"/>
      <c r="K154" s="25"/>
      <c r="M154" s="30"/>
      <c r="N154" s="42"/>
    </row>
    <row r="155">
      <c r="A155" s="25"/>
      <c r="B155" s="25"/>
      <c r="D155" s="42"/>
      <c r="E155" s="25"/>
      <c r="F155" s="25"/>
      <c r="G155" s="42"/>
      <c r="I155" s="25"/>
      <c r="K155" s="25"/>
      <c r="N155" s="42"/>
    </row>
    <row r="156">
      <c r="A156" s="25"/>
      <c r="B156" s="25"/>
      <c r="D156" s="42"/>
      <c r="E156" s="25"/>
      <c r="F156" s="25"/>
      <c r="G156" s="42"/>
      <c r="H156" s="1" t="s">
        <v>205</v>
      </c>
      <c r="I156" s="25"/>
      <c r="K156" s="25"/>
      <c r="N156" s="42"/>
    </row>
    <row r="157">
      <c r="A157" s="25"/>
      <c r="B157" s="25"/>
      <c r="D157" s="42"/>
      <c r="E157" s="25"/>
      <c r="F157" s="25"/>
      <c r="G157" s="42"/>
      <c r="H157" s="1" t="s">
        <v>206</v>
      </c>
      <c r="I157" s="25"/>
      <c r="K157" s="25"/>
      <c r="N157" s="42"/>
    </row>
    <row r="158">
      <c r="A158" s="25"/>
      <c r="B158" s="25"/>
      <c r="D158" s="42"/>
      <c r="E158" s="25"/>
      <c r="F158" s="25"/>
      <c r="G158" s="42"/>
      <c r="H158" s="1" t="s">
        <v>207</v>
      </c>
      <c r="I158" s="25"/>
      <c r="K158" s="25"/>
      <c r="N158" s="42"/>
    </row>
    <row r="159">
      <c r="A159" s="25"/>
      <c r="B159" s="25"/>
      <c r="D159" s="42"/>
      <c r="E159" s="25"/>
      <c r="F159" s="25"/>
      <c r="G159" s="42"/>
      <c r="H159" s="1" t="s">
        <v>198</v>
      </c>
      <c r="I159" s="25"/>
      <c r="K159" s="25"/>
      <c r="N159" s="42"/>
    </row>
    <row r="160">
      <c r="A160" s="25"/>
      <c r="B160" s="25"/>
      <c r="D160" s="42"/>
      <c r="E160" s="25"/>
      <c r="F160" s="25"/>
      <c r="G160" s="42"/>
      <c r="H160" s="1" t="s">
        <v>208</v>
      </c>
      <c r="I160" s="25"/>
      <c r="K160" s="25"/>
      <c r="N160" s="42"/>
    </row>
    <row r="161">
      <c r="A161" s="25"/>
      <c r="B161" s="25"/>
      <c r="D161" s="42"/>
      <c r="E161" s="25"/>
      <c r="F161" s="25"/>
      <c r="G161" s="42"/>
      <c r="H161" s="1" t="s">
        <v>293</v>
      </c>
      <c r="I161" s="25"/>
      <c r="K161" s="25"/>
      <c r="N161" s="42"/>
    </row>
    <row r="162">
      <c r="A162" s="25"/>
      <c r="B162" s="25"/>
      <c r="D162" s="42"/>
      <c r="E162" s="25"/>
      <c r="F162" s="25"/>
      <c r="G162" s="42"/>
      <c r="H162" s="1" t="s">
        <v>294</v>
      </c>
      <c r="I162" s="25"/>
      <c r="K162" s="25"/>
      <c r="N162" s="42"/>
    </row>
    <row r="163">
      <c r="A163" s="25"/>
      <c r="B163" s="25"/>
      <c r="D163" s="42"/>
      <c r="E163" s="25"/>
      <c r="F163" s="25"/>
      <c r="G163" s="42"/>
      <c r="H163" s="1" t="s">
        <v>227</v>
      </c>
      <c r="I163" s="25"/>
      <c r="K163" s="25"/>
      <c r="N163" s="42"/>
    </row>
    <row r="164">
      <c r="A164" s="25"/>
      <c r="B164" s="25"/>
      <c r="D164" s="42"/>
      <c r="E164" s="25"/>
      <c r="F164" s="25"/>
      <c r="G164" s="42"/>
      <c r="I164" s="25"/>
      <c r="K164" s="25"/>
      <c r="N164" s="42"/>
    </row>
    <row r="165">
      <c r="A165" s="25"/>
      <c r="B165" s="25"/>
      <c r="D165" s="42"/>
      <c r="E165" s="25"/>
      <c r="F165" s="25"/>
      <c r="G165" s="42"/>
      <c r="H165" s="1" t="s">
        <v>295</v>
      </c>
      <c r="I165" s="25"/>
      <c r="K165" s="25"/>
      <c r="N165" s="42"/>
    </row>
    <row r="166">
      <c r="A166" s="25"/>
      <c r="B166" s="25"/>
      <c r="D166" s="42"/>
      <c r="E166" s="25"/>
      <c r="F166" s="25"/>
      <c r="G166" s="42"/>
      <c r="H166" s="1" t="s">
        <v>215</v>
      </c>
      <c r="I166" s="25"/>
      <c r="K166" s="25"/>
      <c r="N166" s="42"/>
    </row>
    <row r="167">
      <c r="A167" s="25"/>
      <c r="B167" s="25"/>
      <c r="D167" s="42"/>
      <c r="E167" s="25"/>
      <c r="F167" s="25"/>
      <c r="G167" s="42"/>
      <c r="H167" s="1" t="s">
        <v>216</v>
      </c>
      <c r="I167" s="25"/>
      <c r="K167" s="25"/>
      <c r="N167" s="42"/>
    </row>
    <row r="168">
      <c r="A168" s="25"/>
      <c r="B168" s="25"/>
      <c r="D168" s="42"/>
      <c r="E168" s="25"/>
      <c r="F168" s="25"/>
      <c r="G168" s="42"/>
      <c r="H168" s="1" t="s">
        <v>296</v>
      </c>
      <c r="I168" s="25"/>
      <c r="K168" s="25"/>
      <c r="N168" s="42"/>
    </row>
    <row r="169">
      <c r="A169" s="25"/>
      <c r="B169" s="25"/>
      <c r="D169" s="42"/>
      <c r="E169" s="25"/>
      <c r="F169" s="25"/>
      <c r="G169" s="42"/>
      <c r="I169" s="25"/>
      <c r="K169" s="25"/>
      <c r="N169" s="42"/>
    </row>
    <row r="170">
      <c r="A170" s="25"/>
      <c r="B170" s="25"/>
      <c r="D170" s="42"/>
      <c r="E170" s="25"/>
      <c r="F170" s="25"/>
      <c r="G170" s="42"/>
      <c r="H170" s="1" t="s">
        <v>223</v>
      </c>
      <c r="I170" s="25"/>
      <c r="K170" s="25"/>
      <c r="N170" s="42"/>
    </row>
    <row r="171">
      <c r="A171" s="15"/>
      <c r="B171" s="15"/>
      <c r="C171" s="15"/>
      <c r="D171" s="83"/>
      <c r="E171" s="15"/>
      <c r="F171" s="15"/>
      <c r="G171" s="83"/>
      <c r="H171" s="12" t="s">
        <v>204</v>
      </c>
      <c r="I171" s="15"/>
      <c r="J171" s="15"/>
      <c r="K171" s="15"/>
      <c r="L171" s="15"/>
      <c r="M171" s="15"/>
      <c r="N171" s="83"/>
      <c r="O171" s="15"/>
      <c r="P171" s="15"/>
      <c r="Q171" s="15"/>
      <c r="R171" s="15"/>
      <c r="S171" s="15"/>
      <c r="T171" s="15"/>
      <c r="U171" s="15"/>
      <c r="V171" s="15"/>
      <c r="W171" s="15"/>
      <c r="X171" s="15"/>
      <c r="Y171" s="15"/>
      <c r="Z171" s="15"/>
      <c r="AA171" s="15"/>
      <c r="AB171" s="15"/>
      <c r="AC171" s="15"/>
      <c r="AD171" s="15"/>
      <c r="AE171" s="15"/>
    </row>
    <row r="172">
      <c r="A172" s="25"/>
      <c r="B172" s="25"/>
      <c r="D172" s="42"/>
      <c r="E172" s="25"/>
      <c r="F172" s="25"/>
      <c r="G172" s="42"/>
      <c r="I172" s="25"/>
      <c r="K172" s="25"/>
      <c r="N172" s="42"/>
    </row>
    <row r="173">
      <c r="A173" s="1" t="s">
        <v>74</v>
      </c>
      <c r="B173" s="1" t="s">
        <v>94</v>
      </c>
      <c r="D173" s="42"/>
      <c r="E173" s="1" t="s">
        <v>33</v>
      </c>
      <c r="F173" s="1" t="s">
        <v>33</v>
      </c>
      <c r="G173" s="42"/>
      <c r="H173" s="1" t="s">
        <v>187</v>
      </c>
      <c r="I173" s="25"/>
      <c r="K173" s="25"/>
      <c r="N173" s="42"/>
    </row>
    <row r="174">
      <c r="A174" s="25"/>
      <c r="B174" s="25"/>
      <c r="D174" s="42"/>
      <c r="E174" s="25"/>
      <c r="F174" s="25"/>
      <c r="G174" s="42"/>
      <c r="I174" s="25"/>
      <c r="K174" s="25"/>
      <c r="N174" s="42"/>
    </row>
    <row r="175">
      <c r="A175" s="25"/>
      <c r="B175" s="25"/>
      <c r="D175" s="42"/>
      <c r="E175" s="25"/>
      <c r="F175" s="25"/>
      <c r="G175" s="42"/>
      <c r="H175" s="1" t="s">
        <v>224</v>
      </c>
      <c r="I175" s="25"/>
      <c r="K175" s="25"/>
      <c r="N175" s="42"/>
    </row>
    <row r="176">
      <c r="A176" s="25"/>
      <c r="B176" s="25"/>
      <c r="D176" s="42"/>
      <c r="E176" s="25"/>
      <c r="F176" s="25"/>
      <c r="G176" s="42"/>
      <c r="I176" s="25"/>
      <c r="K176" s="25"/>
      <c r="N176" s="42"/>
      <c r="O17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76" s="25" t="str">
        <f>IFERROR(__xludf.DUMMYFUNCTION("""COMPUTED_VALUE"""),"C-syntax")</f>
        <v>C-syntax</v>
      </c>
      <c r="Q176" s="25" t="str">
        <f>IFERROR(__xludf.DUMMYFUNCTION("""COMPUTED_VALUE"""),"C-hallucinating")</f>
        <v>C-hallucinating</v>
      </c>
      <c r="R176" s="25" t="str">
        <f>IFERROR(__xludf.DUMMYFUNCTION("""COMPUTED_VALUE"""),"C-total")</f>
        <v>C-total</v>
      </c>
      <c r="S176" s="25" t="str">
        <f>IFERROR(__xludf.DUMMYFUNCTION("""COMPUTED_VALUE"""),"V-pre/post")</f>
        <v>V-pre/post</v>
      </c>
      <c r="T176" s="25" t="str">
        <f>IFERROR(__xludf.DUMMYFUNCTION("""COMPUTED_VALUE"""),"V-pred-def")</f>
        <v>V-pred-def</v>
      </c>
      <c r="U176" s="25" t="str">
        <f>IFERROR(__xludf.DUMMYFUNCTION("""COMPUTED_VALUE"""),"V-pred-use")</f>
        <v>V-pred-use</v>
      </c>
      <c r="V176" s="25" t="str">
        <f>IFERROR(__xludf.DUMMYFUNCTION("""COMPUTED_VALUE"""),"V-lemma-def")</f>
        <v>V-lemma-def</v>
      </c>
      <c r="W176" s="25" t="str">
        <f>IFERROR(__xludf.DUMMYFUNCTION("""COMPUTED_VALUE"""),"V-lemma-use")</f>
        <v>V-lemma-use</v>
      </c>
      <c r="X176" s="25" t="str">
        <f>IFERROR(__xludf.DUMMYFUNCTION("""COMPUTED_VALUE"""),"V-LI")</f>
        <v>V-LI</v>
      </c>
      <c r="Y176" s="25" t="str">
        <f>IFERROR(__xludf.DUMMYFUNCTION("""COMPUTED_VALUE"""),"V-others")</f>
        <v>V-others</v>
      </c>
      <c r="Z176" s="25" t="str">
        <f>IFERROR(__xludf.DUMMYFUNCTION("""COMPUTED_VALUE"""),"V-total")</f>
        <v>V-total</v>
      </c>
    </row>
    <row r="177">
      <c r="A177" s="25"/>
      <c r="B177" s="25"/>
      <c r="D177" s="42"/>
      <c r="E177" s="25"/>
      <c r="F177" s="25"/>
      <c r="G177" s="42"/>
      <c r="H177" s="1" t="s">
        <v>195</v>
      </c>
      <c r="I177" s="25"/>
      <c r="K177" s="25"/>
      <c r="N177" s="42"/>
      <c r="O177" s="25">
        <f>IFERROR(__xludf.DUMMYFUNCTION("""COMPUTED_VALUE"""),0.0)</f>
        <v>0</v>
      </c>
      <c r="P177" s="25">
        <f>IFERROR(__xludf.DUMMYFUNCTION("""COMPUTED_VALUE"""),0.0)</f>
        <v>0</v>
      </c>
      <c r="Q177" s="25">
        <f>IFERROR(__xludf.DUMMYFUNCTION("""COMPUTED_VALUE"""),0.0)</f>
        <v>0</v>
      </c>
      <c r="R177" s="25">
        <f>IFERROR(__xludf.DUMMYFUNCTION("""COMPUTED_VALUE"""),0.0)</f>
        <v>0</v>
      </c>
      <c r="S177" s="25">
        <f>IFERROR(__xludf.DUMMYFUNCTION("""COMPUTED_VALUE"""),0.0)</f>
        <v>0</v>
      </c>
      <c r="T177" s="25">
        <f>IFERROR(__xludf.DUMMYFUNCTION("""COMPUTED_VALUE"""),0.0)</f>
        <v>0</v>
      </c>
      <c r="U177" s="25">
        <f>IFERROR(__xludf.DUMMYFUNCTION("""COMPUTED_VALUE"""),0.0)</f>
        <v>0</v>
      </c>
      <c r="V177" s="25">
        <f>IFERROR(__xludf.DUMMYFUNCTION("""COMPUTED_VALUE"""),0.0)</f>
        <v>0</v>
      </c>
      <c r="W177" s="25">
        <f>IFERROR(__xludf.DUMMYFUNCTION("""COMPUTED_VALUE"""),1.0)</f>
        <v>1</v>
      </c>
      <c r="X177" s="25">
        <f>IFERROR(__xludf.DUMMYFUNCTION("""COMPUTED_VALUE"""),0.0)</f>
        <v>0</v>
      </c>
      <c r="Y177" s="25">
        <f>IFERROR(__xludf.DUMMYFUNCTION("""COMPUTED_VALUE"""),0.0)</f>
        <v>0</v>
      </c>
      <c r="Z177" s="25">
        <f>IFERROR(__xludf.DUMMYFUNCTION("""COMPUTED_VALUE"""),0.0)</f>
        <v>0</v>
      </c>
    </row>
    <row r="178">
      <c r="A178" s="25"/>
      <c r="B178" s="25"/>
      <c r="D178" s="42"/>
      <c r="E178" s="25"/>
      <c r="F178" s="25"/>
      <c r="G178" s="42"/>
      <c r="H178" s="1" t="s">
        <v>297</v>
      </c>
      <c r="I178" s="25"/>
      <c r="K178" s="25"/>
      <c r="N178" s="42"/>
    </row>
    <row r="179">
      <c r="A179" s="25"/>
      <c r="B179" s="25"/>
      <c r="D179" s="42"/>
      <c r="E179" s="25"/>
      <c r="F179" s="25"/>
      <c r="G179" s="42"/>
      <c r="H179" s="1" t="s">
        <v>298</v>
      </c>
      <c r="I179" s="25"/>
      <c r="K179" s="25"/>
      <c r="N179" s="42"/>
    </row>
    <row r="180">
      <c r="A180" s="25"/>
      <c r="B180" s="25"/>
      <c r="D180" s="42"/>
      <c r="E180" s="25"/>
      <c r="F180" s="25"/>
      <c r="G180" s="42"/>
      <c r="H180" s="1" t="s">
        <v>198</v>
      </c>
      <c r="I180" s="25"/>
      <c r="K180" s="1" t="s">
        <v>200</v>
      </c>
      <c r="L180" s="1" t="s">
        <v>201</v>
      </c>
      <c r="M180" s="1" t="s">
        <v>291</v>
      </c>
      <c r="N180" s="2" t="s">
        <v>292</v>
      </c>
    </row>
    <row r="181">
      <c r="A181" s="25"/>
      <c r="B181" s="25"/>
      <c r="D181" s="42"/>
      <c r="E181" s="25"/>
      <c r="F181" s="25"/>
      <c r="G181" s="42"/>
      <c r="H181" s="1" t="s">
        <v>299</v>
      </c>
      <c r="I181" s="25"/>
      <c r="K181" s="25"/>
      <c r="M181" s="1"/>
      <c r="N181" s="42"/>
    </row>
    <row r="182">
      <c r="A182" s="25"/>
      <c r="B182" s="25"/>
      <c r="D182" s="42"/>
      <c r="E182" s="25"/>
      <c r="F182" s="25"/>
      <c r="G182" s="42"/>
      <c r="H182" s="1" t="s">
        <v>204</v>
      </c>
      <c r="I182" s="25"/>
      <c r="K182" s="25"/>
      <c r="N182" s="42"/>
    </row>
    <row r="183">
      <c r="A183" s="25"/>
      <c r="B183" s="25"/>
      <c r="D183" s="42"/>
      <c r="E183" s="25"/>
      <c r="F183" s="25"/>
      <c r="G183" s="42"/>
      <c r="I183" s="25"/>
      <c r="K183" s="25"/>
      <c r="N183" s="42"/>
    </row>
    <row r="184">
      <c r="A184" s="25"/>
      <c r="B184" s="25"/>
      <c r="D184" s="42"/>
      <c r="E184" s="25"/>
      <c r="F184" s="25"/>
      <c r="G184" s="42"/>
      <c r="H184" s="1" t="s">
        <v>205</v>
      </c>
      <c r="I184" s="25"/>
      <c r="K184" s="25"/>
      <c r="N184" s="42"/>
    </row>
    <row r="185">
      <c r="A185" s="25"/>
      <c r="B185" s="25"/>
      <c r="D185" s="42"/>
      <c r="E185" s="25"/>
      <c r="F185" s="25"/>
      <c r="G185" s="42"/>
      <c r="H185" s="1" t="s">
        <v>300</v>
      </c>
      <c r="I185" s="25"/>
      <c r="K185" s="25"/>
      <c r="N185" s="42"/>
    </row>
    <row r="186">
      <c r="A186" s="25"/>
      <c r="B186" s="25"/>
      <c r="D186" s="42"/>
      <c r="E186" s="25"/>
      <c r="F186" s="25"/>
      <c r="G186" s="42"/>
      <c r="H186" s="1" t="s">
        <v>301</v>
      </c>
      <c r="I186" s="25"/>
      <c r="K186" s="25"/>
      <c r="N186" s="42"/>
    </row>
    <row r="187">
      <c r="A187" s="25"/>
      <c r="B187" s="25"/>
      <c r="D187" s="42"/>
      <c r="E187" s="25"/>
      <c r="F187" s="25"/>
      <c r="G187" s="42"/>
      <c r="H187" s="1" t="s">
        <v>198</v>
      </c>
      <c r="I187" s="25"/>
      <c r="K187" s="25"/>
      <c r="N187" s="42"/>
    </row>
    <row r="188">
      <c r="A188" s="25"/>
      <c r="B188" s="25"/>
      <c r="D188" s="42"/>
      <c r="E188" s="25"/>
      <c r="F188" s="25"/>
      <c r="G188" s="42"/>
      <c r="H188" s="1" t="s">
        <v>208</v>
      </c>
      <c r="I188" s="25"/>
      <c r="K188" s="25"/>
      <c r="N188" s="42"/>
    </row>
    <row r="189">
      <c r="A189" s="25"/>
      <c r="B189" s="25"/>
      <c r="D189" s="42"/>
      <c r="E189" s="25"/>
      <c r="F189" s="25"/>
      <c r="G189" s="42"/>
      <c r="H189" s="1" t="s">
        <v>302</v>
      </c>
      <c r="I189" s="25"/>
      <c r="K189" s="25"/>
      <c r="N189" s="42"/>
    </row>
    <row r="190">
      <c r="A190" s="25"/>
      <c r="B190" s="25"/>
      <c r="D190" s="42"/>
      <c r="E190" s="25"/>
      <c r="F190" s="25"/>
      <c r="G190" s="42"/>
      <c r="H190" s="1" t="s">
        <v>227</v>
      </c>
      <c r="I190" s="25"/>
      <c r="K190" s="25"/>
      <c r="N190" s="42"/>
    </row>
    <row r="191">
      <c r="A191" s="25"/>
      <c r="B191" s="25"/>
      <c r="D191" s="42"/>
      <c r="E191" s="25"/>
      <c r="F191" s="25"/>
      <c r="G191" s="42"/>
      <c r="I191" s="25"/>
      <c r="K191" s="25"/>
      <c r="N191" s="42"/>
    </row>
    <row r="192">
      <c r="A192" s="25"/>
      <c r="B192" s="25"/>
      <c r="D192" s="42"/>
      <c r="E192" s="25"/>
      <c r="F192" s="25"/>
      <c r="G192" s="42"/>
      <c r="H192" s="1" t="s">
        <v>303</v>
      </c>
      <c r="I192" s="25"/>
      <c r="K192" s="25"/>
      <c r="N192" s="42"/>
    </row>
    <row r="193">
      <c r="A193" s="25"/>
      <c r="B193" s="25"/>
      <c r="D193" s="42"/>
      <c r="E193" s="25"/>
      <c r="F193" s="25"/>
      <c r="G193" s="42"/>
      <c r="H193" s="1" t="s">
        <v>304</v>
      </c>
      <c r="I193" s="25"/>
      <c r="K193" s="25"/>
      <c r="N193" s="42"/>
    </row>
    <row r="194">
      <c r="A194" s="25"/>
      <c r="B194" s="25"/>
      <c r="D194" s="42"/>
      <c r="E194" s="25"/>
      <c r="F194" s="25"/>
      <c r="G194" s="42"/>
      <c r="H194" s="1" t="s">
        <v>305</v>
      </c>
      <c r="I194" s="25"/>
      <c r="K194" s="25"/>
      <c r="N194" s="42"/>
    </row>
    <row r="195">
      <c r="A195" s="25"/>
      <c r="B195" s="25"/>
      <c r="D195" s="42"/>
      <c r="E195" s="25"/>
      <c r="F195" s="25"/>
      <c r="G195" s="42"/>
      <c r="H195" s="1" t="s">
        <v>306</v>
      </c>
      <c r="I195" s="25"/>
      <c r="K195" s="25"/>
      <c r="N195" s="42"/>
    </row>
    <row r="196">
      <c r="A196" s="25"/>
      <c r="B196" s="25"/>
      <c r="D196" s="42"/>
      <c r="E196" s="25"/>
      <c r="F196" s="25"/>
      <c r="G196" s="42"/>
      <c r="I196" s="25"/>
      <c r="K196" s="25"/>
      <c r="N196" s="42"/>
    </row>
    <row r="197">
      <c r="A197" s="25"/>
      <c r="B197" s="25"/>
      <c r="D197" s="42"/>
      <c r="E197" s="25"/>
      <c r="F197" s="25"/>
      <c r="G197" s="42"/>
      <c r="H197" s="1" t="s">
        <v>223</v>
      </c>
      <c r="I197" s="25"/>
      <c r="K197" s="25"/>
      <c r="N197" s="42"/>
    </row>
    <row r="198">
      <c r="A198" s="15"/>
      <c r="B198" s="15"/>
      <c r="C198" s="15"/>
      <c r="D198" s="83"/>
      <c r="E198" s="15"/>
      <c r="F198" s="15"/>
      <c r="G198" s="83"/>
      <c r="H198" s="12" t="s">
        <v>204</v>
      </c>
      <c r="I198" s="15"/>
      <c r="J198" s="15"/>
      <c r="K198" s="15"/>
      <c r="L198" s="15"/>
      <c r="M198" s="15"/>
      <c r="N198" s="83"/>
      <c r="O198" s="15"/>
      <c r="P198" s="15"/>
      <c r="Q198" s="15"/>
      <c r="R198" s="15"/>
      <c r="S198" s="15"/>
      <c r="T198" s="15"/>
      <c r="U198" s="15"/>
      <c r="V198" s="15"/>
      <c r="W198" s="15"/>
      <c r="X198" s="15"/>
      <c r="Y198" s="15"/>
      <c r="Z198" s="15"/>
      <c r="AA198" s="15"/>
      <c r="AB198" s="15"/>
      <c r="AC198" s="15"/>
      <c r="AD198" s="15"/>
      <c r="AE198" s="15"/>
    </row>
    <row r="199">
      <c r="A199" s="25"/>
      <c r="B199" s="25"/>
      <c r="D199" s="42"/>
      <c r="E199" s="25"/>
      <c r="F199" s="25"/>
      <c r="G199" s="42"/>
      <c r="I199" s="25"/>
      <c r="K199" s="25"/>
      <c r="N199" s="42"/>
    </row>
    <row r="200">
      <c r="A200" s="1" t="s">
        <v>81</v>
      </c>
      <c r="B200" s="1" t="s">
        <v>94</v>
      </c>
      <c r="D200" s="42"/>
      <c r="E200" s="1" t="s">
        <v>79</v>
      </c>
      <c r="F200" s="1" t="s">
        <v>33</v>
      </c>
      <c r="G200" s="2" t="s">
        <v>307</v>
      </c>
      <c r="H200" s="1" t="s">
        <v>308</v>
      </c>
      <c r="I200" s="25"/>
      <c r="K200" s="25"/>
      <c r="N200" s="42"/>
    </row>
    <row r="201">
      <c r="A201" s="25"/>
      <c r="B201" s="25"/>
      <c r="D201" s="42"/>
      <c r="E201" s="25"/>
      <c r="F201" s="25"/>
      <c r="G201" s="42"/>
      <c r="I201" s="25"/>
      <c r="K201" s="25"/>
      <c r="N201" s="42"/>
    </row>
    <row r="202">
      <c r="A202" s="25"/>
      <c r="B202" s="25"/>
      <c r="D202" s="42"/>
      <c r="E202" s="25"/>
      <c r="F202" s="25"/>
      <c r="G202" s="42"/>
      <c r="H202" s="1" t="s">
        <v>237</v>
      </c>
      <c r="I202" s="25"/>
      <c r="K202" s="25"/>
      <c r="N202" s="42"/>
    </row>
    <row r="203">
      <c r="A203" s="25"/>
      <c r="B203" s="25"/>
      <c r="D203" s="42"/>
      <c r="E203" s="25"/>
      <c r="F203" s="25"/>
      <c r="G203" s="42"/>
      <c r="H203" s="1" t="s">
        <v>198</v>
      </c>
      <c r="I203" s="25"/>
      <c r="K203" s="25"/>
      <c r="N203" s="42"/>
      <c r="O203" s="8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03" s="25" t="str">
        <f>IFERROR(__xludf.DUMMYFUNCTION("""COMPUTED_VALUE"""),"C-syntax")</f>
        <v>C-syntax</v>
      </c>
      <c r="Q203" s="25" t="str">
        <f>IFERROR(__xludf.DUMMYFUNCTION("""COMPUTED_VALUE"""),"C-hallucinating")</f>
        <v>C-hallucinating</v>
      </c>
      <c r="R203" s="25" t="str">
        <f>IFERROR(__xludf.DUMMYFUNCTION("""COMPUTED_VALUE"""),"C-total")</f>
        <v>C-total</v>
      </c>
      <c r="S203" s="25" t="str">
        <f>IFERROR(__xludf.DUMMYFUNCTION("""COMPUTED_VALUE"""),"V-pre/post")</f>
        <v>V-pre/post</v>
      </c>
      <c r="T203" s="25" t="str">
        <f>IFERROR(__xludf.DUMMYFUNCTION("""COMPUTED_VALUE"""),"V-pred-def")</f>
        <v>V-pred-def</v>
      </c>
      <c r="U203" s="25" t="str">
        <f>IFERROR(__xludf.DUMMYFUNCTION("""COMPUTED_VALUE"""),"V-pred-use")</f>
        <v>V-pred-use</v>
      </c>
      <c r="V203" s="25" t="str">
        <f>IFERROR(__xludf.DUMMYFUNCTION("""COMPUTED_VALUE"""),"V-lemma-def")</f>
        <v>V-lemma-def</v>
      </c>
      <c r="W203" s="25" t="str">
        <f>IFERROR(__xludf.DUMMYFUNCTION("""COMPUTED_VALUE"""),"V-lemma-use")</f>
        <v>V-lemma-use</v>
      </c>
      <c r="X203" s="25" t="str">
        <f>IFERROR(__xludf.DUMMYFUNCTION("""COMPUTED_VALUE"""),"V-LI")</f>
        <v>V-LI</v>
      </c>
      <c r="Y203" s="25" t="str">
        <f>IFERROR(__xludf.DUMMYFUNCTION("""COMPUTED_VALUE"""),"V-others")</f>
        <v>V-others</v>
      </c>
      <c r="Z203" s="25" t="str">
        <f>IFERROR(__xludf.DUMMYFUNCTION("""COMPUTED_VALUE"""),"V-total")</f>
        <v>V-total</v>
      </c>
    </row>
    <row r="204">
      <c r="A204" s="25"/>
      <c r="B204" s="25"/>
      <c r="D204" s="42"/>
      <c r="E204" s="25"/>
      <c r="F204" s="25"/>
      <c r="G204" s="42"/>
      <c r="H204" s="1" t="s">
        <v>238</v>
      </c>
      <c r="I204" s="25"/>
      <c r="K204" s="25"/>
      <c r="N204" s="42"/>
      <c r="O204" s="25">
        <f>IFERROR(__xludf.DUMMYFUNCTION("""COMPUTED_VALUE"""),2.0)</f>
        <v>2</v>
      </c>
      <c r="P204" s="25">
        <f>IFERROR(__xludf.DUMMYFUNCTION("""COMPUTED_VALUE"""),0.0)</f>
        <v>0</v>
      </c>
      <c r="Q204" s="25">
        <f>IFERROR(__xludf.DUMMYFUNCTION("""COMPUTED_VALUE"""),0.0)</f>
        <v>0</v>
      </c>
      <c r="R204" s="25">
        <f>IFERROR(__xludf.DUMMYFUNCTION("""COMPUTED_VALUE"""),0.0)</f>
        <v>0</v>
      </c>
      <c r="S204" s="25">
        <f>IFERROR(__xludf.DUMMYFUNCTION("""COMPUTED_VALUE"""),0.0)</f>
        <v>0</v>
      </c>
      <c r="T204" s="25">
        <f>IFERROR(__xludf.DUMMYFUNCTION("""COMPUTED_VALUE"""),0.0)</f>
        <v>0</v>
      </c>
      <c r="U204" s="25">
        <f>IFERROR(__xludf.DUMMYFUNCTION("""COMPUTED_VALUE"""),0.0)</f>
        <v>0</v>
      </c>
      <c r="V204" s="25">
        <f>IFERROR(__xludf.DUMMYFUNCTION("""COMPUTED_VALUE"""),0.0)</f>
        <v>0</v>
      </c>
      <c r="W204" s="25">
        <f>IFERROR(__xludf.DUMMYFUNCTION("""COMPUTED_VALUE"""),1.0)</f>
        <v>1</v>
      </c>
      <c r="X204" s="25">
        <f>IFERROR(__xludf.DUMMYFUNCTION("""COMPUTED_VALUE"""),0.0)</f>
        <v>0</v>
      </c>
      <c r="Y204" s="25">
        <f>IFERROR(__xludf.DUMMYFUNCTION("""COMPUTED_VALUE"""),0.0)</f>
        <v>0</v>
      </c>
      <c r="Z204" s="25">
        <f>IFERROR(__xludf.DUMMYFUNCTION("""COMPUTED_VALUE"""),0.0)</f>
        <v>0</v>
      </c>
    </row>
    <row r="205">
      <c r="A205" s="25"/>
      <c r="B205" s="25"/>
      <c r="D205" s="42"/>
      <c r="E205" s="25"/>
      <c r="F205" s="25"/>
      <c r="G205" s="42"/>
      <c r="H205" s="1" t="s">
        <v>239</v>
      </c>
      <c r="I205" s="25"/>
      <c r="K205" s="25"/>
      <c r="N205" s="42"/>
    </row>
    <row r="206">
      <c r="A206" s="25"/>
      <c r="B206" s="25"/>
      <c r="D206" s="42"/>
      <c r="E206" s="25"/>
      <c r="F206" s="25"/>
      <c r="G206" s="42"/>
      <c r="H206" s="1" t="s">
        <v>240</v>
      </c>
      <c r="I206" s="25"/>
      <c r="K206" s="25"/>
      <c r="N206" s="42"/>
    </row>
    <row r="207">
      <c r="A207" s="25"/>
      <c r="B207" s="25"/>
      <c r="D207" s="42"/>
      <c r="E207" s="25"/>
      <c r="F207" s="25"/>
      <c r="G207" s="42"/>
      <c r="H207" s="1" t="s">
        <v>241</v>
      </c>
      <c r="I207" s="25"/>
      <c r="K207" s="25"/>
      <c r="N207" s="42"/>
    </row>
    <row r="208">
      <c r="A208" s="25"/>
      <c r="B208" s="25"/>
      <c r="D208" s="42"/>
      <c r="E208" s="25"/>
      <c r="F208" s="25"/>
      <c r="G208" s="42"/>
      <c r="H208" s="1" t="s">
        <v>242</v>
      </c>
      <c r="I208" s="25"/>
      <c r="K208" s="25"/>
      <c r="N208" s="42"/>
    </row>
    <row r="209">
      <c r="A209" s="25"/>
      <c r="B209" s="25"/>
      <c r="D209" s="42"/>
      <c r="E209" s="25"/>
      <c r="F209" s="25"/>
      <c r="G209" s="42"/>
      <c r="H209" s="1" t="s">
        <v>243</v>
      </c>
      <c r="I209" s="25"/>
      <c r="K209" s="25"/>
      <c r="N209" s="42"/>
    </row>
    <row r="210">
      <c r="A210" s="25"/>
      <c r="B210" s="25"/>
      <c r="D210" s="42"/>
      <c r="E210" s="25"/>
      <c r="F210" s="25"/>
      <c r="G210" s="42"/>
      <c r="H210" s="1" t="s">
        <v>244</v>
      </c>
      <c r="I210" s="25"/>
      <c r="K210" s="25"/>
      <c r="N210" s="42"/>
    </row>
    <row r="211">
      <c r="A211" s="25"/>
      <c r="B211" s="25"/>
      <c r="D211" s="42"/>
      <c r="E211" s="25"/>
      <c r="F211" s="25"/>
      <c r="G211" s="42"/>
      <c r="H211" s="1" t="s">
        <v>245</v>
      </c>
      <c r="I211" s="25"/>
      <c r="K211" s="25"/>
      <c r="N211" s="42"/>
    </row>
    <row r="212">
      <c r="A212" s="25"/>
      <c r="B212" s="25"/>
      <c r="D212" s="42"/>
      <c r="E212" s="25"/>
      <c r="F212" s="25"/>
      <c r="G212" s="42"/>
      <c r="I212" s="25"/>
      <c r="K212" s="25"/>
      <c r="N212" s="42"/>
    </row>
    <row r="213">
      <c r="A213" s="25"/>
      <c r="B213" s="25"/>
      <c r="D213" s="42"/>
      <c r="E213" s="25"/>
      <c r="F213" s="25"/>
      <c r="G213" s="42"/>
      <c r="H213" s="1" t="s">
        <v>247</v>
      </c>
      <c r="I213" s="25"/>
      <c r="K213" s="25"/>
      <c r="N213" s="42"/>
    </row>
    <row r="214">
      <c r="A214" s="25"/>
      <c r="B214" s="25"/>
      <c r="D214" s="42"/>
      <c r="E214" s="25"/>
      <c r="F214" s="25"/>
      <c r="G214" s="42"/>
      <c r="H214" s="1" t="s">
        <v>198</v>
      </c>
      <c r="I214" s="25"/>
      <c r="K214" s="25"/>
      <c r="N214" s="42"/>
    </row>
    <row r="215">
      <c r="A215" s="25"/>
      <c r="B215" s="25"/>
      <c r="D215" s="42"/>
      <c r="E215" s="25"/>
      <c r="F215" s="25"/>
      <c r="G215" s="42"/>
      <c r="H215" s="1" t="s">
        <v>248</v>
      </c>
      <c r="I215" s="25"/>
      <c r="K215" s="25"/>
      <c r="N215" s="42"/>
    </row>
    <row r="216">
      <c r="A216" s="25"/>
      <c r="B216" s="25"/>
      <c r="D216" s="42"/>
      <c r="E216" s="25"/>
      <c r="F216" s="25"/>
      <c r="G216" s="42"/>
      <c r="H216" s="1" t="s">
        <v>249</v>
      </c>
      <c r="I216" s="25"/>
      <c r="K216" s="25"/>
      <c r="N216" s="42"/>
    </row>
    <row r="217">
      <c r="A217" s="25"/>
      <c r="B217" s="25"/>
      <c r="D217" s="42"/>
      <c r="E217" s="25"/>
      <c r="F217" s="25"/>
      <c r="G217" s="42"/>
      <c r="H217" s="1" t="s">
        <v>250</v>
      </c>
      <c r="I217" s="25"/>
      <c r="K217" s="25"/>
      <c r="N217" s="42"/>
    </row>
    <row r="218">
      <c r="A218" s="25"/>
      <c r="B218" s="25"/>
      <c r="D218" s="42"/>
      <c r="E218" s="25"/>
      <c r="F218" s="25"/>
      <c r="G218" s="42"/>
      <c r="H218" s="1" t="s">
        <v>245</v>
      </c>
      <c r="I218" s="25"/>
      <c r="K218" s="25"/>
      <c r="N218" s="42"/>
    </row>
    <row r="219">
      <c r="A219" s="25"/>
      <c r="B219" s="25"/>
      <c r="D219" s="42"/>
      <c r="E219" s="25"/>
      <c r="F219" s="25"/>
      <c r="G219" s="42"/>
      <c r="I219" s="25"/>
      <c r="K219" s="25"/>
      <c r="N219" s="42"/>
    </row>
    <row r="220">
      <c r="A220" s="25"/>
      <c r="B220" s="25"/>
      <c r="D220" s="42"/>
      <c r="E220" s="25"/>
      <c r="F220" s="25"/>
      <c r="G220" s="42"/>
      <c r="H220" s="1" t="s">
        <v>309</v>
      </c>
      <c r="I220" s="25"/>
      <c r="K220" s="25"/>
      <c r="N220" s="42"/>
    </row>
    <row r="221">
      <c r="A221" s="25"/>
      <c r="B221" s="25"/>
      <c r="D221" s="42"/>
      <c r="E221" s="25"/>
      <c r="F221" s="25"/>
      <c r="G221" s="42"/>
      <c r="H221" s="1" t="s">
        <v>310</v>
      </c>
      <c r="I221" s="25"/>
      <c r="K221" s="25"/>
      <c r="N221" s="42"/>
    </row>
    <row r="222">
      <c r="A222" s="25"/>
      <c r="B222" s="25"/>
      <c r="D222" s="42"/>
      <c r="E222" s="25"/>
      <c r="F222" s="25"/>
      <c r="G222" s="42"/>
      <c r="H222" s="1" t="s">
        <v>311</v>
      </c>
      <c r="I222" s="25"/>
      <c r="K222" s="25"/>
      <c r="N222" s="42"/>
    </row>
    <row r="223">
      <c r="A223" s="25"/>
      <c r="B223" s="25"/>
      <c r="D223" s="42"/>
      <c r="E223" s="25"/>
      <c r="F223" s="25"/>
      <c r="G223" s="42"/>
      <c r="I223" s="25"/>
      <c r="K223" s="25"/>
      <c r="N223" s="42"/>
    </row>
    <row r="224">
      <c r="A224" s="25"/>
      <c r="B224" s="25"/>
      <c r="D224" s="42"/>
      <c r="E224" s="25"/>
      <c r="F224" s="25"/>
      <c r="G224" s="42"/>
      <c r="H224" s="1" t="s">
        <v>312</v>
      </c>
      <c r="I224" s="25"/>
      <c r="K224" s="25"/>
      <c r="N224" s="42"/>
    </row>
    <row r="225">
      <c r="A225" s="25"/>
      <c r="B225" s="25"/>
      <c r="D225" s="42"/>
      <c r="E225" s="25"/>
      <c r="F225" s="25"/>
      <c r="G225" s="42"/>
      <c r="I225" s="25"/>
      <c r="K225" s="25"/>
      <c r="N225" s="42"/>
    </row>
    <row r="226">
      <c r="A226" s="25"/>
      <c r="B226" s="25"/>
      <c r="D226" s="42"/>
      <c r="E226" s="25"/>
      <c r="F226" s="25"/>
      <c r="G226" s="42"/>
      <c r="H226" s="1" t="s">
        <v>313</v>
      </c>
      <c r="I226" s="25"/>
      <c r="K226" s="25"/>
      <c r="N226" s="42"/>
    </row>
    <row r="227">
      <c r="A227" s="25"/>
      <c r="B227" s="25"/>
      <c r="D227" s="42"/>
      <c r="E227" s="25"/>
      <c r="F227" s="25"/>
      <c r="G227" s="42"/>
      <c r="H227" s="1" t="s">
        <v>314</v>
      </c>
      <c r="I227" s="25"/>
      <c r="K227" s="25"/>
      <c r="N227" s="42"/>
    </row>
    <row r="228">
      <c r="A228" s="25"/>
      <c r="B228" s="25"/>
      <c r="D228" s="42"/>
      <c r="E228" s="25"/>
      <c r="F228" s="25"/>
      <c r="G228" s="42"/>
      <c r="H228" s="1" t="s">
        <v>315</v>
      </c>
      <c r="I228" s="25"/>
      <c r="K228" s="25"/>
      <c r="N228" s="42"/>
    </row>
    <row r="229">
      <c r="A229" s="25"/>
      <c r="B229" s="25"/>
      <c r="D229" s="42"/>
      <c r="E229" s="25"/>
      <c r="F229" s="25"/>
      <c r="G229" s="42"/>
      <c r="H229" s="1" t="s">
        <v>316</v>
      </c>
      <c r="I229" s="25"/>
      <c r="K229" s="25"/>
      <c r="N229" s="42"/>
    </row>
    <row r="230">
      <c r="A230" s="25"/>
      <c r="B230" s="25"/>
      <c r="D230" s="42"/>
      <c r="E230" s="25"/>
      <c r="F230" s="25"/>
      <c r="G230" s="42"/>
      <c r="H230" s="1" t="s">
        <v>317</v>
      </c>
      <c r="I230" s="25"/>
      <c r="K230" s="25"/>
      <c r="N230" s="42"/>
    </row>
    <row r="231">
      <c r="A231" s="25"/>
      <c r="B231" s="25"/>
      <c r="D231" s="42"/>
      <c r="E231" s="25"/>
      <c r="F231" s="25"/>
      <c r="G231" s="42"/>
      <c r="H231" s="1" t="s">
        <v>318</v>
      </c>
      <c r="I231" s="25"/>
      <c r="K231" s="25"/>
      <c r="N231" s="42"/>
    </row>
    <row r="232">
      <c r="A232" s="25"/>
      <c r="B232" s="25"/>
      <c r="D232" s="42"/>
      <c r="E232" s="25"/>
      <c r="F232" s="25"/>
      <c r="G232" s="42"/>
      <c r="H232" s="1" t="s">
        <v>251</v>
      </c>
      <c r="I232" s="25"/>
      <c r="K232" s="25"/>
      <c r="N232" s="42"/>
    </row>
    <row r="233">
      <c r="A233" s="25"/>
      <c r="B233" s="25"/>
      <c r="D233" s="42"/>
      <c r="E233" s="25"/>
      <c r="F233" s="25"/>
      <c r="G233" s="42"/>
      <c r="H233" s="1" t="s">
        <v>319</v>
      </c>
      <c r="I233" s="25"/>
      <c r="K233" s="84" t="s">
        <v>270</v>
      </c>
      <c r="M233" s="1" t="s">
        <v>230</v>
      </c>
      <c r="N233" s="42"/>
    </row>
    <row r="234">
      <c r="A234" s="25"/>
      <c r="B234" s="25"/>
      <c r="D234" s="42"/>
      <c r="E234" s="25"/>
      <c r="F234" s="25"/>
      <c r="G234" s="42"/>
      <c r="H234" s="1" t="s">
        <v>320</v>
      </c>
      <c r="I234" s="25"/>
      <c r="K234" s="84"/>
      <c r="N234" s="42"/>
    </row>
    <row r="235">
      <c r="A235" s="25"/>
      <c r="B235" s="25"/>
      <c r="D235" s="42"/>
      <c r="E235" s="25"/>
      <c r="F235" s="25"/>
      <c r="G235" s="42"/>
      <c r="H235" s="1" t="s">
        <v>318</v>
      </c>
      <c r="I235" s="25"/>
      <c r="K235" s="25"/>
      <c r="N235" s="42"/>
    </row>
    <row r="236">
      <c r="A236" s="25"/>
      <c r="B236" s="25"/>
      <c r="D236" s="42"/>
      <c r="E236" s="25"/>
      <c r="F236" s="25"/>
      <c r="G236" s="42"/>
      <c r="H236" s="1" t="s">
        <v>195</v>
      </c>
      <c r="I236" s="25"/>
      <c r="K236" s="84"/>
      <c r="N236" s="42"/>
    </row>
    <row r="237">
      <c r="A237" s="25"/>
      <c r="B237" s="25"/>
      <c r="D237" s="42"/>
      <c r="E237" s="25"/>
      <c r="F237" s="25"/>
      <c r="G237" s="42"/>
      <c r="H237" s="1" t="s">
        <v>198</v>
      </c>
      <c r="I237" s="25"/>
      <c r="K237" s="25"/>
      <c r="N237" s="42"/>
    </row>
    <row r="238">
      <c r="A238" s="25"/>
      <c r="B238" s="25"/>
      <c r="D238" s="42"/>
      <c r="E238" s="25"/>
      <c r="F238" s="25"/>
      <c r="G238" s="42"/>
      <c r="H238" s="1" t="s">
        <v>199</v>
      </c>
      <c r="I238" s="25"/>
      <c r="K238" s="1" t="s">
        <v>200</v>
      </c>
      <c r="L238" s="1" t="s">
        <v>201</v>
      </c>
      <c r="M238" s="1" t="s">
        <v>321</v>
      </c>
      <c r="N238" s="2" t="s">
        <v>292</v>
      </c>
    </row>
    <row r="239">
      <c r="A239" s="25"/>
      <c r="B239" s="25"/>
      <c r="D239" s="42"/>
      <c r="E239" s="25"/>
      <c r="F239" s="25"/>
      <c r="G239" s="42"/>
      <c r="H239" s="1" t="s">
        <v>204</v>
      </c>
      <c r="I239" s="25"/>
      <c r="K239" s="25"/>
      <c r="M239" s="1"/>
      <c r="N239" s="42"/>
    </row>
    <row r="240">
      <c r="A240" s="25"/>
      <c r="B240" s="25"/>
      <c r="D240" s="42"/>
      <c r="E240" s="25"/>
      <c r="F240" s="25"/>
      <c r="G240" s="42"/>
      <c r="I240" s="25"/>
      <c r="K240" s="25"/>
      <c r="N240" s="42"/>
    </row>
    <row r="241">
      <c r="A241" s="25"/>
      <c r="B241" s="25"/>
      <c r="D241" s="42"/>
      <c r="E241" s="25"/>
      <c r="F241" s="25"/>
      <c r="G241" s="42"/>
      <c r="H241" s="1" t="s">
        <v>309</v>
      </c>
      <c r="I241" s="25"/>
      <c r="K241" s="25"/>
      <c r="N241" s="42"/>
    </row>
    <row r="242">
      <c r="A242" s="25"/>
      <c r="B242" s="25"/>
      <c r="D242" s="42"/>
      <c r="E242" s="25"/>
      <c r="F242" s="25"/>
      <c r="G242" s="42"/>
      <c r="H242" s="1" t="s">
        <v>310</v>
      </c>
      <c r="I242" s="25"/>
      <c r="K242" s="25"/>
      <c r="N242" s="42"/>
    </row>
    <row r="243">
      <c r="A243" s="25"/>
      <c r="B243" s="25"/>
      <c r="D243" s="42"/>
      <c r="E243" s="25"/>
      <c r="F243" s="25"/>
      <c r="G243" s="42"/>
      <c r="H243" s="1" t="s">
        <v>322</v>
      </c>
      <c r="I243" s="25"/>
      <c r="K243" s="25"/>
      <c r="N243" s="42"/>
    </row>
    <row r="244">
      <c r="A244" s="25"/>
      <c r="B244" s="25"/>
      <c r="D244" s="42"/>
      <c r="E244" s="25"/>
      <c r="F244" s="25"/>
      <c r="G244" s="42"/>
      <c r="H244" s="1" t="s">
        <v>323</v>
      </c>
      <c r="I244" s="25"/>
      <c r="K244" s="25"/>
      <c r="N244" s="42"/>
    </row>
    <row r="245">
      <c r="A245" s="25"/>
      <c r="B245" s="25"/>
      <c r="D245" s="42"/>
      <c r="E245" s="25"/>
      <c r="F245" s="25"/>
      <c r="G245" s="42"/>
      <c r="H245" s="1" t="s">
        <v>318</v>
      </c>
      <c r="I245" s="25"/>
      <c r="K245" s="25"/>
      <c r="N245" s="42"/>
    </row>
    <row r="246">
      <c r="A246" s="25"/>
      <c r="B246" s="25"/>
      <c r="D246" s="42"/>
      <c r="E246" s="25"/>
      <c r="F246" s="25"/>
      <c r="G246" s="42"/>
      <c r="H246" s="1" t="s">
        <v>251</v>
      </c>
      <c r="I246" s="25"/>
      <c r="K246" s="25"/>
      <c r="N246" s="42"/>
    </row>
    <row r="247">
      <c r="A247" s="25"/>
      <c r="B247" s="25"/>
      <c r="D247" s="42"/>
      <c r="E247" s="25"/>
      <c r="F247" s="25"/>
      <c r="G247" s="42"/>
      <c r="H247" s="1" t="s">
        <v>324</v>
      </c>
      <c r="I247" s="25"/>
      <c r="K247" s="1" t="s">
        <v>270</v>
      </c>
      <c r="M247" s="1" t="s">
        <v>325</v>
      </c>
      <c r="N247" s="2" t="s">
        <v>326</v>
      </c>
    </row>
    <row r="248">
      <c r="A248" s="25"/>
      <c r="B248" s="25"/>
      <c r="D248" s="42"/>
      <c r="E248" s="25"/>
      <c r="F248" s="25"/>
      <c r="G248" s="42"/>
      <c r="H248" s="1" t="s">
        <v>327</v>
      </c>
      <c r="I248" s="25"/>
      <c r="K248" s="84"/>
      <c r="N248" s="42"/>
    </row>
    <row r="249">
      <c r="A249" s="25"/>
      <c r="B249" s="25"/>
      <c r="D249" s="42"/>
      <c r="E249" s="25"/>
      <c r="F249" s="25"/>
      <c r="G249" s="42"/>
      <c r="H249" s="1" t="s">
        <v>328</v>
      </c>
      <c r="I249" s="25"/>
      <c r="K249" s="84"/>
      <c r="N249" s="42"/>
    </row>
    <row r="250">
      <c r="A250" s="25"/>
      <c r="B250" s="25"/>
      <c r="D250" s="42"/>
      <c r="E250" s="25"/>
      <c r="F250" s="25"/>
      <c r="G250" s="42"/>
      <c r="H250" s="1" t="s">
        <v>318</v>
      </c>
      <c r="I250" s="25"/>
      <c r="K250" s="25"/>
      <c r="N250" s="42"/>
    </row>
    <row r="251">
      <c r="A251" s="25"/>
      <c r="B251" s="25"/>
      <c r="D251" s="42"/>
      <c r="E251" s="25"/>
      <c r="F251" s="25"/>
      <c r="G251" s="42"/>
      <c r="H251" s="1" t="s">
        <v>281</v>
      </c>
      <c r="I251" s="25"/>
      <c r="K251" s="25"/>
      <c r="N251" s="42"/>
    </row>
    <row r="252">
      <c r="A252" s="25"/>
      <c r="B252" s="25"/>
      <c r="D252" s="42"/>
      <c r="E252" s="25"/>
      <c r="F252" s="25"/>
      <c r="G252" s="42"/>
      <c r="H252" s="1" t="s">
        <v>198</v>
      </c>
      <c r="I252" s="25"/>
      <c r="K252" s="25"/>
      <c r="N252" s="42"/>
    </row>
    <row r="253">
      <c r="A253" s="25"/>
      <c r="B253" s="25"/>
      <c r="D253" s="42"/>
      <c r="E253" s="25"/>
      <c r="F253" s="25"/>
      <c r="G253" s="42"/>
      <c r="H253" s="1" t="s">
        <v>208</v>
      </c>
      <c r="I253" s="25"/>
      <c r="K253" s="25"/>
      <c r="N253" s="42"/>
    </row>
    <row r="254">
      <c r="A254" s="25"/>
      <c r="B254" s="25"/>
      <c r="D254" s="42"/>
      <c r="E254" s="25"/>
      <c r="F254" s="25"/>
      <c r="G254" s="42"/>
      <c r="H254" s="1" t="s">
        <v>329</v>
      </c>
      <c r="I254" s="25"/>
      <c r="K254" s="25"/>
      <c r="N254" s="42"/>
    </row>
    <row r="255">
      <c r="A255" s="25"/>
      <c r="B255" s="25"/>
      <c r="D255" s="42"/>
      <c r="E255" s="25"/>
      <c r="F255" s="25"/>
      <c r="G255" s="42"/>
      <c r="H255" s="1" t="s">
        <v>330</v>
      </c>
      <c r="I255" s="25"/>
      <c r="K255" s="25"/>
      <c r="N255" s="42"/>
    </row>
    <row r="256">
      <c r="A256" s="25"/>
      <c r="B256" s="25"/>
      <c r="D256" s="42"/>
      <c r="E256" s="25"/>
      <c r="F256" s="25"/>
      <c r="G256" s="42"/>
      <c r="I256" s="25"/>
      <c r="K256" s="25"/>
      <c r="N256" s="42"/>
    </row>
    <row r="257">
      <c r="A257" s="25"/>
      <c r="B257" s="25"/>
      <c r="D257" s="42"/>
      <c r="E257" s="25"/>
      <c r="F257" s="25"/>
      <c r="G257" s="42"/>
      <c r="H257" s="1" t="s">
        <v>227</v>
      </c>
      <c r="I257" s="25"/>
      <c r="K257" s="25"/>
      <c r="N257" s="42"/>
    </row>
    <row r="258">
      <c r="A258" s="25"/>
      <c r="B258" s="25"/>
      <c r="D258" s="42"/>
      <c r="E258" s="25"/>
      <c r="F258" s="25"/>
      <c r="G258" s="42"/>
      <c r="I258" s="25"/>
      <c r="K258" s="25"/>
      <c r="N258" s="42"/>
    </row>
    <row r="259">
      <c r="A259" s="25"/>
      <c r="B259" s="25"/>
      <c r="D259" s="42"/>
      <c r="E259" s="25"/>
      <c r="F259" s="25"/>
      <c r="G259" s="42"/>
      <c r="H259" s="1" t="s">
        <v>331</v>
      </c>
      <c r="I259" s="25"/>
      <c r="K259" s="25"/>
      <c r="N259" s="42"/>
    </row>
    <row r="260">
      <c r="A260" s="25"/>
      <c r="B260" s="25"/>
      <c r="D260" s="42"/>
      <c r="E260" s="25"/>
      <c r="F260" s="25"/>
      <c r="G260" s="42"/>
      <c r="H260" s="1" t="s">
        <v>232</v>
      </c>
      <c r="I260" s="25"/>
      <c r="K260" s="25"/>
      <c r="N260" s="42"/>
    </row>
    <row r="261">
      <c r="A261" s="25"/>
      <c r="B261" s="25"/>
      <c r="D261" s="42"/>
      <c r="E261" s="25"/>
      <c r="F261" s="25"/>
      <c r="G261" s="42"/>
      <c r="H261" s="1" t="s">
        <v>233</v>
      </c>
      <c r="I261" s="25"/>
      <c r="K261" s="25"/>
      <c r="N261" s="42"/>
    </row>
    <row r="262">
      <c r="A262" s="25"/>
      <c r="B262" s="25"/>
      <c r="D262" s="42"/>
      <c r="E262" s="25"/>
      <c r="F262" s="25"/>
      <c r="G262" s="42"/>
      <c r="H262" s="1" t="s">
        <v>234</v>
      </c>
      <c r="I262" s="25"/>
      <c r="K262" s="25"/>
      <c r="N262" s="42"/>
    </row>
    <row r="263">
      <c r="A263" s="25"/>
      <c r="B263" s="25"/>
      <c r="D263" s="42"/>
      <c r="E263" s="25"/>
      <c r="F263" s="25"/>
      <c r="G263" s="42"/>
      <c r="I263" s="25"/>
      <c r="K263" s="25"/>
      <c r="N263" s="42"/>
    </row>
    <row r="264">
      <c r="A264" s="25"/>
      <c r="B264" s="25"/>
      <c r="D264" s="42"/>
      <c r="E264" s="25"/>
      <c r="F264" s="25"/>
      <c r="G264" s="42"/>
      <c r="H264" s="1" t="s">
        <v>223</v>
      </c>
      <c r="I264" s="25"/>
      <c r="K264" s="25"/>
      <c r="N264" s="42"/>
    </row>
    <row r="265">
      <c r="A265" s="15"/>
      <c r="B265" s="15"/>
      <c r="C265" s="15"/>
      <c r="D265" s="83"/>
      <c r="E265" s="15"/>
      <c r="F265" s="15"/>
      <c r="G265" s="83"/>
      <c r="H265" s="12" t="s">
        <v>204</v>
      </c>
      <c r="I265" s="15"/>
      <c r="J265" s="15"/>
      <c r="K265" s="15"/>
      <c r="L265" s="15"/>
      <c r="M265" s="15"/>
      <c r="N265" s="83"/>
      <c r="O265" s="15"/>
      <c r="P265" s="15"/>
      <c r="Q265" s="15"/>
      <c r="R265" s="15"/>
      <c r="S265" s="15"/>
      <c r="T265" s="15"/>
      <c r="U265" s="15"/>
      <c r="V265" s="15"/>
      <c r="W265" s="15"/>
      <c r="X265" s="15"/>
      <c r="Y265" s="15"/>
      <c r="Z265" s="15"/>
      <c r="AA265" s="15"/>
      <c r="AB265" s="15"/>
      <c r="AC265" s="15"/>
      <c r="AD265" s="15"/>
      <c r="AE265" s="15"/>
    </row>
    <row r="266">
      <c r="A266" s="25"/>
      <c r="B266" s="25"/>
      <c r="D266" s="42"/>
      <c r="E266" s="25"/>
      <c r="F266" s="25"/>
      <c r="G266" s="42"/>
      <c r="I266" s="25"/>
      <c r="K266" s="25"/>
      <c r="N266" s="42"/>
    </row>
    <row r="267">
      <c r="A267" s="25"/>
      <c r="B267" s="25"/>
      <c r="D267" s="42"/>
      <c r="E267" s="25"/>
      <c r="F267" s="25"/>
      <c r="G267" s="42"/>
      <c r="I267" s="25"/>
      <c r="K267" s="25"/>
      <c r="N267" s="42"/>
    </row>
    <row r="268">
      <c r="A268" s="25"/>
      <c r="B268" s="25"/>
      <c r="D268" s="42"/>
      <c r="E268" s="25"/>
      <c r="F268" s="25"/>
      <c r="G268" s="42"/>
      <c r="I268" s="25"/>
      <c r="K268" s="25"/>
      <c r="N268" s="42"/>
    </row>
    <row r="269">
      <c r="A269" s="25"/>
      <c r="B269" s="25"/>
      <c r="D269" s="42"/>
      <c r="E269" s="25"/>
      <c r="F269" s="25"/>
      <c r="G269" s="42"/>
      <c r="I269" s="25"/>
      <c r="K269" s="25"/>
      <c r="N269" s="42"/>
    </row>
    <row r="270">
      <c r="A270" s="25"/>
      <c r="B270" s="25"/>
      <c r="D270" s="42"/>
      <c r="E270" s="25"/>
      <c r="F270" s="25"/>
      <c r="G270" s="42"/>
      <c r="I270" s="25"/>
      <c r="K270" s="25"/>
      <c r="N270" s="42"/>
    </row>
    <row r="271">
      <c r="A271" s="25"/>
      <c r="B271" s="25"/>
      <c r="D271" s="42"/>
      <c r="E271" s="25"/>
      <c r="F271" s="25"/>
      <c r="G271" s="42"/>
      <c r="I271" s="25"/>
      <c r="K271" s="25"/>
      <c r="N271" s="42"/>
    </row>
    <row r="272">
      <c r="A272" s="25"/>
      <c r="B272" s="25"/>
      <c r="D272" s="42"/>
      <c r="E272" s="25"/>
      <c r="F272" s="25"/>
      <c r="G272" s="42"/>
      <c r="I272" s="25"/>
      <c r="K272" s="25"/>
      <c r="N272" s="42"/>
    </row>
    <row r="273">
      <c r="A273" s="25"/>
      <c r="B273" s="25"/>
      <c r="D273" s="42"/>
      <c r="E273" s="25"/>
      <c r="F273" s="25"/>
      <c r="G273" s="42"/>
      <c r="I273" s="25"/>
      <c r="K273" s="25"/>
      <c r="N273" s="42"/>
    </row>
    <row r="274">
      <c r="A274" s="25"/>
      <c r="B274" s="25"/>
      <c r="D274" s="42"/>
      <c r="E274" s="25"/>
      <c r="F274" s="25"/>
      <c r="G274" s="42"/>
      <c r="I274" s="25"/>
      <c r="K274" s="25"/>
      <c r="N274" s="42"/>
    </row>
    <row r="275">
      <c r="A275" s="25"/>
      <c r="B275" s="25"/>
      <c r="D275" s="42"/>
      <c r="E275" s="25"/>
      <c r="F275" s="25"/>
      <c r="G275" s="42"/>
      <c r="I275" s="25"/>
      <c r="K275" s="25"/>
      <c r="N275" s="42"/>
    </row>
    <row r="276">
      <c r="A276" s="25"/>
      <c r="B276" s="25"/>
      <c r="D276" s="42"/>
      <c r="E276" s="25"/>
      <c r="F276" s="25"/>
      <c r="G276" s="42"/>
      <c r="I276" s="25"/>
      <c r="K276" s="25"/>
      <c r="N276" s="42"/>
    </row>
    <row r="277">
      <c r="A277" s="25"/>
      <c r="B277" s="25"/>
      <c r="D277" s="42"/>
      <c r="E277" s="25"/>
      <c r="F277" s="25"/>
      <c r="G277" s="42"/>
      <c r="I277" s="25"/>
      <c r="K277" s="25"/>
      <c r="N277" s="42"/>
    </row>
    <row r="278">
      <c r="A278" s="25"/>
      <c r="B278" s="25"/>
      <c r="D278" s="42"/>
      <c r="E278" s="25"/>
      <c r="F278" s="25"/>
      <c r="G278" s="42"/>
      <c r="I278" s="25"/>
      <c r="K278" s="25"/>
      <c r="N278" s="42"/>
    </row>
    <row r="279">
      <c r="A279" s="25"/>
      <c r="B279" s="25"/>
      <c r="D279" s="42"/>
      <c r="E279" s="25"/>
      <c r="F279" s="25"/>
      <c r="G279" s="42"/>
      <c r="I279" s="25"/>
      <c r="K279" s="25"/>
      <c r="N279" s="42"/>
    </row>
    <row r="280">
      <c r="A280" s="25"/>
      <c r="B280" s="25"/>
      <c r="D280" s="42"/>
      <c r="E280" s="25"/>
      <c r="F280" s="25"/>
      <c r="G280" s="42"/>
      <c r="I280" s="25"/>
      <c r="K280" s="25"/>
      <c r="N280" s="42"/>
    </row>
    <row r="281">
      <c r="A281" s="25"/>
      <c r="B281" s="25"/>
      <c r="D281" s="42"/>
      <c r="E281" s="25"/>
      <c r="F281" s="25"/>
      <c r="G281" s="42"/>
      <c r="I281" s="25"/>
      <c r="K281" s="25"/>
      <c r="N281" s="42"/>
    </row>
    <row r="282">
      <c r="A282" s="25"/>
      <c r="B282" s="25"/>
      <c r="D282" s="42"/>
      <c r="E282" s="25"/>
      <c r="F282" s="25"/>
      <c r="G282" s="42"/>
      <c r="I282" s="25"/>
      <c r="K282" s="25"/>
      <c r="N282" s="42"/>
    </row>
    <row r="283">
      <c r="A283" s="25"/>
      <c r="B283" s="25"/>
      <c r="D283" s="42"/>
      <c r="E283" s="25"/>
      <c r="F283" s="25"/>
      <c r="G283" s="42"/>
      <c r="I283" s="25"/>
      <c r="K283" s="25"/>
      <c r="N283" s="42"/>
    </row>
    <row r="284">
      <c r="A284" s="25"/>
      <c r="B284" s="25"/>
      <c r="D284" s="42"/>
      <c r="E284" s="25"/>
      <c r="F284" s="25"/>
      <c r="G284" s="42"/>
      <c r="I284" s="25"/>
      <c r="K284" s="25"/>
      <c r="N284" s="42"/>
    </row>
    <row r="285">
      <c r="A285" s="25"/>
      <c r="B285" s="25"/>
      <c r="D285" s="42"/>
      <c r="E285" s="25"/>
      <c r="F285" s="25"/>
      <c r="G285" s="42"/>
      <c r="I285" s="25"/>
      <c r="K285" s="25"/>
      <c r="N285" s="42"/>
    </row>
    <row r="286">
      <c r="A286" s="25"/>
      <c r="B286" s="25"/>
      <c r="D286" s="42"/>
      <c r="E286" s="25"/>
      <c r="F286" s="25"/>
      <c r="G286" s="42"/>
      <c r="I286" s="25"/>
      <c r="K286" s="25"/>
      <c r="N286" s="42"/>
    </row>
    <row r="287">
      <c r="A287" s="25"/>
      <c r="B287" s="25"/>
      <c r="D287" s="42"/>
      <c r="E287" s="25"/>
      <c r="F287" s="25"/>
      <c r="G287" s="42"/>
      <c r="I287" s="25"/>
      <c r="K287" s="25"/>
      <c r="N287" s="42"/>
    </row>
    <row r="288">
      <c r="A288" s="25"/>
      <c r="B288" s="25"/>
      <c r="D288" s="42"/>
      <c r="E288" s="25"/>
      <c r="F288" s="25"/>
      <c r="G288" s="42"/>
      <c r="I288" s="25"/>
      <c r="K288" s="25"/>
      <c r="N288" s="42"/>
    </row>
    <row r="289">
      <c r="A289" s="25"/>
      <c r="B289" s="25"/>
      <c r="D289" s="42"/>
      <c r="E289" s="25"/>
      <c r="F289" s="25"/>
      <c r="G289" s="42"/>
      <c r="I289" s="25"/>
      <c r="K289" s="25"/>
      <c r="N289" s="42"/>
    </row>
    <row r="290">
      <c r="A290" s="25"/>
      <c r="B290" s="25"/>
      <c r="D290" s="42"/>
      <c r="E290" s="25"/>
      <c r="F290" s="25"/>
      <c r="G290" s="42"/>
      <c r="I290" s="25"/>
      <c r="K290" s="25"/>
      <c r="N290" s="42"/>
    </row>
    <row r="291">
      <c r="A291" s="25"/>
      <c r="B291" s="25"/>
      <c r="D291" s="42"/>
      <c r="E291" s="25"/>
      <c r="F291" s="25"/>
      <c r="G291" s="42"/>
      <c r="I291" s="25"/>
      <c r="K291" s="25"/>
      <c r="N291" s="42"/>
    </row>
    <row r="292">
      <c r="A292" s="25"/>
      <c r="B292" s="25"/>
      <c r="D292" s="42"/>
      <c r="E292" s="25"/>
      <c r="F292" s="25"/>
      <c r="G292" s="42"/>
      <c r="I292" s="25"/>
      <c r="K292" s="25"/>
      <c r="N292" s="42"/>
    </row>
    <row r="293">
      <c r="A293" s="25"/>
      <c r="B293" s="25"/>
      <c r="D293" s="42"/>
      <c r="E293" s="25"/>
      <c r="F293" s="25"/>
      <c r="G293" s="42"/>
      <c r="I293" s="25"/>
      <c r="K293" s="25"/>
      <c r="N293" s="42"/>
    </row>
    <row r="294">
      <c r="A294" s="25"/>
      <c r="B294" s="25"/>
      <c r="D294" s="42"/>
      <c r="E294" s="25"/>
      <c r="F294" s="25"/>
      <c r="G294" s="42"/>
      <c r="I294" s="25"/>
      <c r="K294" s="25"/>
      <c r="N294" s="42"/>
    </row>
    <row r="295">
      <c r="A295" s="25"/>
      <c r="B295" s="25"/>
      <c r="D295" s="42"/>
      <c r="E295" s="25"/>
      <c r="F295" s="25"/>
      <c r="G295" s="42"/>
      <c r="I295" s="25"/>
      <c r="K295" s="25"/>
      <c r="N295" s="42"/>
    </row>
    <row r="296">
      <c r="A296" s="25"/>
      <c r="B296" s="25"/>
      <c r="D296" s="42"/>
      <c r="E296" s="25"/>
      <c r="F296" s="25"/>
      <c r="G296" s="42"/>
      <c r="I296" s="25"/>
      <c r="K296" s="25"/>
      <c r="N296" s="42"/>
    </row>
    <row r="297">
      <c r="A297" s="25"/>
      <c r="B297" s="25"/>
      <c r="D297" s="42"/>
      <c r="E297" s="25"/>
      <c r="F297" s="25"/>
      <c r="G297" s="42"/>
      <c r="I297" s="25"/>
      <c r="K297" s="25"/>
      <c r="N297" s="42"/>
    </row>
    <row r="298">
      <c r="A298" s="25"/>
      <c r="B298" s="25"/>
      <c r="D298" s="42"/>
      <c r="E298" s="25"/>
      <c r="F298" s="25"/>
      <c r="G298" s="42"/>
      <c r="I298" s="25"/>
      <c r="K298" s="25"/>
      <c r="N298" s="42"/>
    </row>
    <row r="299">
      <c r="A299" s="25"/>
      <c r="B299" s="25"/>
      <c r="D299" s="42"/>
      <c r="E299" s="25"/>
      <c r="F299" s="25"/>
      <c r="G299" s="42"/>
      <c r="I299" s="25"/>
      <c r="K299" s="25"/>
      <c r="N299" s="42"/>
    </row>
    <row r="300">
      <c r="A300" s="25"/>
      <c r="B300" s="25"/>
      <c r="D300" s="42"/>
      <c r="E300" s="25"/>
      <c r="F300" s="25"/>
      <c r="G300" s="42"/>
      <c r="I300" s="25"/>
      <c r="K300" s="25"/>
      <c r="N300" s="42"/>
    </row>
    <row r="301">
      <c r="A301" s="25"/>
      <c r="B301" s="25"/>
      <c r="D301" s="42"/>
      <c r="E301" s="25"/>
      <c r="F301" s="25"/>
      <c r="G301" s="42"/>
      <c r="I301" s="25"/>
      <c r="K301" s="25"/>
      <c r="N301" s="42"/>
    </row>
    <row r="302">
      <c r="A302" s="25"/>
      <c r="B302" s="25"/>
      <c r="D302" s="42"/>
      <c r="E302" s="25"/>
      <c r="F302" s="25"/>
      <c r="G302" s="42"/>
      <c r="I302" s="25"/>
      <c r="K302" s="25"/>
      <c r="N302" s="42"/>
    </row>
    <row r="303">
      <c r="A303" s="25"/>
      <c r="B303" s="25"/>
      <c r="D303" s="42"/>
      <c r="E303" s="25"/>
      <c r="F303" s="25"/>
      <c r="G303" s="42"/>
      <c r="I303" s="25"/>
      <c r="K303" s="25"/>
      <c r="N303" s="42"/>
    </row>
    <row r="304">
      <c r="A304" s="25"/>
      <c r="B304" s="25"/>
      <c r="D304" s="42"/>
      <c r="E304" s="25"/>
      <c r="F304" s="25"/>
      <c r="G304" s="42"/>
      <c r="I304" s="25"/>
      <c r="K304" s="25"/>
      <c r="N304" s="42"/>
    </row>
    <row r="305">
      <c r="A305" s="25"/>
      <c r="B305" s="25"/>
      <c r="D305" s="42"/>
      <c r="E305" s="25"/>
      <c r="F305" s="25"/>
      <c r="G305" s="42"/>
      <c r="I305" s="25"/>
      <c r="K305" s="25"/>
      <c r="N305" s="42"/>
    </row>
    <row r="306">
      <c r="A306" s="25"/>
      <c r="B306" s="25"/>
      <c r="D306" s="42"/>
      <c r="E306" s="25"/>
      <c r="F306" s="25"/>
      <c r="G306" s="42"/>
      <c r="I306" s="25"/>
      <c r="K306" s="25"/>
      <c r="N306" s="42"/>
    </row>
    <row r="307">
      <c r="A307" s="25"/>
      <c r="B307" s="25"/>
      <c r="D307" s="42"/>
      <c r="E307" s="25"/>
      <c r="F307" s="25"/>
      <c r="G307" s="42"/>
      <c r="I307" s="25"/>
      <c r="K307" s="25"/>
      <c r="N307" s="42"/>
    </row>
    <row r="308">
      <c r="A308" s="25"/>
      <c r="B308" s="25"/>
      <c r="D308" s="42"/>
      <c r="E308" s="25"/>
      <c r="F308" s="25"/>
      <c r="G308" s="42"/>
      <c r="I308" s="25"/>
      <c r="K308" s="25"/>
      <c r="N308" s="42"/>
    </row>
    <row r="309">
      <c r="A309" s="25"/>
      <c r="B309" s="25"/>
      <c r="D309" s="42"/>
      <c r="E309" s="25"/>
      <c r="F309" s="25"/>
      <c r="G309" s="42"/>
      <c r="I309" s="25"/>
      <c r="K309" s="25"/>
      <c r="N309" s="42"/>
    </row>
    <row r="310">
      <c r="A310" s="25"/>
      <c r="B310" s="25"/>
      <c r="D310" s="42"/>
      <c r="E310" s="25"/>
      <c r="F310" s="25"/>
      <c r="G310" s="42"/>
      <c r="I310" s="25"/>
      <c r="K310" s="25"/>
      <c r="N310" s="42"/>
    </row>
    <row r="311">
      <c r="A311" s="25"/>
      <c r="B311" s="25"/>
      <c r="D311" s="42"/>
      <c r="E311" s="25"/>
      <c r="F311" s="25"/>
      <c r="G311" s="42"/>
      <c r="I311" s="25"/>
      <c r="K311" s="25"/>
      <c r="N311" s="42"/>
    </row>
    <row r="312">
      <c r="A312" s="25"/>
      <c r="B312" s="25"/>
      <c r="D312" s="42"/>
      <c r="E312" s="25"/>
      <c r="F312" s="25"/>
      <c r="G312" s="42"/>
      <c r="I312" s="25"/>
      <c r="K312" s="25"/>
      <c r="N312" s="42"/>
    </row>
    <row r="313">
      <c r="A313" s="25"/>
      <c r="B313" s="25"/>
      <c r="D313" s="42"/>
      <c r="E313" s="25"/>
      <c r="F313" s="25"/>
      <c r="G313" s="42"/>
      <c r="I313" s="25"/>
      <c r="K313" s="25"/>
      <c r="N313" s="42"/>
    </row>
    <row r="314">
      <c r="A314" s="25"/>
      <c r="B314" s="25"/>
      <c r="D314" s="42"/>
      <c r="E314" s="25"/>
      <c r="F314" s="25"/>
      <c r="G314" s="42"/>
      <c r="I314" s="25"/>
      <c r="K314" s="25"/>
      <c r="N314" s="42"/>
    </row>
    <row r="315">
      <c r="A315" s="25"/>
      <c r="B315" s="25"/>
      <c r="D315" s="42"/>
      <c r="E315" s="25"/>
      <c r="F315" s="25"/>
      <c r="G315" s="42"/>
      <c r="I315" s="25"/>
      <c r="K315" s="25"/>
      <c r="N315" s="42"/>
    </row>
    <row r="316">
      <c r="A316" s="25"/>
      <c r="B316" s="25"/>
      <c r="D316" s="42"/>
      <c r="E316" s="25"/>
      <c r="F316" s="25"/>
      <c r="G316" s="42"/>
      <c r="I316" s="25"/>
      <c r="K316" s="25"/>
      <c r="N316" s="42"/>
    </row>
    <row r="317">
      <c r="A317" s="25"/>
      <c r="B317" s="25"/>
      <c r="D317" s="42"/>
      <c r="E317" s="25"/>
      <c r="F317" s="25"/>
      <c r="G317" s="42"/>
      <c r="I317" s="25"/>
      <c r="K317" s="25"/>
      <c r="N317" s="42"/>
    </row>
    <row r="318">
      <c r="A318" s="25"/>
      <c r="B318" s="25"/>
      <c r="D318" s="42"/>
      <c r="E318" s="25"/>
      <c r="F318" s="25"/>
      <c r="G318" s="42"/>
      <c r="I318" s="25"/>
      <c r="K318" s="25"/>
      <c r="N318" s="42"/>
    </row>
    <row r="319">
      <c r="A319" s="25"/>
      <c r="B319" s="25"/>
      <c r="D319" s="42"/>
      <c r="E319" s="25"/>
      <c r="F319" s="25"/>
      <c r="G319" s="42"/>
      <c r="I319" s="25"/>
      <c r="K319" s="25"/>
      <c r="N319" s="42"/>
    </row>
    <row r="320">
      <c r="A320" s="25"/>
      <c r="B320" s="25"/>
      <c r="D320" s="42"/>
      <c r="E320" s="25"/>
      <c r="F320" s="25"/>
      <c r="G320" s="42"/>
      <c r="I320" s="25"/>
      <c r="K320" s="25"/>
      <c r="N320" s="42"/>
    </row>
    <row r="321">
      <c r="A321" s="25"/>
      <c r="B321" s="25"/>
      <c r="D321" s="42"/>
      <c r="E321" s="25"/>
      <c r="F321" s="25"/>
      <c r="G321" s="42"/>
      <c r="I321" s="25"/>
      <c r="K321" s="25"/>
      <c r="N321" s="42"/>
    </row>
    <row r="322">
      <c r="A322" s="25"/>
      <c r="B322" s="25"/>
      <c r="D322" s="42"/>
      <c r="E322" s="25"/>
      <c r="F322" s="25"/>
      <c r="G322" s="42"/>
      <c r="I322" s="25"/>
      <c r="K322" s="25"/>
      <c r="N322" s="42"/>
    </row>
    <row r="323">
      <c r="A323" s="25"/>
      <c r="B323" s="25"/>
      <c r="D323" s="42"/>
      <c r="E323" s="25"/>
      <c r="F323" s="25"/>
      <c r="G323" s="42"/>
      <c r="I323" s="25"/>
      <c r="K323" s="25"/>
      <c r="N323" s="42"/>
    </row>
    <row r="324">
      <c r="A324" s="25"/>
      <c r="B324" s="25"/>
      <c r="D324" s="42"/>
      <c r="E324" s="25"/>
      <c r="F324" s="25"/>
      <c r="G324" s="42"/>
      <c r="I324" s="25"/>
      <c r="K324" s="25"/>
      <c r="N324" s="42"/>
    </row>
    <row r="325">
      <c r="A325" s="25"/>
      <c r="B325" s="25"/>
      <c r="D325" s="42"/>
      <c r="E325" s="25"/>
      <c r="F325" s="25"/>
      <c r="G325" s="42"/>
      <c r="I325" s="25"/>
      <c r="K325" s="25"/>
      <c r="N325" s="42"/>
    </row>
    <row r="326">
      <c r="A326" s="25"/>
      <c r="B326" s="25"/>
      <c r="D326" s="42"/>
      <c r="E326" s="25"/>
      <c r="F326" s="25"/>
      <c r="G326" s="42"/>
      <c r="I326" s="25"/>
      <c r="K326" s="25"/>
      <c r="N326" s="42"/>
    </row>
    <row r="327">
      <c r="A327" s="25"/>
      <c r="B327" s="25"/>
      <c r="D327" s="42"/>
      <c r="E327" s="25"/>
      <c r="F327" s="25"/>
      <c r="G327" s="42"/>
      <c r="I327" s="25"/>
      <c r="K327" s="25"/>
      <c r="N327" s="42"/>
    </row>
    <row r="328">
      <c r="A328" s="25"/>
      <c r="B328" s="25"/>
      <c r="D328" s="42"/>
      <c r="E328" s="25"/>
      <c r="F328" s="25"/>
      <c r="G328" s="42"/>
      <c r="I328" s="25"/>
      <c r="K328" s="25"/>
      <c r="N328" s="42"/>
    </row>
    <row r="329">
      <c r="A329" s="25"/>
      <c r="B329" s="25"/>
      <c r="D329" s="42"/>
      <c r="E329" s="25"/>
      <c r="F329" s="25"/>
      <c r="G329" s="42"/>
      <c r="I329" s="25"/>
      <c r="K329" s="25"/>
      <c r="N329" s="42"/>
    </row>
    <row r="330">
      <c r="A330" s="25"/>
      <c r="B330" s="25"/>
      <c r="D330" s="42"/>
      <c r="E330" s="25"/>
      <c r="F330" s="25"/>
      <c r="G330" s="42"/>
      <c r="I330" s="25"/>
      <c r="K330" s="25"/>
      <c r="N330" s="42"/>
    </row>
    <row r="331">
      <c r="A331" s="25"/>
      <c r="B331" s="25"/>
      <c r="D331" s="42"/>
      <c r="E331" s="25"/>
      <c r="F331" s="25"/>
      <c r="G331" s="42"/>
      <c r="I331" s="25"/>
      <c r="K331" s="25"/>
      <c r="N331" s="42"/>
    </row>
    <row r="332">
      <c r="A332" s="25"/>
      <c r="B332" s="25"/>
      <c r="D332" s="42"/>
      <c r="E332" s="25"/>
      <c r="F332" s="25"/>
      <c r="G332" s="42"/>
      <c r="I332" s="25"/>
      <c r="K332" s="25"/>
      <c r="N332" s="42"/>
    </row>
    <row r="333">
      <c r="A333" s="25"/>
      <c r="B333" s="25"/>
      <c r="D333" s="42"/>
      <c r="E333" s="25"/>
      <c r="F333" s="25"/>
      <c r="G333" s="42"/>
      <c r="I333" s="25"/>
      <c r="K333" s="25"/>
      <c r="N333" s="42"/>
    </row>
    <row r="334">
      <c r="A334" s="25"/>
      <c r="B334" s="25"/>
      <c r="D334" s="42"/>
      <c r="E334" s="25"/>
      <c r="F334" s="25"/>
      <c r="G334" s="42"/>
      <c r="I334" s="25"/>
      <c r="K334" s="25"/>
      <c r="N334" s="42"/>
    </row>
    <row r="335">
      <c r="A335" s="25"/>
      <c r="B335" s="25"/>
      <c r="D335" s="42"/>
      <c r="E335" s="25"/>
      <c r="F335" s="25"/>
      <c r="G335" s="42"/>
      <c r="I335" s="25"/>
      <c r="K335" s="25"/>
      <c r="N335" s="42"/>
    </row>
    <row r="336">
      <c r="A336" s="25"/>
      <c r="B336" s="25"/>
      <c r="D336" s="42"/>
      <c r="E336" s="25"/>
      <c r="F336" s="25"/>
      <c r="G336" s="42"/>
      <c r="I336" s="25"/>
      <c r="K336" s="25"/>
      <c r="N336" s="42"/>
    </row>
    <row r="337">
      <c r="A337" s="25"/>
      <c r="B337" s="25"/>
      <c r="D337" s="42"/>
      <c r="E337" s="25"/>
      <c r="F337" s="25"/>
      <c r="G337" s="42"/>
      <c r="I337" s="25"/>
      <c r="K337" s="25"/>
      <c r="N337" s="42"/>
    </row>
    <row r="338">
      <c r="A338" s="25"/>
      <c r="B338" s="25"/>
      <c r="D338" s="42"/>
      <c r="E338" s="25"/>
      <c r="F338" s="25"/>
      <c r="G338" s="42"/>
      <c r="I338" s="25"/>
      <c r="K338" s="25"/>
      <c r="N338" s="42"/>
    </row>
    <row r="339">
      <c r="A339" s="25"/>
      <c r="B339" s="25"/>
      <c r="D339" s="42"/>
      <c r="E339" s="25"/>
      <c r="F339" s="25"/>
      <c r="G339" s="42"/>
      <c r="I339" s="25"/>
      <c r="K339" s="25"/>
      <c r="N339" s="42"/>
    </row>
    <row r="340">
      <c r="A340" s="25"/>
      <c r="B340" s="25"/>
      <c r="D340" s="42"/>
      <c r="E340" s="25"/>
      <c r="F340" s="25"/>
      <c r="G340" s="42"/>
      <c r="I340" s="25"/>
      <c r="K340" s="25"/>
      <c r="N340" s="42"/>
    </row>
    <row r="341">
      <c r="A341" s="25"/>
      <c r="B341" s="25"/>
      <c r="D341" s="42"/>
      <c r="E341" s="25"/>
      <c r="F341" s="25"/>
      <c r="G341" s="42"/>
      <c r="I341" s="25"/>
      <c r="K341" s="25"/>
      <c r="N341" s="42"/>
    </row>
    <row r="342">
      <c r="A342" s="25"/>
      <c r="B342" s="25"/>
      <c r="D342" s="42"/>
      <c r="E342" s="25"/>
      <c r="F342" s="25"/>
      <c r="G342" s="42"/>
      <c r="I342" s="25"/>
      <c r="K342" s="25"/>
      <c r="N342" s="42"/>
    </row>
    <row r="343">
      <c r="A343" s="25"/>
      <c r="B343" s="25"/>
      <c r="D343" s="42"/>
      <c r="E343" s="25"/>
      <c r="F343" s="25"/>
      <c r="G343" s="42"/>
      <c r="I343" s="25"/>
      <c r="K343" s="25"/>
      <c r="N343" s="42"/>
    </row>
    <row r="344">
      <c r="A344" s="25"/>
      <c r="B344" s="25"/>
      <c r="D344" s="42"/>
      <c r="E344" s="25"/>
      <c r="F344" s="25"/>
      <c r="G344" s="42"/>
      <c r="I344" s="25"/>
      <c r="K344" s="25"/>
      <c r="N344" s="42"/>
    </row>
    <row r="345">
      <c r="A345" s="25"/>
      <c r="B345" s="25"/>
      <c r="D345" s="42"/>
      <c r="E345" s="25"/>
      <c r="F345" s="25"/>
      <c r="G345" s="42"/>
      <c r="I345" s="25"/>
      <c r="K345" s="25"/>
      <c r="N345" s="42"/>
    </row>
    <row r="346">
      <c r="A346" s="25"/>
      <c r="B346" s="25"/>
      <c r="D346" s="42"/>
      <c r="E346" s="25"/>
      <c r="F346" s="25"/>
      <c r="G346" s="42"/>
      <c r="I346" s="25"/>
      <c r="K346" s="25"/>
      <c r="N346" s="42"/>
    </row>
    <row r="347">
      <c r="A347" s="25"/>
      <c r="B347" s="25"/>
      <c r="D347" s="42"/>
      <c r="E347" s="25"/>
      <c r="F347" s="25"/>
      <c r="G347" s="42"/>
      <c r="I347" s="25"/>
      <c r="K347" s="25"/>
      <c r="N347" s="42"/>
    </row>
    <row r="348">
      <c r="A348" s="25"/>
      <c r="B348" s="25"/>
      <c r="D348" s="42"/>
      <c r="E348" s="25"/>
      <c r="F348" s="25"/>
      <c r="G348" s="42"/>
      <c r="I348" s="25"/>
      <c r="K348" s="25"/>
      <c r="N348" s="42"/>
    </row>
    <row r="349">
      <c r="A349" s="25"/>
      <c r="B349" s="25"/>
      <c r="D349" s="42"/>
      <c r="E349" s="25"/>
      <c r="F349" s="25"/>
      <c r="G349" s="42"/>
      <c r="I349" s="25"/>
      <c r="K349" s="25"/>
      <c r="N349" s="42"/>
    </row>
    <row r="350">
      <c r="A350" s="25"/>
      <c r="B350" s="25"/>
      <c r="D350" s="42"/>
      <c r="E350" s="25"/>
      <c r="F350" s="25"/>
      <c r="G350" s="42"/>
      <c r="I350" s="25"/>
      <c r="K350" s="25"/>
      <c r="N350" s="42"/>
    </row>
    <row r="351">
      <c r="A351" s="25"/>
      <c r="B351" s="25"/>
      <c r="D351" s="42"/>
      <c r="E351" s="25"/>
      <c r="F351" s="25"/>
      <c r="G351" s="42"/>
      <c r="I351" s="25"/>
      <c r="K351" s="25"/>
      <c r="N351" s="42"/>
    </row>
    <row r="352">
      <c r="A352" s="25"/>
      <c r="B352" s="25"/>
      <c r="D352" s="42"/>
      <c r="E352" s="25"/>
      <c r="F352" s="25"/>
      <c r="G352" s="42"/>
      <c r="I352" s="25"/>
      <c r="K352" s="25"/>
      <c r="N352" s="42"/>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4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2" width="9.75"/>
    <col customWidth="1" min="3" max="3" width="8.25"/>
    <col customWidth="1" min="4" max="4" width="9.5"/>
    <col customWidth="1" min="5" max="5" width="12.5"/>
    <col customWidth="1" min="6" max="6" width="12.0"/>
    <col customWidth="1" min="7" max="7" width="8.5"/>
    <col customWidth="1" min="8" max="8" width="36.25"/>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76"/>
      <c r="D3" s="77"/>
      <c r="E3" s="81" t="s">
        <v>33</v>
      </c>
      <c r="F3" s="21" t="s">
        <v>33</v>
      </c>
      <c r="G3" s="77"/>
      <c r="H3" s="21" t="s">
        <v>187</v>
      </c>
      <c r="I3" s="76"/>
      <c r="J3" s="76"/>
      <c r="K3" s="76"/>
      <c r="L3" s="21"/>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77"/>
      <c r="H5" s="21" t="s">
        <v>224</v>
      </c>
      <c r="I5" s="76"/>
      <c r="J5" s="76"/>
      <c r="K5" s="76"/>
      <c r="L5" s="76"/>
      <c r="M5" s="76"/>
      <c r="N5" s="77"/>
      <c r="O5" s="76"/>
      <c r="P5" s="76"/>
      <c r="Q5" s="76"/>
      <c r="R5" s="76"/>
    </row>
    <row r="6">
      <c r="A6" s="76"/>
      <c r="B6" s="76"/>
      <c r="C6" s="76"/>
      <c r="D6" s="77"/>
      <c r="E6" s="82"/>
      <c r="F6" s="76"/>
      <c r="G6" s="77"/>
      <c r="H6" s="76"/>
      <c r="I6" s="76"/>
      <c r="J6" s="76"/>
      <c r="K6" s="76"/>
      <c r="L6" s="76"/>
      <c r="M6" s="76"/>
      <c r="N6" s="77"/>
      <c r="O6"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 s="76" t="str">
        <f>IFERROR(__xludf.DUMMYFUNCTION("""COMPUTED_VALUE"""),"C-syntax")</f>
        <v>C-syntax</v>
      </c>
      <c r="Q6" s="76" t="str">
        <f>IFERROR(__xludf.DUMMYFUNCTION("""COMPUTED_VALUE"""),"C-hallucinating")</f>
        <v>C-hallucinating</v>
      </c>
      <c r="R6" s="76" t="str">
        <f>IFERROR(__xludf.DUMMYFUNCTION("""COMPUTED_VALUE"""),"C-total")</f>
        <v>C-total</v>
      </c>
      <c r="S6" s="25" t="str">
        <f>IFERROR(__xludf.DUMMYFUNCTION("""COMPUTED_VALUE"""),"V-pre/post")</f>
        <v>V-pre/post</v>
      </c>
      <c r="T6" s="25" t="str">
        <f>IFERROR(__xludf.DUMMYFUNCTION("""COMPUTED_VALUE"""),"V-pred-def")</f>
        <v>V-pred-def</v>
      </c>
      <c r="U6" s="25" t="str">
        <f>IFERROR(__xludf.DUMMYFUNCTION("""COMPUTED_VALUE"""),"V-pred-use")</f>
        <v>V-pred-use</v>
      </c>
      <c r="V6" s="25" t="str">
        <f>IFERROR(__xludf.DUMMYFUNCTION("""COMPUTED_VALUE"""),"V-lemma-def")</f>
        <v>V-lemma-def</v>
      </c>
      <c r="W6" s="25" t="str">
        <f>IFERROR(__xludf.DUMMYFUNCTION("""COMPUTED_VALUE"""),"V-lemma-use")</f>
        <v>V-lemma-use</v>
      </c>
      <c r="X6" s="25" t="str">
        <f>IFERROR(__xludf.DUMMYFUNCTION("""COMPUTED_VALUE"""),"V-LI")</f>
        <v>V-LI</v>
      </c>
      <c r="Y6" s="25" t="str">
        <f>IFERROR(__xludf.DUMMYFUNCTION("""COMPUTED_VALUE"""),"V-others")</f>
        <v>V-others</v>
      </c>
      <c r="Z6" s="25" t="str">
        <f>IFERROR(__xludf.DUMMYFUNCTION("""COMPUTED_VALUE"""),"V-total")</f>
        <v>V-total</v>
      </c>
    </row>
    <row r="7">
      <c r="A7" s="76"/>
      <c r="B7" s="76"/>
      <c r="C7" s="76"/>
      <c r="D7" s="77"/>
      <c r="E7" s="82"/>
      <c r="F7" s="76"/>
      <c r="G7" s="77"/>
      <c r="H7" s="21" t="s">
        <v>195</v>
      </c>
      <c r="I7" s="76"/>
      <c r="J7" s="76"/>
      <c r="K7" s="76"/>
      <c r="L7" s="76"/>
      <c r="M7" s="76"/>
      <c r="N7" s="77"/>
      <c r="O7" s="76">
        <f>IFERROR(__xludf.DUMMYFUNCTION("""COMPUTED_VALUE"""),0.0)</f>
        <v>0</v>
      </c>
      <c r="P7" s="76">
        <f>IFERROR(__xludf.DUMMYFUNCTION("""COMPUTED_VALUE"""),0.0)</f>
        <v>0</v>
      </c>
      <c r="Q7" s="76">
        <f>IFERROR(__xludf.DUMMYFUNCTION("""COMPUTED_VALUE"""),1.0)</f>
        <v>1</v>
      </c>
      <c r="R7" s="76">
        <f>IFERROR(__xludf.DUMMYFUNCTION("""COMPUTED_VALUE"""),0.0)</f>
        <v>0</v>
      </c>
      <c r="S7" s="25">
        <f>IFERROR(__xludf.DUMMYFUNCTION("""COMPUTED_VALUE"""),0.0)</f>
        <v>0</v>
      </c>
      <c r="T7" s="25">
        <f>IFERROR(__xludf.DUMMYFUNCTION("""COMPUTED_VALUE"""),0.0)</f>
        <v>0</v>
      </c>
      <c r="U7" s="25">
        <f>IFERROR(__xludf.DUMMYFUNCTION("""COMPUTED_VALUE"""),0.0)</f>
        <v>0</v>
      </c>
      <c r="V7" s="25">
        <f>IFERROR(__xludf.DUMMYFUNCTION("""COMPUTED_VALUE"""),0.0)</f>
        <v>0</v>
      </c>
      <c r="W7" s="25">
        <f>IFERROR(__xludf.DUMMYFUNCTION("""COMPUTED_VALUE"""),0.0)</f>
        <v>0</v>
      </c>
      <c r="X7" s="25">
        <f>IFERROR(__xludf.DUMMYFUNCTION("""COMPUTED_VALUE"""),0.0)</f>
        <v>0</v>
      </c>
      <c r="Y7" s="25">
        <f>IFERROR(__xludf.DUMMYFUNCTION("""COMPUTED_VALUE"""),0.0)</f>
        <v>0</v>
      </c>
      <c r="Z7" s="25">
        <f>IFERROR(__xludf.DUMMYFUNCTION("""COMPUTED_VALUE"""),0.0)</f>
        <v>0</v>
      </c>
    </row>
    <row r="8">
      <c r="A8" s="76"/>
      <c r="B8" s="76"/>
      <c r="C8" s="76"/>
      <c r="D8" s="77"/>
      <c r="E8" s="82"/>
      <c r="F8" s="76"/>
      <c r="G8" s="77"/>
      <c r="H8" s="21" t="s">
        <v>196</v>
      </c>
      <c r="I8" s="76"/>
      <c r="J8" s="76"/>
      <c r="K8" s="76"/>
      <c r="L8" s="76"/>
      <c r="M8" s="76"/>
      <c r="N8" s="77"/>
      <c r="O8" s="76"/>
      <c r="P8" s="76"/>
      <c r="Q8" s="76"/>
      <c r="R8" s="76"/>
    </row>
    <row r="9">
      <c r="A9" s="76"/>
      <c r="B9" s="76"/>
      <c r="C9" s="76"/>
      <c r="D9" s="77"/>
      <c r="E9" s="82"/>
      <c r="F9" s="76"/>
      <c r="G9" s="77"/>
      <c r="H9" s="21" t="s">
        <v>332</v>
      </c>
      <c r="I9" s="76"/>
      <c r="J9" s="76"/>
      <c r="K9" s="76"/>
      <c r="L9" s="76"/>
      <c r="M9" s="76"/>
      <c r="N9" s="77"/>
      <c r="O9" s="76"/>
      <c r="P9" s="76"/>
      <c r="Q9" s="76"/>
      <c r="R9" s="76"/>
    </row>
    <row r="10">
      <c r="A10" s="76"/>
      <c r="B10" s="76"/>
      <c r="C10" s="76"/>
      <c r="D10" s="77"/>
      <c r="E10" s="82"/>
      <c r="F10" s="76"/>
      <c r="G10" s="77"/>
      <c r="H10" s="21" t="s">
        <v>198</v>
      </c>
      <c r="I10" s="76"/>
      <c r="J10" s="76"/>
      <c r="K10" s="76"/>
      <c r="L10" s="76"/>
      <c r="M10" s="76"/>
      <c r="N10" s="77"/>
      <c r="O10" s="76"/>
      <c r="P10" s="76"/>
      <c r="Q10" s="76"/>
      <c r="R10" s="76"/>
    </row>
    <row r="11">
      <c r="A11" s="76"/>
      <c r="B11" s="76"/>
      <c r="C11" s="76"/>
      <c r="D11" s="77"/>
      <c r="E11" s="82"/>
      <c r="F11" s="76"/>
      <c r="G11" s="77"/>
      <c r="H11" s="21" t="s">
        <v>333</v>
      </c>
      <c r="I11" s="76"/>
      <c r="J11" s="76"/>
      <c r="K11" s="76"/>
      <c r="L11" s="76"/>
      <c r="M11" s="76"/>
      <c r="N11" s="77"/>
      <c r="O11" s="76"/>
      <c r="P11" s="76"/>
      <c r="Q11" s="76"/>
      <c r="R11" s="76"/>
    </row>
    <row r="12">
      <c r="A12" s="76"/>
      <c r="B12" s="76"/>
      <c r="C12" s="76"/>
      <c r="D12" s="77"/>
      <c r="E12" s="82"/>
      <c r="F12" s="76"/>
      <c r="G12" s="77"/>
      <c r="H12" s="21" t="s">
        <v>334</v>
      </c>
      <c r="I12" s="76"/>
      <c r="J12" s="76"/>
      <c r="K12" s="76"/>
      <c r="L12" s="76"/>
      <c r="M12" s="76"/>
      <c r="N12" s="77"/>
      <c r="O12" s="76"/>
      <c r="P12" s="76"/>
      <c r="Q12" s="76"/>
      <c r="R12" s="76"/>
    </row>
    <row r="13">
      <c r="A13" s="76"/>
      <c r="B13" s="76"/>
      <c r="C13" s="76"/>
      <c r="D13" s="77"/>
      <c r="E13" s="82"/>
      <c r="F13" s="76"/>
      <c r="G13" s="77"/>
      <c r="H13" s="21" t="s">
        <v>223</v>
      </c>
      <c r="I13" s="76"/>
      <c r="J13" s="76"/>
      <c r="K13" s="76"/>
      <c r="L13" s="76"/>
      <c r="M13" s="76"/>
      <c r="N13" s="77"/>
      <c r="O13" s="76"/>
      <c r="P13" s="76"/>
      <c r="Q13" s="76"/>
      <c r="R13" s="76"/>
    </row>
    <row r="14">
      <c r="A14" s="76"/>
      <c r="B14" s="76"/>
      <c r="C14" s="76"/>
      <c r="D14" s="77"/>
      <c r="E14" s="82"/>
      <c r="F14" s="76"/>
      <c r="G14" s="77"/>
      <c r="H14" s="21" t="s">
        <v>335</v>
      </c>
      <c r="I14" s="76"/>
      <c r="J14" s="76"/>
      <c r="K14" s="76"/>
      <c r="L14" s="76"/>
      <c r="M14" s="76"/>
      <c r="N14" s="77"/>
      <c r="O14" s="76"/>
      <c r="P14" s="76"/>
      <c r="Q14" s="76"/>
      <c r="R14" s="76"/>
    </row>
    <row r="15">
      <c r="A15" s="76"/>
      <c r="B15" s="76"/>
      <c r="C15" s="76"/>
      <c r="D15" s="77"/>
      <c r="E15" s="82"/>
      <c r="F15" s="76"/>
      <c r="G15" s="77"/>
      <c r="H15" s="21" t="s">
        <v>336</v>
      </c>
      <c r="I15" s="76"/>
      <c r="J15" s="76"/>
      <c r="K15" s="76"/>
      <c r="L15" s="76"/>
      <c r="M15" s="76"/>
      <c r="N15" s="77"/>
      <c r="O15" s="76"/>
      <c r="P15" s="76"/>
      <c r="Q15" s="76"/>
      <c r="R15" s="76"/>
    </row>
    <row r="16">
      <c r="A16" s="76"/>
      <c r="B16" s="76"/>
      <c r="C16" s="76"/>
      <c r="D16" s="77"/>
      <c r="E16" s="82"/>
      <c r="F16" s="76"/>
      <c r="G16" s="77"/>
      <c r="H16" s="21" t="s">
        <v>337</v>
      </c>
      <c r="I16" s="76"/>
      <c r="J16" s="76"/>
      <c r="K16" s="76"/>
      <c r="L16" s="76"/>
      <c r="M16" s="76"/>
      <c r="N16" s="77"/>
      <c r="O16" s="76"/>
      <c r="P16" s="76"/>
      <c r="Q16" s="76"/>
      <c r="R16" s="76"/>
    </row>
    <row r="17">
      <c r="A17" s="76"/>
      <c r="B17" s="76"/>
      <c r="C17" s="76"/>
      <c r="D17" s="77"/>
      <c r="E17" s="82"/>
      <c r="F17" s="76"/>
      <c r="G17" s="77"/>
      <c r="H17" s="21" t="s">
        <v>204</v>
      </c>
      <c r="I17" s="76"/>
      <c r="J17" s="76"/>
      <c r="K17" s="76"/>
      <c r="L17" s="76"/>
      <c r="M17" s="76"/>
      <c r="N17" s="77"/>
      <c r="O17" s="76"/>
      <c r="P17" s="76"/>
      <c r="Q17" s="76"/>
      <c r="R17" s="76"/>
    </row>
    <row r="18">
      <c r="A18" s="25"/>
      <c r="B18" s="25"/>
      <c r="D18" s="42"/>
      <c r="E18" s="25"/>
      <c r="F18" s="25"/>
      <c r="G18" s="42"/>
      <c r="H18" s="1" t="s">
        <v>204</v>
      </c>
      <c r="I18" s="25"/>
      <c r="K18" s="25"/>
      <c r="N18" s="42"/>
    </row>
    <row r="19">
      <c r="A19" s="25"/>
      <c r="B19" s="25"/>
      <c r="D19" s="42"/>
      <c r="E19" s="25"/>
      <c r="F19" s="25"/>
      <c r="G19" s="42"/>
      <c r="I19" s="25"/>
      <c r="K19" s="25"/>
      <c r="N19" s="42"/>
    </row>
    <row r="20">
      <c r="A20" s="25"/>
      <c r="B20" s="25"/>
      <c r="D20" s="42"/>
      <c r="E20" s="25"/>
      <c r="F20" s="25"/>
      <c r="G20" s="42"/>
      <c r="H20" s="1" t="s">
        <v>205</v>
      </c>
      <c r="I20" s="25"/>
      <c r="K20" s="25"/>
      <c r="N20" s="42"/>
    </row>
    <row r="21">
      <c r="A21" s="25"/>
      <c r="B21" s="25"/>
      <c r="D21" s="42"/>
      <c r="E21" s="25"/>
      <c r="F21" s="25"/>
      <c r="G21" s="42"/>
      <c r="H21" s="1" t="s">
        <v>206</v>
      </c>
      <c r="I21" s="25"/>
      <c r="K21" s="25"/>
      <c r="N21" s="42"/>
    </row>
    <row r="22">
      <c r="A22" s="25"/>
      <c r="B22" s="25"/>
      <c r="D22" s="42"/>
      <c r="E22" s="25"/>
      <c r="F22" s="25"/>
      <c r="G22" s="42"/>
      <c r="H22" s="1" t="s">
        <v>207</v>
      </c>
      <c r="I22" s="25"/>
      <c r="K22" s="25"/>
      <c r="N22" s="42"/>
    </row>
    <row r="23">
      <c r="A23" s="25"/>
      <c r="B23" s="25"/>
      <c r="D23" s="42"/>
      <c r="E23" s="25"/>
      <c r="F23" s="25"/>
      <c r="G23" s="42"/>
      <c r="H23" s="1" t="s">
        <v>198</v>
      </c>
      <c r="I23" s="25"/>
      <c r="K23" s="25"/>
      <c r="N23" s="42"/>
    </row>
    <row r="24">
      <c r="A24" s="25"/>
      <c r="B24" s="25"/>
      <c r="D24" s="42"/>
      <c r="E24" s="25"/>
      <c r="F24" s="25"/>
      <c r="G24" s="42"/>
      <c r="H24" s="1" t="s">
        <v>208</v>
      </c>
      <c r="I24" s="25"/>
      <c r="K24" s="25"/>
      <c r="N24" s="42"/>
    </row>
    <row r="25">
      <c r="A25" s="25"/>
      <c r="B25" s="25"/>
      <c r="D25" s="42"/>
      <c r="E25" s="25"/>
      <c r="F25" s="25"/>
      <c r="G25" s="42"/>
      <c r="H25" s="1" t="s">
        <v>338</v>
      </c>
      <c r="I25" s="25"/>
      <c r="K25" s="25"/>
      <c r="N25" s="42"/>
    </row>
    <row r="26">
      <c r="A26" s="25"/>
      <c r="B26" s="25"/>
      <c r="D26" s="42"/>
      <c r="E26" s="25"/>
      <c r="F26" s="25"/>
      <c r="G26" s="42"/>
      <c r="H26" s="1" t="s">
        <v>339</v>
      </c>
      <c r="I26" s="25"/>
      <c r="K26" s="1" t="s">
        <v>190</v>
      </c>
      <c r="M26" s="1" t="s">
        <v>340</v>
      </c>
      <c r="N26" s="2" t="s">
        <v>341</v>
      </c>
    </row>
    <row r="27">
      <c r="A27" s="25"/>
      <c r="B27" s="25"/>
      <c r="D27" s="42"/>
      <c r="E27" s="25"/>
      <c r="F27" s="25"/>
      <c r="G27" s="42"/>
      <c r="H27" s="1" t="s">
        <v>227</v>
      </c>
      <c r="I27" s="25"/>
      <c r="K27" s="25"/>
      <c r="N27" s="42"/>
    </row>
    <row r="28">
      <c r="A28" s="25"/>
      <c r="B28" s="25"/>
      <c r="D28" s="42"/>
      <c r="E28" s="25"/>
      <c r="F28" s="25"/>
      <c r="G28" s="42"/>
      <c r="H28" s="1" t="s">
        <v>342</v>
      </c>
      <c r="I28" s="25"/>
      <c r="K28" s="25"/>
      <c r="N28" s="42"/>
    </row>
    <row r="29">
      <c r="A29" s="25"/>
      <c r="B29" s="25"/>
      <c r="D29" s="42"/>
      <c r="E29" s="25"/>
      <c r="F29" s="25"/>
      <c r="G29" s="42"/>
      <c r="H29" s="1" t="s">
        <v>232</v>
      </c>
      <c r="I29" s="25"/>
      <c r="K29" s="25"/>
      <c r="N29" s="42"/>
    </row>
    <row r="30">
      <c r="A30" s="25"/>
      <c r="B30" s="25"/>
      <c r="D30" s="42"/>
      <c r="E30" s="25"/>
      <c r="F30" s="25"/>
      <c r="G30" s="42"/>
      <c r="H30" s="1" t="s">
        <v>233</v>
      </c>
      <c r="I30" s="25"/>
      <c r="K30" s="25"/>
      <c r="N30" s="42"/>
    </row>
    <row r="31">
      <c r="A31" s="25"/>
      <c r="B31" s="25"/>
      <c r="D31" s="42"/>
      <c r="E31" s="25"/>
      <c r="F31" s="25"/>
      <c r="G31" s="42"/>
      <c r="H31" s="1" t="s">
        <v>234</v>
      </c>
      <c r="I31" s="25"/>
      <c r="K31" s="25"/>
      <c r="N31" s="42"/>
    </row>
    <row r="32">
      <c r="A32" s="25"/>
      <c r="B32" s="25"/>
      <c r="D32" s="42"/>
      <c r="E32" s="25"/>
      <c r="F32" s="25"/>
      <c r="G32" s="42"/>
      <c r="H32" s="1" t="s">
        <v>223</v>
      </c>
      <c r="I32" s="25"/>
      <c r="K32" s="25"/>
      <c r="N32" s="42"/>
    </row>
    <row r="33">
      <c r="A33" s="15"/>
      <c r="B33" s="15"/>
      <c r="C33" s="15"/>
      <c r="D33" s="83"/>
      <c r="E33" s="15"/>
      <c r="F33" s="15"/>
      <c r="G33" s="83"/>
      <c r="H33" s="12" t="s">
        <v>204</v>
      </c>
      <c r="I33" s="15"/>
      <c r="J33" s="15"/>
      <c r="K33" s="15"/>
      <c r="L33" s="15"/>
      <c r="M33" s="15"/>
      <c r="N33" s="83"/>
      <c r="O33" s="15"/>
      <c r="P33" s="15"/>
      <c r="Q33" s="15"/>
      <c r="R33" s="15"/>
      <c r="S33" s="15"/>
      <c r="T33" s="15"/>
      <c r="U33" s="15"/>
      <c r="V33" s="15"/>
      <c r="W33" s="15"/>
      <c r="X33" s="15"/>
      <c r="Y33" s="15"/>
      <c r="Z33" s="15"/>
      <c r="AA33" s="15"/>
      <c r="AB33" s="15"/>
      <c r="AC33" s="15"/>
      <c r="AD33" s="15"/>
      <c r="AE33" s="15"/>
    </row>
    <row r="34">
      <c r="A34" s="25"/>
      <c r="B34" s="25"/>
      <c r="D34" s="42"/>
      <c r="E34" s="25"/>
      <c r="F34" s="25"/>
      <c r="G34" s="42"/>
      <c r="I34" s="25"/>
      <c r="K34" s="25"/>
      <c r="N34" s="42"/>
    </row>
    <row r="35">
      <c r="A35" s="1" t="s">
        <v>74</v>
      </c>
      <c r="B35" s="1" t="s">
        <v>30</v>
      </c>
      <c r="D35" s="42"/>
      <c r="E35" s="1" t="s">
        <v>33</v>
      </c>
      <c r="F35" s="1" t="s">
        <v>33</v>
      </c>
      <c r="G35" s="42"/>
      <c r="H35" s="1" t="s">
        <v>343</v>
      </c>
      <c r="I35" s="25"/>
      <c r="K35" s="25"/>
      <c r="N35" s="42"/>
    </row>
    <row r="36">
      <c r="A36" s="25"/>
      <c r="B36" s="25"/>
      <c r="D36" s="42"/>
      <c r="E36" s="25"/>
      <c r="F36" s="25"/>
      <c r="G36" s="42"/>
      <c r="I36" s="25"/>
      <c r="K36" s="25"/>
      <c r="N36" s="42"/>
    </row>
    <row r="37">
      <c r="A37" s="25"/>
      <c r="B37" s="25"/>
      <c r="D37" s="42"/>
      <c r="E37" s="25"/>
      <c r="F37" s="25"/>
      <c r="G37" s="42"/>
      <c r="H37" s="1" t="s">
        <v>344</v>
      </c>
      <c r="I37" s="25"/>
      <c r="K37" s="25"/>
      <c r="N37" s="42"/>
    </row>
    <row r="38">
      <c r="A38" s="25"/>
      <c r="B38" s="25"/>
      <c r="D38" s="42"/>
      <c r="E38" s="25"/>
      <c r="F38" s="25"/>
      <c r="G38" s="42"/>
      <c r="I38" s="25"/>
      <c r="K38" s="25"/>
      <c r="N38" s="42"/>
      <c r="O3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8" s="25" t="str">
        <f>IFERROR(__xludf.DUMMYFUNCTION("""COMPUTED_VALUE"""),"C-syntax")</f>
        <v>C-syntax</v>
      </c>
      <c r="Q38" s="25" t="str">
        <f>IFERROR(__xludf.DUMMYFUNCTION("""COMPUTED_VALUE"""),"C-hallucinating")</f>
        <v>C-hallucinating</v>
      </c>
      <c r="R38" s="25" t="str">
        <f>IFERROR(__xludf.DUMMYFUNCTION("""COMPUTED_VALUE"""),"C-total")</f>
        <v>C-total</v>
      </c>
      <c r="S38" s="25" t="str">
        <f>IFERROR(__xludf.DUMMYFUNCTION("""COMPUTED_VALUE"""),"V-pre/post")</f>
        <v>V-pre/post</v>
      </c>
      <c r="T38" s="25" t="str">
        <f>IFERROR(__xludf.DUMMYFUNCTION("""COMPUTED_VALUE"""),"V-pred-def")</f>
        <v>V-pred-def</v>
      </c>
      <c r="U38" s="25" t="str">
        <f>IFERROR(__xludf.DUMMYFUNCTION("""COMPUTED_VALUE"""),"V-pred-use")</f>
        <v>V-pred-use</v>
      </c>
      <c r="V38" s="25" t="str">
        <f>IFERROR(__xludf.DUMMYFUNCTION("""COMPUTED_VALUE"""),"V-lemma-def")</f>
        <v>V-lemma-def</v>
      </c>
      <c r="W38" s="25" t="str">
        <f>IFERROR(__xludf.DUMMYFUNCTION("""COMPUTED_VALUE"""),"V-lemma-use")</f>
        <v>V-lemma-use</v>
      </c>
      <c r="X38" s="25" t="str">
        <f>IFERROR(__xludf.DUMMYFUNCTION("""COMPUTED_VALUE"""),"V-LI")</f>
        <v>V-LI</v>
      </c>
      <c r="Y38" s="25" t="str">
        <f>IFERROR(__xludf.DUMMYFUNCTION("""COMPUTED_VALUE"""),"V-others")</f>
        <v>V-others</v>
      </c>
      <c r="Z38" s="25" t="str">
        <f>IFERROR(__xludf.DUMMYFUNCTION("""COMPUTED_VALUE"""),"V-total")</f>
        <v>V-total</v>
      </c>
    </row>
    <row r="39">
      <c r="A39" s="25"/>
      <c r="B39" s="25"/>
      <c r="D39" s="42"/>
      <c r="E39" s="25"/>
      <c r="F39" s="25"/>
      <c r="G39" s="42"/>
      <c r="H39" s="1" t="s">
        <v>345</v>
      </c>
      <c r="I39" s="25"/>
      <c r="K39" s="25"/>
      <c r="N39" s="42"/>
      <c r="O39" s="25">
        <f>IFERROR(__xludf.DUMMYFUNCTION("""COMPUTED_VALUE"""),0.0)</f>
        <v>0</v>
      </c>
      <c r="P39" s="25">
        <f>IFERROR(__xludf.DUMMYFUNCTION("""COMPUTED_VALUE"""),1.0)</f>
        <v>1</v>
      </c>
      <c r="Q39" s="25">
        <f>IFERROR(__xludf.DUMMYFUNCTION("""COMPUTED_VALUE"""),0.0)</f>
        <v>0</v>
      </c>
      <c r="R39" s="25">
        <f>IFERROR(__xludf.DUMMYFUNCTION("""COMPUTED_VALUE"""),0.0)</f>
        <v>0</v>
      </c>
      <c r="S39" s="25">
        <f>IFERROR(__xludf.DUMMYFUNCTION("""COMPUTED_VALUE"""),0.0)</f>
        <v>0</v>
      </c>
      <c r="T39" s="25">
        <f>IFERROR(__xludf.DUMMYFUNCTION("""COMPUTED_VALUE"""),0.0)</f>
        <v>0</v>
      </c>
      <c r="U39" s="25">
        <f>IFERROR(__xludf.DUMMYFUNCTION("""COMPUTED_VALUE"""),0.0)</f>
        <v>0</v>
      </c>
      <c r="V39" s="25">
        <f>IFERROR(__xludf.DUMMYFUNCTION("""COMPUTED_VALUE"""),0.0)</f>
        <v>0</v>
      </c>
      <c r="W39" s="25">
        <f>IFERROR(__xludf.DUMMYFUNCTION("""COMPUTED_VALUE"""),1.0)</f>
        <v>1</v>
      </c>
      <c r="X39" s="25">
        <f>IFERROR(__xludf.DUMMYFUNCTION("""COMPUTED_VALUE"""),0.0)</f>
        <v>0</v>
      </c>
      <c r="Y39" s="25">
        <f>IFERROR(__xludf.DUMMYFUNCTION("""COMPUTED_VALUE"""),0.0)</f>
        <v>0</v>
      </c>
      <c r="Z39" s="25">
        <f>IFERROR(__xludf.DUMMYFUNCTION("""COMPUTED_VALUE"""),0.0)</f>
        <v>0</v>
      </c>
    </row>
    <row r="40">
      <c r="A40" s="25"/>
      <c r="B40" s="25"/>
      <c r="D40" s="42"/>
      <c r="E40" s="25"/>
      <c r="F40" s="25"/>
      <c r="G40" s="42"/>
      <c r="H40" s="1" t="s">
        <v>195</v>
      </c>
      <c r="I40" s="25"/>
      <c r="K40" s="25"/>
      <c r="N40" s="42"/>
    </row>
    <row r="41">
      <c r="A41" s="25"/>
      <c r="B41" s="25"/>
      <c r="D41" s="42"/>
      <c r="E41" s="25"/>
      <c r="F41" s="25"/>
      <c r="G41" s="42"/>
      <c r="H41" s="1" t="s">
        <v>346</v>
      </c>
      <c r="I41" s="25"/>
      <c r="K41" s="25"/>
      <c r="N41" s="42"/>
    </row>
    <row r="42">
      <c r="A42" s="25"/>
      <c r="B42" s="25"/>
      <c r="D42" s="42"/>
      <c r="E42" s="25"/>
      <c r="F42" s="25"/>
      <c r="G42" s="42"/>
      <c r="H42" s="1" t="s">
        <v>347</v>
      </c>
      <c r="I42" s="25"/>
      <c r="K42" s="1" t="s">
        <v>229</v>
      </c>
      <c r="M42" s="1" t="s">
        <v>348</v>
      </c>
      <c r="N42" s="42"/>
    </row>
    <row r="43">
      <c r="A43" s="25"/>
      <c r="B43" s="25"/>
      <c r="D43" s="42"/>
      <c r="E43" s="25"/>
      <c r="F43" s="25"/>
      <c r="G43" s="42"/>
      <c r="H43" s="1" t="s">
        <v>349</v>
      </c>
      <c r="I43" s="25"/>
      <c r="K43" s="1" t="s">
        <v>200</v>
      </c>
      <c r="L43" s="1" t="s">
        <v>201</v>
      </c>
      <c r="M43" s="1" t="s">
        <v>202</v>
      </c>
      <c r="N43" s="2" t="s">
        <v>350</v>
      </c>
    </row>
    <row r="44">
      <c r="A44" s="25"/>
      <c r="B44" s="25"/>
      <c r="D44" s="42"/>
      <c r="E44" s="25"/>
      <c r="F44" s="25"/>
      <c r="G44" s="42"/>
      <c r="H44" s="1" t="s">
        <v>198</v>
      </c>
      <c r="I44" s="25"/>
      <c r="K44" s="25"/>
      <c r="N44" s="42"/>
    </row>
    <row r="45">
      <c r="A45" s="25"/>
      <c r="B45" s="25"/>
      <c r="D45" s="42"/>
      <c r="E45" s="25"/>
      <c r="F45" s="25"/>
      <c r="G45" s="42"/>
      <c r="H45" s="1" t="s">
        <v>199</v>
      </c>
      <c r="I45" s="25"/>
      <c r="K45" s="25"/>
      <c r="N45" s="42"/>
    </row>
    <row r="46">
      <c r="A46" s="25"/>
      <c r="B46" s="25"/>
      <c r="D46" s="42"/>
      <c r="E46" s="25"/>
      <c r="F46" s="25"/>
      <c r="G46" s="42"/>
      <c r="H46" s="1" t="s">
        <v>204</v>
      </c>
      <c r="I46" s="25"/>
      <c r="K46" s="25"/>
      <c r="N46" s="42"/>
    </row>
    <row r="47">
      <c r="A47" s="25"/>
      <c r="B47" s="25"/>
      <c r="D47" s="42"/>
      <c r="E47" s="25"/>
      <c r="F47" s="25"/>
      <c r="G47" s="42"/>
      <c r="I47" s="25"/>
      <c r="K47" s="25"/>
      <c r="N47" s="42"/>
    </row>
    <row r="48">
      <c r="A48" s="25"/>
      <c r="B48" s="25"/>
      <c r="D48" s="42"/>
      <c r="E48" s="25"/>
      <c r="F48" s="25"/>
      <c r="G48" s="42"/>
      <c r="H48" s="1" t="s">
        <v>205</v>
      </c>
      <c r="I48" s="25"/>
      <c r="K48" s="25"/>
      <c r="N48" s="42"/>
    </row>
    <row r="49">
      <c r="A49" s="25"/>
      <c r="B49" s="25"/>
      <c r="D49" s="42"/>
      <c r="E49" s="25"/>
      <c r="F49" s="25"/>
      <c r="G49" s="42"/>
      <c r="H49" s="1" t="s">
        <v>206</v>
      </c>
      <c r="I49" s="25"/>
      <c r="K49" s="25"/>
      <c r="N49" s="42"/>
    </row>
    <row r="50">
      <c r="A50" s="25"/>
      <c r="B50" s="25"/>
      <c r="D50" s="42"/>
      <c r="E50" s="25"/>
      <c r="F50" s="25"/>
      <c r="G50" s="42"/>
      <c r="H50" s="1" t="s">
        <v>207</v>
      </c>
      <c r="I50" s="25"/>
      <c r="K50" s="25"/>
      <c r="N50" s="42"/>
    </row>
    <row r="51">
      <c r="A51" s="25"/>
      <c r="B51" s="25"/>
      <c r="D51" s="42"/>
      <c r="E51" s="25"/>
      <c r="F51" s="25"/>
      <c r="G51" s="42"/>
      <c r="H51" s="1" t="s">
        <v>198</v>
      </c>
      <c r="I51" s="25"/>
      <c r="K51" s="25"/>
      <c r="N51" s="42"/>
    </row>
    <row r="52">
      <c r="A52" s="25"/>
      <c r="B52" s="25"/>
      <c r="D52" s="42"/>
      <c r="E52" s="25"/>
      <c r="F52" s="25"/>
      <c r="G52" s="42"/>
      <c r="H52" s="1" t="s">
        <v>208</v>
      </c>
      <c r="I52" s="25"/>
      <c r="K52" s="25"/>
      <c r="N52" s="42"/>
    </row>
    <row r="53">
      <c r="A53" s="25"/>
      <c r="B53" s="25"/>
      <c r="D53" s="42"/>
      <c r="E53" s="25"/>
      <c r="F53" s="25"/>
      <c r="G53" s="42"/>
      <c r="H53" s="1" t="s">
        <v>351</v>
      </c>
      <c r="I53" s="25"/>
      <c r="K53" s="25"/>
      <c r="N53" s="42"/>
    </row>
    <row r="54">
      <c r="A54" s="25"/>
      <c r="B54" s="25"/>
      <c r="D54" s="42"/>
      <c r="E54" s="25"/>
      <c r="F54" s="25"/>
      <c r="G54" s="42"/>
      <c r="H54" s="1" t="s">
        <v>352</v>
      </c>
      <c r="I54" s="25"/>
      <c r="K54" s="25"/>
      <c r="N54" s="42"/>
    </row>
    <row r="55">
      <c r="A55" s="25"/>
      <c r="B55" s="25"/>
      <c r="D55" s="42"/>
      <c r="E55" s="25"/>
      <c r="F55" s="25"/>
      <c r="G55" s="42"/>
      <c r="H55" s="1" t="s">
        <v>353</v>
      </c>
      <c r="I55" s="25"/>
      <c r="K55" s="84"/>
      <c r="M55" s="40" t="s">
        <v>354</v>
      </c>
      <c r="N55" s="42"/>
    </row>
    <row r="56">
      <c r="A56" s="25"/>
      <c r="B56" s="25"/>
      <c r="D56" s="42"/>
      <c r="E56" s="25"/>
      <c r="F56" s="25"/>
      <c r="G56" s="42"/>
      <c r="H56" s="1" t="s">
        <v>355</v>
      </c>
      <c r="I56" s="25"/>
      <c r="K56" s="25"/>
      <c r="N56" s="42"/>
    </row>
    <row r="57">
      <c r="A57" s="25"/>
      <c r="B57" s="25"/>
      <c r="D57" s="42"/>
      <c r="E57" s="25"/>
      <c r="F57" s="25"/>
      <c r="G57" s="42"/>
      <c r="H57" s="1" t="s">
        <v>356</v>
      </c>
      <c r="I57" s="25"/>
      <c r="K57" s="25"/>
      <c r="N57" s="42"/>
    </row>
    <row r="58">
      <c r="A58" s="25"/>
      <c r="B58" s="25"/>
      <c r="D58" s="42"/>
      <c r="E58" s="25"/>
      <c r="F58" s="25"/>
      <c r="G58" s="42"/>
      <c r="H58" s="1" t="s">
        <v>232</v>
      </c>
      <c r="I58" s="25"/>
      <c r="K58" s="25"/>
      <c r="N58" s="42"/>
    </row>
    <row r="59">
      <c r="A59" s="25"/>
      <c r="B59" s="25"/>
      <c r="D59" s="42"/>
      <c r="E59" s="25"/>
      <c r="F59" s="25"/>
      <c r="G59" s="42"/>
      <c r="H59" s="1" t="s">
        <v>233</v>
      </c>
      <c r="I59" s="25"/>
      <c r="K59" s="25"/>
      <c r="N59" s="42"/>
    </row>
    <row r="60">
      <c r="A60" s="25"/>
      <c r="B60" s="25"/>
      <c r="D60" s="42"/>
      <c r="E60" s="25"/>
      <c r="F60" s="25"/>
      <c r="G60" s="42"/>
      <c r="H60" s="1" t="s">
        <v>234</v>
      </c>
      <c r="I60" s="25"/>
      <c r="K60" s="25"/>
      <c r="N60" s="42"/>
    </row>
    <row r="61">
      <c r="A61" s="25"/>
      <c r="B61" s="25"/>
      <c r="D61" s="42"/>
      <c r="E61" s="25"/>
      <c r="F61" s="25"/>
      <c r="G61" s="42"/>
      <c r="H61" s="1" t="s">
        <v>223</v>
      </c>
      <c r="I61" s="25"/>
      <c r="K61" s="25"/>
      <c r="N61" s="42"/>
    </row>
    <row r="62">
      <c r="A62" s="15"/>
      <c r="B62" s="15"/>
      <c r="C62" s="15"/>
      <c r="D62" s="83"/>
      <c r="E62" s="15"/>
      <c r="F62" s="15"/>
      <c r="G62" s="83"/>
      <c r="H62" s="12" t="s">
        <v>204</v>
      </c>
      <c r="I62" s="15"/>
      <c r="J62" s="15"/>
      <c r="K62" s="15"/>
      <c r="L62" s="15"/>
      <c r="M62" s="15"/>
      <c r="N62" s="83"/>
      <c r="O62" s="15"/>
      <c r="P62" s="15"/>
      <c r="Q62" s="15"/>
      <c r="R62" s="15"/>
      <c r="S62" s="15"/>
      <c r="T62" s="15"/>
      <c r="U62" s="15"/>
      <c r="V62" s="15"/>
      <c r="W62" s="15"/>
      <c r="X62" s="15"/>
      <c r="Y62" s="15"/>
      <c r="Z62" s="15"/>
      <c r="AA62" s="15"/>
      <c r="AB62" s="15"/>
      <c r="AC62" s="15"/>
      <c r="AD62" s="15"/>
      <c r="AE62" s="15"/>
    </row>
    <row r="63">
      <c r="A63" s="25"/>
      <c r="B63" s="25"/>
      <c r="D63" s="42"/>
      <c r="E63" s="25"/>
      <c r="F63" s="25"/>
      <c r="G63" s="42"/>
      <c r="I63" s="25"/>
      <c r="K63" s="25"/>
      <c r="N63" s="42"/>
    </row>
    <row r="64">
      <c r="A64" s="25"/>
      <c r="B64" s="25"/>
      <c r="D64" s="42"/>
      <c r="E64" s="25"/>
      <c r="F64" s="25"/>
      <c r="G64" s="42"/>
      <c r="I64" s="25"/>
      <c r="K64" s="25"/>
      <c r="N64" s="42"/>
    </row>
    <row r="65">
      <c r="A65" s="1" t="s">
        <v>81</v>
      </c>
      <c r="B65" s="1" t="s">
        <v>30</v>
      </c>
      <c r="D65" s="42"/>
      <c r="E65" s="1" t="s">
        <v>82</v>
      </c>
      <c r="F65" s="1" t="s">
        <v>33</v>
      </c>
      <c r="G65" s="2" t="s">
        <v>357</v>
      </c>
      <c r="H65" s="1" t="s">
        <v>308</v>
      </c>
      <c r="I65" s="25"/>
      <c r="K65" s="25"/>
      <c r="N65" s="42"/>
    </row>
    <row r="66">
      <c r="A66" s="25"/>
      <c r="B66" s="25"/>
      <c r="D66" s="42"/>
      <c r="E66" s="25"/>
      <c r="F66" s="25"/>
      <c r="G66" s="42"/>
      <c r="I66" s="25"/>
      <c r="K66" s="25"/>
      <c r="N66" s="42"/>
    </row>
    <row r="67">
      <c r="A67" s="25"/>
      <c r="B67" s="25"/>
      <c r="D67" s="42"/>
      <c r="E67" s="25"/>
      <c r="F67" s="25"/>
      <c r="G67" s="42"/>
      <c r="H67" s="1" t="s">
        <v>237</v>
      </c>
      <c r="I67" s="25"/>
      <c r="K67" s="25"/>
      <c r="N67" s="42"/>
    </row>
    <row r="68">
      <c r="A68" s="25"/>
      <c r="B68" s="25"/>
      <c r="D68" s="42"/>
      <c r="E68" s="25"/>
      <c r="F68" s="25"/>
      <c r="G68" s="42"/>
      <c r="H68" s="1" t="s">
        <v>198</v>
      </c>
      <c r="I68" s="25"/>
      <c r="K68" s="25"/>
      <c r="N68" s="42"/>
      <c r="O6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8" s="25" t="str">
        <f>IFERROR(__xludf.DUMMYFUNCTION("""COMPUTED_VALUE"""),"C-syntax")</f>
        <v>C-syntax</v>
      </c>
      <c r="Q68" s="25" t="str">
        <f>IFERROR(__xludf.DUMMYFUNCTION("""COMPUTED_VALUE"""),"C-hallucinating")</f>
        <v>C-hallucinating</v>
      </c>
      <c r="R68" s="25" t="str">
        <f>IFERROR(__xludf.DUMMYFUNCTION("""COMPUTED_VALUE"""),"C-total")</f>
        <v>C-total</v>
      </c>
      <c r="S68" s="25" t="str">
        <f>IFERROR(__xludf.DUMMYFUNCTION("""COMPUTED_VALUE"""),"V-pre/post")</f>
        <v>V-pre/post</v>
      </c>
      <c r="T68" s="25" t="str">
        <f>IFERROR(__xludf.DUMMYFUNCTION("""COMPUTED_VALUE"""),"V-pred-def")</f>
        <v>V-pred-def</v>
      </c>
      <c r="U68" s="25" t="str">
        <f>IFERROR(__xludf.DUMMYFUNCTION("""COMPUTED_VALUE"""),"V-pred-use")</f>
        <v>V-pred-use</v>
      </c>
      <c r="V68" s="25" t="str">
        <f>IFERROR(__xludf.DUMMYFUNCTION("""COMPUTED_VALUE"""),"V-lemma-def")</f>
        <v>V-lemma-def</v>
      </c>
      <c r="W68" s="25" t="str">
        <f>IFERROR(__xludf.DUMMYFUNCTION("""COMPUTED_VALUE"""),"V-lemma-use")</f>
        <v>V-lemma-use</v>
      </c>
      <c r="X68" s="25" t="str">
        <f>IFERROR(__xludf.DUMMYFUNCTION("""COMPUTED_VALUE"""),"V-LI")</f>
        <v>V-LI</v>
      </c>
      <c r="Y68" s="25" t="str">
        <f>IFERROR(__xludf.DUMMYFUNCTION("""COMPUTED_VALUE"""),"V-others")</f>
        <v>V-others</v>
      </c>
      <c r="Z68" s="25" t="str">
        <f>IFERROR(__xludf.DUMMYFUNCTION("""COMPUTED_VALUE"""),"V-total")</f>
        <v>V-total</v>
      </c>
    </row>
    <row r="69">
      <c r="A69" s="25"/>
      <c r="B69" s="25"/>
      <c r="D69" s="42"/>
      <c r="E69" s="25"/>
      <c r="F69" s="25"/>
      <c r="G69" s="42"/>
      <c r="H69" s="1" t="s">
        <v>238</v>
      </c>
      <c r="I69" s="25"/>
      <c r="K69" s="25"/>
      <c r="N69" s="42"/>
      <c r="O69" s="25">
        <f>IFERROR(__xludf.DUMMYFUNCTION("""COMPUTED_VALUE"""),1.0)</f>
        <v>1</v>
      </c>
      <c r="P69" s="25">
        <f>IFERROR(__xludf.DUMMYFUNCTION("""COMPUTED_VALUE"""),2.0)</f>
        <v>2</v>
      </c>
      <c r="Q69" s="25">
        <f>IFERROR(__xludf.DUMMYFUNCTION("""COMPUTED_VALUE"""),3.0)</f>
        <v>3</v>
      </c>
      <c r="R69" s="25">
        <f>IFERROR(__xludf.DUMMYFUNCTION("""COMPUTED_VALUE"""),0.0)</f>
        <v>0</v>
      </c>
      <c r="S69" s="25">
        <f>IFERROR(__xludf.DUMMYFUNCTION("""COMPUTED_VALUE"""),2.0)</f>
        <v>2</v>
      </c>
      <c r="T69" s="25">
        <f>IFERROR(__xludf.DUMMYFUNCTION("""COMPUTED_VALUE"""),0.0)</f>
        <v>0</v>
      </c>
      <c r="U69" s="25">
        <f>IFERROR(__xludf.DUMMYFUNCTION("""COMPUTED_VALUE"""),1.0)</f>
        <v>1</v>
      </c>
      <c r="V69" s="25">
        <f>IFERROR(__xludf.DUMMYFUNCTION("""COMPUTED_VALUE"""),0.0)</f>
        <v>0</v>
      </c>
      <c r="W69" s="25">
        <f>IFERROR(__xludf.DUMMYFUNCTION("""COMPUTED_VALUE"""),2.0)</f>
        <v>2</v>
      </c>
      <c r="X69" s="25">
        <f>IFERROR(__xludf.DUMMYFUNCTION("""COMPUTED_VALUE"""),0.0)</f>
        <v>0</v>
      </c>
      <c r="Y69" s="25">
        <f>IFERROR(__xludf.DUMMYFUNCTION("""COMPUTED_VALUE"""),0.0)</f>
        <v>0</v>
      </c>
      <c r="Z69" s="25">
        <f>IFERROR(__xludf.DUMMYFUNCTION("""COMPUTED_VALUE"""),0.0)</f>
        <v>0</v>
      </c>
    </row>
    <row r="70">
      <c r="A70" s="25"/>
      <c r="B70" s="25"/>
      <c r="D70" s="42"/>
      <c r="E70" s="25"/>
      <c r="F70" s="25"/>
      <c r="G70" s="42"/>
      <c r="H70" s="1" t="s">
        <v>239</v>
      </c>
      <c r="I70" s="25"/>
      <c r="K70" s="25"/>
      <c r="N70" s="42"/>
    </row>
    <row r="71">
      <c r="A71" s="25"/>
      <c r="B71" s="25"/>
      <c r="D71" s="42"/>
      <c r="E71" s="25"/>
      <c r="F71" s="25"/>
      <c r="G71" s="42"/>
      <c r="H71" s="1" t="s">
        <v>240</v>
      </c>
      <c r="I71" s="25"/>
      <c r="K71" s="25"/>
      <c r="N71" s="42"/>
    </row>
    <row r="72">
      <c r="A72" s="25"/>
      <c r="B72" s="25"/>
      <c r="D72" s="42"/>
      <c r="E72" s="25"/>
      <c r="F72" s="25"/>
      <c r="G72" s="42"/>
      <c r="H72" s="1" t="s">
        <v>241</v>
      </c>
      <c r="I72" s="25"/>
      <c r="K72" s="25"/>
      <c r="N72" s="42"/>
    </row>
    <row r="73">
      <c r="A73" s="25"/>
      <c r="B73" s="25"/>
      <c r="D73" s="42"/>
      <c r="E73" s="25"/>
      <c r="F73" s="25"/>
      <c r="G73" s="42"/>
      <c r="H73" s="1" t="s">
        <v>242</v>
      </c>
      <c r="I73" s="25"/>
      <c r="K73" s="25"/>
      <c r="N73" s="42"/>
    </row>
    <row r="74">
      <c r="A74" s="25"/>
      <c r="B74" s="25"/>
      <c r="D74" s="42"/>
      <c r="E74" s="25"/>
      <c r="F74" s="25"/>
      <c r="G74" s="42"/>
      <c r="H74" s="1" t="s">
        <v>243</v>
      </c>
      <c r="I74" s="25"/>
      <c r="K74" s="25"/>
      <c r="N74" s="42"/>
    </row>
    <row r="75">
      <c r="A75" s="25"/>
      <c r="B75" s="25"/>
      <c r="D75" s="42"/>
      <c r="E75" s="25"/>
      <c r="F75" s="25"/>
      <c r="G75" s="42"/>
      <c r="H75" s="1" t="s">
        <v>244</v>
      </c>
      <c r="I75" s="25"/>
      <c r="K75" s="25"/>
      <c r="N75" s="42"/>
    </row>
    <row r="76">
      <c r="A76" s="25"/>
      <c r="B76" s="25"/>
      <c r="D76" s="42"/>
      <c r="E76" s="25"/>
      <c r="F76" s="25"/>
      <c r="G76" s="42"/>
      <c r="H76" s="1" t="s">
        <v>245</v>
      </c>
      <c r="I76" s="25"/>
      <c r="K76" s="25"/>
      <c r="N76" s="42"/>
    </row>
    <row r="77">
      <c r="A77" s="25"/>
      <c r="B77" s="25"/>
      <c r="D77" s="42"/>
      <c r="E77" s="25"/>
      <c r="F77" s="25"/>
      <c r="G77" s="42"/>
      <c r="I77" s="25"/>
      <c r="K77" s="25"/>
      <c r="N77" s="42"/>
    </row>
    <row r="78">
      <c r="A78" s="25"/>
      <c r="B78" s="25"/>
      <c r="D78" s="42"/>
      <c r="E78" s="25"/>
      <c r="F78" s="25"/>
      <c r="G78" s="42"/>
      <c r="H78" s="1" t="s">
        <v>251</v>
      </c>
      <c r="I78" s="25"/>
      <c r="K78" s="25"/>
      <c r="N78" s="42"/>
    </row>
    <row r="79">
      <c r="A79" s="25"/>
      <c r="B79" s="25"/>
      <c r="D79" s="42"/>
      <c r="E79" s="25"/>
      <c r="F79" s="25"/>
      <c r="G79" s="42"/>
      <c r="H79" s="1" t="s">
        <v>358</v>
      </c>
      <c r="I79" s="25"/>
      <c r="K79" s="25"/>
      <c r="N79" s="42"/>
    </row>
    <row r="80">
      <c r="A80" s="25"/>
      <c r="B80" s="25"/>
      <c r="D80" s="42"/>
      <c r="E80" s="25"/>
      <c r="F80" s="25"/>
      <c r="G80" s="42"/>
      <c r="I80" s="25"/>
      <c r="K80" s="25"/>
      <c r="N80" s="42"/>
    </row>
    <row r="81">
      <c r="A81" s="25"/>
      <c r="B81" s="25"/>
      <c r="D81" s="42"/>
      <c r="E81" s="25"/>
      <c r="F81" s="25"/>
      <c r="G81" s="42"/>
      <c r="H81" s="1" t="s">
        <v>359</v>
      </c>
      <c r="I81" s="25"/>
      <c r="K81" s="84" t="s">
        <v>229</v>
      </c>
      <c r="M81" s="1" t="s">
        <v>230</v>
      </c>
      <c r="N81" s="2" t="s">
        <v>360</v>
      </c>
    </row>
    <row r="82">
      <c r="A82" s="25"/>
      <c r="B82" s="25"/>
      <c r="D82" s="42"/>
      <c r="E82" s="25"/>
      <c r="F82" s="25"/>
      <c r="G82" s="42"/>
      <c r="H82" s="1" t="s">
        <v>361</v>
      </c>
      <c r="I82" s="25"/>
      <c r="K82" s="1" t="s">
        <v>190</v>
      </c>
      <c r="M82" s="1" t="s">
        <v>362</v>
      </c>
      <c r="N82" s="2" t="s">
        <v>363</v>
      </c>
    </row>
    <row r="83">
      <c r="A83" s="25"/>
      <c r="B83" s="25"/>
      <c r="D83" s="42"/>
      <c r="E83" s="25"/>
      <c r="F83" s="25"/>
      <c r="G83" s="42"/>
      <c r="H83" s="1" t="s">
        <v>364</v>
      </c>
      <c r="I83" s="25"/>
      <c r="K83" s="25"/>
      <c r="N83" s="42"/>
    </row>
    <row r="84">
      <c r="A84" s="25"/>
      <c r="B84" s="25"/>
      <c r="D84" s="42"/>
      <c r="E84" s="25"/>
      <c r="F84" s="25"/>
      <c r="G84" s="42"/>
      <c r="I84" s="25"/>
      <c r="K84" s="25"/>
      <c r="N84" s="42"/>
    </row>
    <row r="85">
      <c r="A85" s="25"/>
      <c r="B85" s="25"/>
      <c r="D85" s="42"/>
      <c r="E85" s="25"/>
      <c r="F85" s="25"/>
      <c r="G85" s="42"/>
      <c r="H85" s="1" t="s">
        <v>365</v>
      </c>
      <c r="I85" s="25"/>
      <c r="K85" s="25"/>
      <c r="N85" s="42"/>
    </row>
    <row r="86">
      <c r="A86" s="25"/>
      <c r="B86" s="25"/>
      <c r="D86" s="42"/>
      <c r="E86" s="25"/>
      <c r="F86" s="25"/>
      <c r="G86" s="42"/>
      <c r="H86" s="1" t="s">
        <v>258</v>
      </c>
      <c r="I86" s="25"/>
      <c r="K86" s="25"/>
      <c r="N86" s="42"/>
    </row>
    <row r="87">
      <c r="A87" s="25"/>
      <c r="B87" s="25"/>
      <c r="D87" s="42"/>
      <c r="E87" s="25"/>
      <c r="F87" s="25"/>
      <c r="G87" s="42"/>
      <c r="H87" s="1" t="s">
        <v>366</v>
      </c>
      <c r="I87" s="25"/>
      <c r="K87" s="25"/>
      <c r="N87" s="42"/>
    </row>
    <row r="88">
      <c r="A88" s="25"/>
      <c r="B88" s="25"/>
      <c r="D88" s="42"/>
      <c r="E88" s="25"/>
      <c r="F88" s="25"/>
      <c r="G88" s="42"/>
      <c r="H88" s="1" t="s">
        <v>198</v>
      </c>
      <c r="I88" s="25"/>
      <c r="K88" s="25"/>
      <c r="N88" s="42"/>
    </row>
    <row r="89">
      <c r="A89" s="25"/>
      <c r="B89" s="25"/>
      <c r="D89" s="42"/>
      <c r="E89" s="25"/>
      <c r="F89" s="25"/>
      <c r="G89" s="42"/>
      <c r="H89" s="1" t="s">
        <v>367</v>
      </c>
      <c r="I89" s="25"/>
      <c r="K89" s="25"/>
      <c r="N89" s="42"/>
    </row>
    <row r="90">
      <c r="A90" s="25"/>
      <c r="B90" s="25"/>
      <c r="D90" s="42"/>
      <c r="E90" s="25"/>
      <c r="F90" s="25"/>
      <c r="G90" s="42"/>
      <c r="H90" s="1" t="s">
        <v>368</v>
      </c>
      <c r="I90" s="25"/>
      <c r="K90" s="25"/>
      <c r="N90" s="42"/>
    </row>
    <row r="91">
      <c r="A91" s="25"/>
      <c r="B91" s="25"/>
      <c r="D91" s="42"/>
      <c r="E91" s="25"/>
      <c r="F91" s="25"/>
      <c r="G91" s="42"/>
      <c r="H91" s="1" t="s">
        <v>369</v>
      </c>
      <c r="I91" s="25"/>
      <c r="K91" s="25"/>
      <c r="N91" s="42"/>
    </row>
    <row r="92">
      <c r="A92" s="25"/>
      <c r="B92" s="25"/>
      <c r="D92" s="42"/>
      <c r="E92" s="25"/>
      <c r="F92" s="25"/>
      <c r="G92" s="42"/>
      <c r="H92" s="1" t="s">
        <v>370</v>
      </c>
      <c r="I92" s="25"/>
      <c r="K92" s="25"/>
      <c r="N92" s="42"/>
    </row>
    <row r="93">
      <c r="A93" s="25"/>
      <c r="B93" s="25"/>
      <c r="D93" s="42"/>
      <c r="E93" s="25"/>
      <c r="F93" s="25"/>
      <c r="G93" s="42"/>
      <c r="H93" s="1" t="s">
        <v>204</v>
      </c>
      <c r="I93" s="25"/>
      <c r="K93" s="25"/>
      <c r="N93" s="42"/>
    </row>
    <row r="94">
      <c r="A94" s="25"/>
      <c r="B94" s="25"/>
      <c r="D94" s="42"/>
      <c r="E94" s="25"/>
      <c r="F94" s="25"/>
      <c r="G94" s="42"/>
      <c r="H94" s="1" t="s">
        <v>204</v>
      </c>
      <c r="I94" s="25"/>
      <c r="K94" s="1" t="s">
        <v>278</v>
      </c>
      <c r="L94" s="1" t="s">
        <v>279</v>
      </c>
      <c r="M94" s="1" t="s">
        <v>371</v>
      </c>
      <c r="N94" s="2" t="s">
        <v>372</v>
      </c>
    </row>
    <row r="95">
      <c r="A95" s="25"/>
      <c r="B95" s="25"/>
      <c r="D95" s="42"/>
      <c r="E95" s="25"/>
      <c r="F95" s="25"/>
      <c r="G95" s="42"/>
      <c r="I95" s="25"/>
      <c r="K95" s="25"/>
      <c r="N95" s="42"/>
    </row>
    <row r="96">
      <c r="A96" s="25"/>
      <c r="B96" s="25"/>
      <c r="D96" s="42"/>
      <c r="E96" s="25"/>
      <c r="F96" s="25"/>
      <c r="G96" s="42"/>
      <c r="H96" s="1" t="s">
        <v>373</v>
      </c>
      <c r="I96" s="25"/>
      <c r="K96" s="25"/>
      <c r="N96" s="42"/>
    </row>
    <row r="97">
      <c r="A97" s="25"/>
      <c r="B97" s="25"/>
      <c r="D97" s="42"/>
      <c r="E97" s="25"/>
      <c r="F97" s="25"/>
      <c r="G97" s="42"/>
      <c r="H97" s="1" t="s">
        <v>374</v>
      </c>
      <c r="I97" s="25"/>
      <c r="K97" s="25"/>
      <c r="N97" s="42"/>
    </row>
    <row r="98">
      <c r="A98" s="25"/>
      <c r="B98" s="25"/>
      <c r="D98" s="42"/>
      <c r="E98" s="25"/>
      <c r="F98" s="25"/>
      <c r="G98" s="42"/>
      <c r="H98" s="1" t="s">
        <v>375</v>
      </c>
      <c r="I98" s="25"/>
      <c r="K98" s="25"/>
      <c r="N98" s="42"/>
    </row>
    <row r="99">
      <c r="A99" s="25"/>
      <c r="B99" s="25"/>
      <c r="D99" s="42"/>
      <c r="E99" s="25"/>
      <c r="F99" s="25"/>
      <c r="G99" s="42"/>
      <c r="H99" s="1" t="s">
        <v>198</v>
      </c>
      <c r="I99" s="25"/>
      <c r="K99" s="25"/>
      <c r="N99" s="42"/>
    </row>
    <row r="100">
      <c r="A100" s="25"/>
      <c r="B100" s="25"/>
      <c r="D100" s="42"/>
      <c r="E100" s="25"/>
      <c r="F100" s="25"/>
      <c r="G100" s="42"/>
      <c r="H100" s="1" t="s">
        <v>333</v>
      </c>
      <c r="I100" s="25"/>
      <c r="K100" s="25"/>
      <c r="N100" s="42"/>
    </row>
    <row r="101">
      <c r="A101" s="25"/>
      <c r="B101" s="25"/>
      <c r="D101" s="42"/>
      <c r="E101" s="25"/>
      <c r="F101" s="25"/>
      <c r="G101" s="42"/>
      <c r="H101" s="1" t="s">
        <v>376</v>
      </c>
      <c r="I101" s="25"/>
      <c r="K101" s="1" t="s">
        <v>200</v>
      </c>
      <c r="L101" s="1" t="s">
        <v>201</v>
      </c>
      <c r="M101" s="1" t="s">
        <v>377</v>
      </c>
      <c r="N101" s="2" t="s">
        <v>378</v>
      </c>
    </row>
    <row r="102">
      <c r="A102" s="25"/>
      <c r="B102" s="25"/>
      <c r="D102" s="42"/>
      <c r="E102" s="25"/>
      <c r="F102" s="25"/>
      <c r="G102" s="42"/>
      <c r="H102" s="1" t="s">
        <v>335</v>
      </c>
      <c r="I102" s="25"/>
      <c r="K102" s="1" t="s">
        <v>200</v>
      </c>
      <c r="L102" s="1" t="s">
        <v>201</v>
      </c>
      <c r="N102" s="42"/>
    </row>
    <row r="103">
      <c r="A103" s="25"/>
      <c r="B103" s="25"/>
      <c r="D103" s="42"/>
      <c r="E103" s="25"/>
      <c r="F103" s="25"/>
      <c r="G103" s="42"/>
      <c r="H103" s="1" t="s">
        <v>379</v>
      </c>
      <c r="I103" s="25"/>
      <c r="K103" s="25"/>
      <c r="N103" s="42"/>
    </row>
    <row r="104">
      <c r="A104" s="25"/>
      <c r="B104" s="25"/>
      <c r="D104" s="42"/>
      <c r="E104" s="25"/>
      <c r="F104" s="25"/>
      <c r="G104" s="42"/>
      <c r="H104" s="1" t="s">
        <v>204</v>
      </c>
      <c r="I104" s="25"/>
      <c r="K104" s="25"/>
      <c r="N104" s="42"/>
    </row>
    <row r="105">
      <c r="A105" s="25"/>
      <c r="B105" s="25"/>
      <c r="D105" s="42"/>
      <c r="E105" s="25"/>
      <c r="F105" s="25"/>
      <c r="G105" s="42"/>
      <c r="H105" s="1" t="s">
        <v>204</v>
      </c>
      <c r="I105" s="25"/>
      <c r="K105" s="25"/>
      <c r="N105" s="42"/>
    </row>
    <row r="106">
      <c r="A106" s="25"/>
      <c r="B106" s="25"/>
      <c r="D106" s="42"/>
      <c r="E106" s="25"/>
      <c r="F106" s="25"/>
      <c r="G106" s="42"/>
      <c r="H106" s="1" t="s">
        <v>269</v>
      </c>
      <c r="I106" s="25"/>
      <c r="K106" s="25"/>
      <c r="N106" s="42"/>
    </row>
    <row r="107">
      <c r="A107" s="25"/>
      <c r="B107" s="25"/>
      <c r="D107" s="42"/>
      <c r="E107" s="25"/>
      <c r="F107" s="25"/>
      <c r="G107" s="42"/>
      <c r="I107" s="25"/>
      <c r="K107" s="25"/>
      <c r="N107" s="42"/>
    </row>
    <row r="108">
      <c r="A108" s="25"/>
      <c r="B108" s="25"/>
      <c r="D108" s="42"/>
      <c r="E108" s="25"/>
      <c r="F108" s="25"/>
      <c r="G108" s="42"/>
      <c r="H108" s="1" t="s">
        <v>247</v>
      </c>
      <c r="I108" s="25"/>
      <c r="K108" s="25"/>
      <c r="N108" s="42"/>
    </row>
    <row r="109">
      <c r="A109" s="25"/>
      <c r="B109" s="25"/>
      <c r="D109" s="42"/>
      <c r="E109" s="25"/>
      <c r="F109" s="25"/>
      <c r="G109" s="42"/>
      <c r="H109" s="1" t="s">
        <v>198</v>
      </c>
      <c r="I109" s="25"/>
      <c r="K109" s="25"/>
      <c r="N109" s="42"/>
    </row>
    <row r="110">
      <c r="A110" s="25"/>
      <c r="B110" s="25"/>
      <c r="D110" s="42"/>
      <c r="E110" s="25"/>
      <c r="F110" s="25"/>
      <c r="G110" s="42"/>
      <c r="H110" s="1" t="s">
        <v>248</v>
      </c>
      <c r="I110" s="25"/>
      <c r="K110" s="25"/>
      <c r="N110" s="42"/>
    </row>
    <row r="111">
      <c r="A111" s="25"/>
      <c r="B111" s="25"/>
      <c r="D111" s="42"/>
      <c r="E111" s="25"/>
      <c r="F111" s="25"/>
      <c r="G111" s="42"/>
      <c r="H111" s="1" t="s">
        <v>249</v>
      </c>
      <c r="I111" s="25"/>
      <c r="K111" s="25"/>
      <c r="N111" s="42"/>
    </row>
    <row r="112">
      <c r="A112" s="25"/>
      <c r="B112" s="25"/>
      <c r="D112" s="42"/>
      <c r="E112" s="25"/>
      <c r="F112" s="25"/>
      <c r="G112" s="42"/>
      <c r="H112" s="1" t="s">
        <v>250</v>
      </c>
      <c r="I112" s="25"/>
      <c r="K112" s="25"/>
      <c r="N112" s="42"/>
    </row>
    <row r="113">
      <c r="A113" s="25"/>
      <c r="B113" s="25"/>
      <c r="D113" s="42"/>
      <c r="E113" s="25"/>
      <c r="F113" s="25"/>
      <c r="G113" s="42"/>
      <c r="H113" s="1" t="s">
        <v>245</v>
      </c>
      <c r="I113" s="25"/>
      <c r="K113" s="25"/>
      <c r="N113" s="42"/>
    </row>
    <row r="114">
      <c r="A114" s="25"/>
      <c r="B114" s="25"/>
      <c r="D114" s="42"/>
      <c r="E114" s="25"/>
      <c r="F114" s="25"/>
      <c r="G114" s="42"/>
      <c r="I114" s="25"/>
      <c r="K114" s="25"/>
      <c r="N114" s="42"/>
    </row>
    <row r="115">
      <c r="A115" s="25"/>
      <c r="B115" s="25"/>
      <c r="D115" s="42"/>
      <c r="E115" s="25"/>
      <c r="F115" s="25"/>
      <c r="G115" s="42"/>
      <c r="H115" s="1" t="s">
        <v>380</v>
      </c>
      <c r="I115" s="25"/>
      <c r="K115" s="1" t="s">
        <v>270</v>
      </c>
      <c r="M115" s="1" t="s">
        <v>325</v>
      </c>
      <c r="N115" s="42"/>
    </row>
    <row r="116">
      <c r="A116" s="25"/>
      <c r="B116" s="25"/>
      <c r="D116" s="42"/>
      <c r="E116" s="25"/>
      <c r="F116" s="25"/>
      <c r="G116" s="42"/>
      <c r="H116" s="1" t="s">
        <v>381</v>
      </c>
      <c r="I116" s="25"/>
      <c r="K116" s="84"/>
      <c r="N116" s="42"/>
    </row>
    <row r="117">
      <c r="A117" s="25"/>
      <c r="B117" s="25"/>
      <c r="D117" s="42"/>
      <c r="E117" s="25"/>
      <c r="F117" s="25"/>
      <c r="G117" s="42"/>
      <c r="H117" s="1" t="s">
        <v>195</v>
      </c>
      <c r="I117" s="25"/>
      <c r="K117" s="1" t="s">
        <v>282</v>
      </c>
      <c r="L117" s="1" t="s">
        <v>382</v>
      </c>
      <c r="M117" s="1" t="s">
        <v>383</v>
      </c>
      <c r="N117" s="2" t="s">
        <v>384</v>
      </c>
    </row>
    <row r="118">
      <c r="A118" s="25"/>
      <c r="B118" s="25"/>
      <c r="D118" s="42"/>
      <c r="E118" s="25"/>
      <c r="F118" s="25"/>
      <c r="G118" s="42"/>
      <c r="H118" s="1" t="s">
        <v>198</v>
      </c>
      <c r="I118" s="25"/>
      <c r="K118" s="25"/>
      <c r="N118" s="42"/>
    </row>
    <row r="119">
      <c r="A119" s="25"/>
      <c r="B119" s="25"/>
      <c r="D119" s="42"/>
      <c r="E119" s="25"/>
      <c r="F119" s="25"/>
      <c r="G119" s="42"/>
      <c r="H119" s="1" t="s">
        <v>385</v>
      </c>
      <c r="I119" s="25"/>
      <c r="K119" s="25"/>
      <c r="N119" s="42"/>
    </row>
    <row r="120">
      <c r="A120" s="25"/>
      <c r="B120" s="25"/>
      <c r="D120" s="42"/>
      <c r="E120" s="25"/>
      <c r="F120" s="25"/>
      <c r="G120" s="42"/>
      <c r="H120" s="1" t="s">
        <v>386</v>
      </c>
      <c r="I120" s="25"/>
      <c r="K120" s="25"/>
      <c r="N120" s="42"/>
    </row>
    <row r="121">
      <c r="A121" s="25"/>
      <c r="B121" s="25"/>
      <c r="D121" s="42"/>
      <c r="E121" s="25"/>
      <c r="F121" s="25"/>
      <c r="G121" s="42"/>
      <c r="H121" s="1" t="s">
        <v>387</v>
      </c>
      <c r="I121" s="25"/>
      <c r="K121" s="25"/>
      <c r="N121" s="42"/>
    </row>
    <row r="122">
      <c r="A122" s="25"/>
      <c r="B122" s="25"/>
      <c r="D122" s="42"/>
      <c r="E122" s="25"/>
      <c r="F122" s="25"/>
      <c r="G122" s="42"/>
      <c r="H122" s="1" t="s">
        <v>388</v>
      </c>
      <c r="I122" s="25"/>
      <c r="K122" s="1" t="s">
        <v>190</v>
      </c>
      <c r="M122" s="1" t="s">
        <v>389</v>
      </c>
      <c r="N122" s="2" t="s">
        <v>290</v>
      </c>
    </row>
    <row r="123">
      <c r="A123" s="25"/>
      <c r="B123" s="25"/>
      <c r="D123" s="42"/>
      <c r="E123" s="25"/>
      <c r="F123" s="25"/>
      <c r="G123" s="42"/>
      <c r="H123" s="1" t="s">
        <v>204</v>
      </c>
      <c r="I123" s="25"/>
      <c r="K123" s="25"/>
      <c r="N123" s="42"/>
    </row>
    <row r="124">
      <c r="A124" s="25"/>
      <c r="B124" s="25"/>
      <c r="D124" s="42"/>
      <c r="E124" s="25"/>
      <c r="F124" s="25"/>
      <c r="G124" s="42"/>
      <c r="I124" s="25"/>
      <c r="K124" s="25"/>
      <c r="N124" s="42"/>
    </row>
    <row r="125">
      <c r="A125" s="25"/>
      <c r="B125" s="25"/>
      <c r="D125" s="42"/>
      <c r="E125" s="25"/>
      <c r="F125" s="25"/>
      <c r="G125" s="42"/>
      <c r="H125" s="1" t="s">
        <v>251</v>
      </c>
      <c r="I125" s="25"/>
      <c r="K125" s="25"/>
      <c r="N125" s="42"/>
    </row>
    <row r="126">
      <c r="A126" s="25"/>
      <c r="B126" s="25"/>
      <c r="D126" s="42"/>
      <c r="E126" s="25"/>
      <c r="F126" s="25"/>
      <c r="G126" s="42"/>
      <c r="H126" s="1" t="s">
        <v>390</v>
      </c>
      <c r="I126" s="25"/>
      <c r="K126" s="25"/>
      <c r="N126" s="42"/>
    </row>
    <row r="127">
      <c r="A127" s="25"/>
      <c r="B127" s="25"/>
      <c r="D127" s="42"/>
      <c r="E127" s="25"/>
      <c r="F127" s="25"/>
      <c r="G127" s="42"/>
      <c r="H127" s="1" t="s">
        <v>391</v>
      </c>
      <c r="I127" s="25"/>
      <c r="K127" s="25"/>
      <c r="N127" s="42"/>
    </row>
    <row r="128">
      <c r="A128" s="25"/>
      <c r="B128" s="25"/>
      <c r="D128" s="42"/>
      <c r="E128" s="25"/>
      <c r="F128" s="25"/>
      <c r="G128" s="42"/>
      <c r="H128" s="1" t="s">
        <v>392</v>
      </c>
      <c r="I128" s="25"/>
      <c r="K128" s="1" t="s">
        <v>229</v>
      </c>
      <c r="M128" s="1" t="s">
        <v>393</v>
      </c>
      <c r="N128" s="2" t="s">
        <v>394</v>
      </c>
    </row>
    <row r="129">
      <c r="A129" s="25"/>
      <c r="B129" s="25"/>
      <c r="D129" s="42"/>
      <c r="E129" s="25"/>
      <c r="F129" s="25"/>
      <c r="G129" s="42"/>
      <c r="H129" s="1" t="s">
        <v>395</v>
      </c>
      <c r="I129" s="25"/>
      <c r="K129" s="25"/>
      <c r="N129" s="42"/>
    </row>
    <row r="130">
      <c r="A130" s="25"/>
      <c r="B130" s="25"/>
      <c r="D130" s="42"/>
      <c r="E130" s="25"/>
      <c r="F130" s="25"/>
      <c r="G130" s="42"/>
      <c r="H130" s="1" t="s">
        <v>396</v>
      </c>
      <c r="I130" s="25"/>
      <c r="K130" s="25"/>
      <c r="N130" s="42"/>
    </row>
    <row r="131">
      <c r="A131" s="25"/>
      <c r="B131" s="25"/>
      <c r="D131" s="42"/>
      <c r="E131" s="25"/>
      <c r="F131" s="25"/>
      <c r="G131" s="42"/>
      <c r="H131" s="1" t="s">
        <v>198</v>
      </c>
      <c r="I131" s="25"/>
      <c r="K131" s="25"/>
      <c r="N131" s="42"/>
    </row>
    <row r="132">
      <c r="A132" s="25"/>
      <c r="B132" s="25"/>
      <c r="D132" s="42"/>
      <c r="E132" s="25"/>
      <c r="F132" s="25"/>
      <c r="G132" s="42"/>
      <c r="H132" s="1" t="s">
        <v>204</v>
      </c>
      <c r="I132" s="25"/>
      <c r="K132" s="25"/>
      <c r="N132" s="42"/>
    </row>
    <row r="133">
      <c r="A133" s="25"/>
      <c r="B133" s="25"/>
      <c r="D133" s="42"/>
      <c r="E133" s="25"/>
      <c r="F133" s="25"/>
      <c r="G133" s="42"/>
      <c r="H133" s="1" t="s">
        <v>269</v>
      </c>
      <c r="I133" s="25"/>
      <c r="K133" s="25"/>
      <c r="N133" s="42"/>
    </row>
    <row r="134">
      <c r="A134" s="25"/>
      <c r="B134" s="25"/>
      <c r="D134" s="42"/>
      <c r="E134" s="25"/>
      <c r="F134" s="25"/>
      <c r="G134" s="42"/>
      <c r="I134" s="25"/>
      <c r="K134" s="25"/>
      <c r="N134" s="42"/>
    </row>
    <row r="135">
      <c r="A135" s="25"/>
      <c r="B135" s="25"/>
      <c r="D135" s="42"/>
      <c r="E135" s="25"/>
      <c r="F135" s="25"/>
      <c r="G135" s="42"/>
      <c r="H135" s="1" t="s">
        <v>281</v>
      </c>
      <c r="I135" s="25"/>
      <c r="K135" s="25"/>
      <c r="N135" s="42"/>
    </row>
    <row r="136">
      <c r="A136" s="25"/>
      <c r="B136" s="25"/>
      <c r="D136" s="42"/>
      <c r="E136" s="25"/>
      <c r="F136" s="25"/>
      <c r="G136" s="42"/>
      <c r="H136" s="1" t="s">
        <v>198</v>
      </c>
      <c r="I136" s="25"/>
      <c r="K136" s="84" t="s">
        <v>282</v>
      </c>
      <c r="L136" s="1" t="s">
        <v>283</v>
      </c>
      <c r="M136" s="1" t="s">
        <v>397</v>
      </c>
      <c r="N136" s="30" t="s">
        <v>398</v>
      </c>
    </row>
    <row r="137">
      <c r="A137" s="25"/>
      <c r="B137" s="25"/>
      <c r="D137" s="42"/>
      <c r="E137" s="25"/>
      <c r="F137" s="25"/>
      <c r="G137" s="42"/>
      <c r="H137" s="1" t="s">
        <v>208</v>
      </c>
      <c r="I137" s="25"/>
      <c r="K137" s="25"/>
      <c r="N137" s="42"/>
    </row>
    <row r="138">
      <c r="A138" s="25"/>
      <c r="B138" s="25"/>
      <c r="D138" s="42"/>
      <c r="E138" s="25"/>
      <c r="F138" s="25"/>
      <c r="G138" s="42"/>
      <c r="H138" s="1" t="s">
        <v>399</v>
      </c>
      <c r="I138" s="25"/>
      <c r="K138" s="25"/>
      <c r="N138" s="42"/>
    </row>
    <row r="139">
      <c r="A139" s="25"/>
      <c r="B139" s="25"/>
      <c r="D139" s="42"/>
      <c r="E139" s="25"/>
      <c r="F139" s="25"/>
      <c r="G139" s="42"/>
      <c r="H139" s="1" t="s">
        <v>400</v>
      </c>
      <c r="I139" s="25"/>
      <c r="K139" s="1" t="s">
        <v>190</v>
      </c>
      <c r="M139" s="1" t="s">
        <v>401</v>
      </c>
      <c r="N139" s="2" t="s">
        <v>290</v>
      </c>
    </row>
    <row r="140">
      <c r="A140" s="25"/>
      <c r="B140" s="25"/>
      <c r="D140" s="42"/>
      <c r="E140" s="25"/>
      <c r="F140" s="25"/>
      <c r="G140" s="42"/>
      <c r="H140" s="1" t="s">
        <v>227</v>
      </c>
      <c r="I140" s="25"/>
      <c r="K140" s="25"/>
      <c r="N140" s="42"/>
    </row>
    <row r="141">
      <c r="A141" s="25"/>
      <c r="B141" s="25"/>
      <c r="D141" s="42"/>
      <c r="E141" s="25"/>
      <c r="F141" s="25"/>
      <c r="G141" s="42"/>
      <c r="H141" s="1" t="s">
        <v>232</v>
      </c>
      <c r="I141" s="25"/>
      <c r="K141" s="25"/>
      <c r="N141" s="42"/>
    </row>
    <row r="142">
      <c r="A142" s="25"/>
      <c r="B142" s="25"/>
      <c r="D142" s="42"/>
      <c r="E142" s="25"/>
      <c r="F142" s="25"/>
      <c r="G142" s="42"/>
      <c r="H142" s="1" t="s">
        <v>233</v>
      </c>
      <c r="I142" s="25"/>
      <c r="K142" s="25"/>
      <c r="N142" s="42"/>
    </row>
    <row r="143">
      <c r="A143" s="25"/>
      <c r="B143" s="25"/>
      <c r="D143" s="42"/>
      <c r="E143" s="25"/>
      <c r="F143" s="25"/>
      <c r="G143" s="42"/>
      <c r="H143" s="1" t="s">
        <v>234</v>
      </c>
      <c r="I143" s="25"/>
      <c r="K143" s="25"/>
      <c r="N143" s="42"/>
    </row>
    <row r="144">
      <c r="A144" s="25"/>
      <c r="B144" s="25"/>
      <c r="D144" s="42"/>
      <c r="E144" s="25"/>
      <c r="F144" s="25"/>
      <c r="G144" s="42"/>
      <c r="H144" s="1" t="s">
        <v>223</v>
      </c>
      <c r="I144" s="25"/>
      <c r="K144" s="25"/>
      <c r="N144" s="42"/>
    </row>
    <row r="145">
      <c r="A145" s="15"/>
      <c r="B145" s="15"/>
      <c r="C145" s="15"/>
      <c r="D145" s="83"/>
      <c r="E145" s="15"/>
      <c r="F145" s="15"/>
      <c r="G145" s="83"/>
      <c r="H145" s="12" t="s">
        <v>204</v>
      </c>
      <c r="I145" s="15"/>
      <c r="J145" s="15"/>
      <c r="K145" s="15"/>
      <c r="L145" s="15"/>
      <c r="M145" s="15"/>
      <c r="N145" s="83"/>
      <c r="O145" s="15"/>
      <c r="P145" s="15"/>
      <c r="Q145" s="15"/>
      <c r="R145" s="15"/>
      <c r="S145" s="15"/>
      <c r="T145" s="15"/>
      <c r="U145" s="15"/>
      <c r="V145" s="15"/>
      <c r="W145" s="15"/>
      <c r="X145" s="15"/>
      <c r="Y145" s="15"/>
      <c r="Z145" s="15"/>
      <c r="AA145" s="15"/>
      <c r="AB145" s="15"/>
      <c r="AC145" s="15"/>
      <c r="AD145" s="15"/>
      <c r="AE145" s="15"/>
    </row>
    <row r="146">
      <c r="A146" s="25"/>
      <c r="B146" s="25"/>
      <c r="D146" s="42"/>
      <c r="E146" s="25"/>
      <c r="F146" s="25"/>
      <c r="G146" s="42"/>
      <c r="I146" s="25"/>
      <c r="K146" s="25"/>
      <c r="M146" s="1" t="s">
        <v>402</v>
      </c>
      <c r="N146" s="42"/>
    </row>
    <row r="147">
      <c r="A147" s="1" t="s">
        <v>31</v>
      </c>
      <c r="B147" s="1" t="s">
        <v>94</v>
      </c>
      <c r="D147" s="42"/>
      <c r="E147" s="1" t="s">
        <v>33</v>
      </c>
      <c r="F147" s="1" t="s">
        <v>33</v>
      </c>
      <c r="G147" s="2" t="s">
        <v>403</v>
      </c>
      <c r="H147" s="1" t="s">
        <v>187</v>
      </c>
      <c r="I147" s="25"/>
      <c r="K147" s="25"/>
      <c r="N147" s="42"/>
    </row>
    <row r="148">
      <c r="A148" s="25"/>
      <c r="B148" s="25"/>
      <c r="D148" s="42"/>
      <c r="E148" s="25"/>
      <c r="F148" s="25"/>
      <c r="G148" s="42"/>
      <c r="I148" s="25"/>
      <c r="K148" s="25"/>
      <c r="N148" s="42"/>
    </row>
    <row r="149">
      <c r="A149" s="25"/>
      <c r="B149" s="25"/>
      <c r="D149" s="42"/>
      <c r="E149" s="25"/>
      <c r="F149" s="25"/>
      <c r="G149" s="42"/>
      <c r="H149" s="1" t="s">
        <v>344</v>
      </c>
      <c r="I149" s="25"/>
      <c r="K149" s="25"/>
      <c r="N149" s="42"/>
    </row>
    <row r="150">
      <c r="A150" s="25"/>
      <c r="B150" s="25"/>
      <c r="D150" s="42"/>
      <c r="E150" s="25"/>
      <c r="F150" s="25"/>
      <c r="G150" s="42"/>
      <c r="I150" s="25"/>
      <c r="K150" s="25"/>
      <c r="N150" s="42"/>
    </row>
    <row r="151">
      <c r="A151" s="25"/>
      <c r="B151" s="25"/>
      <c r="D151" s="42"/>
      <c r="E151" s="25"/>
      <c r="F151" s="25"/>
      <c r="G151" s="42"/>
      <c r="H151" s="1" t="s">
        <v>195</v>
      </c>
      <c r="I151" s="25"/>
      <c r="K151" s="25"/>
      <c r="N151" s="42"/>
      <c r="O15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51" s="25" t="str">
        <f>IFERROR(__xludf.DUMMYFUNCTION("""COMPUTED_VALUE"""),"C-syntax")</f>
        <v>C-syntax</v>
      </c>
      <c r="Q151" s="25" t="str">
        <f>IFERROR(__xludf.DUMMYFUNCTION("""COMPUTED_VALUE"""),"C-hallucinating")</f>
        <v>C-hallucinating</v>
      </c>
      <c r="R151" s="25" t="str">
        <f>IFERROR(__xludf.DUMMYFUNCTION("""COMPUTED_VALUE"""),"C-total")</f>
        <v>C-total</v>
      </c>
      <c r="S151" s="25" t="str">
        <f>IFERROR(__xludf.DUMMYFUNCTION("""COMPUTED_VALUE"""),"V-pre/post")</f>
        <v>V-pre/post</v>
      </c>
      <c r="T151" s="25" t="str">
        <f>IFERROR(__xludf.DUMMYFUNCTION("""COMPUTED_VALUE"""),"V-pred-def")</f>
        <v>V-pred-def</v>
      </c>
      <c r="U151" s="25" t="str">
        <f>IFERROR(__xludf.DUMMYFUNCTION("""COMPUTED_VALUE"""),"V-pred-use")</f>
        <v>V-pred-use</v>
      </c>
      <c r="V151" s="25" t="str">
        <f>IFERROR(__xludf.DUMMYFUNCTION("""COMPUTED_VALUE"""),"V-lemma-def")</f>
        <v>V-lemma-def</v>
      </c>
      <c r="W151" s="25" t="str">
        <f>IFERROR(__xludf.DUMMYFUNCTION("""COMPUTED_VALUE"""),"V-lemma-use")</f>
        <v>V-lemma-use</v>
      </c>
      <c r="X151" s="25" t="str">
        <f>IFERROR(__xludf.DUMMYFUNCTION("""COMPUTED_VALUE"""),"V-LI")</f>
        <v>V-LI</v>
      </c>
      <c r="Y151" s="25" t="str">
        <f>IFERROR(__xludf.DUMMYFUNCTION("""COMPUTED_VALUE"""),"V-others")</f>
        <v>V-others</v>
      </c>
      <c r="Z151" s="25" t="str">
        <f>IFERROR(__xludf.DUMMYFUNCTION("""COMPUTED_VALUE"""),"V-total")</f>
        <v>V-total</v>
      </c>
    </row>
    <row r="152">
      <c r="A152" s="25"/>
      <c r="B152" s="25"/>
      <c r="D152" s="42"/>
      <c r="E152" s="25"/>
      <c r="F152" s="25"/>
      <c r="G152" s="42"/>
      <c r="H152" s="1" t="s">
        <v>196</v>
      </c>
      <c r="I152" s="25"/>
      <c r="K152" s="25"/>
      <c r="N152" s="42"/>
      <c r="O152" s="25">
        <f>IFERROR(__xludf.DUMMYFUNCTION("""COMPUTED_VALUE"""),0.0)</f>
        <v>0</v>
      </c>
      <c r="P152" s="25">
        <f>IFERROR(__xludf.DUMMYFUNCTION("""COMPUTED_VALUE"""),0.0)</f>
        <v>0</v>
      </c>
      <c r="Q152" s="25">
        <f>IFERROR(__xludf.DUMMYFUNCTION("""COMPUTED_VALUE"""),0.0)</f>
        <v>0</v>
      </c>
      <c r="R152" s="25">
        <f>IFERROR(__xludf.DUMMYFUNCTION("""COMPUTED_VALUE"""),0.0)</f>
        <v>0</v>
      </c>
      <c r="S152" s="25">
        <f>IFERROR(__xludf.DUMMYFUNCTION("""COMPUTED_VALUE"""),0.0)</f>
        <v>0</v>
      </c>
      <c r="T152" s="25">
        <f>IFERROR(__xludf.DUMMYFUNCTION("""COMPUTED_VALUE"""),0.0)</f>
        <v>0</v>
      </c>
      <c r="U152" s="25">
        <f>IFERROR(__xludf.DUMMYFUNCTION("""COMPUTED_VALUE"""),0.0)</f>
        <v>0</v>
      </c>
      <c r="V152" s="25">
        <f>IFERROR(__xludf.DUMMYFUNCTION("""COMPUTED_VALUE"""),0.0)</f>
        <v>0</v>
      </c>
      <c r="W152" s="25">
        <f>IFERROR(__xludf.DUMMYFUNCTION("""COMPUTED_VALUE"""),0.0)</f>
        <v>0</v>
      </c>
      <c r="X152" s="25">
        <f>IFERROR(__xludf.DUMMYFUNCTION("""COMPUTED_VALUE"""),0.0)</f>
        <v>0</v>
      </c>
      <c r="Y152" s="25">
        <f>IFERROR(__xludf.DUMMYFUNCTION("""COMPUTED_VALUE"""),0.0)</f>
        <v>0</v>
      </c>
      <c r="Z152" s="25">
        <f>IFERROR(__xludf.DUMMYFUNCTION("""COMPUTED_VALUE"""),0.0)</f>
        <v>0</v>
      </c>
    </row>
    <row r="153">
      <c r="A153" s="25"/>
      <c r="B153" s="25"/>
      <c r="D153" s="42"/>
      <c r="E153" s="25"/>
      <c r="F153" s="25"/>
      <c r="G153" s="42"/>
      <c r="H153" s="1" t="s">
        <v>404</v>
      </c>
      <c r="I153" s="25"/>
      <c r="K153" s="25"/>
      <c r="N153" s="42"/>
    </row>
    <row r="154">
      <c r="A154" s="25"/>
      <c r="B154" s="25"/>
      <c r="D154" s="42"/>
      <c r="E154" s="25"/>
      <c r="F154" s="25"/>
      <c r="G154" s="42"/>
      <c r="H154" s="1" t="s">
        <v>198</v>
      </c>
      <c r="I154" s="25"/>
      <c r="K154" s="25"/>
      <c r="N154" s="42"/>
    </row>
    <row r="155">
      <c r="A155" s="25"/>
      <c r="B155" s="25"/>
      <c r="D155" s="42"/>
      <c r="E155" s="25"/>
      <c r="F155" s="25"/>
      <c r="G155" s="42"/>
      <c r="H155" s="1" t="s">
        <v>405</v>
      </c>
      <c r="I155" s="25"/>
      <c r="K155" s="25"/>
      <c r="N155" s="42"/>
    </row>
    <row r="156">
      <c r="A156" s="25"/>
      <c r="B156" s="25"/>
      <c r="D156" s="42"/>
      <c r="E156" s="25"/>
      <c r="F156" s="25"/>
      <c r="G156" s="42"/>
      <c r="H156" s="1" t="s">
        <v>406</v>
      </c>
      <c r="I156" s="25"/>
      <c r="K156" s="25"/>
      <c r="N156" s="42"/>
    </row>
    <row r="157">
      <c r="A157" s="25"/>
      <c r="B157" s="25"/>
      <c r="D157" s="42"/>
      <c r="E157" s="25"/>
      <c r="F157" s="25"/>
      <c r="G157" s="42"/>
      <c r="H157" s="1" t="s">
        <v>407</v>
      </c>
      <c r="I157" s="25"/>
      <c r="K157" s="25"/>
      <c r="N157" s="42"/>
    </row>
    <row r="158">
      <c r="A158" s="25"/>
      <c r="B158" s="25"/>
      <c r="D158" s="42"/>
      <c r="E158" s="25"/>
      <c r="F158" s="25"/>
      <c r="G158" s="42"/>
      <c r="H158" s="1" t="s">
        <v>335</v>
      </c>
      <c r="I158" s="25"/>
      <c r="K158" s="25"/>
      <c r="N158" s="42"/>
    </row>
    <row r="159">
      <c r="A159" s="25"/>
      <c r="B159" s="25"/>
      <c r="D159" s="42"/>
      <c r="E159" s="25"/>
      <c r="F159" s="25"/>
      <c r="G159" s="42"/>
      <c r="H159" s="1" t="s">
        <v>408</v>
      </c>
      <c r="I159" s="25"/>
      <c r="K159" s="25"/>
      <c r="N159" s="42"/>
    </row>
    <row r="160">
      <c r="A160" s="25"/>
      <c r="B160" s="25"/>
      <c r="D160" s="42"/>
      <c r="E160" s="25"/>
      <c r="F160" s="25"/>
      <c r="G160" s="42"/>
      <c r="H160" s="1" t="s">
        <v>337</v>
      </c>
      <c r="I160" s="25"/>
      <c r="K160" s="25"/>
      <c r="N160" s="42"/>
    </row>
    <row r="161">
      <c r="A161" s="25"/>
      <c r="B161" s="25"/>
      <c r="D161" s="42"/>
      <c r="E161" s="25"/>
      <c r="F161" s="25"/>
      <c r="G161" s="42"/>
      <c r="H161" s="1" t="s">
        <v>204</v>
      </c>
      <c r="I161" s="25"/>
      <c r="K161" s="25"/>
      <c r="N161" s="42"/>
    </row>
    <row r="162">
      <c r="A162" s="25"/>
      <c r="B162" s="25"/>
      <c r="D162" s="42"/>
      <c r="E162" s="25"/>
      <c r="F162" s="25"/>
      <c r="G162" s="42"/>
      <c r="H162" s="1" t="s">
        <v>204</v>
      </c>
      <c r="I162" s="25"/>
      <c r="K162" s="25"/>
      <c r="N162" s="42"/>
    </row>
    <row r="163">
      <c r="A163" s="25"/>
      <c r="B163" s="25"/>
      <c r="D163" s="42"/>
      <c r="E163" s="25"/>
      <c r="F163" s="25"/>
      <c r="G163" s="42"/>
      <c r="I163" s="25"/>
      <c r="K163" s="25"/>
      <c r="N163" s="42"/>
    </row>
    <row r="164">
      <c r="A164" s="25"/>
      <c r="B164" s="25"/>
      <c r="D164" s="42"/>
      <c r="E164" s="25"/>
      <c r="F164" s="25"/>
      <c r="G164" s="42"/>
      <c r="H164" s="1" t="s">
        <v>205</v>
      </c>
      <c r="I164" s="25"/>
      <c r="K164" s="25"/>
      <c r="N164" s="42"/>
    </row>
    <row r="165">
      <c r="A165" s="25"/>
      <c r="B165" s="25"/>
      <c r="D165" s="42"/>
      <c r="E165" s="25"/>
      <c r="F165" s="25"/>
      <c r="G165" s="42"/>
      <c r="H165" s="1" t="s">
        <v>206</v>
      </c>
      <c r="I165" s="25"/>
      <c r="K165" s="25"/>
      <c r="N165" s="42"/>
    </row>
    <row r="166">
      <c r="A166" s="25"/>
      <c r="B166" s="25"/>
      <c r="D166" s="42"/>
      <c r="E166" s="25"/>
      <c r="F166" s="25"/>
      <c r="G166" s="42"/>
      <c r="H166" s="1" t="s">
        <v>207</v>
      </c>
      <c r="I166" s="25"/>
      <c r="K166" s="25"/>
      <c r="N166" s="42"/>
    </row>
    <row r="167">
      <c r="A167" s="25"/>
      <c r="B167" s="25"/>
      <c r="D167" s="42"/>
      <c r="E167" s="25"/>
      <c r="F167" s="25"/>
      <c r="G167" s="42"/>
      <c r="H167" s="1" t="s">
        <v>198</v>
      </c>
      <c r="I167" s="25"/>
      <c r="K167" s="25"/>
      <c r="N167" s="42"/>
    </row>
    <row r="168">
      <c r="A168" s="25"/>
      <c r="B168" s="25"/>
      <c r="D168" s="42"/>
      <c r="E168" s="25"/>
      <c r="F168" s="25"/>
      <c r="G168" s="42"/>
      <c r="H168" s="1" t="s">
        <v>208</v>
      </c>
      <c r="I168" s="25"/>
      <c r="K168" s="25"/>
      <c r="N168" s="42"/>
    </row>
    <row r="169">
      <c r="A169" s="25"/>
      <c r="B169" s="25"/>
      <c r="D169" s="42"/>
      <c r="E169" s="25"/>
      <c r="F169" s="25"/>
      <c r="G169" s="42"/>
      <c r="H169" s="1" t="s">
        <v>409</v>
      </c>
      <c r="I169" s="25"/>
      <c r="K169" s="25"/>
      <c r="N169" s="42"/>
    </row>
    <row r="170">
      <c r="A170" s="25"/>
      <c r="B170" s="25"/>
      <c r="D170" s="42"/>
      <c r="E170" s="25"/>
      <c r="F170" s="25"/>
      <c r="G170" s="42"/>
      <c r="H170" s="1" t="s">
        <v>410</v>
      </c>
      <c r="I170" s="25"/>
      <c r="K170" s="25"/>
      <c r="N170" s="42"/>
    </row>
    <row r="171">
      <c r="A171" s="25"/>
      <c r="B171" s="25"/>
      <c r="D171" s="42"/>
      <c r="E171" s="25"/>
      <c r="F171" s="25"/>
      <c r="G171" s="42"/>
      <c r="H171" s="1" t="s">
        <v>411</v>
      </c>
      <c r="I171" s="25"/>
      <c r="K171" s="25"/>
      <c r="N171" s="42"/>
    </row>
    <row r="172">
      <c r="A172" s="25"/>
      <c r="B172" s="25"/>
      <c r="D172" s="42"/>
      <c r="E172" s="25"/>
      <c r="F172" s="25"/>
      <c r="G172" s="42"/>
      <c r="I172" s="25"/>
      <c r="K172" s="25"/>
      <c r="N172" s="42"/>
    </row>
    <row r="173">
      <c r="A173" s="25"/>
      <c r="B173" s="25"/>
      <c r="D173" s="42"/>
      <c r="E173" s="25"/>
      <c r="F173" s="25"/>
      <c r="G173" s="42"/>
      <c r="H173" s="1" t="s">
        <v>227</v>
      </c>
      <c r="I173" s="25"/>
      <c r="K173" s="25"/>
      <c r="N173" s="42"/>
    </row>
    <row r="174">
      <c r="A174" s="25"/>
      <c r="B174" s="25"/>
      <c r="D174" s="42"/>
      <c r="E174" s="25"/>
      <c r="F174" s="25"/>
      <c r="G174" s="42"/>
      <c r="H174" s="1" t="s">
        <v>412</v>
      </c>
      <c r="I174" s="25"/>
      <c r="K174" s="25"/>
      <c r="N174" s="42"/>
    </row>
    <row r="175">
      <c r="A175" s="25"/>
      <c r="B175" s="25"/>
      <c r="D175" s="42"/>
      <c r="E175" s="25"/>
      <c r="F175" s="25"/>
      <c r="G175" s="42"/>
      <c r="I175" s="25"/>
      <c r="K175" s="25"/>
      <c r="N175" s="42"/>
    </row>
    <row r="176">
      <c r="A176" s="25"/>
      <c r="B176" s="25"/>
      <c r="D176" s="42"/>
      <c r="E176" s="25"/>
      <c r="F176" s="25"/>
      <c r="G176" s="42"/>
      <c r="H176" s="1" t="s">
        <v>215</v>
      </c>
      <c r="I176" s="25"/>
      <c r="K176" s="25"/>
      <c r="N176" s="42"/>
    </row>
    <row r="177">
      <c r="A177" s="25"/>
      <c r="B177" s="25"/>
      <c r="D177" s="42"/>
      <c r="E177" s="25"/>
      <c r="F177" s="25"/>
      <c r="G177" s="42"/>
      <c r="H177" s="1" t="s">
        <v>216</v>
      </c>
      <c r="I177" s="25"/>
      <c r="K177" s="25"/>
      <c r="N177" s="42"/>
    </row>
    <row r="178">
      <c r="A178" s="25"/>
      <c r="B178" s="25"/>
      <c r="D178" s="42"/>
      <c r="E178" s="25"/>
      <c r="F178" s="25"/>
      <c r="G178" s="42"/>
      <c r="H178" s="1" t="s">
        <v>296</v>
      </c>
      <c r="I178" s="25"/>
      <c r="K178" s="25"/>
      <c r="N178" s="42"/>
    </row>
    <row r="179">
      <c r="A179" s="25"/>
      <c r="B179" s="25"/>
      <c r="D179" s="42"/>
      <c r="E179" s="25"/>
      <c r="F179" s="25"/>
      <c r="G179" s="42"/>
      <c r="I179" s="25"/>
      <c r="K179" s="25"/>
      <c r="N179" s="42"/>
    </row>
    <row r="180">
      <c r="A180" s="25"/>
      <c r="B180" s="25"/>
      <c r="D180" s="42"/>
      <c r="E180" s="25"/>
      <c r="F180" s="25"/>
      <c r="G180" s="42"/>
      <c r="H180" s="1" t="s">
        <v>223</v>
      </c>
      <c r="I180" s="25"/>
      <c r="K180" s="25"/>
      <c r="N180" s="42"/>
    </row>
    <row r="181">
      <c r="A181" s="15"/>
      <c r="B181" s="15"/>
      <c r="C181" s="15"/>
      <c r="D181" s="83"/>
      <c r="E181" s="15"/>
      <c r="F181" s="15"/>
      <c r="G181" s="83"/>
      <c r="H181" s="12" t="s">
        <v>204</v>
      </c>
      <c r="I181" s="15"/>
      <c r="J181" s="15"/>
      <c r="K181" s="15"/>
      <c r="L181" s="15"/>
      <c r="M181" s="15"/>
      <c r="N181" s="83"/>
      <c r="O181" s="15"/>
      <c r="P181" s="15"/>
      <c r="Q181" s="15"/>
      <c r="R181" s="15"/>
      <c r="S181" s="15"/>
      <c r="T181" s="15"/>
      <c r="U181" s="15"/>
      <c r="V181" s="15"/>
      <c r="W181" s="15"/>
      <c r="X181" s="15"/>
      <c r="Y181" s="15"/>
      <c r="Z181" s="15"/>
      <c r="AA181" s="15"/>
      <c r="AB181" s="15"/>
      <c r="AC181" s="15"/>
      <c r="AD181" s="15"/>
      <c r="AE181" s="15"/>
    </row>
    <row r="182">
      <c r="A182" s="25"/>
      <c r="B182" s="25"/>
      <c r="D182" s="42"/>
      <c r="E182" s="25"/>
      <c r="F182" s="25"/>
      <c r="G182" s="42"/>
      <c r="I182" s="25"/>
      <c r="K182" s="25"/>
      <c r="N182" s="42"/>
    </row>
    <row r="183">
      <c r="A183" s="1" t="s">
        <v>74</v>
      </c>
      <c r="B183" s="1" t="s">
        <v>94</v>
      </c>
      <c r="D183" s="42"/>
      <c r="E183" s="1" t="s">
        <v>33</v>
      </c>
      <c r="F183" s="1" t="s">
        <v>33</v>
      </c>
      <c r="G183" s="42"/>
      <c r="H183" s="1" t="s">
        <v>187</v>
      </c>
      <c r="I183" s="25"/>
      <c r="K183" s="25"/>
      <c r="N183" s="42"/>
    </row>
    <row r="184">
      <c r="A184" s="25"/>
      <c r="B184" s="25"/>
      <c r="D184" s="42"/>
      <c r="E184" s="25"/>
      <c r="F184" s="25"/>
      <c r="G184" s="42"/>
      <c r="I184" s="25"/>
      <c r="K184" s="25"/>
      <c r="N184" s="42"/>
    </row>
    <row r="185">
      <c r="A185" s="25"/>
      <c r="B185" s="25"/>
      <c r="D185" s="42"/>
      <c r="E185" s="25"/>
      <c r="F185" s="25"/>
      <c r="G185" s="42"/>
      <c r="H185" s="1" t="s">
        <v>224</v>
      </c>
      <c r="I185" s="25"/>
      <c r="K185" s="25"/>
      <c r="N185" s="42"/>
    </row>
    <row r="186">
      <c r="A186" s="25"/>
      <c r="B186" s="25"/>
      <c r="D186" s="42"/>
      <c r="E186" s="25"/>
      <c r="F186" s="25"/>
      <c r="G186" s="42"/>
      <c r="I186" s="25"/>
      <c r="K186" s="25"/>
      <c r="N186" s="42"/>
    </row>
    <row r="187">
      <c r="A187" s="25"/>
      <c r="B187" s="25"/>
      <c r="D187" s="42"/>
      <c r="E187" s="25"/>
      <c r="F187" s="25"/>
      <c r="G187" s="42"/>
      <c r="H187" s="1" t="s">
        <v>195</v>
      </c>
      <c r="I187" s="25"/>
      <c r="K187" s="25"/>
      <c r="N187" s="42"/>
      <c r="O187" s="8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87" s="25" t="str">
        <f>IFERROR(__xludf.DUMMYFUNCTION("""COMPUTED_VALUE"""),"C-syntax")</f>
        <v>C-syntax</v>
      </c>
      <c r="Q187" s="25" t="str">
        <f>IFERROR(__xludf.DUMMYFUNCTION("""COMPUTED_VALUE"""),"C-hallucinating")</f>
        <v>C-hallucinating</v>
      </c>
      <c r="R187" s="25" t="str">
        <f>IFERROR(__xludf.DUMMYFUNCTION("""COMPUTED_VALUE"""),"C-total")</f>
        <v>C-total</v>
      </c>
      <c r="S187" s="25" t="str">
        <f>IFERROR(__xludf.DUMMYFUNCTION("""COMPUTED_VALUE"""),"V-pre/post")</f>
        <v>V-pre/post</v>
      </c>
      <c r="T187" s="25" t="str">
        <f>IFERROR(__xludf.DUMMYFUNCTION("""COMPUTED_VALUE"""),"V-pred-def")</f>
        <v>V-pred-def</v>
      </c>
      <c r="U187" s="25" t="str">
        <f>IFERROR(__xludf.DUMMYFUNCTION("""COMPUTED_VALUE"""),"V-pred-use")</f>
        <v>V-pred-use</v>
      </c>
      <c r="V187" s="25" t="str">
        <f>IFERROR(__xludf.DUMMYFUNCTION("""COMPUTED_VALUE"""),"V-lemma-def")</f>
        <v>V-lemma-def</v>
      </c>
      <c r="W187" s="25" t="str">
        <f>IFERROR(__xludf.DUMMYFUNCTION("""COMPUTED_VALUE"""),"V-lemma-use")</f>
        <v>V-lemma-use</v>
      </c>
      <c r="X187" s="25" t="str">
        <f>IFERROR(__xludf.DUMMYFUNCTION("""COMPUTED_VALUE"""),"V-LI")</f>
        <v>V-LI</v>
      </c>
      <c r="Y187" s="25" t="str">
        <f>IFERROR(__xludf.DUMMYFUNCTION("""COMPUTED_VALUE"""),"V-others")</f>
        <v>V-others</v>
      </c>
      <c r="Z187" s="25" t="str">
        <f>IFERROR(__xludf.DUMMYFUNCTION("""COMPUTED_VALUE"""),"V-total")</f>
        <v>V-total</v>
      </c>
    </row>
    <row r="188">
      <c r="A188" s="25"/>
      <c r="B188" s="25"/>
      <c r="D188" s="42"/>
      <c r="E188" s="25"/>
      <c r="F188" s="25"/>
      <c r="G188" s="42"/>
      <c r="H188" s="1" t="s">
        <v>413</v>
      </c>
      <c r="I188" s="25"/>
      <c r="K188" s="25"/>
      <c r="N188" s="42"/>
      <c r="O188" s="25">
        <f>IFERROR(__xludf.DUMMYFUNCTION("""COMPUTED_VALUE"""),0.0)</f>
        <v>0</v>
      </c>
      <c r="P188" s="25">
        <f>IFERROR(__xludf.DUMMYFUNCTION("""COMPUTED_VALUE"""),1.0)</f>
        <v>1</v>
      </c>
      <c r="Q188" s="25">
        <f>IFERROR(__xludf.DUMMYFUNCTION("""COMPUTED_VALUE"""),0.0)</f>
        <v>0</v>
      </c>
      <c r="R188" s="25">
        <f>IFERROR(__xludf.DUMMYFUNCTION("""COMPUTED_VALUE"""),0.0)</f>
        <v>0</v>
      </c>
      <c r="S188" s="25">
        <f>IFERROR(__xludf.DUMMYFUNCTION("""COMPUTED_VALUE"""),0.0)</f>
        <v>0</v>
      </c>
      <c r="T188" s="25">
        <f>IFERROR(__xludf.DUMMYFUNCTION("""COMPUTED_VALUE"""),0.0)</f>
        <v>0</v>
      </c>
      <c r="U188" s="25">
        <f>IFERROR(__xludf.DUMMYFUNCTION("""COMPUTED_VALUE"""),0.0)</f>
        <v>0</v>
      </c>
      <c r="V188" s="25">
        <f>IFERROR(__xludf.DUMMYFUNCTION("""COMPUTED_VALUE"""),0.0)</f>
        <v>0</v>
      </c>
      <c r="W188" s="25">
        <f>IFERROR(__xludf.DUMMYFUNCTION("""COMPUTED_VALUE"""),0.0)</f>
        <v>0</v>
      </c>
      <c r="X188" s="25">
        <f>IFERROR(__xludf.DUMMYFUNCTION("""COMPUTED_VALUE"""),0.0)</f>
        <v>0</v>
      </c>
      <c r="Y188" s="25">
        <f>IFERROR(__xludf.DUMMYFUNCTION("""COMPUTED_VALUE"""),0.0)</f>
        <v>0</v>
      </c>
      <c r="Z188" s="25">
        <f>IFERROR(__xludf.DUMMYFUNCTION("""COMPUTED_VALUE"""),0.0)</f>
        <v>0</v>
      </c>
    </row>
    <row r="189">
      <c r="A189" s="25"/>
      <c r="B189" s="25"/>
      <c r="D189" s="42"/>
      <c r="E189" s="25"/>
      <c r="F189" s="25"/>
      <c r="G189" s="42"/>
      <c r="H189" s="1" t="s">
        <v>414</v>
      </c>
      <c r="I189" s="25"/>
      <c r="K189" s="25"/>
      <c r="N189" s="42"/>
    </row>
    <row r="190">
      <c r="A190" s="25"/>
      <c r="B190" s="25"/>
      <c r="D190" s="42"/>
      <c r="E190" s="25"/>
      <c r="F190" s="25"/>
      <c r="G190" s="42"/>
      <c r="H190" s="1" t="s">
        <v>415</v>
      </c>
      <c r="I190" s="25"/>
      <c r="K190" s="84" t="s">
        <v>229</v>
      </c>
      <c r="M190" s="1" t="s">
        <v>416</v>
      </c>
      <c r="N190" s="42"/>
    </row>
    <row r="191">
      <c r="A191" s="25"/>
      <c r="B191" s="25"/>
      <c r="D191" s="42"/>
      <c r="E191" s="25"/>
      <c r="F191" s="25"/>
      <c r="G191" s="42"/>
      <c r="H191" s="1" t="s">
        <v>198</v>
      </c>
      <c r="I191" s="25"/>
      <c r="K191" s="25"/>
      <c r="N191" s="42"/>
    </row>
    <row r="192">
      <c r="A192" s="25"/>
      <c r="B192" s="25"/>
      <c r="D192" s="42"/>
      <c r="E192" s="25"/>
      <c r="F192" s="25"/>
      <c r="G192" s="42"/>
      <c r="H192" s="1" t="s">
        <v>405</v>
      </c>
      <c r="I192" s="25"/>
      <c r="K192" s="25"/>
      <c r="N192" s="42"/>
    </row>
    <row r="193">
      <c r="A193" s="25"/>
      <c r="B193" s="25"/>
      <c r="D193" s="42"/>
      <c r="E193" s="25"/>
      <c r="F193" s="25"/>
      <c r="G193" s="42"/>
      <c r="H193" s="1" t="s">
        <v>407</v>
      </c>
      <c r="I193" s="25"/>
      <c r="K193" s="25"/>
      <c r="N193" s="42"/>
    </row>
    <row r="194">
      <c r="A194" s="25"/>
      <c r="B194" s="25"/>
      <c r="D194" s="42"/>
      <c r="E194" s="25"/>
      <c r="F194" s="25"/>
      <c r="G194" s="42"/>
      <c r="H194" s="1" t="s">
        <v>335</v>
      </c>
      <c r="I194" s="25"/>
      <c r="K194" s="25"/>
      <c r="N194" s="42"/>
    </row>
    <row r="195">
      <c r="A195" s="25"/>
      <c r="B195" s="25"/>
      <c r="D195" s="42"/>
      <c r="E195" s="25"/>
      <c r="F195" s="25"/>
      <c r="G195" s="42"/>
      <c r="H195" s="1" t="s">
        <v>417</v>
      </c>
      <c r="I195" s="25"/>
      <c r="K195" s="25"/>
      <c r="N195" s="42"/>
    </row>
    <row r="196">
      <c r="A196" s="25"/>
      <c r="B196" s="25"/>
      <c r="D196" s="42"/>
      <c r="E196" s="25"/>
      <c r="F196" s="25"/>
      <c r="G196" s="42"/>
      <c r="H196" s="1" t="s">
        <v>337</v>
      </c>
      <c r="I196" s="25"/>
      <c r="K196" s="25"/>
      <c r="N196" s="42"/>
    </row>
    <row r="197">
      <c r="A197" s="25"/>
      <c r="B197" s="25"/>
      <c r="D197" s="42"/>
      <c r="E197" s="25"/>
      <c r="F197" s="25"/>
      <c r="G197" s="42"/>
      <c r="H197" s="1" t="s">
        <v>204</v>
      </c>
      <c r="I197" s="25"/>
      <c r="K197" s="25"/>
      <c r="N197" s="42"/>
    </row>
    <row r="198">
      <c r="A198" s="25"/>
      <c r="B198" s="25"/>
      <c r="D198" s="42"/>
      <c r="E198" s="25"/>
      <c r="F198" s="25"/>
      <c r="G198" s="42"/>
      <c r="H198" s="1" t="s">
        <v>204</v>
      </c>
      <c r="I198" s="25"/>
      <c r="K198" s="25"/>
      <c r="N198" s="42"/>
    </row>
    <row r="199">
      <c r="A199" s="25"/>
      <c r="B199" s="25"/>
      <c r="D199" s="42"/>
      <c r="E199" s="25"/>
      <c r="F199" s="25"/>
      <c r="G199" s="42"/>
      <c r="I199" s="25"/>
      <c r="K199" s="25"/>
      <c r="N199" s="42"/>
    </row>
    <row r="200">
      <c r="A200" s="25"/>
      <c r="B200" s="25"/>
      <c r="D200" s="42"/>
      <c r="E200" s="25"/>
      <c r="F200" s="25"/>
      <c r="G200" s="42"/>
      <c r="H200" s="1" t="s">
        <v>205</v>
      </c>
      <c r="I200" s="25"/>
      <c r="K200" s="25"/>
      <c r="N200" s="42"/>
    </row>
    <row r="201">
      <c r="A201" s="25"/>
      <c r="B201" s="25"/>
      <c r="D201" s="42"/>
      <c r="E201" s="25"/>
      <c r="F201" s="25"/>
      <c r="G201" s="42"/>
      <c r="H201" s="1" t="s">
        <v>418</v>
      </c>
      <c r="I201" s="25"/>
      <c r="K201" s="25"/>
      <c r="N201" s="42"/>
    </row>
    <row r="202">
      <c r="A202" s="25"/>
      <c r="B202" s="25"/>
      <c r="D202" s="42"/>
      <c r="E202" s="25"/>
      <c r="F202" s="25"/>
      <c r="G202" s="42"/>
      <c r="H202" s="1" t="s">
        <v>419</v>
      </c>
      <c r="I202" s="25"/>
      <c r="K202" s="25"/>
      <c r="N202" s="42"/>
    </row>
    <row r="203">
      <c r="A203" s="25"/>
      <c r="B203" s="25"/>
      <c r="D203" s="42"/>
      <c r="E203" s="25"/>
      <c r="F203" s="25"/>
      <c r="G203" s="42"/>
      <c r="H203" s="1" t="s">
        <v>198</v>
      </c>
      <c r="I203" s="25"/>
      <c r="K203" s="25"/>
      <c r="N203" s="42"/>
    </row>
    <row r="204">
      <c r="A204" s="25"/>
      <c r="B204" s="25"/>
      <c r="D204" s="42"/>
      <c r="E204" s="25"/>
      <c r="F204" s="25"/>
      <c r="G204" s="42"/>
      <c r="H204" s="1" t="s">
        <v>208</v>
      </c>
      <c r="I204" s="25"/>
      <c r="K204" s="25"/>
      <c r="N204" s="42"/>
    </row>
    <row r="205">
      <c r="A205" s="25"/>
      <c r="B205" s="25"/>
      <c r="D205" s="42"/>
      <c r="E205" s="25"/>
      <c r="F205" s="25"/>
      <c r="G205" s="42"/>
      <c r="H205" s="1" t="s">
        <v>420</v>
      </c>
      <c r="I205" s="25"/>
      <c r="K205" s="25"/>
      <c r="N205" s="42"/>
    </row>
    <row r="206">
      <c r="A206" s="25"/>
      <c r="B206" s="25"/>
      <c r="D206" s="42"/>
      <c r="E206" s="25"/>
      <c r="F206" s="25"/>
      <c r="G206" s="42"/>
      <c r="I206" s="25"/>
      <c r="K206" s="25"/>
      <c r="N206" s="42"/>
    </row>
    <row r="207">
      <c r="A207" s="25"/>
      <c r="B207" s="25"/>
      <c r="D207" s="42"/>
      <c r="E207" s="25"/>
      <c r="F207" s="25"/>
      <c r="G207" s="42"/>
      <c r="H207" s="1" t="s">
        <v>421</v>
      </c>
      <c r="I207" s="25"/>
      <c r="K207" s="25"/>
      <c r="N207" s="42"/>
    </row>
    <row r="208">
      <c r="A208" s="25"/>
      <c r="B208" s="25"/>
      <c r="D208" s="42"/>
      <c r="E208" s="25"/>
      <c r="F208" s="25"/>
      <c r="G208" s="42"/>
      <c r="H208" s="1" t="s">
        <v>422</v>
      </c>
      <c r="I208" s="25"/>
      <c r="K208" s="25"/>
      <c r="N208" s="42"/>
    </row>
    <row r="209">
      <c r="A209" s="25"/>
      <c r="B209" s="25"/>
      <c r="D209" s="42"/>
      <c r="E209" s="25"/>
      <c r="F209" s="25"/>
      <c r="G209" s="42"/>
      <c r="H209" s="1" t="s">
        <v>423</v>
      </c>
      <c r="I209" s="25"/>
      <c r="K209" s="25"/>
      <c r="N209" s="42"/>
    </row>
    <row r="210">
      <c r="A210" s="25"/>
      <c r="B210" s="25"/>
      <c r="D210" s="42"/>
      <c r="E210" s="25"/>
      <c r="F210" s="25"/>
      <c r="G210" s="42"/>
      <c r="I210" s="25"/>
      <c r="K210" s="25"/>
      <c r="N210" s="42"/>
    </row>
    <row r="211">
      <c r="A211" s="25"/>
      <c r="B211" s="25"/>
      <c r="D211" s="42"/>
      <c r="E211" s="25"/>
      <c r="F211" s="25"/>
      <c r="G211" s="42"/>
      <c r="H211" s="1" t="s">
        <v>227</v>
      </c>
      <c r="I211" s="25"/>
      <c r="K211" s="25"/>
      <c r="N211" s="42"/>
    </row>
    <row r="212">
      <c r="A212" s="25"/>
      <c r="B212" s="25"/>
      <c r="D212" s="42"/>
      <c r="E212" s="25"/>
      <c r="F212" s="25"/>
      <c r="G212" s="42"/>
      <c r="I212" s="25"/>
      <c r="K212" s="25"/>
      <c r="N212" s="42"/>
    </row>
    <row r="213">
      <c r="A213" s="25"/>
      <c r="B213" s="25"/>
      <c r="D213" s="42"/>
      <c r="E213" s="25"/>
      <c r="F213" s="25"/>
      <c r="G213" s="42"/>
      <c r="H213" s="1" t="s">
        <v>424</v>
      </c>
      <c r="I213" s="25"/>
      <c r="K213" s="25"/>
      <c r="N213" s="42"/>
    </row>
    <row r="214">
      <c r="A214" s="25"/>
      <c r="B214" s="25"/>
      <c r="D214" s="42"/>
      <c r="E214" s="25"/>
      <c r="F214" s="25"/>
      <c r="G214" s="42"/>
      <c r="H214" s="1" t="s">
        <v>232</v>
      </c>
      <c r="I214" s="25"/>
      <c r="K214" s="25"/>
      <c r="N214" s="42"/>
    </row>
    <row r="215">
      <c r="A215" s="25"/>
      <c r="B215" s="25"/>
      <c r="D215" s="42"/>
      <c r="E215" s="25"/>
      <c r="F215" s="25"/>
      <c r="G215" s="42"/>
      <c r="H215" s="1" t="s">
        <v>233</v>
      </c>
      <c r="I215" s="25"/>
      <c r="K215" s="25"/>
      <c r="N215" s="42"/>
    </row>
    <row r="216">
      <c r="A216" s="25"/>
      <c r="B216" s="25"/>
      <c r="D216" s="42"/>
      <c r="E216" s="25"/>
      <c r="F216" s="25"/>
      <c r="G216" s="42"/>
      <c r="H216" s="1" t="s">
        <v>234</v>
      </c>
      <c r="I216" s="25"/>
      <c r="K216" s="25"/>
      <c r="N216" s="42"/>
    </row>
    <row r="217">
      <c r="A217" s="25"/>
      <c r="B217" s="25"/>
      <c r="D217" s="42"/>
      <c r="E217" s="25"/>
      <c r="F217" s="25"/>
      <c r="G217" s="42"/>
      <c r="H217" s="1" t="s">
        <v>223</v>
      </c>
      <c r="I217" s="25"/>
      <c r="K217" s="25"/>
      <c r="N217" s="42"/>
    </row>
    <row r="218">
      <c r="A218" s="15"/>
      <c r="B218" s="15"/>
      <c r="C218" s="15"/>
      <c r="D218" s="83"/>
      <c r="E218" s="15"/>
      <c r="F218" s="15"/>
      <c r="G218" s="83"/>
      <c r="H218" s="12" t="s">
        <v>204</v>
      </c>
      <c r="I218" s="15"/>
      <c r="J218" s="15"/>
      <c r="K218" s="15"/>
      <c r="L218" s="15"/>
      <c r="M218" s="15"/>
      <c r="N218" s="83"/>
      <c r="O218" s="15"/>
      <c r="P218" s="15"/>
      <c r="Q218" s="15"/>
      <c r="R218" s="15"/>
      <c r="S218" s="15"/>
      <c r="T218" s="15"/>
      <c r="U218" s="15"/>
      <c r="V218" s="15"/>
      <c r="W218" s="15"/>
      <c r="X218" s="15"/>
      <c r="Y218" s="15"/>
      <c r="Z218" s="15"/>
      <c r="AA218" s="15"/>
      <c r="AB218" s="15"/>
      <c r="AC218" s="15"/>
      <c r="AD218" s="15"/>
      <c r="AE218" s="15"/>
    </row>
    <row r="219">
      <c r="A219" s="25"/>
      <c r="B219" s="25"/>
      <c r="D219" s="42"/>
      <c r="E219" s="25"/>
      <c r="F219" s="25"/>
      <c r="G219" s="42"/>
      <c r="I219" s="25"/>
      <c r="K219" s="25"/>
      <c r="N219" s="42"/>
    </row>
    <row r="220">
      <c r="A220" s="1" t="s">
        <v>81</v>
      </c>
      <c r="B220" s="1" t="s">
        <v>94</v>
      </c>
      <c r="D220" s="42"/>
      <c r="E220" s="1" t="s">
        <v>82</v>
      </c>
      <c r="F220" s="1" t="s">
        <v>33</v>
      </c>
      <c r="G220" s="2" t="s">
        <v>425</v>
      </c>
      <c r="H220" s="1" t="s">
        <v>308</v>
      </c>
      <c r="I220" s="25"/>
      <c r="K220" s="25"/>
      <c r="N220" s="42"/>
    </row>
    <row r="221">
      <c r="A221" s="25"/>
      <c r="B221" s="25"/>
      <c r="D221" s="42"/>
      <c r="E221" s="25"/>
      <c r="F221" s="25"/>
      <c r="G221" s="42"/>
      <c r="H221" s="1" t="s">
        <v>185</v>
      </c>
      <c r="I221" s="25"/>
      <c r="K221" s="25"/>
      <c r="N221" s="42"/>
    </row>
    <row r="222">
      <c r="A222" s="25"/>
      <c r="B222" s="25"/>
      <c r="D222" s="42"/>
      <c r="E222" s="25"/>
      <c r="F222" s="25"/>
      <c r="G222" s="42"/>
      <c r="I222" s="25"/>
      <c r="K222" s="25"/>
      <c r="N222" s="42"/>
    </row>
    <row r="223">
      <c r="A223" s="25"/>
      <c r="B223" s="25"/>
      <c r="D223" s="42"/>
      <c r="E223" s="25"/>
      <c r="F223" s="25"/>
      <c r="G223" s="42"/>
      <c r="H223" s="1" t="s">
        <v>426</v>
      </c>
      <c r="I223" s="25"/>
      <c r="K223" s="25"/>
      <c r="N223" s="42"/>
      <c r="O22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23" s="25" t="str">
        <f>IFERROR(__xludf.DUMMYFUNCTION("""COMPUTED_VALUE"""),"C-syntax")</f>
        <v>C-syntax</v>
      </c>
      <c r="Q223" s="25" t="str">
        <f>IFERROR(__xludf.DUMMYFUNCTION("""COMPUTED_VALUE"""),"C-hallucinating")</f>
        <v>C-hallucinating</v>
      </c>
      <c r="R223" s="25" t="str">
        <f>IFERROR(__xludf.DUMMYFUNCTION("""COMPUTED_VALUE"""),"C-total")</f>
        <v>C-total</v>
      </c>
      <c r="S223" s="25" t="str">
        <f>IFERROR(__xludf.DUMMYFUNCTION("""COMPUTED_VALUE"""),"V-pre/post")</f>
        <v>V-pre/post</v>
      </c>
      <c r="T223" s="25" t="str">
        <f>IFERROR(__xludf.DUMMYFUNCTION("""COMPUTED_VALUE"""),"V-pred-def")</f>
        <v>V-pred-def</v>
      </c>
      <c r="U223" s="25" t="str">
        <f>IFERROR(__xludf.DUMMYFUNCTION("""COMPUTED_VALUE"""),"V-pred-use")</f>
        <v>V-pred-use</v>
      </c>
      <c r="V223" s="25" t="str">
        <f>IFERROR(__xludf.DUMMYFUNCTION("""COMPUTED_VALUE"""),"V-lemma-def")</f>
        <v>V-lemma-def</v>
      </c>
      <c r="W223" s="25" t="str">
        <f>IFERROR(__xludf.DUMMYFUNCTION("""COMPUTED_VALUE"""),"V-lemma-use")</f>
        <v>V-lemma-use</v>
      </c>
      <c r="X223" s="25" t="str">
        <f>IFERROR(__xludf.DUMMYFUNCTION("""COMPUTED_VALUE"""),"V-LI")</f>
        <v>V-LI</v>
      </c>
      <c r="Y223" s="25" t="str">
        <f>IFERROR(__xludf.DUMMYFUNCTION("""COMPUTED_VALUE"""),"V-others")</f>
        <v>V-others</v>
      </c>
      <c r="Z223" s="25" t="str">
        <f>IFERROR(__xludf.DUMMYFUNCTION("""COMPUTED_VALUE"""),"V-total")</f>
        <v>V-total</v>
      </c>
    </row>
    <row r="224">
      <c r="A224" s="25"/>
      <c r="B224" s="25"/>
      <c r="D224" s="42"/>
      <c r="E224" s="25"/>
      <c r="F224" s="25"/>
      <c r="G224" s="42"/>
      <c r="H224" s="1" t="s">
        <v>427</v>
      </c>
      <c r="I224" s="25"/>
      <c r="K224" s="84"/>
      <c r="N224" s="42"/>
      <c r="O224" s="25">
        <f>IFERROR(__xludf.DUMMYFUNCTION("""COMPUTED_VALUE"""),0.0)</f>
        <v>0</v>
      </c>
      <c r="P224" s="25">
        <f>IFERROR(__xludf.DUMMYFUNCTION("""COMPUTED_VALUE"""),2.0)</f>
        <v>2</v>
      </c>
      <c r="Q224" s="25">
        <f>IFERROR(__xludf.DUMMYFUNCTION("""COMPUTED_VALUE"""),0.0)</f>
        <v>0</v>
      </c>
      <c r="R224" s="25">
        <f>IFERROR(__xludf.DUMMYFUNCTION("""COMPUTED_VALUE"""),0.0)</f>
        <v>0</v>
      </c>
      <c r="S224" s="25">
        <f>IFERROR(__xludf.DUMMYFUNCTION("""COMPUTED_VALUE"""),0.0)</f>
        <v>0</v>
      </c>
      <c r="T224" s="25">
        <f>IFERROR(__xludf.DUMMYFUNCTION("""COMPUTED_VALUE"""),0.0)</f>
        <v>0</v>
      </c>
      <c r="U224" s="25">
        <f>IFERROR(__xludf.DUMMYFUNCTION("""COMPUTED_VALUE"""),3.0)</f>
        <v>3</v>
      </c>
      <c r="V224" s="25">
        <f>IFERROR(__xludf.DUMMYFUNCTION("""COMPUTED_VALUE"""),0.0)</f>
        <v>0</v>
      </c>
      <c r="W224" s="25">
        <f>IFERROR(__xludf.DUMMYFUNCTION("""COMPUTED_VALUE"""),0.0)</f>
        <v>0</v>
      </c>
      <c r="X224" s="25">
        <f>IFERROR(__xludf.DUMMYFUNCTION("""COMPUTED_VALUE"""),0.0)</f>
        <v>0</v>
      </c>
      <c r="Y224" s="25">
        <f>IFERROR(__xludf.DUMMYFUNCTION("""COMPUTED_VALUE"""),1.0)</f>
        <v>1</v>
      </c>
      <c r="Z224" s="25">
        <f>IFERROR(__xludf.DUMMYFUNCTION("""COMPUTED_VALUE"""),0.0)</f>
        <v>0</v>
      </c>
    </row>
    <row r="225">
      <c r="A225" s="25"/>
      <c r="B225" s="25"/>
      <c r="D225" s="42"/>
      <c r="E225" s="25"/>
      <c r="F225" s="25"/>
      <c r="G225" s="42"/>
      <c r="I225" s="25"/>
      <c r="K225" s="25"/>
      <c r="N225" s="42"/>
    </row>
    <row r="226">
      <c r="A226" s="25"/>
      <c r="B226" s="25"/>
      <c r="D226" s="42"/>
      <c r="E226" s="25"/>
      <c r="F226" s="25"/>
      <c r="G226" s="42"/>
      <c r="H226" s="1" t="s">
        <v>428</v>
      </c>
      <c r="I226" s="25"/>
      <c r="K226" s="25"/>
      <c r="N226" s="42"/>
    </row>
    <row r="227">
      <c r="A227" s="25"/>
      <c r="B227" s="25"/>
      <c r="D227" s="42"/>
      <c r="E227" s="25"/>
      <c r="F227" s="25"/>
      <c r="G227" s="42"/>
      <c r="H227" s="1" t="s">
        <v>237</v>
      </c>
      <c r="I227" s="25"/>
      <c r="K227" s="25"/>
      <c r="N227" s="42"/>
    </row>
    <row r="228">
      <c r="A228" s="25"/>
      <c r="B228" s="25"/>
      <c r="D228" s="42"/>
      <c r="E228" s="25"/>
      <c r="F228" s="25"/>
      <c r="G228" s="42"/>
      <c r="H228" s="1" t="s">
        <v>198</v>
      </c>
      <c r="I228" s="25"/>
      <c r="K228" s="25"/>
      <c r="N228" s="42"/>
    </row>
    <row r="229">
      <c r="A229" s="25"/>
      <c r="B229" s="25"/>
      <c r="D229" s="42"/>
      <c r="E229" s="25"/>
      <c r="F229" s="25"/>
      <c r="G229" s="42"/>
      <c r="H229" s="1" t="s">
        <v>238</v>
      </c>
      <c r="I229" s="25"/>
      <c r="K229" s="25"/>
      <c r="N229" s="42"/>
    </row>
    <row r="230">
      <c r="A230" s="25"/>
      <c r="B230" s="25"/>
      <c r="D230" s="42"/>
      <c r="E230" s="25"/>
      <c r="F230" s="25"/>
      <c r="G230" s="42"/>
      <c r="H230" s="1" t="s">
        <v>239</v>
      </c>
      <c r="I230" s="25"/>
      <c r="K230" s="25"/>
      <c r="N230" s="42"/>
    </row>
    <row r="231">
      <c r="A231" s="25"/>
      <c r="B231" s="25"/>
      <c r="D231" s="42"/>
      <c r="E231" s="25"/>
      <c r="F231" s="25"/>
      <c r="G231" s="42"/>
      <c r="H231" s="1" t="s">
        <v>240</v>
      </c>
      <c r="I231" s="25"/>
      <c r="K231" s="25"/>
      <c r="N231" s="42"/>
    </row>
    <row r="232">
      <c r="A232" s="25"/>
      <c r="B232" s="25"/>
      <c r="D232" s="42"/>
      <c r="E232" s="25"/>
      <c r="F232" s="25"/>
      <c r="G232" s="42"/>
      <c r="H232" s="1" t="s">
        <v>241</v>
      </c>
      <c r="I232" s="25"/>
      <c r="K232" s="25"/>
      <c r="N232" s="42"/>
    </row>
    <row r="233">
      <c r="A233" s="25"/>
      <c r="B233" s="25"/>
      <c r="D233" s="42"/>
      <c r="E233" s="25"/>
      <c r="F233" s="25"/>
      <c r="G233" s="42"/>
      <c r="H233" s="1" t="s">
        <v>242</v>
      </c>
      <c r="I233" s="25"/>
      <c r="K233" s="25"/>
      <c r="N233" s="42"/>
    </row>
    <row r="234">
      <c r="A234" s="25"/>
      <c r="B234" s="25"/>
      <c r="D234" s="42"/>
      <c r="E234" s="25"/>
      <c r="F234" s="25"/>
      <c r="G234" s="42"/>
      <c r="H234" s="1" t="s">
        <v>243</v>
      </c>
      <c r="I234" s="25"/>
      <c r="K234" s="25"/>
      <c r="N234" s="42"/>
    </row>
    <row r="235">
      <c r="A235" s="25"/>
      <c r="B235" s="25"/>
      <c r="D235" s="42"/>
      <c r="E235" s="25"/>
      <c r="F235" s="25"/>
      <c r="G235" s="42"/>
      <c r="H235" s="1" t="s">
        <v>244</v>
      </c>
      <c r="I235" s="25"/>
      <c r="K235" s="25"/>
      <c r="N235" s="42"/>
    </row>
    <row r="236">
      <c r="A236" s="25"/>
      <c r="B236" s="25"/>
      <c r="D236" s="42"/>
      <c r="E236" s="25"/>
      <c r="F236" s="25"/>
      <c r="G236" s="42"/>
      <c r="H236" s="1" t="s">
        <v>245</v>
      </c>
      <c r="I236" s="25"/>
      <c r="K236" s="25"/>
      <c r="N236" s="42"/>
    </row>
    <row r="237">
      <c r="A237" s="25"/>
      <c r="B237" s="25"/>
      <c r="D237" s="42"/>
      <c r="E237" s="25"/>
      <c r="F237" s="25"/>
      <c r="G237" s="42"/>
      <c r="I237" s="25"/>
      <c r="K237" s="25"/>
      <c r="N237" s="42"/>
    </row>
    <row r="238">
      <c r="A238" s="25"/>
      <c r="B238" s="25"/>
      <c r="D238" s="42"/>
      <c r="E238" s="25"/>
      <c r="F238" s="25"/>
      <c r="G238" s="42"/>
      <c r="H238" s="1" t="s">
        <v>247</v>
      </c>
      <c r="I238" s="25"/>
      <c r="K238" s="25"/>
      <c r="N238" s="42"/>
    </row>
    <row r="239">
      <c r="A239" s="25"/>
      <c r="B239" s="25"/>
      <c r="D239" s="42"/>
      <c r="E239" s="25"/>
      <c r="F239" s="25"/>
      <c r="G239" s="42"/>
      <c r="H239" s="1" t="s">
        <v>198</v>
      </c>
      <c r="I239" s="25"/>
      <c r="K239" s="25"/>
      <c r="N239" s="42"/>
    </row>
    <row r="240">
      <c r="A240" s="25"/>
      <c r="B240" s="25"/>
      <c r="D240" s="42"/>
      <c r="E240" s="25"/>
      <c r="F240" s="25"/>
      <c r="G240" s="42"/>
      <c r="H240" s="1" t="s">
        <v>248</v>
      </c>
      <c r="I240" s="25"/>
      <c r="K240" s="25"/>
      <c r="N240" s="42"/>
    </row>
    <row r="241">
      <c r="A241" s="25"/>
      <c r="B241" s="25"/>
      <c r="D241" s="42"/>
      <c r="E241" s="25"/>
      <c r="F241" s="25"/>
      <c r="G241" s="42"/>
      <c r="H241" s="1" t="s">
        <v>249</v>
      </c>
      <c r="I241" s="25"/>
      <c r="K241" s="25"/>
      <c r="N241" s="42"/>
    </row>
    <row r="242">
      <c r="A242" s="25"/>
      <c r="B242" s="25"/>
      <c r="D242" s="42"/>
      <c r="E242" s="25"/>
      <c r="F242" s="25"/>
      <c r="G242" s="42"/>
      <c r="H242" s="1" t="s">
        <v>250</v>
      </c>
      <c r="I242" s="25"/>
      <c r="K242" s="25"/>
      <c r="N242" s="42"/>
    </row>
    <row r="243">
      <c r="A243" s="25"/>
      <c r="B243" s="25"/>
      <c r="D243" s="42"/>
      <c r="E243" s="25"/>
      <c r="F243" s="25"/>
      <c r="G243" s="42"/>
      <c r="H243" s="1" t="s">
        <v>245</v>
      </c>
      <c r="I243" s="25"/>
      <c r="K243" s="25"/>
      <c r="N243" s="42"/>
    </row>
    <row r="244">
      <c r="A244" s="25"/>
      <c r="B244" s="25"/>
      <c r="D244" s="42"/>
      <c r="E244" s="25"/>
      <c r="F244" s="25"/>
      <c r="G244" s="42"/>
      <c r="I244" s="25"/>
      <c r="K244" s="25"/>
      <c r="N244" s="42"/>
    </row>
    <row r="245">
      <c r="A245" s="25"/>
      <c r="B245" s="25"/>
      <c r="D245" s="42"/>
      <c r="E245" s="25"/>
      <c r="F245" s="25"/>
      <c r="G245" s="42"/>
      <c r="H245" s="1" t="s">
        <v>251</v>
      </c>
      <c r="I245" s="25"/>
      <c r="K245" s="25"/>
      <c r="N245" s="42"/>
    </row>
    <row r="246">
      <c r="A246" s="25"/>
      <c r="B246" s="25"/>
      <c r="D246" s="42"/>
      <c r="E246" s="25"/>
      <c r="F246" s="25"/>
      <c r="G246" s="42"/>
      <c r="H246" s="1" t="s">
        <v>429</v>
      </c>
      <c r="I246" s="1" t="s">
        <v>127</v>
      </c>
      <c r="J246" s="40" t="s">
        <v>430</v>
      </c>
      <c r="K246" s="25"/>
      <c r="N246" s="42"/>
    </row>
    <row r="247">
      <c r="A247" s="25"/>
      <c r="B247" s="25"/>
      <c r="D247" s="42"/>
      <c r="E247" s="25"/>
      <c r="F247" s="25"/>
      <c r="G247" s="42"/>
      <c r="H247" s="1" t="s">
        <v>431</v>
      </c>
      <c r="I247" s="25"/>
      <c r="K247" s="84" t="s">
        <v>229</v>
      </c>
      <c r="M247" s="1" t="s">
        <v>230</v>
      </c>
      <c r="N247" s="2" t="s">
        <v>432</v>
      </c>
    </row>
    <row r="248">
      <c r="A248" s="25"/>
      <c r="B248" s="25"/>
      <c r="D248" s="42"/>
      <c r="E248" s="25"/>
      <c r="F248" s="25"/>
      <c r="G248" s="42"/>
      <c r="H248" s="1" t="s">
        <v>433</v>
      </c>
      <c r="I248" s="25"/>
      <c r="K248" s="84"/>
      <c r="N248" s="42"/>
    </row>
    <row r="249">
      <c r="A249" s="25"/>
      <c r="B249" s="25"/>
      <c r="D249" s="42"/>
      <c r="E249" s="25"/>
      <c r="F249" s="25"/>
      <c r="G249" s="42"/>
      <c r="H249" s="1" t="s">
        <v>434</v>
      </c>
      <c r="I249" s="25"/>
      <c r="K249" s="1"/>
      <c r="N249" s="42"/>
    </row>
    <row r="250">
      <c r="A250" s="25"/>
      <c r="B250" s="25"/>
      <c r="D250" s="42"/>
      <c r="E250" s="25"/>
      <c r="F250" s="25"/>
      <c r="G250" s="42"/>
      <c r="H250" s="1" t="s">
        <v>269</v>
      </c>
      <c r="I250" s="25"/>
      <c r="K250" s="1"/>
      <c r="N250" s="42"/>
    </row>
    <row r="251">
      <c r="A251" s="25"/>
      <c r="B251" s="25"/>
      <c r="D251" s="42"/>
      <c r="E251" s="25"/>
      <c r="F251" s="25"/>
      <c r="G251" s="42"/>
      <c r="I251" s="25"/>
      <c r="K251" s="25"/>
      <c r="N251" s="42"/>
    </row>
    <row r="252">
      <c r="A252" s="25"/>
      <c r="B252" s="25"/>
      <c r="D252" s="42"/>
      <c r="E252" s="25"/>
      <c r="F252" s="25"/>
      <c r="G252" s="42"/>
      <c r="H252" s="1" t="s">
        <v>309</v>
      </c>
      <c r="I252" s="25"/>
      <c r="K252" s="25"/>
      <c r="N252" s="42"/>
    </row>
    <row r="253">
      <c r="A253" s="25"/>
      <c r="B253" s="25"/>
      <c r="D253" s="42"/>
      <c r="E253" s="25"/>
      <c r="F253" s="25"/>
      <c r="G253" s="42"/>
      <c r="H253" s="1" t="s">
        <v>310</v>
      </c>
      <c r="I253" s="25"/>
      <c r="K253" s="25"/>
      <c r="N253" s="42"/>
    </row>
    <row r="254">
      <c r="A254" s="25"/>
      <c r="B254" s="25"/>
      <c r="D254" s="42"/>
      <c r="E254" s="25"/>
      <c r="F254" s="25"/>
      <c r="G254" s="42"/>
      <c r="H254" s="1" t="s">
        <v>435</v>
      </c>
      <c r="I254" s="25"/>
      <c r="K254" s="25"/>
      <c r="N254" s="42"/>
    </row>
    <row r="255">
      <c r="A255" s="25"/>
      <c r="B255" s="25"/>
      <c r="D255" s="42"/>
      <c r="E255" s="25"/>
      <c r="F255" s="25"/>
      <c r="G255" s="42"/>
      <c r="H255" s="1" t="s">
        <v>436</v>
      </c>
      <c r="I255" s="25"/>
      <c r="K255" s="25"/>
      <c r="N255" s="42"/>
    </row>
    <row r="256">
      <c r="A256" s="25"/>
      <c r="B256" s="25"/>
      <c r="D256" s="42"/>
      <c r="E256" s="25"/>
      <c r="F256" s="25"/>
      <c r="G256" s="42"/>
      <c r="H256" s="1" t="s">
        <v>437</v>
      </c>
      <c r="I256" s="25"/>
      <c r="K256" s="25"/>
      <c r="N256" s="42"/>
    </row>
    <row r="257">
      <c r="A257" s="25"/>
      <c r="B257" s="25"/>
      <c r="D257" s="42"/>
      <c r="E257" s="25"/>
      <c r="F257" s="25"/>
      <c r="G257" s="42"/>
      <c r="H257" s="1" t="s">
        <v>436</v>
      </c>
      <c r="I257" s="25"/>
      <c r="K257" s="25"/>
      <c r="N257" s="42"/>
    </row>
    <row r="258">
      <c r="A258" s="25"/>
      <c r="B258" s="25"/>
      <c r="D258" s="42"/>
      <c r="E258" s="25"/>
      <c r="F258" s="25"/>
      <c r="G258" s="42"/>
      <c r="H258" s="1" t="s">
        <v>438</v>
      </c>
      <c r="I258" s="25"/>
      <c r="K258" s="25"/>
      <c r="N258" s="42"/>
    </row>
    <row r="259">
      <c r="A259" s="25"/>
      <c r="B259" s="25"/>
      <c r="D259" s="42"/>
      <c r="E259" s="25"/>
      <c r="F259" s="25"/>
      <c r="G259" s="42"/>
      <c r="H259" s="1" t="s">
        <v>439</v>
      </c>
      <c r="I259" s="25"/>
      <c r="K259" s="25"/>
      <c r="N259" s="42"/>
    </row>
    <row r="260">
      <c r="A260" s="25"/>
      <c r="B260" s="25"/>
      <c r="D260" s="42"/>
      <c r="E260" s="25"/>
      <c r="F260" s="25"/>
      <c r="G260" s="42"/>
      <c r="H260" s="1" t="s">
        <v>440</v>
      </c>
      <c r="I260" s="25"/>
      <c r="K260" s="25"/>
      <c r="N260" s="42"/>
    </row>
    <row r="261">
      <c r="A261" s="25"/>
      <c r="B261" s="25"/>
      <c r="D261" s="42"/>
      <c r="E261" s="25"/>
      <c r="F261" s="25"/>
      <c r="G261" s="42"/>
      <c r="H261" s="1" t="s">
        <v>441</v>
      </c>
      <c r="I261" s="25"/>
      <c r="K261" s="25"/>
      <c r="N261" s="42"/>
    </row>
    <row r="262">
      <c r="A262" s="25"/>
      <c r="B262" s="25"/>
      <c r="D262" s="42"/>
      <c r="E262" s="25"/>
      <c r="F262" s="25"/>
      <c r="G262" s="42"/>
      <c r="H262" s="1" t="s">
        <v>442</v>
      </c>
      <c r="I262" s="25"/>
      <c r="K262" s="25"/>
      <c r="N262" s="42"/>
    </row>
    <row r="263">
      <c r="A263" s="25"/>
      <c r="B263" s="25"/>
      <c r="D263" s="42"/>
      <c r="E263" s="25"/>
      <c r="F263" s="25"/>
      <c r="G263" s="42"/>
      <c r="H263" s="1" t="s">
        <v>318</v>
      </c>
      <c r="I263" s="25"/>
      <c r="K263" s="25"/>
      <c r="N263" s="42"/>
    </row>
    <row r="264">
      <c r="A264" s="25"/>
      <c r="B264" s="25"/>
      <c r="D264" s="42"/>
      <c r="E264" s="25"/>
      <c r="F264" s="25"/>
      <c r="G264" s="42"/>
      <c r="H264" s="1" t="s">
        <v>195</v>
      </c>
      <c r="I264" s="25"/>
      <c r="K264" s="25"/>
      <c r="N264" s="42"/>
    </row>
    <row r="265">
      <c r="A265" s="25"/>
      <c r="B265" s="25"/>
      <c r="D265" s="42"/>
      <c r="E265" s="25"/>
      <c r="F265" s="25"/>
      <c r="G265" s="42"/>
      <c r="H265" s="1" t="s">
        <v>443</v>
      </c>
      <c r="I265" s="25"/>
      <c r="K265" s="25"/>
      <c r="N265" s="42"/>
    </row>
    <row r="266">
      <c r="A266" s="25"/>
      <c r="B266" s="25"/>
      <c r="D266" s="42"/>
      <c r="E266" s="25"/>
      <c r="F266" s="25"/>
      <c r="G266" s="42"/>
      <c r="H266" s="1" t="s">
        <v>444</v>
      </c>
      <c r="I266" s="25"/>
      <c r="K266" s="25"/>
      <c r="N266" s="42"/>
    </row>
    <row r="267">
      <c r="A267" s="25"/>
      <c r="B267" s="25"/>
      <c r="D267" s="42"/>
      <c r="E267" s="25"/>
      <c r="F267" s="25"/>
      <c r="G267" s="42"/>
      <c r="H267" s="1" t="s">
        <v>198</v>
      </c>
      <c r="I267" s="25"/>
      <c r="K267" s="25"/>
      <c r="N267" s="42"/>
    </row>
    <row r="268">
      <c r="A268" s="25"/>
      <c r="B268" s="25"/>
      <c r="D268" s="42"/>
      <c r="E268" s="25"/>
      <c r="F268" s="25"/>
      <c r="G268" s="42"/>
      <c r="H268" s="1" t="s">
        <v>445</v>
      </c>
      <c r="I268" s="25"/>
      <c r="K268" s="25"/>
      <c r="N268" s="42"/>
    </row>
    <row r="269">
      <c r="A269" s="25"/>
      <c r="B269" s="25"/>
      <c r="D269" s="42"/>
      <c r="E269" s="25"/>
      <c r="F269" s="25"/>
      <c r="G269" s="42"/>
      <c r="H269" s="1" t="s">
        <v>405</v>
      </c>
      <c r="I269" s="25"/>
      <c r="K269" s="25"/>
      <c r="N269" s="42"/>
    </row>
    <row r="270">
      <c r="A270" s="25"/>
      <c r="B270" s="25"/>
      <c r="D270" s="42"/>
      <c r="E270" s="25"/>
      <c r="F270" s="25"/>
      <c r="G270" s="42"/>
      <c r="H270" s="1" t="s">
        <v>446</v>
      </c>
      <c r="I270" s="25"/>
      <c r="K270" s="84" t="s">
        <v>278</v>
      </c>
      <c r="L270" s="1" t="s">
        <v>280</v>
      </c>
      <c r="M270" s="1" t="s">
        <v>447</v>
      </c>
      <c r="N270" s="2" t="s">
        <v>448</v>
      </c>
    </row>
    <row r="271">
      <c r="A271" s="25"/>
      <c r="B271" s="25"/>
      <c r="D271" s="42"/>
      <c r="E271" s="25"/>
      <c r="F271" s="25"/>
      <c r="G271" s="42"/>
      <c r="H271" s="1" t="s">
        <v>335</v>
      </c>
      <c r="I271" s="25"/>
      <c r="K271" s="25"/>
      <c r="N271" s="42"/>
    </row>
    <row r="272">
      <c r="A272" s="25"/>
      <c r="B272" s="25"/>
      <c r="D272" s="42"/>
      <c r="E272" s="25"/>
      <c r="F272" s="25"/>
      <c r="G272" s="42"/>
      <c r="H272" s="1" t="s">
        <v>199</v>
      </c>
      <c r="I272" s="25"/>
      <c r="K272" s="1" t="s">
        <v>449</v>
      </c>
      <c r="M272" s="1" t="s">
        <v>450</v>
      </c>
      <c r="N272" s="2" t="s">
        <v>451</v>
      </c>
    </row>
    <row r="273">
      <c r="A273" s="25"/>
      <c r="B273" s="25"/>
      <c r="D273" s="42"/>
      <c r="E273" s="25"/>
      <c r="F273" s="25"/>
      <c r="G273" s="42"/>
      <c r="H273" s="1" t="s">
        <v>204</v>
      </c>
      <c r="I273" s="25"/>
      <c r="K273" s="1" t="s">
        <v>278</v>
      </c>
      <c r="L273" s="1" t="s">
        <v>280</v>
      </c>
      <c r="N273" s="42"/>
    </row>
    <row r="274">
      <c r="A274" s="25"/>
      <c r="B274" s="25"/>
      <c r="D274" s="42"/>
      <c r="E274" s="25"/>
      <c r="F274" s="25"/>
      <c r="G274" s="42"/>
      <c r="H274" s="1" t="s">
        <v>204</v>
      </c>
      <c r="I274" s="25"/>
      <c r="K274" s="1" t="s">
        <v>278</v>
      </c>
      <c r="L274" s="1" t="s">
        <v>279</v>
      </c>
      <c r="M274" s="1" t="s">
        <v>452</v>
      </c>
      <c r="N274" s="2" t="s">
        <v>453</v>
      </c>
    </row>
    <row r="275">
      <c r="A275" s="25"/>
      <c r="B275" s="25"/>
      <c r="D275" s="42"/>
      <c r="E275" s="25"/>
      <c r="F275" s="25"/>
      <c r="G275" s="42"/>
      <c r="I275" s="25"/>
      <c r="K275" s="25"/>
      <c r="N275" s="42"/>
    </row>
    <row r="276">
      <c r="A276" s="25"/>
      <c r="B276" s="25"/>
      <c r="D276" s="42"/>
      <c r="E276" s="25"/>
      <c r="F276" s="25"/>
      <c r="G276" s="42"/>
      <c r="H276" s="1" t="s">
        <v>251</v>
      </c>
      <c r="I276" s="25"/>
      <c r="K276" s="25"/>
      <c r="N276" s="42"/>
    </row>
    <row r="277">
      <c r="A277" s="25"/>
      <c r="B277" s="25"/>
      <c r="D277" s="42"/>
      <c r="E277" s="25"/>
      <c r="F277" s="25"/>
      <c r="G277" s="42"/>
      <c r="H277" s="1" t="s">
        <v>454</v>
      </c>
      <c r="I277" s="25"/>
      <c r="K277" s="25"/>
      <c r="N277" s="42"/>
    </row>
    <row r="278">
      <c r="A278" s="25"/>
      <c r="B278" s="25"/>
      <c r="D278" s="42"/>
      <c r="E278" s="25"/>
      <c r="F278" s="25"/>
      <c r="G278" s="42"/>
      <c r="H278" s="1" t="s">
        <v>455</v>
      </c>
      <c r="I278" s="25"/>
      <c r="K278" s="84"/>
      <c r="N278" s="42"/>
    </row>
    <row r="279">
      <c r="A279" s="25"/>
      <c r="B279" s="25"/>
      <c r="D279" s="42"/>
      <c r="E279" s="25"/>
      <c r="F279" s="25"/>
      <c r="G279" s="42"/>
      <c r="H279" s="1" t="s">
        <v>269</v>
      </c>
      <c r="I279" s="25"/>
      <c r="K279" s="25"/>
      <c r="N279" s="42"/>
    </row>
    <row r="280">
      <c r="A280" s="25"/>
      <c r="B280" s="25"/>
      <c r="D280" s="42"/>
      <c r="E280" s="25"/>
      <c r="F280" s="25"/>
      <c r="G280" s="42"/>
      <c r="I280" s="25"/>
      <c r="K280" s="25"/>
      <c r="N280" s="42"/>
    </row>
    <row r="281">
      <c r="A281" s="25"/>
      <c r="B281" s="25"/>
      <c r="D281" s="42"/>
      <c r="E281" s="25"/>
      <c r="F281" s="25"/>
      <c r="G281" s="42"/>
      <c r="H281" s="1" t="s">
        <v>309</v>
      </c>
      <c r="I281" s="25"/>
      <c r="K281" s="25"/>
      <c r="N281" s="42"/>
    </row>
    <row r="282">
      <c r="A282" s="25"/>
      <c r="B282" s="25"/>
      <c r="D282" s="42"/>
      <c r="E282" s="25"/>
      <c r="F282" s="25"/>
      <c r="G282" s="42"/>
      <c r="H282" s="1" t="s">
        <v>310</v>
      </c>
      <c r="I282" s="25"/>
      <c r="K282" s="25"/>
      <c r="N282" s="42"/>
    </row>
    <row r="283">
      <c r="A283" s="25"/>
      <c r="B283" s="25"/>
      <c r="D283" s="42"/>
      <c r="E283" s="25"/>
      <c r="F283" s="25"/>
      <c r="G283" s="42"/>
      <c r="H283" s="1" t="s">
        <v>456</v>
      </c>
      <c r="I283" s="25"/>
      <c r="K283" s="25"/>
      <c r="N283" s="42"/>
    </row>
    <row r="284">
      <c r="A284" s="25"/>
      <c r="B284" s="25"/>
      <c r="D284" s="42"/>
      <c r="E284" s="25"/>
      <c r="F284" s="25"/>
      <c r="G284" s="42"/>
      <c r="H284" s="1" t="s">
        <v>457</v>
      </c>
      <c r="I284" s="25"/>
      <c r="K284" s="25"/>
      <c r="N284" s="42"/>
    </row>
    <row r="285">
      <c r="A285" s="25"/>
      <c r="B285" s="25"/>
      <c r="D285" s="42"/>
      <c r="E285" s="25"/>
      <c r="F285" s="25"/>
      <c r="G285" s="42"/>
      <c r="H285" s="1" t="s">
        <v>318</v>
      </c>
      <c r="I285" s="25"/>
      <c r="K285" s="25"/>
      <c r="N285" s="42"/>
    </row>
    <row r="286">
      <c r="A286" s="25"/>
      <c r="B286" s="25"/>
      <c r="D286" s="42"/>
      <c r="E286" s="25"/>
      <c r="F286" s="25"/>
      <c r="G286" s="42"/>
      <c r="H286" s="1" t="s">
        <v>281</v>
      </c>
      <c r="I286" s="25"/>
      <c r="K286" s="25"/>
      <c r="N286" s="42"/>
    </row>
    <row r="287">
      <c r="A287" s="25"/>
      <c r="B287" s="25"/>
      <c r="D287" s="42"/>
      <c r="E287" s="25"/>
      <c r="F287" s="25"/>
      <c r="G287" s="42"/>
      <c r="H287" s="1" t="s">
        <v>207</v>
      </c>
      <c r="I287" s="25"/>
      <c r="K287" s="84" t="s">
        <v>229</v>
      </c>
      <c r="M287" s="1" t="s">
        <v>325</v>
      </c>
      <c r="N287" s="42"/>
    </row>
    <row r="288">
      <c r="A288" s="25"/>
      <c r="B288" s="25"/>
      <c r="D288" s="42"/>
      <c r="E288" s="25"/>
      <c r="F288" s="25"/>
      <c r="G288" s="42"/>
      <c r="H288" s="1" t="s">
        <v>198</v>
      </c>
      <c r="I288" s="25"/>
      <c r="K288" s="25"/>
      <c r="N288" s="42"/>
    </row>
    <row r="289">
      <c r="A289" s="25"/>
      <c r="B289" s="25"/>
      <c r="D289" s="42"/>
      <c r="E289" s="25"/>
      <c r="F289" s="25"/>
      <c r="G289" s="42"/>
      <c r="H289" s="1" t="s">
        <v>208</v>
      </c>
      <c r="I289" s="25"/>
      <c r="K289" s="25"/>
      <c r="N289" s="42"/>
    </row>
    <row r="290">
      <c r="A290" s="25"/>
      <c r="B290" s="25"/>
      <c r="D290" s="42"/>
      <c r="E290" s="25"/>
      <c r="F290" s="25"/>
      <c r="G290" s="42"/>
      <c r="I290" s="25"/>
      <c r="K290" s="25"/>
      <c r="N290" s="42"/>
    </row>
    <row r="291">
      <c r="A291" s="25"/>
      <c r="B291" s="25"/>
      <c r="D291" s="42"/>
      <c r="E291" s="25"/>
      <c r="F291" s="25"/>
      <c r="G291" s="42"/>
      <c r="H291" s="1" t="s">
        <v>458</v>
      </c>
      <c r="I291" s="25"/>
      <c r="K291" s="25"/>
      <c r="N291" s="42"/>
    </row>
    <row r="292">
      <c r="A292" s="25"/>
      <c r="B292" s="25"/>
      <c r="D292" s="42"/>
      <c r="E292" s="25"/>
      <c r="F292" s="25"/>
      <c r="G292" s="42"/>
      <c r="H292" s="1" t="s">
        <v>459</v>
      </c>
      <c r="I292" s="25"/>
      <c r="K292" s="25"/>
      <c r="N292" s="42"/>
    </row>
    <row r="293">
      <c r="A293" s="25"/>
      <c r="B293" s="25"/>
      <c r="D293" s="42"/>
      <c r="E293" s="25"/>
      <c r="F293" s="25"/>
      <c r="G293" s="42"/>
      <c r="H293" s="1" t="s">
        <v>460</v>
      </c>
      <c r="I293" s="25"/>
      <c r="K293" s="25"/>
      <c r="N293" s="42"/>
    </row>
    <row r="294">
      <c r="A294" s="25"/>
      <c r="B294" s="25"/>
      <c r="D294" s="42"/>
      <c r="E294" s="25"/>
      <c r="F294" s="25"/>
      <c r="G294" s="42"/>
      <c r="H294" s="1" t="s">
        <v>227</v>
      </c>
      <c r="I294" s="25"/>
      <c r="K294" s="25"/>
      <c r="N294" s="42"/>
    </row>
    <row r="295">
      <c r="A295" s="25"/>
      <c r="B295" s="25"/>
      <c r="D295" s="42"/>
      <c r="E295" s="25"/>
      <c r="F295" s="25"/>
      <c r="G295" s="42"/>
      <c r="I295" s="25"/>
      <c r="K295" s="25"/>
      <c r="N295" s="42"/>
    </row>
    <row r="296">
      <c r="A296" s="25"/>
      <c r="B296" s="25"/>
      <c r="D296" s="42"/>
      <c r="E296" s="25"/>
      <c r="F296" s="25"/>
      <c r="G296" s="42"/>
      <c r="H296" s="1" t="s">
        <v>232</v>
      </c>
      <c r="I296" s="25"/>
      <c r="K296" s="25"/>
      <c r="N296" s="42"/>
    </row>
    <row r="297">
      <c r="A297" s="25"/>
      <c r="B297" s="25"/>
      <c r="D297" s="42"/>
      <c r="E297" s="25"/>
      <c r="F297" s="25"/>
      <c r="G297" s="42"/>
      <c r="H297" s="1" t="s">
        <v>233</v>
      </c>
      <c r="I297" s="25"/>
      <c r="K297" s="25"/>
      <c r="N297" s="42"/>
    </row>
    <row r="298">
      <c r="A298" s="25"/>
      <c r="B298" s="25"/>
      <c r="D298" s="42"/>
      <c r="E298" s="25"/>
      <c r="F298" s="25"/>
      <c r="G298" s="42"/>
      <c r="H298" s="1" t="s">
        <v>234</v>
      </c>
      <c r="I298" s="25"/>
      <c r="K298" s="25"/>
      <c r="N298" s="42"/>
    </row>
    <row r="299">
      <c r="A299" s="25"/>
      <c r="B299" s="25"/>
      <c r="D299" s="42"/>
      <c r="E299" s="25"/>
      <c r="F299" s="25"/>
      <c r="G299" s="42"/>
      <c r="H299" s="1" t="s">
        <v>223</v>
      </c>
      <c r="I299" s="25"/>
      <c r="K299" s="25"/>
      <c r="N299" s="42"/>
    </row>
    <row r="300">
      <c r="A300" s="15"/>
      <c r="B300" s="15"/>
      <c r="C300" s="15"/>
      <c r="D300" s="83"/>
      <c r="E300" s="15"/>
      <c r="F300" s="15"/>
      <c r="G300" s="83"/>
      <c r="H300" s="12" t="s">
        <v>204</v>
      </c>
      <c r="I300" s="15"/>
      <c r="J300" s="15"/>
      <c r="K300" s="15"/>
      <c r="L300" s="15"/>
      <c r="M300" s="15"/>
      <c r="N300" s="83"/>
      <c r="O300" s="15"/>
      <c r="P300" s="15"/>
      <c r="Q300" s="15"/>
      <c r="R300" s="15"/>
      <c r="S300" s="15"/>
      <c r="T300" s="15"/>
      <c r="U300" s="15"/>
      <c r="V300" s="15"/>
      <c r="W300" s="15"/>
      <c r="X300" s="15"/>
      <c r="Y300" s="15"/>
      <c r="Z300" s="15"/>
      <c r="AA300" s="15"/>
      <c r="AB300" s="15"/>
      <c r="AC300" s="15"/>
      <c r="AD300" s="15"/>
      <c r="AE300" s="15"/>
    </row>
    <row r="301">
      <c r="A301" s="25"/>
      <c r="B301" s="25"/>
      <c r="D301" s="42"/>
      <c r="E301" s="25"/>
      <c r="F301" s="25"/>
      <c r="G301" s="42"/>
      <c r="I301" s="25"/>
      <c r="K301" s="25"/>
      <c r="N301" s="42"/>
    </row>
    <row r="302">
      <c r="A302" s="25"/>
      <c r="B302" s="25"/>
      <c r="D302" s="42"/>
      <c r="E302" s="25"/>
      <c r="F302" s="25"/>
      <c r="G302" s="42"/>
      <c r="I302" s="25"/>
      <c r="K302" s="25"/>
      <c r="N302" s="42"/>
    </row>
    <row r="303">
      <c r="A303" s="25"/>
      <c r="B303" s="25"/>
      <c r="D303" s="42"/>
      <c r="E303" s="25"/>
      <c r="F303" s="25"/>
      <c r="G303" s="42"/>
      <c r="I303" s="25"/>
      <c r="K303" s="25"/>
      <c r="N303" s="42"/>
    </row>
    <row r="304">
      <c r="A304" s="25"/>
      <c r="B304" s="25"/>
      <c r="D304" s="42"/>
      <c r="E304" s="25"/>
      <c r="F304" s="25"/>
      <c r="G304" s="42"/>
      <c r="I304" s="25"/>
      <c r="K304" s="25"/>
      <c r="N304" s="42"/>
    </row>
    <row r="305">
      <c r="A305" s="25"/>
      <c r="B305" s="25"/>
      <c r="D305" s="42"/>
      <c r="E305" s="25"/>
      <c r="F305" s="25"/>
      <c r="G305" s="42"/>
      <c r="I305" s="25"/>
      <c r="K305" s="25"/>
      <c r="N305" s="42"/>
    </row>
    <row r="306">
      <c r="A306" s="25"/>
      <c r="B306" s="25"/>
      <c r="D306" s="42"/>
      <c r="E306" s="25"/>
      <c r="F306" s="25"/>
      <c r="G306" s="42"/>
      <c r="I306" s="25"/>
      <c r="K306" s="25"/>
      <c r="N306" s="42"/>
    </row>
    <row r="307">
      <c r="A307" s="25"/>
      <c r="B307" s="25"/>
      <c r="D307" s="42"/>
      <c r="E307" s="25"/>
      <c r="F307" s="25"/>
      <c r="G307" s="42"/>
      <c r="I307" s="25"/>
      <c r="K307" s="25"/>
      <c r="N307" s="42"/>
    </row>
    <row r="308">
      <c r="A308" s="25"/>
      <c r="B308" s="25"/>
      <c r="D308" s="42"/>
      <c r="E308" s="25"/>
      <c r="F308" s="25"/>
      <c r="G308" s="42"/>
      <c r="I308" s="25"/>
      <c r="K308" s="25"/>
      <c r="N308" s="42"/>
    </row>
    <row r="309">
      <c r="A309" s="25"/>
      <c r="B309" s="25"/>
      <c r="D309" s="42"/>
      <c r="E309" s="25"/>
      <c r="F309" s="25"/>
      <c r="G309" s="42"/>
      <c r="I309" s="25"/>
      <c r="K309" s="25"/>
      <c r="N309" s="42"/>
    </row>
    <row r="310">
      <c r="A310" s="25"/>
      <c r="B310" s="25"/>
      <c r="D310" s="42"/>
      <c r="E310" s="25"/>
      <c r="F310" s="25"/>
      <c r="G310" s="42"/>
      <c r="I310" s="25"/>
      <c r="K310" s="25"/>
      <c r="N310" s="42"/>
    </row>
    <row r="311">
      <c r="A311" s="25"/>
      <c r="B311" s="25"/>
      <c r="D311" s="42"/>
      <c r="E311" s="25"/>
      <c r="F311" s="25"/>
      <c r="G311" s="42"/>
      <c r="I311" s="25"/>
      <c r="K311" s="25"/>
      <c r="N311" s="42"/>
    </row>
    <row r="312">
      <c r="A312" s="25"/>
      <c r="B312" s="25"/>
      <c r="D312" s="42"/>
      <c r="E312" s="25"/>
      <c r="F312" s="25"/>
      <c r="G312" s="42"/>
      <c r="I312" s="25"/>
      <c r="K312" s="25"/>
      <c r="N312" s="42"/>
    </row>
    <row r="313">
      <c r="A313" s="25"/>
      <c r="B313" s="25"/>
      <c r="D313" s="42"/>
      <c r="E313" s="25"/>
      <c r="F313" s="25"/>
      <c r="G313" s="42"/>
      <c r="I313" s="25"/>
      <c r="K313" s="25"/>
      <c r="N313" s="42"/>
    </row>
    <row r="314">
      <c r="A314" s="25"/>
      <c r="B314" s="25"/>
      <c r="D314" s="42"/>
      <c r="E314" s="25"/>
      <c r="F314" s="25"/>
      <c r="G314" s="42"/>
      <c r="I314" s="25"/>
      <c r="K314" s="25"/>
      <c r="N314" s="42"/>
    </row>
    <row r="315">
      <c r="A315" s="25"/>
      <c r="B315" s="25"/>
      <c r="D315" s="42"/>
      <c r="E315" s="25"/>
      <c r="F315" s="25"/>
      <c r="G315" s="42"/>
      <c r="I315" s="25"/>
      <c r="K315" s="25"/>
      <c r="N315" s="42"/>
    </row>
    <row r="316">
      <c r="A316" s="25"/>
      <c r="B316" s="25"/>
      <c r="D316" s="42"/>
      <c r="E316" s="25"/>
      <c r="F316" s="25"/>
      <c r="G316" s="42"/>
      <c r="I316" s="25"/>
      <c r="K316" s="25"/>
      <c r="N316" s="42"/>
    </row>
    <row r="317">
      <c r="A317" s="25"/>
      <c r="B317" s="25"/>
      <c r="D317" s="42"/>
      <c r="E317" s="25"/>
      <c r="F317" s="25"/>
      <c r="G317" s="42"/>
      <c r="I317" s="25"/>
      <c r="K317" s="25"/>
      <c r="N317" s="42"/>
    </row>
    <row r="318">
      <c r="A318" s="25"/>
      <c r="B318" s="25"/>
      <c r="D318" s="42"/>
      <c r="E318" s="25"/>
      <c r="F318" s="25"/>
      <c r="G318" s="42"/>
      <c r="I318" s="25"/>
      <c r="K318" s="25"/>
      <c r="N318" s="42"/>
    </row>
    <row r="319">
      <c r="A319" s="25"/>
      <c r="B319" s="25"/>
      <c r="D319" s="42"/>
      <c r="E319" s="25"/>
      <c r="F319" s="25"/>
      <c r="G319" s="42"/>
      <c r="I319" s="25"/>
      <c r="K319" s="25"/>
      <c r="N319" s="42"/>
    </row>
    <row r="320">
      <c r="A320" s="25"/>
      <c r="B320" s="25"/>
      <c r="D320" s="42"/>
      <c r="E320" s="25"/>
      <c r="F320" s="25"/>
      <c r="G320" s="42"/>
      <c r="I320" s="25"/>
      <c r="K320" s="25"/>
      <c r="N320" s="42"/>
    </row>
    <row r="321">
      <c r="A321" s="25"/>
      <c r="B321" s="25"/>
      <c r="D321" s="42"/>
      <c r="E321" s="25"/>
      <c r="F321" s="25"/>
      <c r="G321" s="42"/>
      <c r="I321" s="25"/>
      <c r="K321" s="25"/>
      <c r="N321" s="42"/>
    </row>
    <row r="322">
      <c r="A322" s="25"/>
      <c r="B322" s="25"/>
      <c r="D322" s="42"/>
      <c r="E322" s="25"/>
      <c r="F322" s="25"/>
      <c r="G322" s="42"/>
      <c r="I322" s="25"/>
      <c r="K322" s="25"/>
      <c r="N322" s="42"/>
    </row>
    <row r="323">
      <c r="A323" s="25"/>
      <c r="B323" s="25"/>
      <c r="D323" s="42"/>
      <c r="E323" s="25"/>
      <c r="F323" s="25"/>
      <c r="G323" s="42"/>
      <c r="I323" s="25"/>
      <c r="K323" s="25"/>
      <c r="N323" s="42"/>
    </row>
    <row r="324">
      <c r="A324" s="25"/>
      <c r="B324" s="25"/>
      <c r="D324" s="42"/>
      <c r="E324" s="25"/>
      <c r="F324" s="25"/>
      <c r="G324" s="42"/>
      <c r="I324" s="25"/>
      <c r="K324" s="25"/>
      <c r="N324" s="42"/>
    </row>
    <row r="325">
      <c r="A325" s="25"/>
      <c r="B325" s="25"/>
      <c r="D325" s="42"/>
      <c r="E325" s="25"/>
      <c r="F325" s="25"/>
      <c r="G325" s="42"/>
      <c r="I325" s="25"/>
      <c r="K325" s="25"/>
      <c r="N325" s="42"/>
    </row>
    <row r="326">
      <c r="A326" s="25"/>
      <c r="B326" s="25"/>
      <c r="D326" s="42"/>
      <c r="E326" s="25"/>
      <c r="F326" s="25"/>
      <c r="G326" s="42"/>
      <c r="I326" s="25"/>
      <c r="K326" s="25"/>
      <c r="N326" s="42"/>
    </row>
    <row r="327">
      <c r="A327" s="25"/>
      <c r="B327" s="25"/>
      <c r="D327" s="42"/>
      <c r="E327" s="25"/>
      <c r="F327" s="25"/>
      <c r="G327" s="42"/>
      <c r="I327" s="25"/>
      <c r="K327" s="25"/>
      <c r="N327" s="42"/>
    </row>
    <row r="328">
      <c r="A328" s="25"/>
      <c r="B328" s="25"/>
      <c r="D328" s="42"/>
      <c r="E328" s="25"/>
      <c r="F328" s="25"/>
      <c r="G328" s="42"/>
      <c r="I328" s="25"/>
      <c r="K328" s="25"/>
      <c r="N328" s="42"/>
    </row>
    <row r="329">
      <c r="A329" s="25"/>
      <c r="B329" s="25"/>
      <c r="D329" s="42"/>
      <c r="E329" s="25"/>
      <c r="F329" s="25"/>
      <c r="G329" s="42"/>
      <c r="I329" s="25"/>
      <c r="K329" s="25"/>
      <c r="N329" s="42"/>
    </row>
    <row r="330">
      <c r="A330" s="25"/>
      <c r="B330" s="25"/>
      <c r="D330" s="42"/>
      <c r="E330" s="25"/>
      <c r="F330" s="25"/>
      <c r="G330" s="42"/>
      <c r="I330" s="25"/>
      <c r="K330" s="25"/>
      <c r="N330" s="42"/>
    </row>
    <row r="331">
      <c r="A331" s="25"/>
      <c r="B331" s="25"/>
      <c r="D331" s="42"/>
      <c r="E331" s="25"/>
      <c r="F331" s="25"/>
      <c r="G331" s="42"/>
      <c r="I331" s="25"/>
      <c r="K331" s="25"/>
      <c r="N331" s="42"/>
    </row>
    <row r="332">
      <c r="A332" s="25"/>
      <c r="B332" s="25"/>
      <c r="D332" s="42"/>
      <c r="E332" s="25"/>
      <c r="F332" s="25"/>
      <c r="G332" s="42"/>
      <c r="I332" s="25"/>
      <c r="K332" s="25"/>
      <c r="N332" s="42"/>
    </row>
    <row r="333">
      <c r="A333" s="25"/>
      <c r="B333" s="25"/>
      <c r="D333" s="42"/>
      <c r="E333" s="25"/>
      <c r="F333" s="25"/>
      <c r="G333" s="42"/>
      <c r="I333" s="25"/>
      <c r="K333" s="25"/>
      <c r="N333" s="42"/>
    </row>
    <row r="334">
      <c r="A334" s="25"/>
      <c r="B334" s="25"/>
      <c r="D334" s="42"/>
      <c r="E334" s="25"/>
      <c r="F334" s="25"/>
      <c r="G334" s="42"/>
      <c r="I334" s="25"/>
      <c r="K334" s="25"/>
      <c r="N334" s="42"/>
    </row>
    <row r="335">
      <c r="A335" s="25"/>
      <c r="B335" s="25"/>
      <c r="D335" s="42"/>
      <c r="E335" s="25"/>
      <c r="F335" s="25"/>
      <c r="G335" s="42"/>
      <c r="I335" s="25"/>
      <c r="K335" s="25"/>
      <c r="N335" s="42"/>
    </row>
    <row r="336">
      <c r="A336" s="25"/>
      <c r="B336" s="25"/>
      <c r="D336" s="42"/>
      <c r="E336" s="25"/>
      <c r="F336" s="25"/>
      <c r="G336" s="42"/>
      <c r="I336" s="25"/>
      <c r="K336" s="25"/>
      <c r="N336" s="42"/>
    </row>
    <row r="337">
      <c r="A337" s="25"/>
      <c r="B337" s="25"/>
      <c r="D337" s="42"/>
      <c r="E337" s="25"/>
      <c r="F337" s="25"/>
      <c r="G337" s="42"/>
      <c r="I337" s="25"/>
      <c r="K337" s="25"/>
      <c r="N337" s="42"/>
    </row>
    <row r="338">
      <c r="A338" s="25"/>
      <c r="B338" s="25"/>
      <c r="D338" s="42"/>
      <c r="E338" s="25"/>
      <c r="F338" s="25"/>
      <c r="G338" s="42"/>
      <c r="I338" s="25"/>
      <c r="K338" s="25"/>
      <c r="N338" s="42"/>
    </row>
    <row r="339">
      <c r="A339" s="25"/>
      <c r="B339" s="25"/>
      <c r="D339" s="42"/>
      <c r="E339" s="25"/>
      <c r="F339" s="25"/>
      <c r="G339" s="42"/>
      <c r="I339" s="25"/>
      <c r="K339" s="25"/>
      <c r="N339" s="42"/>
    </row>
    <row r="340">
      <c r="A340" s="25"/>
      <c r="B340" s="25"/>
      <c r="D340" s="42"/>
      <c r="E340" s="25"/>
      <c r="F340" s="25"/>
      <c r="G340" s="42"/>
      <c r="I340" s="25"/>
      <c r="K340" s="25"/>
      <c r="N340" s="42"/>
    </row>
    <row r="341">
      <c r="A341" s="25"/>
      <c r="B341" s="25"/>
      <c r="D341" s="42"/>
      <c r="E341" s="25"/>
      <c r="F341" s="25"/>
      <c r="G341" s="42"/>
      <c r="I341" s="25"/>
      <c r="K341" s="25"/>
      <c r="N341" s="42"/>
    </row>
    <row r="342">
      <c r="A342" s="25"/>
      <c r="B342" s="25"/>
      <c r="D342" s="42"/>
      <c r="E342" s="25"/>
      <c r="F342" s="25"/>
      <c r="G342" s="42"/>
      <c r="I342" s="25"/>
      <c r="K342" s="25"/>
      <c r="N342" s="42"/>
    </row>
    <row r="343">
      <c r="A343" s="25"/>
      <c r="B343" s="25"/>
      <c r="D343" s="42"/>
      <c r="E343" s="25"/>
      <c r="F343" s="25"/>
      <c r="G343" s="42"/>
      <c r="I343" s="25"/>
      <c r="K343" s="25"/>
      <c r="N343" s="42"/>
    </row>
    <row r="344">
      <c r="A344" s="25"/>
      <c r="B344" s="25"/>
      <c r="D344" s="42"/>
      <c r="E344" s="25"/>
      <c r="F344" s="25"/>
      <c r="G344" s="42"/>
      <c r="I344" s="25"/>
      <c r="K344" s="25"/>
      <c r="N344" s="42"/>
    </row>
    <row r="345">
      <c r="A345" s="25"/>
      <c r="B345" s="25"/>
      <c r="D345" s="42"/>
      <c r="E345" s="25"/>
      <c r="F345" s="25"/>
      <c r="G345" s="42"/>
      <c r="I345" s="25"/>
      <c r="K345" s="25"/>
      <c r="N345" s="42"/>
    </row>
    <row r="346">
      <c r="A346" s="25"/>
      <c r="B346" s="25"/>
      <c r="D346" s="42"/>
      <c r="E346" s="25"/>
      <c r="F346" s="25"/>
      <c r="G346" s="42"/>
      <c r="I346" s="25"/>
      <c r="K346" s="25"/>
      <c r="N346" s="42"/>
    </row>
    <row r="347">
      <c r="A347" s="25"/>
      <c r="B347" s="25"/>
      <c r="D347" s="42"/>
      <c r="E347" s="25"/>
      <c r="F347" s="25"/>
      <c r="G347" s="42"/>
      <c r="I347" s="25"/>
      <c r="K347" s="25"/>
      <c r="N347" s="42"/>
    </row>
    <row r="348">
      <c r="A348" s="25"/>
      <c r="B348" s="25"/>
      <c r="D348" s="42"/>
      <c r="E348" s="25"/>
      <c r="F348" s="25"/>
      <c r="G348" s="42"/>
      <c r="I348" s="25"/>
      <c r="K348" s="25"/>
      <c r="N348" s="42"/>
    </row>
    <row r="349">
      <c r="A349" s="25"/>
      <c r="B349" s="25"/>
      <c r="D349" s="42"/>
      <c r="E349" s="25"/>
      <c r="F349" s="25"/>
      <c r="G349" s="42"/>
      <c r="I349" s="25"/>
      <c r="K349" s="25"/>
      <c r="N349" s="42"/>
    </row>
    <row r="350">
      <c r="A350" s="25"/>
      <c r="B350" s="25"/>
      <c r="D350" s="42"/>
      <c r="E350" s="25"/>
      <c r="F350" s="25"/>
      <c r="G350" s="42"/>
      <c r="I350" s="25"/>
      <c r="K350" s="25"/>
      <c r="N350" s="42"/>
    </row>
    <row r="351">
      <c r="A351" s="25"/>
      <c r="B351" s="25"/>
      <c r="D351" s="42"/>
      <c r="E351" s="25"/>
      <c r="F351" s="25"/>
      <c r="G351" s="42"/>
      <c r="I351" s="25"/>
      <c r="K351" s="25"/>
      <c r="N351" s="42"/>
    </row>
    <row r="352">
      <c r="A352" s="25"/>
      <c r="B352" s="25"/>
      <c r="D352" s="42"/>
      <c r="E352" s="25"/>
      <c r="F352" s="25"/>
      <c r="G352" s="42"/>
      <c r="I352" s="25"/>
      <c r="K352" s="25"/>
      <c r="N352" s="42"/>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4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2" width="9.75"/>
    <col customWidth="1" min="3" max="3" width="8.25"/>
    <col customWidth="1" min="4" max="4" width="9.5"/>
    <col customWidth="1" min="5" max="5" width="12.5"/>
    <col customWidth="1" min="6" max="6" width="12.0"/>
    <col customWidth="1" min="7" max="7" width="8.5"/>
    <col customWidth="1" min="8" max="8" width="41.0"/>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76"/>
      <c r="D3" s="77"/>
      <c r="E3" s="81" t="s">
        <v>461</v>
      </c>
      <c r="F3" s="21" t="s">
        <v>33</v>
      </c>
      <c r="G3" s="80" t="s">
        <v>462</v>
      </c>
      <c r="H3" s="21" t="s">
        <v>463</v>
      </c>
      <c r="I3" s="76"/>
      <c r="J3" s="76"/>
      <c r="K3" s="76"/>
      <c r="L3" s="21"/>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77"/>
      <c r="H5" s="21" t="s">
        <v>464</v>
      </c>
      <c r="I5" s="76"/>
      <c r="J5" s="76"/>
      <c r="K5" s="76"/>
      <c r="L5" s="76"/>
      <c r="M5" s="76"/>
      <c r="N5" s="77"/>
      <c r="O5" s="76"/>
      <c r="P5" s="76"/>
      <c r="Q5" s="76"/>
      <c r="R5" s="76"/>
    </row>
    <row r="6">
      <c r="A6" s="76"/>
      <c r="B6" s="76"/>
      <c r="C6" s="76"/>
      <c r="D6" s="77"/>
      <c r="E6" s="82"/>
      <c r="F6" s="76"/>
      <c r="G6" s="77"/>
      <c r="H6" s="21" t="s">
        <v>198</v>
      </c>
      <c r="I6" s="76"/>
      <c r="J6" s="76"/>
      <c r="K6" s="76"/>
      <c r="L6" s="76"/>
      <c r="M6" s="76"/>
      <c r="N6" s="77"/>
      <c r="O6"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 s="76" t="str">
        <f>IFERROR(__xludf.DUMMYFUNCTION("""COMPUTED_VALUE"""),"C-syntax")</f>
        <v>C-syntax</v>
      </c>
      <c r="Q6" s="76" t="str">
        <f>IFERROR(__xludf.DUMMYFUNCTION("""COMPUTED_VALUE"""),"C-hallucinating")</f>
        <v>C-hallucinating</v>
      </c>
      <c r="R6" s="76" t="str">
        <f>IFERROR(__xludf.DUMMYFUNCTION("""COMPUTED_VALUE"""),"C-total")</f>
        <v>C-total</v>
      </c>
      <c r="S6" s="25" t="str">
        <f>IFERROR(__xludf.DUMMYFUNCTION("""COMPUTED_VALUE"""),"V-pre/post")</f>
        <v>V-pre/post</v>
      </c>
      <c r="T6" s="25" t="str">
        <f>IFERROR(__xludf.DUMMYFUNCTION("""COMPUTED_VALUE"""),"V-pred-def")</f>
        <v>V-pred-def</v>
      </c>
      <c r="U6" s="25" t="str">
        <f>IFERROR(__xludf.DUMMYFUNCTION("""COMPUTED_VALUE"""),"V-pred-use")</f>
        <v>V-pred-use</v>
      </c>
      <c r="V6" s="25" t="str">
        <f>IFERROR(__xludf.DUMMYFUNCTION("""COMPUTED_VALUE"""),"V-lemma-def")</f>
        <v>V-lemma-def</v>
      </c>
      <c r="W6" s="25" t="str">
        <f>IFERROR(__xludf.DUMMYFUNCTION("""COMPUTED_VALUE"""),"V-lemma-use")</f>
        <v>V-lemma-use</v>
      </c>
      <c r="X6" s="25" t="str">
        <f>IFERROR(__xludf.DUMMYFUNCTION("""COMPUTED_VALUE"""),"V-LI")</f>
        <v>V-LI</v>
      </c>
      <c r="Y6" s="25" t="str">
        <f>IFERROR(__xludf.DUMMYFUNCTION("""COMPUTED_VALUE"""),"V-others")</f>
        <v>V-others</v>
      </c>
      <c r="Z6" s="25" t="str">
        <f>IFERROR(__xludf.DUMMYFUNCTION("""COMPUTED_VALUE"""),"V-total")</f>
        <v>V-total</v>
      </c>
    </row>
    <row r="7">
      <c r="A7" s="76"/>
      <c r="B7" s="76"/>
      <c r="C7" s="76"/>
      <c r="D7" s="77"/>
      <c r="E7" s="82"/>
      <c r="F7" s="76"/>
      <c r="G7" s="77"/>
      <c r="H7" s="21" t="s">
        <v>465</v>
      </c>
      <c r="I7" s="76"/>
      <c r="J7" s="76"/>
      <c r="K7" s="76"/>
      <c r="L7" s="76"/>
      <c r="M7" s="76"/>
      <c r="N7" s="77"/>
      <c r="O7" s="76">
        <f>IFERROR(__xludf.DUMMYFUNCTION("""COMPUTED_VALUE"""),0.0)</f>
        <v>0</v>
      </c>
      <c r="P7" s="76">
        <f>IFERROR(__xludf.DUMMYFUNCTION("""COMPUTED_VALUE"""),0.0)</f>
        <v>0</v>
      </c>
      <c r="Q7" s="76">
        <f>IFERROR(__xludf.DUMMYFUNCTION("""COMPUTED_VALUE"""),0.0)</f>
        <v>0</v>
      </c>
      <c r="R7" s="76">
        <f>IFERROR(__xludf.DUMMYFUNCTION("""COMPUTED_VALUE"""),0.0)</f>
        <v>0</v>
      </c>
      <c r="S7" s="25">
        <f>IFERROR(__xludf.DUMMYFUNCTION("""COMPUTED_VALUE"""),0.0)</f>
        <v>0</v>
      </c>
      <c r="T7" s="25">
        <f>IFERROR(__xludf.DUMMYFUNCTION("""COMPUTED_VALUE"""),0.0)</f>
        <v>0</v>
      </c>
      <c r="U7" s="25">
        <f>IFERROR(__xludf.DUMMYFUNCTION("""COMPUTED_VALUE"""),15.0)</f>
        <v>15</v>
      </c>
      <c r="V7" s="25">
        <f>IFERROR(__xludf.DUMMYFUNCTION("""COMPUTED_VALUE"""),0.0)</f>
        <v>0</v>
      </c>
      <c r="W7" s="25">
        <f>IFERROR(__xludf.DUMMYFUNCTION("""COMPUTED_VALUE"""),0.0)</f>
        <v>0</v>
      </c>
      <c r="X7" s="25">
        <f>IFERROR(__xludf.DUMMYFUNCTION("""COMPUTED_VALUE"""),0.0)</f>
        <v>0</v>
      </c>
      <c r="Y7" s="25">
        <f>IFERROR(__xludf.DUMMYFUNCTION("""COMPUTED_VALUE"""),0.0)</f>
        <v>0</v>
      </c>
      <c r="Z7" s="25">
        <f>IFERROR(__xludf.DUMMYFUNCTION("""COMPUTED_VALUE"""),0.0)</f>
        <v>0</v>
      </c>
    </row>
    <row r="8">
      <c r="A8" s="76"/>
      <c r="B8" s="76"/>
      <c r="C8" s="76"/>
      <c r="D8" s="77"/>
      <c r="E8" s="82"/>
      <c r="F8" s="76"/>
      <c r="G8" s="77"/>
      <c r="H8" s="21" t="s">
        <v>466</v>
      </c>
      <c r="I8" s="76"/>
      <c r="J8" s="76"/>
      <c r="K8" s="76"/>
      <c r="L8" s="76"/>
      <c r="M8" s="76"/>
      <c r="N8" s="77"/>
      <c r="O8" s="76"/>
      <c r="P8" s="76"/>
      <c r="Q8" s="76"/>
      <c r="R8" s="76"/>
    </row>
    <row r="9">
      <c r="A9" s="76"/>
      <c r="B9" s="76"/>
      <c r="C9" s="76"/>
      <c r="D9" s="77"/>
      <c r="E9" s="82"/>
      <c r="F9" s="76"/>
      <c r="G9" s="77"/>
      <c r="H9" s="21" t="s">
        <v>245</v>
      </c>
      <c r="I9" s="76"/>
      <c r="J9" s="76"/>
      <c r="K9" s="76"/>
      <c r="L9" s="76"/>
      <c r="M9" s="76"/>
      <c r="N9" s="77"/>
      <c r="O9" s="76"/>
      <c r="P9" s="76"/>
      <c r="Q9" s="76"/>
      <c r="R9" s="76"/>
    </row>
    <row r="10">
      <c r="A10" s="76"/>
      <c r="B10" s="76"/>
      <c r="C10" s="76"/>
      <c r="D10" s="77"/>
      <c r="E10" s="82"/>
      <c r="F10" s="76"/>
      <c r="G10" s="77"/>
      <c r="H10" s="76"/>
      <c r="I10" s="76"/>
      <c r="J10" s="76"/>
      <c r="K10" s="76"/>
      <c r="L10" s="76"/>
      <c r="M10" s="76"/>
      <c r="N10" s="77"/>
      <c r="O10" s="76"/>
      <c r="P10" s="76"/>
      <c r="Q10" s="76"/>
      <c r="R10" s="76"/>
    </row>
    <row r="11">
      <c r="A11" s="76"/>
      <c r="B11" s="76"/>
      <c r="C11" s="76"/>
      <c r="D11" s="77"/>
      <c r="E11" s="82"/>
      <c r="F11" s="76"/>
      <c r="G11" s="77"/>
      <c r="H11" s="21" t="s">
        <v>467</v>
      </c>
      <c r="I11" s="76"/>
      <c r="J11" s="76"/>
      <c r="K11" s="76"/>
      <c r="L11" s="76"/>
      <c r="M11" s="76"/>
      <c r="N11" s="77"/>
      <c r="O11" s="76"/>
      <c r="P11" s="76"/>
      <c r="Q11" s="76"/>
      <c r="R11" s="76"/>
    </row>
    <row r="12">
      <c r="A12" s="76"/>
      <c r="B12" s="76"/>
      <c r="C12" s="76"/>
      <c r="D12" s="77"/>
      <c r="E12" s="82"/>
      <c r="F12" s="76"/>
      <c r="G12" s="77"/>
      <c r="H12" s="21" t="s">
        <v>198</v>
      </c>
      <c r="I12" s="76"/>
      <c r="J12" s="76"/>
      <c r="K12" s="76"/>
      <c r="L12" s="76"/>
      <c r="M12" s="76"/>
      <c r="N12" s="77"/>
      <c r="O12" s="76"/>
      <c r="P12" s="76"/>
      <c r="Q12" s="76"/>
      <c r="R12" s="76"/>
    </row>
    <row r="13">
      <c r="A13" s="76"/>
      <c r="B13" s="76"/>
      <c r="C13" s="76"/>
      <c r="D13" s="77"/>
      <c r="E13" s="82"/>
      <c r="F13" s="76"/>
      <c r="G13" s="77"/>
      <c r="H13" s="21" t="s">
        <v>468</v>
      </c>
      <c r="I13" s="76"/>
      <c r="J13" s="76"/>
      <c r="K13" s="76"/>
      <c r="L13" s="76"/>
      <c r="M13" s="76"/>
      <c r="N13" s="77"/>
      <c r="O13" s="76"/>
      <c r="P13" s="76"/>
      <c r="Q13" s="76"/>
      <c r="R13" s="76"/>
    </row>
    <row r="14">
      <c r="A14" s="76"/>
      <c r="B14" s="76"/>
      <c r="C14" s="76"/>
      <c r="D14" s="77"/>
      <c r="E14" s="82"/>
      <c r="F14" s="76"/>
      <c r="G14" s="77"/>
      <c r="H14" s="21" t="s">
        <v>245</v>
      </c>
      <c r="I14" s="76"/>
      <c r="J14" s="76"/>
      <c r="K14" s="76"/>
      <c r="L14" s="76"/>
      <c r="M14" s="76"/>
      <c r="N14" s="77"/>
      <c r="O14" s="76"/>
      <c r="P14" s="76"/>
      <c r="Q14" s="76"/>
      <c r="R14" s="76"/>
    </row>
    <row r="15">
      <c r="A15" s="76"/>
      <c r="B15" s="76"/>
      <c r="C15" s="76"/>
      <c r="D15" s="77"/>
      <c r="E15" s="82"/>
      <c r="F15" s="76"/>
      <c r="G15" s="77"/>
      <c r="H15" s="76"/>
      <c r="I15" s="76"/>
      <c r="J15" s="76"/>
      <c r="K15" s="76"/>
      <c r="L15" s="76"/>
      <c r="M15" s="76"/>
      <c r="N15" s="77"/>
      <c r="O15" s="76"/>
      <c r="P15" s="76"/>
      <c r="Q15" s="76"/>
      <c r="R15" s="76"/>
    </row>
    <row r="16">
      <c r="A16" s="76"/>
      <c r="B16" s="76"/>
      <c r="C16" s="76"/>
      <c r="D16" s="77"/>
      <c r="E16" s="82"/>
      <c r="F16" s="76"/>
      <c r="G16" s="77"/>
      <c r="H16" s="21" t="s">
        <v>251</v>
      </c>
      <c r="I16" s="76"/>
      <c r="J16" s="76"/>
      <c r="K16" s="76"/>
      <c r="L16" s="76"/>
      <c r="M16" s="76"/>
      <c r="N16" s="77"/>
      <c r="O16" s="76"/>
      <c r="P16" s="76"/>
      <c r="Q16" s="76"/>
      <c r="R16" s="76"/>
    </row>
    <row r="17">
      <c r="A17" s="76"/>
      <c r="B17" s="76"/>
      <c r="C17" s="76"/>
      <c r="D17" s="77"/>
      <c r="E17" s="82"/>
      <c r="F17" s="76"/>
      <c r="G17" s="77"/>
      <c r="H17" s="21" t="s">
        <v>469</v>
      </c>
      <c r="I17" s="76"/>
      <c r="J17" s="76"/>
      <c r="K17" s="76"/>
      <c r="L17" s="76"/>
      <c r="M17" s="76"/>
      <c r="N17" s="77"/>
      <c r="O17" s="76"/>
      <c r="P17" s="76"/>
      <c r="Q17" s="76"/>
      <c r="R17" s="76"/>
    </row>
    <row r="18">
      <c r="A18" s="25"/>
      <c r="B18" s="25"/>
      <c r="D18" s="42"/>
      <c r="E18" s="25"/>
      <c r="F18" s="25"/>
      <c r="G18" s="42"/>
      <c r="H18" s="1" t="s">
        <v>470</v>
      </c>
      <c r="I18" s="25"/>
      <c r="K18" s="25"/>
      <c r="N18" s="42"/>
    </row>
    <row r="19">
      <c r="A19" s="25"/>
      <c r="B19" s="25"/>
      <c r="D19" s="42"/>
      <c r="E19" s="25"/>
      <c r="F19" s="25"/>
      <c r="G19" s="42"/>
      <c r="H19" s="1" t="s">
        <v>471</v>
      </c>
      <c r="I19" s="25"/>
      <c r="K19" s="25"/>
      <c r="N19" s="42"/>
    </row>
    <row r="20">
      <c r="A20" s="25"/>
      <c r="B20" s="25"/>
      <c r="D20" s="42"/>
      <c r="E20" s="25"/>
      <c r="F20" s="25"/>
      <c r="G20" s="42"/>
      <c r="H20" s="1" t="s">
        <v>472</v>
      </c>
      <c r="I20" s="25"/>
      <c r="K20" s="25"/>
      <c r="N20" s="42"/>
    </row>
    <row r="21">
      <c r="A21" s="25"/>
      <c r="B21" s="25"/>
      <c r="D21" s="42"/>
      <c r="E21" s="25"/>
      <c r="F21" s="25"/>
      <c r="G21" s="42"/>
      <c r="H21" s="1" t="s">
        <v>473</v>
      </c>
      <c r="I21" s="25"/>
      <c r="K21" s="25"/>
      <c r="N21" s="42"/>
    </row>
    <row r="22">
      <c r="A22" s="25"/>
      <c r="B22" s="25"/>
      <c r="D22" s="42"/>
      <c r="E22" s="25"/>
      <c r="F22" s="25"/>
      <c r="G22" s="42"/>
      <c r="H22" s="1" t="s">
        <v>474</v>
      </c>
      <c r="I22" s="25"/>
      <c r="K22" s="25"/>
      <c r="N22" s="42"/>
    </row>
    <row r="23">
      <c r="A23" s="25"/>
      <c r="B23" s="25"/>
      <c r="D23" s="42"/>
      <c r="E23" s="25"/>
      <c r="F23" s="25"/>
      <c r="G23" s="42"/>
      <c r="I23" s="25"/>
      <c r="K23" s="25"/>
      <c r="N23" s="42"/>
    </row>
    <row r="24">
      <c r="A24" s="25"/>
      <c r="B24" s="25"/>
      <c r="D24" s="42"/>
      <c r="E24" s="25"/>
      <c r="F24" s="25"/>
      <c r="G24" s="42"/>
      <c r="H24" s="1" t="s">
        <v>475</v>
      </c>
      <c r="I24" s="25"/>
      <c r="K24" s="25"/>
      <c r="N24" s="42"/>
    </row>
    <row r="25">
      <c r="A25" s="25"/>
      <c r="B25" s="25"/>
      <c r="D25" s="42"/>
      <c r="E25" s="25"/>
      <c r="F25" s="25"/>
      <c r="G25" s="42"/>
      <c r="H25" s="1" t="s">
        <v>476</v>
      </c>
      <c r="I25" s="25"/>
      <c r="K25" s="25"/>
      <c r="N25" s="42"/>
    </row>
    <row r="26">
      <c r="A26" s="25"/>
      <c r="B26" s="25"/>
      <c r="D26" s="42"/>
      <c r="E26" s="25"/>
      <c r="F26" s="25"/>
      <c r="G26" s="42"/>
      <c r="H26" s="1" t="s">
        <v>269</v>
      </c>
      <c r="I26" s="25"/>
      <c r="K26" s="25"/>
      <c r="N26" s="42"/>
    </row>
    <row r="27">
      <c r="A27" s="25"/>
      <c r="B27" s="25"/>
      <c r="D27" s="42"/>
      <c r="E27" s="25"/>
      <c r="F27" s="25"/>
      <c r="G27" s="42"/>
      <c r="I27" s="25"/>
      <c r="K27" s="25"/>
      <c r="N27" s="42"/>
    </row>
    <row r="28">
      <c r="A28" s="25"/>
      <c r="B28" s="25"/>
      <c r="D28" s="42"/>
      <c r="E28" s="25"/>
      <c r="F28" s="25"/>
      <c r="G28" s="42"/>
      <c r="H28" s="1" t="s">
        <v>477</v>
      </c>
      <c r="I28" s="25"/>
      <c r="K28" s="25"/>
      <c r="N28" s="42"/>
    </row>
    <row r="29">
      <c r="A29" s="25"/>
      <c r="B29" s="25"/>
      <c r="D29" s="42"/>
      <c r="E29" s="25"/>
      <c r="F29" s="25"/>
      <c r="G29" s="42"/>
      <c r="H29" s="1" t="s">
        <v>206</v>
      </c>
      <c r="I29" s="25"/>
      <c r="K29" s="25"/>
      <c r="N29" s="42"/>
    </row>
    <row r="30">
      <c r="A30" s="25"/>
      <c r="B30" s="25"/>
      <c r="D30" s="42"/>
      <c r="E30" s="25"/>
      <c r="F30" s="25"/>
      <c r="G30" s="42"/>
      <c r="H30" s="1" t="s">
        <v>478</v>
      </c>
      <c r="I30" s="25"/>
      <c r="K30" s="25"/>
      <c r="N30" s="42"/>
    </row>
    <row r="31">
      <c r="A31" s="25"/>
      <c r="B31" s="25"/>
      <c r="D31" s="42"/>
      <c r="E31" s="25"/>
      <c r="F31" s="25"/>
      <c r="G31" s="42"/>
      <c r="H31" s="1" t="s">
        <v>198</v>
      </c>
      <c r="I31" s="25"/>
      <c r="K31" s="25"/>
      <c r="N31" s="42"/>
    </row>
    <row r="32">
      <c r="A32" s="25"/>
      <c r="B32" s="25"/>
      <c r="D32" s="42"/>
      <c r="E32" s="25"/>
      <c r="F32" s="25"/>
      <c r="G32" s="42"/>
      <c r="H32" s="1" t="s">
        <v>479</v>
      </c>
      <c r="I32" s="25"/>
      <c r="K32" s="25"/>
      <c r="N32" s="42"/>
    </row>
    <row r="33">
      <c r="A33" s="25"/>
      <c r="B33" s="25"/>
      <c r="D33" s="42"/>
      <c r="E33" s="25"/>
      <c r="F33" s="25"/>
      <c r="G33" s="42"/>
      <c r="H33" s="1" t="s">
        <v>480</v>
      </c>
      <c r="I33" s="25"/>
      <c r="K33" s="25"/>
      <c r="N33" s="42"/>
    </row>
    <row r="34">
      <c r="A34" s="25"/>
      <c r="B34" s="25"/>
      <c r="D34" s="42"/>
      <c r="E34" s="25"/>
      <c r="F34" s="25"/>
      <c r="G34" s="42"/>
      <c r="H34" s="1" t="s">
        <v>198</v>
      </c>
      <c r="I34" s="25"/>
      <c r="K34" s="25"/>
      <c r="N34" s="42"/>
    </row>
    <row r="35">
      <c r="A35" s="25"/>
      <c r="B35" s="25"/>
      <c r="D35" s="42"/>
      <c r="E35" s="25"/>
      <c r="F35" s="25"/>
      <c r="G35" s="42"/>
      <c r="H35" s="1" t="s">
        <v>481</v>
      </c>
      <c r="I35" s="25"/>
      <c r="K35" s="25"/>
      <c r="N35" s="42"/>
    </row>
    <row r="36">
      <c r="A36" s="25"/>
      <c r="B36" s="25"/>
      <c r="D36" s="42"/>
      <c r="E36" s="25"/>
      <c r="F36" s="25"/>
      <c r="G36" s="42"/>
      <c r="H36" s="1" t="s">
        <v>204</v>
      </c>
      <c r="I36" s="25"/>
      <c r="K36" s="84" t="s">
        <v>278</v>
      </c>
      <c r="L36" s="1" t="s">
        <v>280</v>
      </c>
      <c r="M36" s="1" t="s">
        <v>482</v>
      </c>
      <c r="N36" s="2" t="s">
        <v>483</v>
      </c>
    </row>
    <row r="37">
      <c r="A37" s="25"/>
      <c r="B37" s="25"/>
      <c r="D37" s="42"/>
      <c r="E37" s="25"/>
      <c r="F37" s="25"/>
      <c r="G37" s="42"/>
      <c r="H37" s="1" t="s">
        <v>484</v>
      </c>
      <c r="I37" s="25"/>
      <c r="K37" s="84" t="s">
        <v>278</v>
      </c>
      <c r="L37" s="1" t="s">
        <v>280</v>
      </c>
      <c r="N37" s="2" t="s">
        <v>485</v>
      </c>
    </row>
    <row r="38">
      <c r="A38" s="25"/>
      <c r="B38" s="25"/>
      <c r="D38" s="42"/>
      <c r="E38" s="25"/>
      <c r="F38" s="25"/>
      <c r="G38" s="42"/>
      <c r="H38" s="1" t="s">
        <v>486</v>
      </c>
      <c r="I38" s="25"/>
      <c r="K38" s="25"/>
      <c r="N38" s="42"/>
    </row>
    <row r="39">
      <c r="A39" s="25"/>
      <c r="B39" s="25"/>
      <c r="D39" s="42"/>
      <c r="E39" s="25"/>
      <c r="F39" s="25"/>
      <c r="G39" s="42"/>
      <c r="H39" s="1" t="s">
        <v>204</v>
      </c>
      <c r="I39" s="25"/>
      <c r="K39" s="25"/>
      <c r="N39" s="42"/>
    </row>
    <row r="40">
      <c r="A40" s="25"/>
      <c r="B40" s="25"/>
      <c r="D40" s="42"/>
      <c r="E40" s="25"/>
      <c r="F40" s="25"/>
      <c r="G40" s="42"/>
      <c r="I40" s="25"/>
      <c r="K40" s="25"/>
      <c r="N40" s="42"/>
    </row>
    <row r="41">
      <c r="A41" s="25"/>
      <c r="B41" s="25"/>
      <c r="D41" s="42"/>
      <c r="E41" s="25"/>
      <c r="F41" s="25"/>
      <c r="G41" s="42"/>
      <c r="H41" s="1" t="s">
        <v>487</v>
      </c>
      <c r="I41" s="25"/>
      <c r="K41" s="25"/>
      <c r="N41" s="42"/>
    </row>
    <row r="42">
      <c r="A42" s="25"/>
      <c r="B42" s="25"/>
      <c r="D42" s="42"/>
      <c r="E42" s="25"/>
      <c r="F42" s="25"/>
      <c r="G42" s="42"/>
      <c r="H42" s="1" t="s">
        <v>488</v>
      </c>
      <c r="I42" s="25"/>
      <c r="K42" s="25"/>
      <c r="N42" s="42"/>
    </row>
    <row r="43">
      <c r="A43" s="25"/>
      <c r="B43" s="25"/>
      <c r="D43" s="42"/>
      <c r="E43" s="25"/>
      <c r="F43" s="25"/>
      <c r="G43" s="42"/>
      <c r="H43" s="1" t="s">
        <v>489</v>
      </c>
      <c r="I43" s="25"/>
      <c r="K43" s="25"/>
      <c r="N43" s="42"/>
    </row>
    <row r="44">
      <c r="A44" s="25"/>
      <c r="B44" s="25"/>
      <c r="D44" s="42"/>
      <c r="E44" s="25"/>
      <c r="F44" s="25"/>
      <c r="G44" s="42"/>
      <c r="H44" s="1" t="s">
        <v>198</v>
      </c>
      <c r="I44" s="25"/>
      <c r="K44" s="25"/>
      <c r="N44" s="42"/>
    </row>
    <row r="45">
      <c r="A45" s="25"/>
      <c r="B45" s="25"/>
      <c r="D45" s="42"/>
      <c r="E45" s="25"/>
      <c r="F45" s="25"/>
      <c r="G45" s="42"/>
      <c r="H45" s="1" t="s">
        <v>490</v>
      </c>
      <c r="I45" s="25"/>
      <c r="K45" s="25"/>
      <c r="N45" s="42"/>
    </row>
    <row r="46">
      <c r="A46" s="25"/>
      <c r="B46" s="25"/>
      <c r="D46" s="42"/>
      <c r="E46" s="25"/>
      <c r="F46" s="25"/>
      <c r="G46" s="42"/>
      <c r="H46" s="1" t="s">
        <v>491</v>
      </c>
      <c r="I46" s="25"/>
      <c r="K46" s="25"/>
      <c r="N46" s="42"/>
    </row>
    <row r="47">
      <c r="A47" s="25"/>
      <c r="B47" s="25"/>
      <c r="D47" s="42"/>
      <c r="E47" s="25"/>
      <c r="F47" s="25"/>
      <c r="G47" s="42"/>
      <c r="H47" s="1" t="s">
        <v>198</v>
      </c>
      <c r="I47" s="25"/>
      <c r="K47" s="25"/>
      <c r="N47" s="42"/>
    </row>
    <row r="48">
      <c r="A48" s="25"/>
      <c r="B48" s="25"/>
      <c r="D48" s="42"/>
      <c r="E48" s="25"/>
      <c r="F48" s="25"/>
      <c r="G48" s="42"/>
      <c r="H48" s="1" t="s">
        <v>481</v>
      </c>
      <c r="I48" s="25"/>
      <c r="K48" s="25"/>
      <c r="N48" s="42"/>
    </row>
    <row r="49">
      <c r="A49" s="25"/>
      <c r="B49" s="25"/>
      <c r="D49" s="42"/>
      <c r="E49" s="25"/>
      <c r="F49" s="25"/>
      <c r="G49" s="42"/>
      <c r="H49" s="1" t="s">
        <v>204</v>
      </c>
      <c r="I49" s="25"/>
      <c r="K49" s="1" t="s">
        <v>278</v>
      </c>
      <c r="L49" s="1" t="s">
        <v>279</v>
      </c>
      <c r="M49" s="30" t="s">
        <v>492</v>
      </c>
      <c r="N49" s="2" t="s">
        <v>493</v>
      </c>
    </row>
    <row r="50">
      <c r="A50" s="25"/>
      <c r="B50" s="25"/>
      <c r="D50" s="42"/>
      <c r="E50" s="25"/>
      <c r="F50" s="25"/>
      <c r="G50" s="42"/>
      <c r="H50" s="1" t="s">
        <v>494</v>
      </c>
      <c r="I50" s="25"/>
      <c r="K50" s="84" t="s">
        <v>278</v>
      </c>
      <c r="L50" s="1" t="s">
        <v>280</v>
      </c>
      <c r="M50" s="1" t="s">
        <v>495</v>
      </c>
      <c r="N50" s="2" t="s">
        <v>496</v>
      </c>
    </row>
    <row r="51">
      <c r="A51" s="25"/>
      <c r="B51" s="25"/>
      <c r="D51" s="42"/>
      <c r="E51" s="25"/>
      <c r="F51" s="25"/>
      <c r="G51" s="42"/>
      <c r="H51" s="1" t="s">
        <v>497</v>
      </c>
      <c r="I51" s="25"/>
      <c r="K51" s="84" t="s">
        <v>278</v>
      </c>
      <c r="L51" s="1" t="s">
        <v>280</v>
      </c>
      <c r="N51" s="2" t="s">
        <v>498</v>
      </c>
    </row>
    <row r="52">
      <c r="A52" s="25"/>
      <c r="B52" s="25"/>
      <c r="D52" s="42"/>
      <c r="E52" s="25"/>
      <c r="F52" s="25"/>
      <c r="G52" s="42"/>
      <c r="H52" s="1" t="s">
        <v>499</v>
      </c>
      <c r="I52" s="25"/>
      <c r="K52" s="25"/>
      <c r="N52" s="42"/>
    </row>
    <row r="53">
      <c r="A53" s="25"/>
      <c r="B53" s="25"/>
      <c r="D53" s="42"/>
      <c r="E53" s="25"/>
      <c r="F53" s="25"/>
      <c r="G53" s="42"/>
      <c r="H53" s="1" t="s">
        <v>204</v>
      </c>
      <c r="I53" s="25"/>
      <c r="K53" s="25"/>
      <c r="N53" s="42"/>
    </row>
    <row r="54">
      <c r="A54" s="25"/>
      <c r="B54" s="25"/>
      <c r="D54" s="42"/>
      <c r="E54" s="25"/>
      <c r="F54" s="25"/>
      <c r="G54" s="42"/>
      <c r="I54" s="25"/>
      <c r="K54" s="25"/>
      <c r="N54" s="42"/>
    </row>
    <row r="55">
      <c r="A55" s="25"/>
      <c r="B55" s="25"/>
      <c r="D55" s="42"/>
      <c r="E55" s="25"/>
      <c r="F55" s="25"/>
      <c r="G55" s="42"/>
      <c r="H55" s="1" t="s">
        <v>500</v>
      </c>
      <c r="I55" s="25"/>
      <c r="K55" s="25"/>
      <c r="N55" s="42"/>
    </row>
    <row r="56">
      <c r="A56" s="25"/>
      <c r="B56" s="25"/>
      <c r="D56" s="42"/>
      <c r="E56" s="25"/>
      <c r="F56" s="25"/>
      <c r="G56" s="42"/>
      <c r="H56" s="1" t="s">
        <v>501</v>
      </c>
      <c r="I56" s="25"/>
      <c r="K56" s="25"/>
      <c r="N56" s="42"/>
    </row>
    <row r="57">
      <c r="A57" s="25"/>
      <c r="B57" s="25"/>
      <c r="D57" s="42"/>
      <c r="E57" s="25"/>
      <c r="F57" s="25"/>
      <c r="G57" s="42"/>
      <c r="H57" s="1" t="s">
        <v>502</v>
      </c>
      <c r="I57" s="25"/>
      <c r="K57" s="25"/>
      <c r="N57" s="42"/>
    </row>
    <row r="58">
      <c r="A58" s="25"/>
      <c r="B58" s="25"/>
      <c r="D58" s="42"/>
      <c r="E58" s="25"/>
      <c r="F58" s="25"/>
      <c r="G58" s="42"/>
      <c r="H58" s="1" t="s">
        <v>198</v>
      </c>
      <c r="I58" s="25"/>
      <c r="K58" s="25"/>
      <c r="N58" s="42"/>
    </row>
    <row r="59">
      <c r="A59" s="25"/>
      <c r="B59" s="25"/>
      <c r="D59" s="42"/>
      <c r="E59" s="25"/>
      <c r="F59" s="25"/>
      <c r="G59" s="42"/>
      <c r="H59" s="1" t="s">
        <v>503</v>
      </c>
      <c r="I59" s="25"/>
      <c r="K59" s="84" t="s">
        <v>278</v>
      </c>
      <c r="L59" s="1" t="s">
        <v>279</v>
      </c>
      <c r="M59" s="1" t="s">
        <v>504</v>
      </c>
      <c r="N59" s="2" t="s">
        <v>505</v>
      </c>
    </row>
    <row r="60">
      <c r="A60" s="25"/>
      <c r="B60" s="25"/>
      <c r="D60" s="42"/>
      <c r="E60" s="25"/>
      <c r="F60" s="25"/>
      <c r="G60" s="42"/>
      <c r="H60" s="1" t="s">
        <v>506</v>
      </c>
      <c r="I60" s="25"/>
      <c r="K60" s="84" t="s">
        <v>278</v>
      </c>
      <c r="L60" s="1" t="s">
        <v>279</v>
      </c>
      <c r="M60" s="1" t="s">
        <v>507</v>
      </c>
      <c r="N60" s="2" t="s">
        <v>508</v>
      </c>
    </row>
    <row r="61">
      <c r="A61" s="25"/>
      <c r="B61" s="25"/>
      <c r="D61" s="42"/>
      <c r="E61" s="25"/>
      <c r="F61" s="25"/>
      <c r="G61" s="42"/>
      <c r="H61" s="1" t="s">
        <v>509</v>
      </c>
      <c r="I61" s="25"/>
      <c r="K61" s="25"/>
      <c r="N61" s="42"/>
    </row>
    <row r="62">
      <c r="A62" s="25"/>
      <c r="B62" s="25"/>
      <c r="D62" s="42"/>
      <c r="E62" s="25"/>
      <c r="F62" s="25"/>
      <c r="G62" s="42"/>
      <c r="H62" s="1" t="s">
        <v>510</v>
      </c>
      <c r="I62" s="25"/>
      <c r="K62" s="25"/>
      <c r="N62" s="42"/>
    </row>
    <row r="63">
      <c r="A63" s="25"/>
      <c r="B63" s="25"/>
      <c r="D63" s="42"/>
      <c r="E63" s="25"/>
      <c r="F63" s="25"/>
      <c r="G63" s="42"/>
      <c r="H63" s="1" t="s">
        <v>511</v>
      </c>
      <c r="I63" s="25"/>
      <c r="K63" s="84" t="s">
        <v>278</v>
      </c>
      <c r="L63" s="1" t="s">
        <v>280</v>
      </c>
      <c r="M63" s="1" t="s">
        <v>512</v>
      </c>
      <c r="N63" s="2" t="s">
        <v>513</v>
      </c>
    </row>
    <row r="64">
      <c r="A64" s="25"/>
      <c r="B64" s="25"/>
      <c r="D64" s="42"/>
      <c r="E64" s="25"/>
      <c r="F64" s="25"/>
      <c r="G64" s="42"/>
      <c r="H64" s="1" t="s">
        <v>204</v>
      </c>
      <c r="I64" s="25"/>
      <c r="K64" s="25"/>
      <c r="N64" s="42"/>
    </row>
    <row r="65">
      <c r="A65" s="25"/>
      <c r="B65" s="25"/>
      <c r="D65" s="42"/>
      <c r="E65" s="25"/>
      <c r="F65" s="25"/>
      <c r="G65" s="42"/>
      <c r="I65" s="25"/>
      <c r="K65" s="25"/>
      <c r="N65" s="42"/>
    </row>
    <row r="66">
      <c r="A66" s="25"/>
      <c r="B66" s="25"/>
      <c r="D66" s="42"/>
      <c r="E66" s="25"/>
      <c r="F66" s="25"/>
      <c r="G66" s="42"/>
      <c r="H66" s="1" t="s">
        <v>514</v>
      </c>
      <c r="I66" s="25"/>
      <c r="K66" s="25"/>
      <c r="N66" s="42"/>
    </row>
    <row r="67">
      <c r="A67" s="25"/>
      <c r="B67" s="25"/>
      <c r="D67" s="42"/>
      <c r="E67" s="25"/>
      <c r="F67" s="25"/>
      <c r="G67" s="42"/>
      <c r="H67" s="1" t="s">
        <v>206</v>
      </c>
      <c r="I67" s="25"/>
      <c r="K67" s="25"/>
      <c r="N67" s="42"/>
    </row>
    <row r="68">
      <c r="A68" s="25"/>
      <c r="B68" s="25"/>
      <c r="D68" s="42"/>
      <c r="E68" s="25"/>
      <c r="F68" s="25"/>
      <c r="G68" s="42"/>
      <c r="H68" s="1" t="s">
        <v>207</v>
      </c>
      <c r="I68" s="25"/>
      <c r="K68" s="25"/>
      <c r="N68" s="42"/>
    </row>
    <row r="69">
      <c r="A69" s="25"/>
      <c r="B69" s="25"/>
      <c r="D69" s="42"/>
      <c r="E69" s="25"/>
      <c r="F69" s="25"/>
      <c r="G69" s="42"/>
      <c r="I69" s="25"/>
      <c r="K69" s="25"/>
      <c r="N69" s="42"/>
    </row>
    <row r="70">
      <c r="A70" s="25"/>
      <c r="B70" s="25"/>
      <c r="D70" s="42"/>
      <c r="E70" s="25"/>
      <c r="F70" s="25"/>
      <c r="G70" s="42"/>
      <c r="H70" s="1" t="s">
        <v>515</v>
      </c>
      <c r="I70" s="25"/>
      <c r="K70" s="25"/>
      <c r="N70" s="42"/>
    </row>
    <row r="71">
      <c r="A71" s="25"/>
      <c r="B71" s="25"/>
      <c r="D71" s="42"/>
      <c r="E71" s="25"/>
      <c r="F71" s="25"/>
      <c r="G71" s="42"/>
      <c r="H71" s="1" t="s">
        <v>516</v>
      </c>
      <c r="I71" s="25"/>
      <c r="K71" s="25"/>
      <c r="N71" s="42"/>
    </row>
    <row r="72">
      <c r="A72" s="25"/>
      <c r="B72" s="25"/>
      <c r="D72" s="42"/>
      <c r="E72" s="25"/>
      <c r="F72" s="25"/>
      <c r="G72" s="42"/>
      <c r="H72" s="1" t="s">
        <v>517</v>
      </c>
      <c r="I72" s="25"/>
      <c r="K72" s="25"/>
      <c r="N72" s="42"/>
    </row>
    <row r="73">
      <c r="A73" s="25"/>
      <c r="B73" s="25"/>
      <c r="D73" s="42"/>
      <c r="E73" s="25"/>
      <c r="F73" s="25"/>
      <c r="G73" s="42"/>
      <c r="H73" s="1" t="s">
        <v>198</v>
      </c>
      <c r="I73" s="25"/>
      <c r="K73" s="25"/>
      <c r="N73" s="42"/>
    </row>
    <row r="74">
      <c r="A74" s="25"/>
      <c r="B74" s="25"/>
      <c r="D74" s="42"/>
      <c r="E74" s="25"/>
      <c r="F74" s="25"/>
      <c r="G74" s="42"/>
      <c r="H74" s="1" t="s">
        <v>491</v>
      </c>
      <c r="I74" s="25"/>
      <c r="K74" s="25"/>
      <c r="N74" s="42"/>
    </row>
    <row r="75">
      <c r="A75" s="25"/>
      <c r="B75" s="25"/>
      <c r="D75" s="42"/>
      <c r="E75" s="25"/>
      <c r="F75" s="25"/>
      <c r="G75" s="42"/>
      <c r="H75" s="1" t="s">
        <v>198</v>
      </c>
      <c r="I75" s="25"/>
      <c r="K75" s="25"/>
      <c r="N75" s="42"/>
    </row>
    <row r="76">
      <c r="A76" s="25"/>
      <c r="B76" s="25"/>
      <c r="D76" s="42"/>
      <c r="E76" s="25"/>
      <c r="F76" s="25"/>
      <c r="G76" s="42"/>
      <c r="H76" s="1" t="s">
        <v>223</v>
      </c>
      <c r="I76" s="25"/>
      <c r="K76" s="25"/>
      <c r="N76" s="42"/>
    </row>
    <row r="77">
      <c r="A77" s="25"/>
      <c r="B77" s="25"/>
      <c r="D77" s="42"/>
      <c r="E77" s="25"/>
      <c r="F77" s="25"/>
      <c r="G77" s="42"/>
      <c r="H77" s="1" t="s">
        <v>204</v>
      </c>
      <c r="I77" s="25"/>
      <c r="K77" s="25"/>
      <c r="N77" s="42"/>
    </row>
    <row r="78">
      <c r="A78" s="25"/>
      <c r="B78" s="25"/>
      <c r="D78" s="42"/>
      <c r="E78" s="25"/>
      <c r="F78" s="25"/>
      <c r="G78" s="42"/>
      <c r="H78" s="1" t="s">
        <v>518</v>
      </c>
      <c r="I78" s="25"/>
      <c r="K78" s="25"/>
      <c r="N78" s="42"/>
    </row>
    <row r="79">
      <c r="A79" s="25"/>
      <c r="B79" s="25"/>
      <c r="D79" s="42"/>
      <c r="E79" s="25"/>
      <c r="F79" s="25"/>
      <c r="G79" s="42"/>
      <c r="H79" s="1" t="s">
        <v>198</v>
      </c>
      <c r="I79" s="25"/>
      <c r="K79" s="25"/>
      <c r="N79" s="42"/>
    </row>
    <row r="80">
      <c r="A80" s="25"/>
      <c r="B80" s="25"/>
      <c r="D80" s="42"/>
      <c r="E80" s="25"/>
      <c r="F80" s="25"/>
      <c r="G80" s="42"/>
      <c r="H80" s="1" t="s">
        <v>519</v>
      </c>
      <c r="I80" s="25"/>
      <c r="K80" s="84" t="s">
        <v>278</v>
      </c>
      <c r="L80" s="1" t="s">
        <v>520</v>
      </c>
      <c r="M80" s="1" t="s">
        <v>521</v>
      </c>
      <c r="N80" s="2" t="s">
        <v>522</v>
      </c>
    </row>
    <row r="81">
      <c r="A81" s="25"/>
      <c r="B81" s="25"/>
      <c r="D81" s="42"/>
      <c r="E81" s="25"/>
      <c r="F81" s="25"/>
      <c r="G81" s="42"/>
      <c r="H81" s="1" t="s">
        <v>523</v>
      </c>
      <c r="I81" s="25"/>
      <c r="K81" s="25"/>
      <c r="N81" s="42"/>
    </row>
    <row r="82">
      <c r="A82" s="25"/>
      <c r="B82" s="25"/>
      <c r="D82" s="42"/>
      <c r="E82" s="25"/>
      <c r="F82" s="25"/>
      <c r="G82" s="42"/>
      <c r="H82" s="1" t="s">
        <v>198</v>
      </c>
      <c r="I82" s="25"/>
      <c r="K82" s="25"/>
      <c r="N82" s="42"/>
    </row>
    <row r="83">
      <c r="A83" s="25"/>
      <c r="B83" s="25"/>
      <c r="D83" s="42"/>
      <c r="E83" s="25"/>
      <c r="F83" s="25"/>
      <c r="G83" s="42"/>
      <c r="H83" s="1" t="s">
        <v>524</v>
      </c>
      <c r="I83" s="25"/>
      <c r="K83" s="84" t="s">
        <v>278</v>
      </c>
      <c r="L83" s="1" t="s">
        <v>525</v>
      </c>
      <c r="M83" s="1" t="s">
        <v>526</v>
      </c>
      <c r="N83" s="2" t="s">
        <v>527</v>
      </c>
    </row>
    <row r="84">
      <c r="A84" s="25"/>
      <c r="B84" s="25"/>
      <c r="D84" s="42"/>
      <c r="E84" s="25"/>
      <c r="F84" s="25"/>
      <c r="G84" s="42"/>
      <c r="H84" s="1" t="s">
        <v>528</v>
      </c>
      <c r="I84" s="25"/>
      <c r="K84" s="84" t="s">
        <v>278</v>
      </c>
      <c r="L84" s="1" t="s">
        <v>280</v>
      </c>
      <c r="N84" s="2" t="s">
        <v>529</v>
      </c>
    </row>
    <row r="85">
      <c r="A85" s="25"/>
      <c r="B85" s="25"/>
      <c r="D85" s="42"/>
      <c r="E85" s="25"/>
      <c r="F85" s="25"/>
      <c r="G85" s="42"/>
      <c r="H85" s="1" t="s">
        <v>530</v>
      </c>
      <c r="I85" s="25"/>
      <c r="K85" s="84"/>
      <c r="L85" s="1"/>
      <c r="N85" s="2"/>
    </row>
    <row r="86">
      <c r="A86" s="25"/>
      <c r="B86" s="25"/>
      <c r="D86" s="42"/>
      <c r="E86" s="25"/>
      <c r="F86" s="25"/>
      <c r="G86" s="42"/>
      <c r="H86" s="1" t="s">
        <v>204</v>
      </c>
      <c r="I86" s="25"/>
      <c r="K86" s="25"/>
      <c r="N86" s="42"/>
    </row>
    <row r="87">
      <c r="A87" s="25"/>
      <c r="B87" s="25"/>
      <c r="D87" s="42"/>
      <c r="E87" s="25"/>
      <c r="F87" s="25"/>
      <c r="G87" s="42"/>
      <c r="H87" s="1" t="s">
        <v>518</v>
      </c>
      <c r="I87" s="25"/>
      <c r="K87" s="25"/>
      <c r="N87" s="42"/>
    </row>
    <row r="88">
      <c r="A88" s="25"/>
      <c r="B88" s="25"/>
      <c r="D88" s="42"/>
      <c r="E88" s="25"/>
      <c r="F88" s="25"/>
      <c r="G88" s="42"/>
      <c r="H88" s="1" t="s">
        <v>198</v>
      </c>
      <c r="I88" s="25"/>
      <c r="K88" s="25"/>
      <c r="N88" s="42"/>
    </row>
    <row r="89">
      <c r="A89" s="25"/>
      <c r="B89" s="25"/>
      <c r="D89" s="42"/>
      <c r="E89" s="25"/>
      <c r="F89" s="25"/>
      <c r="G89" s="42"/>
      <c r="H89" s="1" t="s">
        <v>531</v>
      </c>
      <c r="I89" s="25"/>
      <c r="K89" s="25"/>
      <c r="N89" s="42"/>
    </row>
    <row r="90">
      <c r="A90" s="25"/>
      <c r="B90" s="25"/>
      <c r="D90" s="42"/>
      <c r="E90" s="25"/>
      <c r="F90" s="25"/>
      <c r="G90" s="42"/>
      <c r="H90" s="1" t="s">
        <v>532</v>
      </c>
      <c r="I90" s="25"/>
      <c r="K90" s="25"/>
      <c r="N90" s="42"/>
    </row>
    <row r="91">
      <c r="A91" s="25"/>
      <c r="B91" s="25"/>
      <c r="D91" s="42"/>
      <c r="E91" s="25"/>
      <c r="F91" s="25"/>
      <c r="G91" s="42"/>
      <c r="H91" s="1" t="s">
        <v>533</v>
      </c>
      <c r="I91" s="25"/>
      <c r="K91" s="25"/>
      <c r="N91" s="42"/>
    </row>
    <row r="92">
      <c r="A92" s="25"/>
      <c r="B92" s="25"/>
      <c r="D92" s="42"/>
      <c r="E92" s="25"/>
      <c r="F92" s="25"/>
      <c r="G92" s="42"/>
      <c r="H92" s="1" t="s">
        <v>511</v>
      </c>
      <c r="I92" s="25"/>
      <c r="K92" s="25"/>
      <c r="N92" s="42"/>
    </row>
    <row r="93">
      <c r="A93" s="25"/>
      <c r="B93" s="25"/>
      <c r="D93" s="42"/>
      <c r="E93" s="25"/>
      <c r="F93" s="25"/>
      <c r="G93" s="42"/>
      <c r="H93" s="1" t="s">
        <v>204</v>
      </c>
      <c r="I93" s="25"/>
      <c r="K93" s="25"/>
      <c r="N93" s="42"/>
    </row>
    <row r="94">
      <c r="A94" s="25"/>
      <c r="B94" s="25"/>
      <c r="D94" s="42"/>
      <c r="E94" s="25"/>
      <c r="F94" s="25"/>
      <c r="G94" s="42"/>
      <c r="H94" s="1" t="s">
        <v>204</v>
      </c>
      <c r="I94" s="25"/>
      <c r="K94" s="25"/>
      <c r="N94" s="42"/>
    </row>
    <row r="95">
      <c r="A95" s="25"/>
      <c r="B95" s="25"/>
      <c r="D95" s="42"/>
      <c r="E95" s="25"/>
      <c r="F95" s="25"/>
      <c r="G95" s="42"/>
      <c r="H95" s="1" t="s">
        <v>204</v>
      </c>
      <c r="I95" s="25"/>
      <c r="K95" s="25"/>
      <c r="N95" s="42"/>
    </row>
    <row r="96">
      <c r="A96" s="25"/>
      <c r="B96" s="25"/>
      <c r="D96" s="42"/>
      <c r="E96" s="25"/>
      <c r="F96" s="25"/>
      <c r="G96" s="42"/>
      <c r="I96" s="25"/>
      <c r="K96" s="25"/>
      <c r="N96" s="42"/>
    </row>
    <row r="97">
      <c r="A97" s="25"/>
      <c r="B97" s="25"/>
      <c r="D97" s="42"/>
      <c r="E97" s="25"/>
      <c r="F97" s="25"/>
      <c r="G97" s="42"/>
      <c r="H97" s="1" t="s">
        <v>534</v>
      </c>
      <c r="I97" s="25"/>
      <c r="K97" s="25"/>
      <c r="N97" s="42"/>
    </row>
    <row r="98">
      <c r="A98" s="25"/>
      <c r="B98" s="25"/>
      <c r="D98" s="42"/>
      <c r="E98" s="25"/>
      <c r="F98" s="25"/>
      <c r="G98" s="42"/>
      <c r="H98" s="1" t="s">
        <v>535</v>
      </c>
      <c r="I98" s="25"/>
      <c r="K98" s="25"/>
      <c r="N98" s="42"/>
    </row>
    <row r="99">
      <c r="A99" s="25"/>
      <c r="B99" s="25"/>
      <c r="D99" s="42"/>
      <c r="E99" s="25"/>
      <c r="F99" s="25"/>
      <c r="G99" s="42"/>
      <c r="H99" s="1" t="s">
        <v>536</v>
      </c>
      <c r="I99" s="25"/>
      <c r="K99" s="84" t="s">
        <v>278</v>
      </c>
      <c r="L99" s="1" t="s">
        <v>279</v>
      </c>
      <c r="M99" s="1" t="s">
        <v>537</v>
      </c>
      <c r="N99" s="2" t="s">
        <v>538</v>
      </c>
    </row>
    <row r="100">
      <c r="A100" s="25"/>
      <c r="B100" s="25"/>
      <c r="D100" s="42"/>
      <c r="E100" s="25"/>
      <c r="F100" s="25"/>
      <c r="G100" s="42"/>
      <c r="H100" s="1" t="s">
        <v>198</v>
      </c>
      <c r="I100" s="25"/>
      <c r="K100" s="84" t="s">
        <v>278</v>
      </c>
      <c r="L100" s="1" t="s">
        <v>280</v>
      </c>
      <c r="M100" s="1" t="s">
        <v>539</v>
      </c>
      <c r="N100" s="2" t="s">
        <v>540</v>
      </c>
    </row>
    <row r="101">
      <c r="A101" s="25"/>
      <c r="B101" s="25"/>
      <c r="D101" s="42"/>
      <c r="E101" s="25"/>
      <c r="F101" s="25"/>
      <c r="G101" s="42"/>
      <c r="H101" s="1" t="s">
        <v>541</v>
      </c>
      <c r="I101" s="25"/>
      <c r="K101" s="84"/>
      <c r="L101" s="1"/>
      <c r="N101" s="2"/>
    </row>
    <row r="102">
      <c r="A102" s="25"/>
      <c r="B102" s="25"/>
      <c r="D102" s="42"/>
      <c r="E102" s="25"/>
      <c r="F102" s="25"/>
      <c r="G102" s="42"/>
      <c r="H102" s="1" t="s">
        <v>542</v>
      </c>
      <c r="I102" s="25"/>
      <c r="K102" s="84"/>
      <c r="L102" s="1"/>
      <c r="N102" s="2"/>
    </row>
    <row r="103">
      <c r="A103" s="25"/>
      <c r="B103" s="25"/>
      <c r="D103" s="42"/>
      <c r="E103" s="25"/>
      <c r="F103" s="25"/>
      <c r="G103" s="42"/>
      <c r="H103" s="1" t="s">
        <v>204</v>
      </c>
      <c r="I103" s="25"/>
      <c r="N103" s="42"/>
    </row>
    <row r="104">
      <c r="A104" s="25"/>
      <c r="B104" s="25"/>
      <c r="D104" s="42"/>
      <c r="E104" s="25"/>
      <c r="F104" s="25"/>
      <c r="G104" s="42"/>
      <c r="I104" s="25"/>
      <c r="N104" s="42"/>
    </row>
    <row r="105">
      <c r="A105" s="25"/>
      <c r="B105" s="25"/>
      <c r="D105" s="42"/>
      <c r="E105" s="25"/>
      <c r="F105" s="25"/>
      <c r="G105" s="42"/>
      <c r="H105" s="1" t="s">
        <v>543</v>
      </c>
      <c r="I105" s="25"/>
      <c r="K105" s="25"/>
      <c r="N105" s="42"/>
    </row>
    <row r="106">
      <c r="A106" s="25"/>
      <c r="B106" s="25"/>
      <c r="D106" s="42"/>
      <c r="E106" s="25"/>
      <c r="F106" s="25"/>
      <c r="G106" s="42"/>
      <c r="H106" s="1" t="s">
        <v>544</v>
      </c>
      <c r="I106" s="25"/>
      <c r="K106" s="25"/>
      <c r="N106" s="42"/>
    </row>
    <row r="107">
      <c r="A107" s="25"/>
      <c r="B107" s="25"/>
      <c r="D107" s="42"/>
      <c r="E107" s="25"/>
      <c r="F107" s="25"/>
      <c r="G107" s="42"/>
      <c r="H107" s="1" t="s">
        <v>207</v>
      </c>
      <c r="I107" s="25"/>
      <c r="K107" s="25"/>
      <c r="N107" s="42"/>
    </row>
    <row r="108">
      <c r="A108" s="25"/>
      <c r="B108" s="25"/>
      <c r="D108" s="42"/>
      <c r="E108" s="25"/>
      <c r="F108" s="25"/>
      <c r="G108" s="42"/>
      <c r="H108" s="1" t="s">
        <v>198</v>
      </c>
      <c r="I108" s="25"/>
      <c r="K108" s="25"/>
      <c r="N108" s="42"/>
    </row>
    <row r="109">
      <c r="A109" s="25"/>
      <c r="B109" s="25"/>
      <c r="D109" s="42"/>
      <c r="E109" s="25"/>
      <c r="F109" s="25"/>
      <c r="G109" s="42"/>
      <c r="H109" s="1" t="s">
        <v>545</v>
      </c>
      <c r="I109" s="25"/>
      <c r="K109" s="25"/>
      <c r="N109" s="42"/>
    </row>
    <row r="110">
      <c r="A110" s="25"/>
      <c r="B110" s="25"/>
      <c r="D110" s="42"/>
      <c r="E110" s="25"/>
      <c r="F110" s="25"/>
      <c r="G110" s="42"/>
      <c r="H110" s="1" t="s">
        <v>198</v>
      </c>
      <c r="I110" s="25"/>
      <c r="K110" s="25"/>
      <c r="N110" s="42"/>
    </row>
    <row r="111">
      <c r="A111" s="25"/>
      <c r="B111" s="25"/>
      <c r="D111" s="42"/>
      <c r="E111" s="25"/>
      <c r="F111" s="25"/>
      <c r="G111" s="42"/>
      <c r="H111" s="1" t="s">
        <v>546</v>
      </c>
      <c r="I111" s="25"/>
      <c r="K111" s="84" t="s">
        <v>278</v>
      </c>
      <c r="L111" s="1" t="s">
        <v>279</v>
      </c>
      <c r="M111" s="1" t="s">
        <v>547</v>
      </c>
      <c r="N111" s="2" t="s">
        <v>548</v>
      </c>
    </row>
    <row r="112">
      <c r="A112" s="25"/>
      <c r="B112" s="25"/>
      <c r="D112" s="42"/>
      <c r="E112" s="25"/>
      <c r="F112" s="25"/>
      <c r="G112" s="42"/>
      <c r="H112" s="1" t="s">
        <v>532</v>
      </c>
      <c r="I112" s="25"/>
      <c r="K112" s="25"/>
      <c r="N112" s="42"/>
    </row>
    <row r="113">
      <c r="A113" s="25"/>
      <c r="B113" s="25"/>
      <c r="D113" s="42"/>
      <c r="E113" s="25"/>
      <c r="F113" s="25"/>
      <c r="G113" s="42"/>
      <c r="H113" s="1" t="s">
        <v>204</v>
      </c>
      <c r="I113" s="25"/>
      <c r="K113" s="25"/>
      <c r="N113" s="42"/>
    </row>
    <row r="114">
      <c r="A114" s="25"/>
      <c r="B114" s="25"/>
      <c r="D114" s="42"/>
      <c r="E114" s="25"/>
      <c r="F114" s="25"/>
      <c r="G114" s="42"/>
      <c r="H114" s="1" t="s">
        <v>204</v>
      </c>
      <c r="I114" s="25"/>
      <c r="K114" s="25"/>
      <c r="N114" s="42"/>
    </row>
    <row r="115">
      <c r="A115" s="25"/>
      <c r="B115" s="25"/>
      <c r="D115" s="42"/>
      <c r="E115" s="25"/>
      <c r="F115" s="25"/>
      <c r="G115" s="42"/>
      <c r="I115" s="25"/>
      <c r="K115" s="25"/>
      <c r="N115" s="42"/>
    </row>
    <row r="116">
      <c r="A116" s="25"/>
      <c r="B116" s="25"/>
      <c r="D116" s="42"/>
      <c r="E116" s="25"/>
      <c r="F116" s="25"/>
      <c r="G116" s="42"/>
      <c r="H116" s="1" t="s">
        <v>549</v>
      </c>
      <c r="I116" s="25"/>
      <c r="K116" s="25"/>
      <c r="N116" s="42"/>
    </row>
    <row r="117">
      <c r="A117" s="25"/>
      <c r="B117" s="25"/>
      <c r="D117" s="42"/>
      <c r="E117" s="25"/>
      <c r="F117" s="25"/>
      <c r="G117" s="42"/>
      <c r="H117" s="1" t="s">
        <v>550</v>
      </c>
      <c r="I117" s="25"/>
      <c r="K117" s="25"/>
      <c r="N117" s="42"/>
    </row>
    <row r="118">
      <c r="A118" s="25"/>
      <c r="B118" s="25"/>
      <c r="D118" s="42"/>
      <c r="E118" s="25"/>
      <c r="F118" s="25"/>
      <c r="G118" s="42"/>
      <c r="H118" s="1" t="s">
        <v>207</v>
      </c>
      <c r="I118" s="25"/>
      <c r="K118" s="25"/>
      <c r="N118" s="42"/>
    </row>
    <row r="119">
      <c r="A119" s="25"/>
      <c r="B119" s="25"/>
      <c r="D119" s="42"/>
      <c r="E119" s="25"/>
      <c r="F119" s="25"/>
      <c r="G119" s="42"/>
      <c r="H119" s="1" t="s">
        <v>198</v>
      </c>
      <c r="I119" s="25"/>
      <c r="K119" s="25"/>
      <c r="N119" s="42"/>
    </row>
    <row r="120">
      <c r="A120" s="25"/>
      <c r="B120" s="25"/>
      <c r="D120" s="42"/>
      <c r="E120" s="25"/>
      <c r="F120" s="25"/>
      <c r="G120" s="42"/>
      <c r="H120" s="1" t="s">
        <v>551</v>
      </c>
      <c r="I120" s="25"/>
      <c r="K120" s="84" t="s">
        <v>278</v>
      </c>
      <c r="L120" s="1" t="s">
        <v>279</v>
      </c>
      <c r="M120" s="1" t="s">
        <v>552</v>
      </c>
      <c r="N120" s="2" t="s">
        <v>538</v>
      </c>
    </row>
    <row r="121">
      <c r="A121" s="25"/>
      <c r="B121" s="25"/>
      <c r="D121" s="42"/>
      <c r="E121" s="25"/>
      <c r="F121" s="25"/>
      <c r="G121" s="42"/>
      <c r="H121" s="1" t="s">
        <v>553</v>
      </c>
      <c r="I121" s="25"/>
      <c r="K121" s="25"/>
      <c r="N121" s="42"/>
    </row>
    <row r="122">
      <c r="A122" s="25"/>
      <c r="B122" s="25"/>
      <c r="D122" s="42"/>
      <c r="E122" s="25"/>
      <c r="F122" s="25"/>
      <c r="G122" s="42"/>
      <c r="H122" s="1" t="s">
        <v>204</v>
      </c>
      <c r="I122" s="25"/>
      <c r="K122" s="25"/>
      <c r="N122" s="42"/>
    </row>
    <row r="123">
      <c r="A123" s="25"/>
      <c r="B123" s="25"/>
      <c r="D123" s="42"/>
      <c r="E123" s="25"/>
      <c r="F123" s="25"/>
      <c r="G123" s="42"/>
      <c r="I123" s="25"/>
      <c r="K123" s="25"/>
      <c r="N123" s="42"/>
    </row>
    <row r="124">
      <c r="A124" s="25"/>
      <c r="B124" s="25"/>
      <c r="D124" s="42"/>
      <c r="E124" s="25"/>
      <c r="F124" s="25"/>
      <c r="G124" s="42"/>
      <c r="H124" s="1" t="s">
        <v>554</v>
      </c>
      <c r="I124" s="25"/>
      <c r="K124" s="25"/>
      <c r="N124" s="42"/>
    </row>
    <row r="125">
      <c r="A125" s="25"/>
      <c r="B125" s="25"/>
      <c r="D125" s="42"/>
      <c r="E125" s="25"/>
      <c r="F125" s="25"/>
      <c r="G125" s="42"/>
      <c r="H125" s="1" t="s">
        <v>206</v>
      </c>
      <c r="I125" s="25"/>
      <c r="K125" s="25"/>
      <c r="N125" s="42"/>
    </row>
    <row r="126">
      <c r="A126" s="25"/>
      <c r="B126" s="25"/>
      <c r="D126" s="42"/>
      <c r="E126" s="25"/>
      <c r="F126" s="25"/>
      <c r="G126" s="42"/>
      <c r="H126" s="1" t="s">
        <v>207</v>
      </c>
      <c r="I126" s="25"/>
      <c r="K126" s="25"/>
      <c r="N126" s="42"/>
    </row>
    <row r="127">
      <c r="A127" s="25"/>
      <c r="B127" s="25"/>
      <c r="D127" s="42"/>
      <c r="E127" s="25"/>
      <c r="F127" s="25"/>
      <c r="G127" s="42"/>
      <c r="H127" s="1" t="s">
        <v>198</v>
      </c>
      <c r="I127" s="25"/>
      <c r="K127" s="25"/>
      <c r="N127" s="42"/>
    </row>
    <row r="128">
      <c r="A128" s="25"/>
      <c r="B128" s="25"/>
      <c r="D128" s="42"/>
      <c r="E128" s="25"/>
      <c r="F128" s="25"/>
      <c r="G128" s="42"/>
      <c r="H128" s="1" t="s">
        <v>555</v>
      </c>
      <c r="I128" s="25"/>
      <c r="K128" s="25"/>
      <c r="N128" s="42"/>
    </row>
    <row r="129">
      <c r="A129" s="25"/>
      <c r="B129" s="25"/>
      <c r="D129" s="42"/>
      <c r="E129" s="25"/>
      <c r="F129" s="25"/>
      <c r="G129" s="42"/>
      <c r="H129" s="1" t="s">
        <v>204</v>
      </c>
      <c r="I129" s="25"/>
      <c r="K129" s="25"/>
      <c r="N129" s="42"/>
    </row>
    <row r="130">
      <c r="A130" s="25"/>
      <c r="B130" s="25"/>
      <c r="D130" s="42"/>
      <c r="E130" s="25"/>
      <c r="F130" s="25"/>
      <c r="G130" s="42"/>
      <c r="I130" s="25"/>
      <c r="K130" s="25"/>
      <c r="N130" s="42"/>
    </row>
    <row r="131">
      <c r="A131" s="25"/>
      <c r="B131" s="25"/>
      <c r="D131" s="42"/>
      <c r="E131" s="25"/>
      <c r="F131" s="25"/>
      <c r="G131" s="42"/>
      <c r="H131" s="1" t="s">
        <v>281</v>
      </c>
      <c r="I131" s="25"/>
      <c r="K131" s="25"/>
      <c r="N131" s="42"/>
    </row>
    <row r="132">
      <c r="A132" s="25"/>
      <c r="B132" s="25"/>
      <c r="D132" s="42"/>
      <c r="E132" s="25"/>
      <c r="F132" s="25"/>
      <c r="G132" s="42"/>
      <c r="H132" s="1" t="s">
        <v>206</v>
      </c>
      <c r="I132" s="25"/>
      <c r="K132" s="25"/>
      <c r="N132" s="42"/>
    </row>
    <row r="133">
      <c r="A133" s="25"/>
      <c r="B133" s="25"/>
      <c r="D133" s="42"/>
      <c r="E133" s="25"/>
      <c r="F133" s="25"/>
      <c r="G133" s="42"/>
      <c r="H133" s="1" t="s">
        <v>207</v>
      </c>
      <c r="I133" s="25"/>
      <c r="K133" s="25"/>
      <c r="N133" s="42"/>
    </row>
    <row r="134">
      <c r="A134" s="25"/>
      <c r="B134" s="25"/>
      <c r="D134" s="42"/>
      <c r="E134" s="25"/>
      <c r="F134" s="25"/>
      <c r="G134" s="42"/>
      <c r="H134" s="1" t="s">
        <v>198</v>
      </c>
      <c r="I134" s="25"/>
      <c r="K134" s="25"/>
      <c r="N134" s="42"/>
    </row>
    <row r="135">
      <c r="A135" s="25"/>
      <c r="B135" s="25"/>
      <c r="D135" s="42"/>
      <c r="E135" s="25"/>
      <c r="F135" s="25"/>
      <c r="G135" s="42"/>
      <c r="H135" s="1" t="s">
        <v>556</v>
      </c>
      <c r="I135" s="25"/>
      <c r="K135" s="25"/>
      <c r="N135" s="42"/>
    </row>
    <row r="136">
      <c r="A136" s="25"/>
      <c r="B136" s="25"/>
      <c r="D136" s="42"/>
      <c r="E136" s="25"/>
      <c r="F136" s="25"/>
      <c r="G136" s="42"/>
      <c r="H136" s="1" t="s">
        <v>557</v>
      </c>
      <c r="I136" s="25"/>
      <c r="K136" s="25"/>
      <c r="N136" s="42"/>
    </row>
    <row r="137">
      <c r="A137" s="25"/>
      <c r="B137" s="25"/>
      <c r="D137" s="42"/>
      <c r="E137" s="25"/>
      <c r="F137" s="25"/>
      <c r="G137" s="42"/>
      <c r="H137" s="1" t="s">
        <v>558</v>
      </c>
      <c r="I137" s="25"/>
      <c r="K137" s="25"/>
      <c r="N137" s="42"/>
    </row>
    <row r="138">
      <c r="A138" s="25"/>
      <c r="B138" s="25"/>
      <c r="D138" s="42"/>
      <c r="E138" s="25"/>
      <c r="F138" s="25"/>
      <c r="G138" s="42"/>
      <c r="H138" s="1" t="s">
        <v>559</v>
      </c>
      <c r="I138" s="25"/>
      <c r="K138" s="25"/>
      <c r="N138" s="42"/>
    </row>
    <row r="139">
      <c r="A139" s="25"/>
      <c r="B139" s="25"/>
      <c r="D139" s="42"/>
      <c r="E139" s="25"/>
      <c r="F139" s="25"/>
      <c r="G139" s="42"/>
      <c r="H139" s="1" t="s">
        <v>560</v>
      </c>
      <c r="I139" s="25"/>
      <c r="K139" s="25"/>
      <c r="N139" s="42"/>
    </row>
    <row r="140">
      <c r="A140" s="25"/>
      <c r="B140" s="25"/>
      <c r="D140" s="42"/>
      <c r="E140" s="25"/>
      <c r="F140" s="25"/>
      <c r="G140" s="42"/>
      <c r="H140" s="1" t="s">
        <v>561</v>
      </c>
      <c r="I140" s="25"/>
      <c r="K140" s="25"/>
      <c r="N140" s="42"/>
    </row>
    <row r="141">
      <c r="A141" s="25"/>
      <c r="B141" s="25"/>
      <c r="D141" s="42"/>
      <c r="E141" s="25"/>
      <c r="F141" s="25"/>
      <c r="G141" s="42"/>
      <c r="H141" s="1" t="s">
        <v>223</v>
      </c>
      <c r="I141" s="25"/>
      <c r="K141" s="25"/>
      <c r="N141" s="42"/>
    </row>
    <row r="142">
      <c r="A142" s="15"/>
      <c r="B142" s="15"/>
      <c r="C142" s="15"/>
      <c r="D142" s="83"/>
      <c r="E142" s="15"/>
      <c r="F142" s="15"/>
      <c r="G142" s="83"/>
      <c r="H142" s="12" t="s">
        <v>204</v>
      </c>
      <c r="I142" s="15"/>
      <c r="J142" s="15"/>
      <c r="K142" s="15"/>
      <c r="L142" s="15"/>
      <c r="M142" s="15"/>
      <c r="N142" s="83"/>
      <c r="O142" s="15"/>
      <c r="P142" s="15"/>
      <c r="Q142" s="15"/>
      <c r="R142" s="15"/>
      <c r="S142" s="15"/>
      <c r="T142" s="15"/>
      <c r="U142" s="15"/>
      <c r="V142" s="15"/>
      <c r="W142" s="15"/>
      <c r="X142" s="15"/>
      <c r="Y142" s="15"/>
      <c r="Z142" s="15"/>
      <c r="AA142" s="15"/>
      <c r="AB142" s="15"/>
      <c r="AC142" s="15"/>
      <c r="AD142" s="15"/>
      <c r="AE142" s="15"/>
    </row>
    <row r="143">
      <c r="A143" s="25"/>
      <c r="B143" s="25"/>
      <c r="D143" s="42"/>
      <c r="E143" s="25"/>
      <c r="F143" s="25"/>
      <c r="G143" s="42"/>
      <c r="I143" s="25"/>
      <c r="K143" s="25"/>
      <c r="N143" s="42"/>
    </row>
    <row r="144">
      <c r="A144" s="1" t="s">
        <v>74</v>
      </c>
      <c r="B144" s="1" t="s">
        <v>30</v>
      </c>
      <c r="D144" s="42"/>
      <c r="E144" s="1" t="s">
        <v>79</v>
      </c>
      <c r="F144" s="1" t="s">
        <v>33</v>
      </c>
      <c r="G144" s="2" t="s">
        <v>562</v>
      </c>
      <c r="H144" s="1" t="s">
        <v>563</v>
      </c>
      <c r="I144" s="25"/>
      <c r="K144" s="25"/>
      <c r="N144" s="42"/>
    </row>
    <row r="145">
      <c r="A145" s="25"/>
      <c r="B145" s="25"/>
      <c r="D145" s="42"/>
      <c r="E145" s="25"/>
      <c r="F145" s="25"/>
      <c r="G145" s="42"/>
      <c r="H145" s="1" t="s">
        <v>564</v>
      </c>
      <c r="I145" s="25"/>
      <c r="K145" s="25"/>
      <c r="N145" s="42"/>
    </row>
    <row r="146">
      <c r="A146" s="25"/>
      <c r="B146" s="25"/>
      <c r="D146" s="42"/>
      <c r="E146" s="25"/>
      <c r="F146" s="25"/>
      <c r="G146" s="42"/>
      <c r="I146" s="25"/>
      <c r="K146" s="25"/>
      <c r="N146" s="42"/>
      <c r="O14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46" s="25" t="str">
        <f>IFERROR(__xludf.DUMMYFUNCTION("""COMPUTED_VALUE"""),"C-syntax")</f>
        <v>C-syntax</v>
      </c>
      <c r="Q146" s="25" t="str">
        <f>IFERROR(__xludf.DUMMYFUNCTION("""COMPUTED_VALUE"""),"C-hallucinating")</f>
        <v>C-hallucinating</v>
      </c>
      <c r="R146" s="25" t="str">
        <f>IFERROR(__xludf.DUMMYFUNCTION("""COMPUTED_VALUE"""),"C-total")</f>
        <v>C-total</v>
      </c>
      <c r="S146" s="25" t="str">
        <f>IFERROR(__xludf.DUMMYFUNCTION("""COMPUTED_VALUE"""),"V-pre/post")</f>
        <v>V-pre/post</v>
      </c>
      <c r="T146" s="25" t="str">
        <f>IFERROR(__xludf.DUMMYFUNCTION("""COMPUTED_VALUE"""),"V-pred-def")</f>
        <v>V-pred-def</v>
      </c>
      <c r="U146" s="25" t="str">
        <f>IFERROR(__xludf.DUMMYFUNCTION("""COMPUTED_VALUE"""),"V-pred-use")</f>
        <v>V-pred-use</v>
      </c>
      <c r="V146" s="25" t="str">
        <f>IFERROR(__xludf.DUMMYFUNCTION("""COMPUTED_VALUE"""),"V-lemma-def")</f>
        <v>V-lemma-def</v>
      </c>
      <c r="W146" s="25" t="str">
        <f>IFERROR(__xludf.DUMMYFUNCTION("""COMPUTED_VALUE"""),"V-lemma-use")</f>
        <v>V-lemma-use</v>
      </c>
      <c r="X146" s="25" t="str">
        <f>IFERROR(__xludf.DUMMYFUNCTION("""COMPUTED_VALUE"""),"V-LI")</f>
        <v>V-LI</v>
      </c>
      <c r="Y146" s="25" t="str">
        <f>IFERROR(__xludf.DUMMYFUNCTION("""COMPUTED_VALUE"""),"V-others")</f>
        <v>V-others</v>
      </c>
      <c r="Z146" s="25" t="str">
        <f>IFERROR(__xludf.DUMMYFUNCTION("""COMPUTED_VALUE"""),"V-total")</f>
        <v>V-total</v>
      </c>
    </row>
    <row r="147">
      <c r="A147" s="25"/>
      <c r="B147" s="25"/>
      <c r="D147" s="42"/>
      <c r="E147" s="25"/>
      <c r="F147" s="25"/>
      <c r="G147" s="42"/>
      <c r="H147" s="1" t="s">
        <v>464</v>
      </c>
      <c r="I147" s="25"/>
      <c r="K147" s="25"/>
      <c r="N147" s="42"/>
      <c r="O147" s="25">
        <f>IFERROR(__xludf.DUMMYFUNCTION("""COMPUTED_VALUE"""),0.0)</f>
        <v>0</v>
      </c>
      <c r="P147" s="25">
        <f>IFERROR(__xludf.DUMMYFUNCTION("""COMPUTED_VALUE"""),2.0)</f>
        <v>2</v>
      </c>
      <c r="Q147" s="25">
        <f>IFERROR(__xludf.DUMMYFUNCTION("""COMPUTED_VALUE"""),0.0)</f>
        <v>0</v>
      </c>
      <c r="R147" s="25">
        <f>IFERROR(__xludf.DUMMYFUNCTION("""COMPUTED_VALUE"""),0.0)</f>
        <v>0</v>
      </c>
      <c r="S147" s="25">
        <f>IFERROR(__xludf.DUMMYFUNCTION("""COMPUTED_VALUE"""),0.0)</f>
        <v>0</v>
      </c>
      <c r="T147" s="25">
        <f>IFERROR(__xludf.DUMMYFUNCTION("""COMPUTED_VALUE"""),2.0)</f>
        <v>2</v>
      </c>
      <c r="U147" s="25">
        <f>IFERROR(__xludf.DUMMYFUNCTION("""COMPUTED_VALUE"""),18.0)</f>
        <v>18</v>
      </c>
      <c r="V147" s="25">
        <f>IFERROR(__xludf.DUMMYFUNCTION("""COMPUTED_VALUE"""),0.0)</f>
        <v>0</v>
      </c>
      <c r="W147" s="25">
        <f>IFERROR(__xludf.DUMMYFUNCTION("""COMPUTED_VALUE"""),0.0)</f>
        <v>0</v>
      </c>
      <c r="X147" s="25">
        <f>IFERROR(__xludf.DUMMYFUNCTION("""COMPUTED_VALUE"""),0.0)</f>
        <v>0</v>
      </c>
      <c r="Y147" s="25">
        <f>IFERROR(__xludf.DUMMYFUNCTION("""COMPUTED_VALUE"""),0.0)</f>
        <v>0</v>
      </c>
      <c r="Z147" s="25">
        <f>IFERROR(__xludf.DUMMYFUNCTION("""COMPUTED_VALUE"""),0.0)</f>
        <v>0</v>
      </c>
    </row>
    <row r="148">
      <c r="A148" s="25"/>
      <c r="B148" s="25"/>
      <c r="D148" s="42"/>
      <c r="E148" s="25"/>
      <c r="F148" s="25"/>
      <c r="G148" s="42"/>
      <c r="H148" s="1" t="s">
        <v>198</v>
      </c>
      <c r="I148" s="25"/>
      <c r="K148" s="25"/>
      <c r="N148" s="42"/>
    </row>
    <row r="149">
      <c r="A149" s="25"/>
      <c r="B149" s="25"/>
      <c r="D149" s="42"/>
      <c r="E149" s="25"/>
      <c r="F149" s="25"/>
      <c r="G149" s="42"/>
      <c r="H149" s="1" t="s">
        <v>465</v>
      </c>
      <c r="I149" s="25"/>
      <c r="K149" s="25"/>
      <c r="N149" s="42"/>
    </row>
    <row r="150">
      <c r="A150" s="25"/>
      <c r="B150" s="25"/>
      <c r="D150" s="42"/>
      <c r="E150" s="25"/>
      <c r="F150" s="25"/>
      <c r="G150" s="42"/>
      <c r="H150" s="1" t="s">
        <v>466</v>
      </c>
      <c r="I150" s="25"/>
      <c r="K150" s="25"/>
      <c r="N150" s="42"/>
    </row>
    <row r="151">
      <c r="A151" s="25"/>
      <c r="B151" s="25"/>
      <c r="D151" s="42"/>
      <c r="E151" s="25"/>
      <c r="F151" s="25"/>
      <c r="G151" s="42"/>
      <c r="H151" s="1" t="s">
        <v>245</v>
      </c>
      <c r="I151" s="25"/>
      <c r="K151" s="25"/>
      <c r="N151" s="42"/>
    </row>
    <row r="152">
      <c r="A152" s="25"/>
      <c r="B152" s="25"/>
      <c r="D152" s="42"/>
      <c r="E152" s="25"/>
      <c r="F152" s="25"/>
      <c r="G152" s="42"/>
      <c r="I152" s="25"/>
      <c r="K152" s="25"/>
      <c r="N152" s="42"/>
    </row>
    <row r="153">
      <c r="A153" s="25"/>
      <c r="B153" s="25"/>
      <c r="D153" s="42"/>
      <c r="E153" s="25"/>
      <c r="F153" s="25"/>
      <c r="G153" s="42"/>
      <c r="H153" s="1" t="s">
        <v>467</v>
      </c>
      <c r="I153" s="25"/>
      <c r="K153" s="25"/>
      <c r="N153" s="42"/>
    </row>
    <row r="154">
      <c r="A154" s="25"/>
      <c r="B154" s="25"/>
      <c r="D154" s="42"/>
      <c r="E154" s="25"/>
      <c r="F154" s="25"/>
      <c r="G154" s="42"/>
      <c r="H154" s="1" t="s">
        <v>198</v>
      </c>
      <c r="I154" s="25"/>
      <c r="K154" s="25"/>
      <c r="N154" s="42"/>
    </row>
    <row r="155">
      <c r="A155" s="25"/>
      <c r="B155" s="25"/>
      <c r="D155" s="42"/>
      <c r="E155" s="25"/>
      <c r="F155" s="25"/>
      <c r="G155" s="42"/>
      <c r="H155" s="1" t="s">
        <v>468</v>
      </c>
      <c r="I155" s="25"/>
      <c r="K155" s="25"/>
      <c r="N155" s="42"/>
    </row>
    <row r="156">
      <c r="A156" s="25"/>
      <c r="B156" s="25"/>
      <c r="D156" s="42"/>
      <c r="E156" s="25"/>
      <c r="F156" s="25"/>
      <c r="G156" s="42"/>
      <c r="H156" s="1" t="s">
        <v>245</v>
      </c>
      <c r="I156" s="25"/>
      <c r="K156" s="25"/>
      <c r="N156" s="42"/>
    </row>
    <row r="157">
      <c r="A157" s="25"/>
      <c r="B157" s="25"/>
      <c r="D157" s="42"/>
      <c r="E157" s="25"/>
      <c r="F157" s="25"/>
      <c r="G157" s="42"/>
      <c r="I157" s="25"/>
      <c r="K157" s="25"/>
      <c r="N157" s="42"/>
    </row>
    <row r="158">
      <c r="A158" s="25"/>
      <c r="B158" s="25"/>
      <c r="D158" s="42"/>
      <c r="E158" s="25"/>
      <c r="F158" s="25"/>
      <c r="G158" s="42"/>
      <c r="H158" s="1" t="s">
        <v>251</v>
      </c>
      <c r="I158" s="25"/>
      <c r="K158" s="25"/>
      <c r="N158" s="42"/>
    </row>
    <row r="159">
      <c r="A159" s="25"/>
      <c r="B159" s="25"/>
      <c r="D159" s="42"/>
      <c r="E159" s="25"/>
      <c r="F159" s="25"/>
      <c r="G159" s="42"/>
      <c r="H159" s="1" t="s">
        <v>469</v>
      </c>
      <c r="I159" s="25"/>
      <c r="K159" s="25"/>
      <c r="N159" s="42"/>
    </row>
    <row r="160">
      <c r="A160" s="25"/>
      <c r="B160" s="25"/>
      <c r="D160" s="42"/>
      <c r="E160" s="25"/>
      <c r="F160" s="25"/>
      <c r="G160" s="42"/>
      <c r="H160" s="1" t="s">
        <v>470</v>
      </c>
      <c r="I160" s="25"/>
      <c r="K160" s="25"/>
      <c r="N160" s="42"/>
    </row>
    <row r="161">
      <c r="A161" s="25"/>
      <c r="B161" s="25"/>
      <c r="D161" s="42"/>
      <c r="E161" s="25"/>
      <c r="F161" s="25"/>
      <c r="G161" s="42"/>
      <c r="H161" s="1" t="s">
        <v>471</v>
      </c>
      <c r="I161" s="25"/>
      <c r="K161" s="25"/>
      <c r="N161" s="42"/>
    </row>
    <row r="162">
      <c r="A162" s="25"/>
      <c r="B162" s="25"/>
      <c r="D162" s="42"/>
      <c r="E162" s="25"/>
      <c r="F162" s="25"/>
      <c r="G162" s="42"/>
      <c r="H162" s="1" t="s">
        <v>472</v>
      </c>
      <c r="I162" s="25"/>
      <c r="K162" s="25"/>
      <c r="N162" s="42"/>
    </row>
    <row r="163">
      <c r="A163" s="25"/>
      <c r="B163" s="25"/>
      <c r="D163" s="42"/>
      <c r="E163" s="25"/>
      <c r="F163" s="25"/>
      <c r="G163" s="42"/>
      <c r="H163" s="1" t="s">
        <v>565</v>
      </c>
      <c r="I163" s="25"/>
      <c r="K163" s="25"/>
      <c r="N163" s="42"/>
    </row>
    <row r="164">
      <c r="A164" s="25"/>
      <c r="B164" s="25"/>
      <c r="D164" s="42"/>
      <c r="E164" s="25"/>
      <c r="F164" s="25"/>
      <c r="G164" s="42"/>
      <c r="H164" s="1" t="s">
        <v>566</v>
      </c>
      <c r="I164" s="25"/>
      <c r="K164" s="25"/>
      <c r="N164" s="42"/>
    </row>
    <row r="165">
      <c r="A165" s="25"/>
      <c r="B165" s="25"/>
      <c r="D165" s="42"/>
      <c r="E165" s="25"/>
      <c r="F165" s="25"/>
      <c r="G165" s="42"/>
      <c r="I165" s="25"/>
      <c r="K165" s="25"/>
      <c r="N165" s="42"/>
    </row>
    <row r="166">
      <c r="A166" s="25"/>
      <c r="B166" s="25"/>
      <c r="D166" s="42"/>
      <c r="E166" s="25"/>
      <c r="F166" s="25"/>
      <c r="G166" s="42"/>
      <c r="H166" s="1" t="s">
        <v>475</v>
      </c>
      <c r="I166" s="25"/>
      <c r="K166" s="25"/>
      <c r="N166" s="42"/>
    </row>
    <row r="167">
      <c r="A167" s="25"/>
      <c r="B167" s="25"/>
      <c r="D167" s="42"/>
      <c r="E167" s="25"/>
      <c r="F167" s="25"/>
      <c r="G167" s="42"/>
      <c r="H167" s="1" t="s">
        <v>567</v>
      </c>
      <c r="I167" s="25"/>
      <c r="K167" s="25"/>
      <c r="M167" s="1"/>
      <c r="N167" s="42"/>
    </row>
    <row r="168">
      <c r="A168" s="25"/>
      <c r="B168" s="25"/>
      <c r="D168" s="42"/>
      <c r="E168" s="25"/>
      <c r="F168" s="25"/>
      <c r="G168" s="42"/>
      <c r="I168" s="25"/>
      <c r="K168" s="25"/>
      <c r="N168" s="42"/>
    </row>
    <row r="169">
      <c r="A169" s="25"/>
      <c r="B169" s="25"/>
      <c r="D169" s="42"/>
      <c r="E169" s="25"/>
      <c r="F169" s="25"/>
      <c r="G169" s="42"/>
      <c r="H169" s="1" t="s">
        <v>568</v>
      </c>
      <c r="I169" s="25"/>
      <c r="K169" s="1" t="s">
        <v>229</v>
      </c>
      <c r="M169" s="1" t="s">
        <v>569</v>
      </c>
      <c r="N169" s="2" t="s">
        <v>570</v>
      </c>
    </row>
    <row r="170">
      <c r="A170" s="25"/>
      <c r="B170" s="25"/>
      <c r="D170" s="42"/>
      <c r="E170" s="25"/>
      <c r="F170" s="25"/>
      <c r="G170" s="42"/>
      <c r="H170" s="1" t="s">
        <v>571</v>
      </c>
      <c r="I170" s="25"/>
      <c r="K170" s="25"/>
      <c r="N170" s="42"/>
    </row>
    <row r="171">
      <c r="A171" s="25"/>
      <c r="B171" s="25"/>
      <c r="D171" s="42"/>
      <c r="E171" s="25"/>
      <c r="F171" s="25"/>
      <c r="G171" s="42"/>
      <c r="H171" s="1" t="s">
        <v>572</v>
      </c>
      <c r="I171" s="25"/>
      <c r="K171" s="25"/>
      <c r="N171" s="42"/>
    </row>
    <row r="172">
      <c r="A172" s="25"/>
      <c r="B172" s="25"/>
      <c r="D172" s="42"/>
      <c r="E172" s="25"/>
      <c r="F172" s="25"/>
      <c r="G172" s="42"/>
      <c r="H172" s="1" t="s">
        <v>573</v>
      </c>
      <c r="I172" s="25"/>
      <c r="K172" s="25"/>
      <c r="N172" s="42"/>
    </row>
    <row r="173">
      <c r="A173" s="25"/>
      <c r="B173" s="25"/>
      <c r="D173" s="42"/>
      <c r="E173" s="25"/>
      <c r="F173" s="25"/>
      <c r="G173" s="42"/>
      <c r="H173" s="1" t="s">
        <v>574</v>
      </c>
      <c r="I173" s="25"/>
      <c r="K173" s="25"/>
      <c r="N173" s="42"/>
    </row>
    <row r="174">
      <c r="A174" s="25"/>
      <c r="B174" s="25"/>
      <c r="D174" s="42"/>
      <c r="E174" s="25"/>
      <c r="F174" s="25"/>
      <c r="G174" s="42"/>
      <c r="H174" s="1" t="s">
        <v>575</v>
      </c>
      <c r="I174" s="25"/>
      <c r="K174" s="25"/>
      <c r="N174" s="42"/>
    </row>
    <row r="175">
      <c r="A175" s="25"/>
      <c r="B175" s="25"/>
      <c r="D175" s="42"/>
      <c r="E175" s="25"/>
      <c r="F175" s="25"/>
      <c r="G175" s="42"/>
      <c r="H175" s="1" t="s">
        <v>576</v>
      </c>
      <c r="I175" s="25"/>
      <c r="K175" s="25"/>
      <c r="N175" s="42"/>
    </row>
    <row r="176">
      <c r="A176" s="25"/>
      <c r="B176" s="25"/>
      <c r="D176" s="42"/>
      <c r="E176" s="25"/>
      <c r="F176" s="25"/>
      <c r="G176" s="42"/>
      <c r="H176" s="1" t="s">
        <v>577</v>
      </c>
      <c r="I176" s="25"/>
      <c r="K176" s="25"/>
      <c r="N176" s="42"/>
    </row>
    <row r="177">
      <c r="A177" s="25"/>
      <c r="B177" s="25"/>
      <c r="D177" s="42"/>
      <c r="E177" s="25"/>
      <c r="F177" s="25"/>
      <c r="G177" s="42"/>
      <c r="H177" s="1" t="s">
        <v>204</v>
      </c>
      <c r="I177" s="25"/>
      <c r="K177" s="25"/>
      <c r="N177" s="42"/>
    </row>
    <row r="178">
      <c r="A178" s="25"/>
      <c r="B178" s="25"/>
      <c r="D178" s="42"/>
      <c r="E178" s="25"/>
      <c r="F178" s="25"/>
      <c r="G178" s="42"/>
      <c r="H178" s="1" t="s">
        <v>204</v>
      </c>
      <c r="I178" s="25"/>
      <c r="K178" s="25"/>
      <c r="N178" s="42"/>
    </row>
    <row r="179">
      <c r="A179" s="25"/>
      <c r="B179" s="25"/>
      <c r="D179" s="42"/>
      <c r="E179" s="25"/>
      <c r="F179" s="25"/>
      <c r="G179" s="42"/>
      <c r="I179" s="25"/>
      <c r="K179" s="25"/>
      <c r="N179" s="42"/>
    </row>
    <row r="180">
      <c r="A180" s="25"/>
      <c r="B180" s="25"/>
      <c r="D180" s="42"/>
      <c r="E180" s="25"/>
      <c r="F180" s="25"/>
      <c r="G180" s="42"/>
      <c r="H180" s="1" t="s">
        <v>578</v>
      </c>
      <c r="I180" s="25"/>
      <c r="K180" s="25"/>
      <c r="N180" s="42"/>
    </row>
    <row r="181">
      <c r="A181" s="25"/>
      <c r="B181" s="25"/>
      <c r="D181" s="42"/>
      <c r="E181" s="25"/>
      <c r="F181" s="25"/>
      <c r="G181" s="42"/>
      <c r="H181" s="1" t="s">
        <v>579</v>
      </c>
      <c r="I181" s="25"/>
      <c r="K181" s="25"/>
      <c r="N181" s="42"/>
    </row>
    <row r="182">
      <c r="A182" s="25"/>
      <c r="B182" s="25"/>
      <c r="D182" s="42"/>
      <c r="E182" s="25"/>
      <c r="F182" s="25"/>
      <c r="G182" s="42"/>
      <c r="H182" s="1" t="s">
        <v>580</v>
      </c>
      <c r="I182" s="25"/>
      <c r="K182" s="25"/>
      <c r="N182" s="42"/>
    </row>
    <row r="183">
      <c r="A183" s="25"/>
      <c r="B183" s="25"/>
      <c r="D183" s="42"/>
      <c r="E183" s="25"/>
      <c r="F183" s="25"/>
      <c r="G183" s="42"/>
      <c r="H183" s="1" t="s">
        <v>581</v>
      </c>
      <c r="I183" s="25"/>
      <c r="K183" s="25"/>
      <c r="N183" s="42"/>
    </row>
    <row r="184">
      <c r="A184" s="25"/>
      <c r="B184" s="25"/>
      <c r="D184" s="42"/>
      <c r="E184" s="25"/>
      <c r="F184" s="25"/>
      <c r="G184" s="42"/>
      <c r="H184" s="1" t="s">
        <v>198</v>
      </c>
      <c r="I184" s="25"/>
      <c r="K184" s="25"/>
      <c r="N184" s="42"/>
    </row>
    <row r="185">
      <c r="A185" s="25"/>
      <c r="B185" s="25"/>
      <c r="D185" s="42"/>
      <c r="E185" s="25"/>
      <c r="F185" s="25"/>
      <c r="G185" s="42"/>
      <c r="H185" s="1" t="s">
        <v>582</v>
      </c>
      <c r="I185" s="25"/>
      <c r="K185" s="25"/>
      <c r="N185" s="42"/>
    </row>
    <row r="186">
      <c r="A186" s="25"/>
      <c r="B186" s="25"/>
      <c r="D186" s="42"/>
      <c r="E186" s="25"/>
      <c r="F186" s="25"/>
      <c r="G186" s="42"/>
      <c r="H186" s="1" t="s">
        <v>583</v>
      </c>
      <c r="I186" s="25"/>
      <c r="K186" s="25"/>
      <c r="N186" s="42"/>
    </row>
    <row r="187">
      <c r="A187" s="25"/>
      <c r="B187" s="25"/>
      <c r="D187" s="42"/>
      <c r="E187" s="25"/>
      <c r="F187" s="25"/>
      <c r="G187" s="42"/>
      <c r="H187" s="1" t="s">
        <v>584</v>
      </c>
      <c r="I187" s="25"/>
      <c r="K187" s="25"/>
      <c r="N187" s="42"/>
    </row>
    <row r="188">
      <c r="A188" s="25"/>
      <c r="B188" s="25"/>
      <c r="D188" s="42"/>
      <c r="E188" s="25"/>
      <c r="F188" s="25"/>
      <c r="G188" s="42"/>
      <c r="H188" s="1" t="s">
        <v>585</v>
      </c>
      <c r="I188" s="25"/>
      <c r="K188" s="25"/>
      <c r="N188" s="42"/>
    </row>
    <row r="189">
      <c r="A189" s="25"/>
      <c r="B189" s="25"/>
      <c r="D189" s="42"/>
      <c r="E189" s="25"/>
      <c r="F189" s="25"/>
      <c r="G189" s="42"/>
      <c r="H189" s="1" t="s">
        <v>586</v>
      </c>
      <c r="I189" s="25"/>
      <c r="K189" s="25"/>
      <c r="N189" s="42"/>
    </row>
    <row r="190">
      <c r="A190" s="25"/>
      <c r="B190" s="25"/>
      <c r="D190" s="42"/>
      <c r="E190" s="25"/>
      <c r="F190" s="25"/>
      <c r="G190" s="42"/>
      <c r="H190" s="1" t="s">
        <v>587</v>
      </c>
      <c r="I190" s="25"/>
      <c r="K190" s="1" t="s">
        <v>229</v>
      </c>
      <c r="L190" s="1" t="s">
        <v>588</v>
      </c>
      <c r="M190" s="1" t="s">
        <v>325</v>
      </c>
      <c r="N190" s="2" t="s">
        <v>589</v>
      </c>
    </row>
    <row r="191">
      <c r="A191" s="25"/>
      <c r="B191" s="25"/>
      <c r="D191" s="42"/>
      <c r="E191" s="25"/>
      <c r="F191" s="25"/>
      <c r="G191" s="42"/>
      <c r="H191" s="1" t="s">
        <v>590</v>
      </c>
      <c r="I191" s="25"/>
      <c r="K191" s="25"/>
      <c r="N191" s="42"/>
    </row>
    <row r="192">
      <c r="A192" s="25"/>
      <c r="B192" s="25"/>
      <c r="D192" s="42"/>
      <c r="E192" s="25"/>
      <c r="F192" s="25"/>
      <c r="G192" s="42"/>
      <c r="H192" s="1" t="s">
        <v>591</v>
      </c>
      <c r="I192" s="25"/>
      <c r="K192" s="25"/>
      <c r="N192" s="42"/>
    </row>
    <row r="193">
      <c r="A193" s="25"/>
      <c r="B193" s="25"/>
      <c r="D193" s="42"/>
      <c r="E193" s="25"/>
      <c r="F193" s="25"/>
      <c r="G193" s="42"/>
      <c r="H193" s="1" t="s">
        <v>592</v>
      </c>
      <c r="I193" s="25"/>
      <c r="K193" s="25"/>
      <c r="N193" s="42"/>
    </row>
    <row r="194">
      <c r="A194" s="25"/>
      <c r="B194" s="25"/>
      <c r="D194" s="42"/>
      <c r="E194" s="25"/>
      <c r="F194" s="25"/>
      <c r="G194" s="42"/>
      <c r="H194" s="1" t="s">
        <v>586</v>
      </c>
      <c r="I194" s="25"/>
      <c r="K194" s="25"/>
      <c r="N194" s="42"/>
    </row>
    <row r="195">
      <c r="A195" s="25"/>
      <c r="B195" s="25"/>
      <c r="D195" s="42"/>
      <c r="E195" s="25"/>
      <c r="F195" s="25"/>
      <c r="G195" s="42"/>
      <c r="H195" s="1" t="s">
        <v>204</v>
      </c>
      <c r="I195" s="25"/>
      <c r="K195" s="25"/>
      <c r="N195" s="42"/>
    </row>
    <row r="196">
      <c r="A196" s="25"/>
      <c r="B196" s="25"/>
      <c r="D196" s="42"/>
      <c r="E196" s="25"/>
      <c r="F196" s="25"/>
      <c r="G196" s="42"/>
      <c r="H196" s="1" t="s">
        <v>204</v>
      </c>
      <c r="I196" s="25"/>
      <c r="K196" s="25"/>
      <c r="N196" s="42"/>
    </row>
    <row r="197">
      <c r="A197" s="25"/>
      <c r="B197" s="25"/>
      <c r="D197" s="42"/>
      <c r="E197" s="25"/>
      <c r="F197" s="25"/>
      <c r="G197" s="42"/>
      <c r="I197" s="25"/>
      <c r="K197" s="25"/>
      <c r="N197" s="42"/>
    </row>
    <row r="198">
      <c r="A198" s="25"/>
      <c r="B198" s="25"/>
      <c r="D198" s="42"/>
      <c r="E198" s="25"/>
      <c r="F198" s="25"/>
      <c r="G198" s="42"/>
      <c r="H198" s="1" t="s">
        <v>269</v>
      </c>
      <c r="I198" s="25"/>
      <c r="K198" s="25"/>
      <c r="N198" s="42"/>
    </row>
    <row r="199">
      <c r="A199" s="25"/>
      <c r="B199" s="25"/>
      <c r="D199" s="42"/>
      <c r="E199" s="25"/>
      <c r="F199" s="25"/>
      <c r="G199" s="42"/>
      <c r="I199" s="25"/>
      <c r="K199" s="25"/>
      <c r="N199" s="42"/>
    </row>
    <row r="200">
      <c r="A200" s="25"/>
      <c r="B200" s="25"/>
      <c r="D200" s="42"/>
      <c r="E200" s="25"/>
      <c r="F200" s="25"/>
      <c r="G200" s="42"/>
      <c r="H200" s="1" t="s">
        <v>477</v>
      </c>
      <c r="I200" s="25"/>
      <c r="K200" s="25"/>
      <c r="N200" s="42"/>
    </row>
    <row r="201">
      <c r="A201" s="25"/>
      <c r="B201" s="25"/>
      <c r="D201" s="42"/>
      <c r="E201" s="25"/>
      <c r="F201" s="25"/>
      <c r="G201" s="42"/>
      <c r="H201" s="1" t="s">
        <v>206</v>
      </c>
      <c r="I201" s="25"/>
      <c r="K201" s="25"/>
      <c r="N201" s="42"/>
    </row>
    <row r="202">
      <c r="A202" s="25"/>
      <c r="B202" s="25"/>
      <c r="D202" s="42"/>
      <c r="E202" s="25"/>
      <c r="F202" s="25"/>
      <c r="G202" s="42"/>
      <c r="H202" s="1" t="s">
        <v>478</v>
      </c>
      <c r="I202" s="25"/>
      <c r="K202" s="25"/>
      <c r="N202" s="42"/>
    </row>
    <row r="203">
      <c r="A203" s="25"/>
      <c r="B203" s="25"/>
      <c r="D203" s="42"/>
      <c r="E203" s="25"/>
      <c r="F203" s="25"/>
      <c r="G203" s="42"/>
      <c r="H203" s="1" t="s">
        <v>198</v>
      </c>
      <c r="I203" s="25"/>
      <c r="K203" s="25"/>
      <c r="N203" s="42"/>
    </row>
    <row r="204">
      <c r="A204" s="25"/>
      <c r="B204" s="25"/>
      <c r="D204" s="42"/>
      <c r="E204" s="25"/>
      <c r="F204" s="25"/>
      <c r="G204" s="42"/>
      <c r="H204" s="1" t="s">
        <v>479</v>
      </c>
      <c r="I204" s="25"/>
      <c r="K204" s="25"/>
      <c r="N204" s="42"/>
    </row>
    <row r="205">
      <c r="A205" s="25"/>
      <c r="B205" s="25"/>
      <c r="D205" s="42"/>
      <c r="E205" s="25"/>
      <c r="F205" s="25"/>
      <c r="G205" s="42"/>
      <c r="H205" s="1" t="s">
        <v>480</v>
      </c>
      <c r="I205" s="25"/>
      <c r="K205" s="25"/>
      <c r="N205" s="42"/>
    </row>
    <row r="206">
      <c r="A206" s="25"/>
      <c r="B206" s="25"/>
      <c r="D206" s="42"/>
      <c r="E206" s="25"/>
      <c r="F206" s="25"/>
      <c r="G206" s="42"/>
      <c r="H206" s="1" t="s">
        <v>198</v>
      </c>
      <c r="I206" s="25"/>
      <c r="K206" s="25"/>
      <c r="N206" s="42"/>
    </row>
    <row r="207">
      <c r="A207" s="25"/>
      <c r="B207" s="25"/>
      <c r="D207" s="42"/>
      <c r="E207" s="25"/>
      <c r="F207" s="25"/>
      <c r="G207" s="42"/>
      <c r="H207" s="1" t="s">
        <v>481</v>
      </c>
      <c r="I207" s="25"/>
      <c r="K207" s="25"/>
      <c r="N207" s="42"/>
    </row>
    <row r="208">
      <c r="A208" s="25"/>
      <c r="B208" s="25"/>
      <c r="D208" s="42"/>
      <c r="E208" s="25"/>
      <c r="F208" s="25"/>
      <c r="G208" s="42"/>
      <c r="H208" s="1" t="s">
        <v>204</v>
      </c>
      <c r="I208" s="25"/>
      <c r="K208" s="84" t="s">
        <v>278</v>
      </c>
      <c r="L208" s="1" t="s">
        <v>593</v>
      </c>
      <c r="M208" s="1" t="s">
        <v>594</v>
      </c>
      <c r="N208" s="2" t="s">
        <v>483</v>
      </c>
    </row>
    <row r="209">
      <c r="A209" s="25"/>
      <c r="B209" s="25"/>
      <c r="D209" s="42"/>
      <c r="E209" s="25"/>
      <c r="F209" s="25"/>
      <c r="G209" s="42"/>
      <c r="H209" s="1" t="s">
        <v>484</v>
      </c>
      <c r="I209" s="25"/>
      <c r="K209" s="84" t="s">
        <v>278</v>
      </c>
      <c r="L209" s="1" t="s">
        <v>593</v>
      </c>
      <c r="N209" s="2" t="s">
        <v>485</v>
      </c>
    </row>
    <row r="210">
      <c r="A210" s="25"/>
      <c r="B210" s="25"/>
      <c r="D210" s="42"/>
      <c r="E210" s="25"/>
      <c r="F210" s="25"/>
      <c r="G210" s="42"/>
      <c r="H210" s="1" t="s">
        <v>486</v>
      </c>
      <c r="I210" s="25"/>
      <c r="K210" s="1" t="s">
        <v>276</v>
      </c>
      <c r="L210" s="1" t="s">
        <v>595</v>
      </c>
      <c r="M210" s="1" t="s">
        <v>452</v>
      </c>
      <c r="N210" s="2" t="s">
        <v>596</v>
      </c>
    </row>
    <row r="211">
      <c r="A211" s="25"/>
      <c r="B211" s="25"/>
      <c r="D211" s="42"/>
      <c r="E211" s="25"/>
      <c r="F211" s="25"/>
      <c r="G211" s="42"/>
      <c r="H211" s="1" t="s">
        <v>204</v>
      </c>
      <c r="I211" s="25"/>
      <c r="K211" s="25"/>
      <c r="N211" s="42"/>
    </row>
    <row r="212">
      <c r="A212" s="25"/>
      <c r="B212" s="25"/>
      <c r="D212" s="42"/>
      <c r="E212" s="25"/>
      <c r="F212" s="25"/>
      <c r="G212" s="42"/>
      <c r="I212" s="25"/>
      <c r="K212" s="25"/>
      <c r="N212" s="42"/>
    </row>
    <row r="213">
      <c r="A213" s="25"/>
      <c r="B213" s="25"/>
      <c r="D213" s="42"/>
      <c r="E213" s="25"/>
      <c r="F213" s="25"/>
      <c r="G213" s="42"/>
      <c r="H213" s="1" t="s">
        <v>487</v>
      </c>
      <c r="I213" s="25"/>
      <c r="K213" s="25"/>
      <c r="N213" s="42"/>
    </row>
    <row r="214">
      <c r="A214" s="25"/>
      <c r="B214" s="25"/>
      <c r="D214" s="42"/>
      <c r="E214" s="25"/>
      <c r="F214" s="25"/>
      <c r="G214" s="42"/>
      <c r="H214" s="1" t="s">
        <v>488</v>
      </c>
      <c r="I214" s="25"/>
      <c r="K214" s="25"/>
      <c r="N214" s="42"/>
    </row>
    <row r="215">
      <c r="A215" s="25"/>
      <c r="B215" s="25"/>
      <c r="D215" s="42"/>
      <c r="E215" s="25"/>
      <c r="F215" s="25"/>
      <c r="G215" s="42"/>
      <c r="H215" s="1" t="s">
        <v>489</v>
      </c>
      <c r="I215" s="25"/>
      <c r="K215" s="25"/>
      <c r="N215" s="42"/>
    </row>
    <row r="216">
      <c r="A216" s="25"/>
      <c r="B216" s="25"/>
      <c r="D216" s="42"/>
      <c r="E216" s="25"/>
      <c r="F216" s="25"/>
      <c r="G216" s="42"/>
      <c r="H216" s="1" t="s">
        <v>198</v>
      </c>
      <c r="I216" s="25"/>
      <c r="K216" s="25"/>
      <c r="N216" s="42"/>
    </row>
    <row r="217">
      <c r="A217" s="25"/>
      <c r="B217" s="25"/>
      <c r="D217" s="42"/>
      <c r="E217" s="25"/>
      <c r="F217" s="25"/>
      <c r="G217" s="42"/>
      <c r="H217" s="1" t="s">
        <v>490</v>
      </c>
      <c r="I217" s="25"/>
      <c r="K217" s="84" t="s">
        <v>278</v>
      </c>
      <c r="L217" s="1" t="s">
        <v>520</v>
      </c>
      <c r="M217" s="1" t="s">
        <v>597</v>
      </c>
      <c r="N217" s="2" t="s">
        <v>598</v>
      </c>
    </row>
    <row r="218">
      <c r="A218" s="25"/>
      <c r="B218" s="25"/>
      <c r="D218" s="42"/>
      <c r="E218" s="25"/>
      <c r="F218" s="25"/>
      <c r="G218" s="42"/>
      <c r="H218" s="1" t="s">
        <v>491</v>
      </c>
      <c r="I218" s="25"/>
      <c r="K218" s="25"/>
      <c r="N218" s="42"/>
    </row>
    <row r="219">
      <c r="A219" s="25"/>
      <c r="B219" s="25"/>
      <c r="D219" s="42"/>
      <c r="E219" s="25"/>
      <c r="F219" s="25"/>
      <c r="G219" s="42"/>
      <c r="H219" s="1" t="s">
        <v>198</v>
      </c>
      <c r="I219" s="25"/>
      <c r="K219" s="25"/>
      <c r="N219" s="42"/>
    </row>
    <row r="220">
      <c r="A220" s="25"/>
      <c r="B220" s="25"/>
      <c r="D220" s="42"/>
      <c r="E220" s="25"/>
      <c r="F220" s="25"/>
      <c r="G220" s="42"/>
      <c r="H220" s="1" t="s">
        <v>481</v>
      </c>
      <c r="I220" s="25"/>
      <c r="K220" s="25"/>
      <c r="N220" s="42"/>
    </row>
    <row r="221">
      <c r="A221" s="25"/>
      <c r="B221" s="25"/>
      <c r="D221" s="42"/>
      <c r="E221" s="25"/>
      <c r="F221" s="25"/>
      <c r="G221" s="42"/>
      <c r="H221" s="1" t="s">
        <v>204</v>
      </c>
      <c r="I221" s="25"/>
      <c r="K221" s="25"/>
      <c r="N221" s="42"/>
    </row>
    <row r="222">
      <c r="A222" s="25"/>
      <c r="B222" s="25"/>
      <c r="D222" s="42"/>
      <c r="E222" s="25"/>
      <c r="F222" s="25"/>
      <c r="G222" s="42"/>
      <c r="H222" s="1" t="s">
        <v>494</v>
      </c>
      <c r="I222" s="25"/>
      <c r="J222" s="1" t="s">
        <v>599</v>
      </c>
      <c r="K222" s="84" t="s">
        <v>278</v>
      </c>
      <c r="L222" s="1" t="s">
        <v>279</v>
      </c>
      <c r="M222" s="1" t="s">
        <v>600</v>
      </c>
      <c r="N222" s="86" t="s">
        <v>601</v>
      </c>
    </row>
    <row r="223">
      <c r="A223" s="25"/>
      <c r="B223" s="25"/>
      <c r="D223" s="42"/>
      <c r="E223" s="25"/>
      <c r="F223" s="25"/>
      <c r="G223" s="42"/>
      <c r="H223" s="1" t="s">
        <v>497</v>
      </c>
      <c r="I223" s="25"/>
      <c r="K223" s="1" t="s">
        <v>278</v>
      </c>
      <c r="L223" s="1" t="s">
        <v>280</v>
      </c>
      <c r="N223" s="2"/>
    </row>
    <row r="224">
      <c r="A224" s="25"/>
      <c r="B224" s="25"/>
      <c r="D224" s="42"/>
      <c r="E224" s="25"/>
      <c r="F224" s="25"/>
      <c r="G224" s="42"/>
      <c r="H224" s="1" t="s">
        <v>499</v>
      </c>
      <c r="I224" s="25"/>
      <c r="K224" s="1" t="s">
        <v>278</v>
      </c>
      <c r="L224" s="1" t="s">
        <v>280</v>
      </c>
      <c r="N224" s="42"/>
    </row>
    <row r="225">
      <c r="A225" s="25"/>
      <c r="B225" s="25"/>
      <c r="D225" s="42"/>
      <c r="E225" s="25"/>
      <c r="F225" s="25"/>
      <c r="G225" s="42"/>
      <c r="H225" s="1" t="s">
        <v>204</v>
      </c>
      <c r="I225" s="25"/>
      <c r="K225" s="1" t="s">
        <v>278</v>
      </c>
      <c r="L225" s="1" t="s">
        <v>280</v>
      </c>
      <c r="N225" s="42"/>
    </row>
    <row r="226">
      <c r="A226" s="25"/>
      <c r="B226" s="25"/>
      <c r="D226" s="42"/>
      <c r="E226" s="25"/>
      <c r="F226" s="25"/>
      <c r="G226" s="42"/>
      <c r="I226" s="25"/>
      <c r="K226" s="1"/>
      <c r="L226" s="1"/>
      <c r="N226" s="42"/>
    </row>
    <row r="227">
      <c r="A227" s="25"/>
      <c r="B227" s="25"/>
      <c r="D227" s="42"/>
      <c r="E227" s="25"/>
      <c r="F227" s="25"/>
      <c r="G227" s="42"/>
      <c r="H227" s="1" t="s">
        <v>500</v>
      </c>
      <c r="I227" s="25"/>
      <c r="K227" s="1" t="s">
        <v>276</v>
      </c>
      <c r="L227" s="1" t="s">
        <v>595</v>
      </c>
      <c r="M227" s="1" t="s">
        <v>602</v>
      </c>
      <c r="N227" s="2" t="s">
        <v>603</v>
      </c>
    </row>
    <row r="228">
      <c r="A228" s="25"/>
      <c r="B228" s="25"/>
      <c r="D228" s="42"/>
      <c r="E228" s="25"/>
      <c r="F228" s="25"/>
      <c r="G228" s="42"/>
      <c r="H228" s="1" t="s">
        <v>501</v>
      </c>
      <c r="I228" s="25"/>
      <c r="K228" s="25"/>
      <c r="N228" s="42"/>
    </row>
    <row r="229">
      <c r="A229" s="25"/>
      <c r="B229" s="25"/>
      <c r="D229" s="42"/>
      <c r="E229" s="25"/>
      <c r="F229" s="25"/>
      <c r="G229" s="42"/>
      <c r="H229" s="1" t="s">
        <v>502</v>
      </c>
      <c r="I229" s="25"/>
      <c r="K229" s="25"/>
      <c r="N229" s="42"/>
    </row>
    <row r="230">
      <c r="A230" s="25"/>
      <c r="B230" s="25"/>
      <c r="D230" s="42"/>
      <c r="E230" s="25"/>
      <c r="F230" s="25"/>
      <c r="G230" s="42"/>
      <c r="H230" s="1" t="s">
        <v>198</v>
      </c>
      <c r="I230" s="25"/>
      <c r="K230" s="25"/>
      <c r="N230" s="42"/>
    </row>
    <row r="231">
      <c r="A231" s="25"/>
      <c r="B231" s="25"/>
      <c r="D231" s="42"/>
      <c r="E231" s="25"/>
      <c r="F231" s="25"/>
      <c r="G231" s="42"/>
      <c r="H231" s="1" t="s">
        <v>503</v>
      </c>
      <c r="I231" s="25"/>
      <c r="K231" s="84" t="s">
        <v>278</v>
      </c>
      <c r="L231" s="1" t="s">
        <v>520</v>
      </c>
      <c r="M231" s="1" t="s">
        <v>604</v>
      </c>
      <c r="N231" s="2" t="s">
        <v>485</v>
      </c>
    </row>
    <row r="232">
      <c r="A232" s="25"/>
      <c r="B232" s="25"/>
      <c r="D232" s="42"/>
      <c r="E232" s="25"/>
      <c r="F232" s="25"/>
      <c r="G232" s="42"/>
      <c r="H232" s="1" t="s">
        <v>506</v>
      </c>
      <c r="I232" s="25"/>
      <c r="K232" s="84" t="s">
        <v>278</v>
      </c>
      <c r="L232" s="1" t="s">
        <v>520</v>
      </c>
      <c r="M232" s="1" t="s">
        <v>605</v>
      </c>
      <c r="N232" s="2" t="s">
        <v>483</v>
      </c>
    </row>
    <row r="233">
      <c r="A233" s="25"/>
      <c r="B233" s="25"/>
      <c r="D233" s="42"/>
      <c r="E233" s="25"/>
      <c r="F233" s="25"/>
      <c r="G233" s="42"/>
      <c r="H233" s="1" t="s">
        <v>509</v>
      </c>
      <c r="I233" s="25"/>
      <c r="K233" s="25"/>
      <c r="N233" s="42"/>
    </row>
    <row r="234">
      <c r="A234" s="25"/>
      <c r="B234" s="25"/>
      <c r="D234" s="42"/>
      <c r="E234" s="25"/>
      <c r="F234" s="25"/>
      <c r="G234" s="42"/>
      <c r="H234" s="1" t="s">
        <v>510</v>
      </c>
      <c r="I234" s="25"/>
      <c r="K234" s="25"/>
      <c r="N234" s="42"/>
    </row>
    <row r="235">
      <c r="A235" s="25"/>
      <c r="B235" s="25"/>
      <c r="D235" s="42"/>
      <c r="E235" s="25"/>
      <c r="F235" s="25"/>
      <c r="G235" s="42"/>
      <c r="H235" s="1" t="s">
        <v>511</v>
      </c>
      <c r="I235" s="25"/>
      <c r="K235" s="84" t="s">
        <v>278</v>
      </c>
      <c r="L235" s="1" t="s">
        <v>593</v>
      </c>
      <c r="M235" s="1" t="s">
        <v>606</v>
      </c>
      <c r="N235" s="2" t="s">
        <v>485</v>
      </c>
    </row>
    <row r="236">
      <c r="A236" s="25"/>
      <c r="B236" s="25"/>
      <c r="D236" s="42"/>
      <c r="E236" s="25"/>
      <c r="F236" s="25"/>
      <c r="G236" s="42"/>
      <c r="H236" s="1" t="s">
        <v>204</v>
      </c>
      <c r="I236" s="25"/>
      <c r="K236" s="25"/>
      <c r="N236" s="42"/>
    </row>
    <row r="237">
      <c r="A237" s="25"/>
      <c r="B237" s="25"/>
      <c r="D237" s="42"/>
      <c r="E237" s="25"/>
      <c r="F237" s="25"/>
      <c r="G237" s="42"/>
      <c r="I237" s="25"/>
      <c r="K237" s="25"/>
      <c r="N237" s="42"/>
    </row>
    <row r="238">
      <c r="A238" s="25"/>
      <c r="B238" s="25"/>
      <c r="D238" s="42"/>
      <c r="E238" s="25"/>
      <c r="F238" s="25"/>
      <c r="G238" s="42"/>
      <c r="H238" s="1" t="s">
        <v>514</v>
      </c>
      <c r="I238" s="25"/>
      <c r="K238" s="25"/>
      <c r="N238" s="42"/>
    </row>
    <row r="239">
      <c r="A239" s="25"/>
      <c r="B239" s="25"/>
      <c r="D239" s="42"/>
      <c r="E239" s="25"/>
      <c r="F239" s="25"/>
      <c r="G239" s="42"/>
      <c r="H239" s="1" t="s">
        <v>206</v>
      </c>
      <c r="I239" s="25"/>
      <c r="K239" s="25"/>
      <c r="N239" s="42"/>
    </row>
    <row r="240">
      <c r="A240" s="25"/>
      <c r="B240" s="25"/>
      <c r="D240" s="42"/>
      <c r="E240" s="25"/>
      <c r="F240" s="25"/>
      <c r="G240" s="42"/>
      <c r="H240" s="1" t="s">
        <v>207</v>
      </c>
      <c r="I240" s="25"/>
      <c r="K240" s="25"/>
      <c r="N240" s="42"/>
    </row>
    <row r="241">
      <c r="A241" s="25"/>
      <c r="B241" s="25"/>
      <c r="D241" s="42"/>
      <c r="E241" s="25"/>
      <c r="F241" s="25"/>
      <c r="G241" s="42"/>
      <c r="I241" s="25"/>
      <c r="K241" s="25"/>
      <c r="N241" s="42"/>
    </row>
    <row r="242">
      <c r="A242" s="25"/>
      <c r="B242" s="25"/>
      <c r="D242" s="42"/>
      <c r="E242" s="25"/>
      <c r="F242" s="25"/>
      <c r="G242" s="42"/>
      <c r="H242" s="1" t="s">
        <v>515</v>
      </c>
      <c r="I242" s="25"/>
      <c r="K242" s="25"/>
      <c r="N242" s="42"/>
    </row>
    <row r="243">
      <c r="A243" s="25"/>
      <c r="B243" s="25"/>
      <c r="D243" s="42"/>
      <c r="E243" s="25"/>
      <c r="F243" s="25"/>
      <c r="G243" s="42"/>
      <c r="H243" s="1" t="s">
        <v>516</v>
      </c>
      <c r="I243" s="25"/>
      <c r="K243" s="25"/>
      <c r="N243" s="42"/>
    </row>
    <row r="244">
      <c r="A244" s="25"/>
      <c r="B244" s="25"/>
      <c r="D244" s="42"/>
      <c r="E244" s="25"/>
      <c r="F244" s="25"/>
      <c r="G244" s="42"/>
      <c r="H244" s="1" t="s">
        <v>607</v>
      </c>
      <c r="I244" s="25"/>
      <c r="K244" s="25"/>
      <c r="N244" s="42"/>
    </row>
    <row r="245">
      <c r="A245" s="25"/>
      <c r="B245" s="25"/>
      <c r="D245" s="42"/>
      <c r="E245" s="25"/>
      <c r="F245" s="25"/>
      <c r="G245" s="42"/>
      <c r="H245" s="1" t="s">
        <v>198</v>
      </c>
      <c r="I245" s="25"/>
      <c r="K245" s="25"/>
      <c r="N245" s="42"/>
    </row>
    <row r="246">
      <c r="A246" s="25"/>
      <c r="B246" s="25"/>
      <c r="D246" s="42"/>
      <c r="E246" s="25"/>
      <c r="F246" s="25"/>
      <c r="G246" s="42"/>
      <c r="H246" s="1" t="s">
        <v>491</v>
      </c>
      <c r="I246" s="25"/>
      <c r="K246" s="25"/>
      <c r="N246" s="42"/>
    </row>
    <row r="247">
      <c r="A247" s="25"/>
      <c r="B247" s="25"/>
      <c r="D247" s="42"/>
      <c r="E247" s="25"/>
      <c r="F247" s="25"/>
      <c r="G247" s="42"/>
      <c r="H247" s="1" t="s">
        <v>198</v>
      </c>
      <c r="I247" s="25"/>
      <c r="K247" s="25"/>
      <c r="N247" s="42"/>
    </row>
    <row r="248">
      <c r="A248" s="25"/>
      <c r="B248" s="25"/>
      <c r="D248" s="42"/>
      <c r="E248" s="25"/>
      <c r="F248" s="25"/>
      <c r="G248" s="42"/>
      <c r="H248" s="1" t="s">
        <v>223</v>
      </c>
      <c r="I248" s="25"/>
      <c r="K248" s="25"/>
      <c r="M248" s="30"/>
      <c r="N248" s="42"/>
    </row>
    <row r="249">
      <c r="A249" s="25"/>
      <c r="B249" s="25"/>
      <c r="D249" s="42"/>
      <c r="E249" s="25"/>
      <c r="F249" s="25"/>
      <c r="G249" s="42"/>
      <c r="H249" s="1" t="s">
        <v>204</v>
      </c>
      <c r="I249" s="25"/>
      <c r="K249" s="25"/>
      <c r="N249" s="42"/>
    </row>
    <row r="250">
      <c r="A250" s="25"/>
      <c r="B250" s="25"/>
      <c r="D250" s="42"/>
      <c r="E250" s="25"/>
      <c r="F250" s="25"/>
      <c r="G250" s="42"/>
      <c r="H250" s="1" t="s">
        <v>518</v>
      </c>
      <c r="I250" s="25"/>
      <c r="K250" s="25"/>
      <c r="N250" s="42"/>
    </row>
    <row r="251">
      <c r="A251" s="25"/>
      <c r="B251" s="25"/>
      <c r="D251" s="42"/>
      <c r="E251" s="25"/>
      <c r="F251" s="25"/>
      <c r="G251" s="42"/>
      <c r="H251" s="1" t="s">
        <v>198</v>
      </c>
      <c r="I251" s="25"/>
      <c r="K251" s="25"/>
      <c r="N251" s="42"/>
    </row>
    <row r="252">
      <c r="A252" s="25"/>
      <c r="B252" s="25"/>
      <c r="D252" s="42"/>
      <c r="E252" s="25"/>
      <c r="F252" s="25"/>
      <c r="G252" s="42"/>
      <c r="H252" s="1" t="s">
        <v>519</v>
      </c>
      <c r="I252" s="25"/>
      <c r="K252" s="84" t="s">
        <v>278</v>
      </c>
      <c r="L252" s="1" t="s">
        <v>520</v>
      </c>
      <c r="M252" s="1" t="s">
        <v>608</v>
      </c>
      <c r="N252" s="2"/>
    </row>
    <row r="253">
      <c r="A253" s="25"/>
      <c r="B253" s="25"/>
      <c r="D253" s="42"/>
      <c r="E253" s="25"/>
      <c r="F253" s="25"/>
      <c r="G253" s="42"/>
      <c r="H253" s="1" t="s">
        <v>523</v>
      </c>
      <c r="I253" s="25"/>
      <c r="K253" s="25"/>
      <c r="N253" s="42"/>
    </row>
    <row r="254">
      <c r="A254" s="25"/>
      <c r="B254" s="25"/>
      <c r="D254" s="42"/>
      <c r="E254" s="25"/>
      <c r="F254" s="25"/>
      <c r="G254" s="42"/>
      <c r="H254" s="1" t="s">
        <v>198</v>
      </c>
      <c r="I254" s="25"/>
      <c r="K254" s="25"/>
      <c r="N254" s="42"/>
    </row>
    <row r="255">
      <c r="A255" s="25"/>
      <c r="B255" s="25"/>
      <c r="D255" s="42"/>
      <c r="E255" s="25"/>
      <c r="F255" s="25"/>
      <c r="G255" s="42"/>
      <c r="H255" s="1" t="s">
        <v>524</v>
      </c>
      <c r="I255" s="25"/>
      <c r="K255" s="84" t="s">
        <v>278</v>
      </c>
      <c r="L255" s="1" t="s">
        <v>520</v>
      </c>
      <c r="M255" s="1" t="s">
        <v>609</v>
      </c>
      <c r="N255" s="2" t="s">
        <v>610</v>
      </c>
    </row>
    <row r="256">
      <c r="A256" s="25"/>
      <c r="B256" s="25"/>
      <c r="D256" s="42"/>
      <c r="E256" s="25"/>
      <c r="F256" s="25"/>
      <c r="G256" s="42"/>
      <c r="H256" s="1" t="s">
        <v>528</v>
      </c>
      <c r="I256" s="25"/>
      <c r="K256" s="84" t="s">
        <v>278</v>
      </c>
      <c r="L256" s="1" t="s">
        <v>593</v>
      </c>
      <c r="N256" s="2"/>
    </row>
    <row r="257">
      <c r="A257" s="25"/>
      <c r="B257" s="25"/>
      <c r="D257" s="42"/>
      <c r="E257" s="25"/>
      <c r="F257" s="25"/>
      <c r="G257" s="42"/>
      <c r="H257" s="1" t="s">
        <v>530</v>
      </c>
      <c r="I257" s="25"/>
      <c r="K257" s="84" t="s">
        <v>278</v>
      </c>
      <c r="L257" s="1" t="s">
        <v>593</v>
      </c>
      <c r="N257" s="2"/>
    </row>
    <row r="258">
      <c r="A258" s="25"/>
      <c r="B258" s="25"/>
      <c r="D258" s="42"/>
      <c r="E258" s="25"/>
      <c r="F258" s="25"/>
      <c r="G258" s="42"/>
      <c r="H258" s="1" t="s">
        <v>204</v>
      </c>
      <c r="I258" s="25"/>
      <c r="K258" s="25"/>
      <c r="N258" s="42"/>
    </row>
    <row r="259">
      <c r="A259" s="25"/>
      <c r="B259" s="25"/>
      <c r="D259" s="42"/>
      <c r="E259" s="25"/>
      <c r="F259" s="25"/>
      <c r="G259" s="42"/>
      <c r="H259" s="1" t="s">
        <v>518</v>
      </c>
      <c r="I259" s="25"/>
      <c r="K259" s="25"/>
      <c r="N259" s="42"/>
    </row>
    <row r="260">
      <c r="A260" s="25"/>
      <c r="B260" s="25"/>
      <c r="D260" s="42"/>
      <c r="E260" s="25"/>
      <c r="F260" s="25"/>
      <c r="G260" s="42"/>
      <c r="H260" s="1" t="s">
        <v>198</v>
      </c>
      <c r="I260" s="25"/>
      <c r="K260" s="25"/>
      <c r="N260" s="42"/>
    </row>
    <row r="261">
      <c r="A261" s="25"/>
      <c r="B261" s="25"/>
      <c r="D261" s="42"/>
      <c r="E261" s="25"/>
      <c r="F261" s="25"/>
      <c r="G261" s="42"/>
      <c r="H261" s="1" t="s">
        <v>531</v>
      </c>
      <c r="I261" s="25"/>
      <c r="K261" s="25"/>
      <c r="N261" s="42"/>
    </row>
    <row r="262">
      <c r="A262" s="25"/>
      <c r="B262" s="25"/>
      <c r="D262" s="42"/>
      <c r="E262" s="25"/>
      <c r="F262" s="25"/>
      <c r="G262" s="42"/>
      <c r="H262" s="1" t="s">
        <v>532</v>
      </c>
      <c r="I262" s="25"/>
      <c r="K262" s="25"/>
      <c r="N262" s="42"/>
    </row>
    <row r="263">
      <c r="A263" s="25"/>
      <c r="B263" s="25"/>
      <c r="D263" s="42"/>
      <c r="E263" s="25"/>
      <c r="F263" s="25"/>
      <c r="G263" s="42"/>
      <c r="H263" s="1" t="s">
        <v>533</v>
      </c>
      <c r="I263" s="25"/>
      <c r="K263" s="25"/>
      <c r="N263" s="42"/>
    </row>
    <row r="264">
      <c r="A264" s="25"/>
      <c r="B264" s="25"/>
      <c r="D264" s="42"/>
      <c r="E264" s="25"/>
      <c r="F264" s="25"/>
      <c r="G264" s="42"/>
      <c r="H264" s="1" t="s">
        <v>511</v>
      </c>
      <c r="I264" s="25"/>
      <c r="K264" s="25"/>
      <c r="N264" s="42"/>
    </row>
    <row r="265">
      <c r="A265" s="25"/>
      <c r="B265" s="25"/>
      <c r="D265" s="42"/>
      <c r="E265" s="25"/>
      <c r="F265" s="25"/>
      <c r="G265" s="42"/>
      <c r="H265" s="1" t="s">
        <v>204</v>
      </c>
      <c r="I265" s="25"/>
      <c r="K265" s="25"/>
      <c r="N265" s="42"/>
    </row>
    <row r="266">
      <c r="A266" s="25"/>
      <c r="B266" s="25"/>
      <c r="D266" s="42"/>
      <c r="E266" s="25"/>
      <c r="F266" s="25"/>
      <c r="G266" s="42"/>
      <c r="H266" s="1" t="s">
        <v>204</v>
      </c>
      <c r="I266" s="25"/>
      <c r="K266" s="25"/>
      <c r="N266" s="42"/>
    </row>
    <row r="267">
      <c r="A267" s="25"/>
      <c r="B267" s="25"/>
      <c r="D267" s="42"/>
      <c r="E267" s="25"/>
      <c r="F267" s="25"/>
      <c r="G267" s="42"/>
      <c r="H267" s="1" t="s">
        <v>204</v>
      </c>
      <c r="I267" s="25"/>
      <c r="K267" s="25"/>
      <c r="N267" s="42"/>
    </row>
    <row r="268">
      <c r="A268" s="25"/>
      <c r="B268" s="25"/>
      <c r="D268" s="42"/>
      <c r="E268" s="25"/>
      <c r="F268" s="25"/>
      <c r="G268" s="42"/>
      <c r="I268" s="25"/>
      <c r="K268" s="25"/>
      <c r="N268" s="42"/>
    </row>
    <row r="269">
      <c r="A269" s="25"/>
      <c r="B269" s="25"/>
      <c r="D269" s="42"/>
      <c r="E269" s="25"/>
      <c r="F269" s="25"/>
      <c r="G269" s="42"/>
      <c r="H269" s="1" t="s">
        <v>534</v>
      </c>
      <c r="I269" s="25"/>
      <c r="K269" s="84" t="s">
        <v>278</v>
      </c>
      <c r="L269" s="1" t="s">
        <v>520</v>
      </c>
      <c r="M269" s="1" t="s">
        <v>611</v>
      </c>
      <c r="N269" s="2" t="s">
        <v>538</v>
      </c>
    </row>
    <row r="270">
      <c r="A270" s="25"/>
      <c r="B270" s="25"/>
      <c r="D270" s="42"/>
      <c r="E270" s="25"/>
      <c r="F270" s="25"/>
      <c r="G270" s="42"/>
      <c r="H270" s="1" t="s">
        <v>535</v>
      </c>
      <c r="I270" s="25"/>
      <c r="K270" s="84" t="s">
        <v>278</v>
      </c>
      <c r="L270" s="1" t="s">
        <v>593</v>
      </c>
      <c r="M270" s="1" t="s">
        <v>612</v>
      </c>
      <c r="N270" s="2" t="s">
        <v>613</v>
      </c>
    </row>
    <row r="271">
      <c r="A271" s="25"/>
      <c r="B271" s="25"/>
      <c r="D271" s="42"/>
      <c r="E271" s="25"/>
      <c r="F271" s="25"/>
      <c r="G271" s="42"/>
      <c r="H271" s="1" t="s">
        <v>614</v>
      </c>
      <c r="I271" s="25"/>
      <c r="K271" s="84"/>
      <c r="L271" s="1"/>
      <c r="N271" s="2"/>
    </row>
    <row r="272">
      <c r="A272" s="25"/>
      <c r="B272" s="25"/>
      <c r="D272" s="42"/>
      <c r="E272" s="25"/>
      <c r="F272" s="25"/>
      <c r="G272" s="42"/>
      <c r="H272" s="1" t="s">
        <v>198</v>
      </c>
      <c r="I272" s="25"/>
      <c r="K272" s="84"/>
      <c r="L272" s="1"/>
      <c r="N272" s="2"/>
    </row>
    <row r="273">
      <c r="A273" s="25"/>
      <c r="B273" s="25"/>
      <c r="D273" s="42"/>
      <c r="E273" s="25"/>
      <c r="F273" s="25"/>
      <c r="G273" s="42"/>
      <c r="H273" s="1" t="s">
        <v>541</v>
      </c>
      <c r="I273" s="25"/>
      <c r="K273" s="25"/>
      <c r="N273" s="42"/>
    </row>
    <row r="274">
      <c r="A274" s="25"/>
      <c r="B274" s="25"/>
      <c r="D274" s="42"/>
      <c r="E274" s="25"/>
      <c r="F274" s="25"/>
      <c r="G274" s="42"/>
      <c r="H274" s="1" t="s">
        <v>542</v>
      </c>
      <c r="I274" s="25"/>
      <c r="K274" s="25"/>
      <c r="N274" s="42"/>
    </row>
    <row r="275">
      <c r="A275" s="25"/>
      <c r="B275" s="25"/>
      <c r="D275" s="42"/>
      <c r="E275" s="25"/>
      <c r="F275" s="25"/>
      <c r="G275" s="42"/>
      <c r="H275" s="1" t="s">
        <v>204</v>
      </c>
      <c r="I275" s="25"/>
      <c r="K275" s="25"/>
      <c r="N275" s="42"/>
    </row>
    <row r="276">
      <c r="A276" s="25"/>
      <c r="B276" s="25"/>
      <c r="D276" s="42"/>
      <c r="E276" s="25"/>
      <c r="F276" s="25"/>
      <c r="G276" s="42"/>
      <c r="I276" s="25"/>
      <c r="K276" s="25"/>
      <c r="M276" s="1"/>
      <c r="N276" s="42"/>
    </row>
    <row r="277">
      <c r="A277" s="25"/>
      <c r="B277" s="25"/>
      <c r="D277" s="42"/>
      <c r="E277" s="25"/>
      <c r="F277" s="25"/>
      <c r="G277" s="42"/>
      <c r="H277" s="1" t="s">
        <v>543</v>
      </c>
      <c r="I277" s="25"/>
      <c r="K277" s="25"/>
      <c r="N277" s="42"/>
    </row>
    <row r="278">
      <c r="A278" s="25"/>
      <c r="B278" s="25"/>
      <c r="D278" s="42"/>
      <c r="E278" s="25"/>
      <c r="F278" s="25"/>
      <c r="G278" s="42"/>
      <c r="H278" s="1" t="s">
        <v>544</v>
      </c>
      <c r="I278" s="25"/>
      <c r="K278" s="25"/>
      <c r="N278" s="42"/>
    </row>
    <row r="279">
      <c r="A279" s="25"/>
      <c r="B279" s="25"/>
      <c r="D279" s="42"/>
      <c r="E279" s="25"/>
      <c r="F279" s="25"/>
      <c r="G279" s="42"/>
      <c r="H279" s="1" t="s">
        <v>207</v>
      </c>
      <c r="I279" s="25"/>
      <c r="K279" s="25"/>
      <c r="N279" s="42"/>
    </row>
    <row r="280">
      <c r="A280" s="25"/>
      <c r="B280" s="25"/>
      <c r="D280" s="42"/>
      <c r="E280" s="25"/>
      <c r="F280" s="25"/>
      <c r="G280" s="42"/>
      <c r="H280" s="1" t="s">
        <v>198</v>
      </c>
      <c r="I280" s="25"/>
      <c r="K280" s="25"/>
      <c r="N280" s="42"/>
    </row>
    <row r="281">
      <c r="A281" s="25"/>
      <c r="B281" s="25"/>
      <c r="D281" s="42"/>
      <c r="E281" s="25"/>
      <c r="F281" s="25"/>
      <c r="G281" s="42"/>
      <c r="H281" s="1" t="s">
        <v>545</v>
      </c>
      <c r="I281" s="25"/>
      <c r="K281" s="84" t="s">
        <v>278</v>
      </c>
      <c r="L281" s="1" t="s">
        <v>520</v>
      </c>
      <c r="M281" s="1" t="s">
        <v>615</v>
      </c>
      <c r="N281" s="2" t="s">
        <v>522</v>
      </c>
    </row>
    <row r="282">
      <c r="A282" s="25"/>
      <c r="B282" s="25"/>
      <c r="D282" s="42"/>
      <c r="E282" s="25"/>
      <c r="F282" s="25"/>
      <c r="G282" s="42"/>
      <c r="H282" s="1" t="s">
        <v>198</v>
      </c>
      <c r="I282" s="25"/>
      <c r="K282" s="25"/>
      <c r="N282" s="42"/>
    </row>
    <row r="283">
      <c r="A283" s="25"/>
      <c r="B283" s="25"/>
      <c r="D283" s="42"/>
      <c r="E283" s="25"/>
      <c r="F283" s="25"/>
      <c r="G283" s="42"/>
      <c r="H283" s="1" t="s">
        <v>546</v>
      </c>
      <c r="I283" s="25"/>
      <c r="K283" s="25"/>
      <c r="N283" s="42"/>
    </row>
    <row r="284">
      <c r="A284" s="25"/>
      <c r="B284" s="25"/>
      <c r="D284" s="42"/>
      <c r="E284" s="25"/>
      <c r="F284" s="25"/>
      <c r="G284" s="42"/>
      <c r="H284" s="1" t="s">
        <v>532</v>
      </c>
      <c r="I284" s="25"/>
      <c r="K284" s="25"/>
      <c r="N284" s="42"/>
    </row>
    <row r="285">
      <c r="A285" s="25"/>
      <c r="B285" s="25"/>
      <c r="D285" s="42"/>
      <c r="E285" s="25"/>
      <c r="F285" s="25"/>
      <c r="G285" s="42"/>
      <c r="H285" s="1" t="s">
        <v>204</v>
      </c>
      <c r="I285" s="25"/>
      <c r="K285" s="25"/>
      <c r="N285" s="42"/>
    </row>
    <row r="286">
      <c r="A286" s="25"/>
      <c r="B286" s="25"/>
      <c r="D286" s="42"/>
      <c r="E286" s="25"/>
      <c r="F286" s="25"/>
      <c r="G286" s="42"/>
      <c r="H286" s="1" t="s">
        <v>204</v>
      </c>
      <c r="I286" s="25"/>
      <c r="K286" s="25"/>
      <c r="N286" s="42"/>
    </row>
    <row r="287">
      <c r="A287" s="25"/>
      <c r="B287" s="25"/>
      <c r="D287" s="42"/>
      <c r="E287" s="25"/>
      <c r="F287" s="25"/>
      <c r="G287" s="42"/>
      <c r="I287" s="25"/>
      <c r="K287" s="25"/>
      <c r="N287" s="42"/>
    </row>
    <row r="288">
      <c r="A288" s="25"/>
      <c r="B288" s="25"/>
      <c r="D288" s="42"/>
      <c r="E288" s="25"/>
      <c r="F288" s="25"/>
      <c r="G288" s="42"/>
      <c r="H288" s="1" t="s">
        <v>549</v>
      </c>
      <c r="I288" s="25"/>
      <c r="K288" s="25"/>
      <c r="N288" s="42"/>
    </row>
    <row r="289">
      <c r="A289" s="25"/>
      <c r="B289" s="25"/>
      <c r="D289" s="42"/>
      <c r="E289" s="25"/>
      <c r="F289" s="25"/>
      <c r="G289" s="42"/>
      <c r="H289" s="1" t="s">
        <v>550</v>
      </c>
      <c r="I289" s="25"/>
      <c r="K289" s="25"/>
      <c r="N289" s="42"/>
    </row>
    <row r="290">
      <c r="A290" s="25"/>
      <c r="B290" s="25"/>
      <c r="D290" s="42"/>
      <c r="E290" s="25"/>
      <c r="F290" s="25"/>
      <c r="G290" s="42"/>
      <c r="H290" s="1" t="s">
        <v>207</v>
      </c>
      <c r="I290" s="25"/>
      <c r="K290" s="25"/>
      <c r="N290" s="42"/>
    </row>
    <row r="291">
      <c r="A291" s="25"/>
      <c r="B291" s="25"/>
      <c r="D291" s="42"/>
      <c r="E291" s="25"/>
      <c r="F291" s="25"/>
      <c r="G291" s="42"/>
      <c r="H291" s="1" t="s">
        <v>198</v>
      </c>
      <c r="I291" s="25"/>
      <c r="K291" s="25"/>
      <c r="N291" s="42"/>
    </row>
    <row r="292">
      <c r="A292" s="25"/>
      <c r="B292" s="25"/>
      <c r="D292" s="42"/>
      <c r="E292" s="25"/>
      <c r="F292" s="25"/>
      <c r="G292" s="42"/>
      <c r="H292" s="1" t="s">
        <v>551</v>
      </c>
      <c r="I292" s="25"/>
      <c r="K292" s="84" t="s">
        <v>278</v>
      </c>
      <c r="L292" s="1" t="s">
        <v>520</v>
      </c>
      <c r="M292" s="1" t="s">
        <v>616</v>
      </c>
      <c r="N292" s="2" t="s">
        <v>538</v>
      </c>
    </row>
    <row r="293">
      <c r="A293" s="25"/>
      <c r="B293" s="25"/>
      <c r="D293" s="42"/>
      <c r="E293" s="25"/>
      <c r="F293" s="25"/>
      <c r="G293" s="42"/>
      <c r="H293" s="1" t="s">
        <v>553</v>
      </c>
      <c r="I293" s="25"/>
      <c r="K293" s="25"/>
      <c r="N293" s="42"/>
    </row>
    <row r="294">
      <c r="A294" s="25"/>
      <c r="B294" s="25"/>
      <c r="D294" s="42"/>
      <c r="E294" s="25"/>
      <c r="F294" s="25"/>
      <c r="G294" s="42"/>
      <c r="H294" s="1" t="s">
        <v>204</v>
      </c>
      <c r="I294" s="25"/>
      <c r="K294" s="25"/>
      <c r="N294" s="42"/>
    </row>
    <row r="295">
      <c r="A295" s="25"/>
      <c r="B295" s="25"/>
      <c r="D295" s="42"/>
      <c r="E295" s="25"/>
      <c r="F295" s="25"/>
      <c r="G295" s="42"/>
      <c r="I295" s="25"/>
      <c r="K295" s="25"/>
      <c r="N295" s="42"/>
    </row>
    <row r="296">
      <c r="A296" s="25"/>
      <c r="B296" s="25"/>
      <c r="D296" s="42"/>
      <c r="E296" s="25"/>
      <c r="F296" s="25"/>
      <c r="G296" s="42"/>
      <c r="H296" s="1" t="s">
        <v>554</v>
      </c>
      <c r="I296" s="25"/>
      <c r="K296" s="25"/>
      <c r="N296" s="42"/>
    </row>
    <row r="297">
      <c r="A297" s="25"/>
      <c r="B297" s="25"/>
      <c r="D297" s="42"/>
      <c r="E297" s="25"/>
      <c r="F297" s="25"/>
      <c r="G297" s="42"/>
      <c r="H297" s="1" t="s">
        <v>206</v>
      </c>
      <c r="I297" s="25"/>
      <c r="K297" s="25"/>
      <c r="N297" s="42"/>
    </row>
    <row r="298">
      <c r="A298" s="25"/>
      <c r="B298" s="25"/>
      <c r="D298" s="42"/>
      <c r="E298" s="25"/>
      <c r="F298" s="25"/>
      <c r="G298" s="42"/>
      <c r="H298" s="1" t="s">
        <v>207</v>
      </c>
      <c r="I298" s="25"/>
      <c r="K298" s="25"/>
      <c r="N298" s="42"/>
    </row>
    <row r="299">
      <c r="A299" s="25"/>
      <c r="B299" s="25"/>
      <c r="D299" s="42"/>
      <c r="E299" s="25"/>
      <c r="F299" s="25"/>
      <c r="G299" s="42"/>
      <c r="H299" s="1" t="s">
        <v>198</v>
      </c>
      <c r="I299" s="25"/>
      <c r="K299" s="25"/>
      <c r="N299" s="42"/>
    </row>
    <row r="300">
      <c r="A300" s="25"/>
      <c r="B300" s="25"/>
      <c r="D300" s="42"/>
      <c r="E300" s="25"/>
      <c r="F300" s="25"/>
      <c r="G300" s="42"/>
      <c r="H300" s="1" t="s">
        <v>555</v>
      </c>
      <c r="I300" s="25"/>
      <c r="K300" s="25"/>
      <c r="N300" s="42"/>
    </row>
    <row r="301">
      <c r="A301" s="25"/>
      <c r="B301" s="25"/>
      <c r="D301" s="42"/>
      <c r="E301" s="25"/>
      <c r="F301" s="25"/>
      <c r="G301" s="42"/>
      <c r="H301" s="1" t="s">
        <v>204</v>
      </c>
      <c r="I301" s="25"/>
      <c r="K301" s="25"/>
      <c r="N301" s="42"/>
    </row>
    <row r="302">
      <c r="A302" s="25"/>
      <c r="B302" s="25"/>
      <c r="D302" s="42"/>
      <c r="E302" s="25"/>
      <c r="F302" s="25"/>
      <c r="G302" s="42"/>
      <c r="I302" s="25"/>
      <c r="K302" s="25"/>
      <c r="N302" s="42"/>
    </row>
    <row r="303">
      <c r="A303" s="25"/>
      <c r="B303" s="25"/>
      <c r="D303" s="42"/>
      <c r="E303" s="25"/>
      <c r="F303" s="25"/>
      <c r="G303" s="42"/>
      <c r="H303" s="1" t="s">
        <v>281</v>
      </c>
      <c r="I303" s="25"/>
      <c r="K303" s="25"/>
      <c r="N303" s="42"/>
    </row>
    <row r="304">
      <c r="A304" s="25"/>
      <c r="B304" s="25"/>
      <c r="D304" s="42"/>
      <c r="E304" s="25"/>
      <c r="F304" s="25"/>
      <c r="G304" s="42"/>
      <c r="H304" s="1" t="s">
        <v>206</v>
      </c>
      <c r="I304" s="25"/>
      <c r="K304" s="25"/>
      <c r="N304" s="42"/>
    </row>
    <row r="305">
      <c r="A305" s="25"/>
      <c r="B305" s="25"/>
      <c r="D305" s="42"/>
      <c r="E305" s="25"/>
      <c r="F305" s="25"/>
      <c r="G305" s="42"/>
      <c r="H305" s="1" t="s">
        <v>207</v>
      </c>
      <c r="I305" s="25"/>
      <c r="K305" s="25"/>
      <c r="N305" s="42"/>
    </row>
    <row r="306">
      <c r="A306" s="25"/>
      <c r="B306" s="25"/>
      <c r="D306" s="42"/>
      <c r="E306" s="25"/>
      <c r="F306" s="25"/>
      <c r="G306" s="42"/>
      <c r="H306" s="1" t="s">
        <v>198</v>
      </c>
      <c r="I306" s="25"/>
      <c r="K306" s="25"/>
      <c r="N306" s="42"/>
    </row>
    <row r="307">
      <c r="A307" s="25"/>
      <c r="B307" s="25"/>
      <c r="D307" s="42"/>
      <c r="E307" s="25"/>
      <c r="F307" s="25"/>
      <c r="G307" s="42"/>
      <c r="H307" s="1" t="s">
        <v>556</v>
      </c>
      <c r="I307" s="25"/>
      <c r="K307" s="25"/>
      <c r="N307" s="42"/>
    </row>
    <row r="308">
      <c r="A308" s="25"/>
      <c r="B308" s="25"/>
      <c r="D308" s="42"/>
      <c r="E308" s="25"/>
      <c r="F308" s="25"/>
      <c r="G308" s="42"/>
      <c r="H308" s="1" t="s">
        <v>557</v>
      </c>
      <c r="I308" s="25"/>
      <c r="K308" s="25"/>
      <c r="N308" s="42"/>
    </row>
    <row r="309">
      <c r="A309" s="25"/>
      <c r="B309" s="25"/>
      <c r="D309" s="42"/>
      <c r="E309" s="25"/>
      <c r="F309" s="25"/>
      <c r="G309" s="42"/>
      <c r="H309" s="1" t="s">
        <v>558</v>
      </c>
      <c r="I309" s="25"/>
      <c r="K309" s="25"/>
      <c r="N309" s="42"/>
    </row>
    <row r="310">
      <c r="A310" s="25"/>
      <c r="B310" s="25"/>
      <c r="D310" s="42"/>
      <c r="E310" s="25"/>
      <c r="F310" s="25"/>
      <c r="G310" s="42"/>
      <c r="H310" s="1" t="s">
        <v>559</v>
      </c>
      <c r="I310" s="25"/>
      <c r="K310" s="25"/>
      <c r="N310" s="42"/>
    </row>
    <row r="311">
      <c r="A311" s="25"/>
      <c r="B311" s="25"/>
      <c r="D311" s="42"/>
      <c r="E311" s="25"/>
      <c r="F311" s="25"/>
      <c r="G311" s="42"/>
      <c r="H311" s="1" t="s">
        <v>560</v>
      </c>
      <c r="I311" s="25"/>
      <c r="K311" s="25"/>
      <c r="N311" s="42"/>
    </row>
    <row r="312">
      <c r="A312" s="25"/>
      <c r="B312" s="25"/>
      <c r="D312" s="42"/>
      <c r="E312" s="25"/>
      <c r="F312" s="25"/>
      <c r="G312" s="42"/>
      <c r="H312" s="1" t="s">
        <v>561</v>
      </c>
      <c r="I312" s="25"/>
      <c r="K312" s="25"/>
      <c r="N312" s="42"/>
    </row>
    <row r="313">
      <c r="A313" s="25"/>
      <c r="B313" s="25"/>
      <c r="D313" s="42"/>
      <c r="E313" s="25"/>
      <c r="F313" s="25"/>
      <c r="G313" s="42"/>
      <c r="H313" s="1" t="s">
        <v>223</v>
      </c>
      <c r="I313" s="25"/>
      <c r="K313" s="25"/>
      <c r="N313" s="42"/>
    </row>
    <row r="314">
      <c r="A314" s="15"/>
      <c r="B314" s="15"/>
      <c r="C314" s="15"/>
      <c r="D314" s="83"/>
      <c r="E314" s="15"/>
      <c r="F314" s="15"/>
      <c r="G314" s="83"/>
      <c r="H314" s="12" t="s">
        <v>204</v>
      </c>
      <c r="I314" s="15"/>
      <c r="J314" s="15"/>
      <c r="K314" s="15"/>
      <c r="L314" s="15"/>
      <c r="M314" s="15"/>
      <c r="N314" s="83"/>
      <c r="O314" s="15"/>
      <c r="P314" s="15"/>
      <c r="Q314" s="15"/>
      <c r="R314" s="15"/>
      <c r="S314" s="15"/>
      <c r="T314" s="15"/>
      <c r="U314" s="15"/>
      <c r="V314" s="15"/>
      <c r="W314" s="15"/>
      <c r="X314" s="15"/>
      <c r="Y314" s="15"/>
      <c r="Z314" s="15"/>
      <c r="AA314" s="15"/>
      <c r="AB314" s="15"/>
      <c r="AC314" s="15"/>
      <c r="AD314" s="15"/>
      <c r="AE314" s="15"/>
    </row>
    <row r="315">
      <c r="A315" s="25"/>
      <c r="B315" s="25"/>
      <c r="D315" s="42"/>
      <c r="E315" s="25"/>
      <c r="F315" s="25"/>
      <c r="G315" s="42"/>
      <c r="I315" s="25"/>
      <c r="K315" s="25"/>
      <c r="N315" s="42"/>
    </row>
    <row r="316">
      <c r="A316" s="1" t="s">
        <v>81</v>
      </c>
      <c r="B316" s="1" t="s">
        <v>30</v>
      </c>
      <c r="D316" s="42"/>
      <c r="E316" s="1" t="s">
        <v>33</v>
      </c>
      <c r="F316" s="1" t="s">
        <v>33</v>
      </c>
      <c r="G316" s="2" t="s">
        <v>617</v>
      </c>
      <c r="H316" s="1" t="s">
        <v>618</v>
      </c>
      <c r="I316" s="25"/>
      <c r="K316" s="25"/>
      <c r="N316" s="42"/>
    </row>
    <row r="317">
      <c r="A317" s="25"/>
      <c r="B317" s="25"/>
      <c r="D317" s="42"/>
      <c r="E317" s="25"/>
      <c r="F317" s="25"/>
      <c r="G317" s="42"/>
      <c r="I317" s="25"/>
      <c r="K317" s="25"/>
      <c r="N317" s="42"/>
    </row>
    <row r="318">
      <c r="A318" s="25"/>
      <c r="B318" s="25"/>
      <c r="D318" s="42"/>
      <c r="E318" s="25"/>
      <c r="F318" s="25"/>
      <c r="G318" s="42"/>
      <c r="H318" s="1" t="s">
        <v>619</v>
      </c>
      <c r="I318" s="25"/>
      <c r="K318" s="25"/>
      <c r="N318" s="42"/>
      <c r="O31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18" s="25" t="str">
        <f>IFERROR(__xludf.DUMMYFUNCTION("""COMPUTED_VALUE"""),"C-syntax")</f>
        <v>C-syntax</v>
      </c>
      <c r="Q318" s="25" t="str">
        <f>IFERROR(__xludf.DUMMYFUNCTION("""COMPUTED_VALUE"""),"C-hallucinating")</f>
        <v>C-hallucinating</v>
      </c>
      <c r="R318" s="25" t="str">
        <f>IFERROR(__xludf.DUMMYFUNCTION("""COMPUTED_VALUE"""),"C-total")</f>
        <v>C-total</v>
      </c>
      <c r="S318" s="25" t="str">
        <f>IFERROR(__xludf.DUMMYFUNCTION("""COMPUTED_VALUE"""),"V-pre/post")</f>
        <v>V-pre/post</v>
      </c>
      <c r="T318" s="25" t="str">
        <f>IFERROR(__xludf.DUMMYFUNCTION("""COMPUTED_VALUE"""),"V-pred-def")</f>
        <v>V-pred-def</v>
      </c>
      <c r="U318" s="25" t="str">
        <f>IFERROR(__xludf.DUMMYFUNCTION("""COMPUTED_VALUE"""),"V-pred-use")</f>
        <v>V-pred-use</v>
      </c>
      <c r="V318" s="25" t="str">
        <f>IFERROR(__xludf.DUMMYFUNCTION("""COMPUTED_VALUE"""),"V-lemma-def")</f>
        <v>V-lemma-def</v>
      </c>
      <c r="W318" s="25" t="str">
        <f>IFERROR(__xludf.DUMMYFUNCTION("""COMPUTED_VALUE"""),"V-lemma-use")</f>
        <v>V-lemma-use</v>
      </c>
      <c r="X318" s="25" t="str">
        <f>IFERROR(__xludf.DUMMYFUNCTION("""COMPUTED_VALUE"""),"V-LI")</f>
        <v>V-LI</v>
      </c>
      <c r="Y318" s="25" t="str">
        <f>IFERROR(__xludf.DUMMYFUNCTION("""COMPUTED_VALUE"""),"V-others")</f>
        <v>V-others</v>
      </c>
      <c r="Z318" s="25" t="str">
        <f>IFERROR(__xludf.DUMMYFUNCTION("""COMPUTED_VALUE"""),"V-total")</f>
        <v>V-total</v>
      </c>
    </row>
    <row r="319">
      <c r="A319" s="25"/>
      <c r="B319" s="25"/>
      <c r="D319" s="42"/>
      <c r="E319" s="25"/>
      <c r="F319" s="25"/>
      <c r="G319" s="42"/>
      <c r="H319" s="1" t="s">
        <v>563</v>
      </c>
      <c r="I319" s="25"/>
      <c r="K319" s="25"/>
      <c r="N319" s="42"/>
      <c r="O319" s="25">
        <f>IFERROR(__xludf.DUMMYFUNCTION("""COMPUTED_VALUE"""),9.0)</f>
        <v>9</v>
      </c>
      <c r="P319" s="25">
        <f>IFERROR(__xludf.DUMMYFUNCTION("""COMPUTED_VALUE"""),0.0)</f>
        <v>0</v>
      </c>
      <c r="Q319" s="25">
        <f>IFERROR(__xludf.DUMMYFUNCTION("""COMPUTED_VALUE"""),2.0)</f>
        <v>2</v>
      </c>
      <c r="R319" s="25">
        <f>IFERROR(__xludf.DUMMYFUNCTION("""COMPUTED_VALUE"""),0.0)</f>
        <v>0</v>
      </c>
      <c r="S319" s="25">
        <f>IFERROR(__xludf.DUMMYFUNCTION("""COMPUTED_VALUE"""),2.0)</f>
        <v>2</v>
      </c>
      <c r="T319" s="25">
        <f>IFERROR(__xludf.DUMMYFUNCTION("""COMPUTED_VALUE"""),0.0)</f>
        <v>0</v>
      </c>
      <c r="U319" s="25">
        <f>IFERROR(__xludf.DUMMYFUNCTION("""COMPUTED_VALUE"""),0.0)</f>
        <v>0</v>
      </c>
      <c r="V319" s="25">
        <f>IFERROR(__xludf.DUMMYFUNCTION("""COMPUTED_VALUE"""),0.0)</f>
        <v>0</v>
      </c>
      <c r="W319" s="25">
        <f>IFERROR(__xludf.DUMMYFUNCTION("""COMPUTED_VALUE"""),0.0)</f>
        <v>0</v>
      </c>
      <c r="X319" s="25">
        <f>IFERROR(__xludf.DUMMYFUNCTION("""COMPUTED_VALUE"""),0.0)</f>
        <v>0</v>
      </c>
      <c r="Y319" s="25">
        <f>IFERROR(__xludf.DUMMYFUNCTION("""COMPUTED_VALUE"""),0.0)</f>
        <v>0</v>
      </c>
      <c r="Z319" s="25">
        <f>IFERROR(__xludf.DUMMYFUNCTION("""COMPUTED_VALUE"""),0.0)</f>
        <v>0</v>
      </c>
    </row>
    <row r="320">
      <c r="A320" s="25"/>
      <c r="B320" s="25"/>
      <c r="D320" s="42"/>
      <c r="E320" s="25"/>
      <c r="F320" s="25"/>
      <c r="G320" s="42"/>
      <c r="H320" s="1" t="s">
        <v>620</v>
      </c>
      <c r="I320" s="25"/>
      <c r="K320" s="1" t="s">
        <v>190</v>
      </c>
      <c r="M320" s="1" t="s">
        <v>621</v>
      </c>
      <c r="N320" s="2" t="s">
        <v>622</v>
      </c>
    </row>
    <row r="321">
      <c r="A321" s="25"/>
      <c r="B321" s="25"/>
      <c r="D321" s="42"/>
      <c r="E321" s="25"/>
      <c r="F321" s="25"/>
      <c r="G321" s="42"/>
      <c r="I321" s="25"/>
      <c r="K321" s="25"/>
      <c r="N321" s="42"/>
    </row>
    <row r="322">
      <c r="A322" s="25"/>
      <c r="B322" s="25"/>
      <c r="D322" s="42"/>
      <c r="E322" s="25"/>
      <c r="F322" s="25"/>
      <c r="G322" s="42"/>
      <c r="H322" s="1" t="s">
        <v>623</v>
      </c>
      <c r="I322" s="25"/>
      <c r="K322" s="25"/>
      <c r="N322" s="42"/>
    </row>
    <row r="323">
      <c r="A323" s="25"/>
      <c r="B323" s="25"/>
      <c r="D323" s="42"/>
      <c r="E323" s="25"/>
      <c r="F323" s="25"/>
      <c r="G323" s="42"/>
      <c r="H323" s="1" t="s">
        <v>251</v>
      </c>
      <c r="I323" s="25"/>
      <c r="K323" s="25"/>
      <c r="N323" s="42"/>
    </row>
    <row r="324">
      <c r="A324" s="25"/>
      <c r="B324" s="25"/>
      <c r="D324" s="42"/>
      <c r="E324" s="25"/>
      <c r="F324" s="25"/>
      <c r="G324" s="42"/>
      <c r="H324" s="1" t="s">
        <v>624</v>
      </c>
      <c r="I324" s="25"/>
      <c r="K324" s="25"/>
      <c r="N324" s="42"/>
    </row>
    <row r="325">
      <c r="A325" s="25"/>
      <c r="B325" s="25"/>
      <c r="D325" s="42"/>
      <c r="E325" s="25"/>
      <c r="F325" s="25"/>
      <c r="G325" s="42"/>
      <c r="H325" s="1" t="s">
        <v>625</v>
      </c>
      <c r="I325" s="25"/>
      <c r="K325" s="25"/>
      <c r="N325" s="42"/>
    </row>
    <row r="326">
      <c r="A326" s="25"/>
      <c r="B326" s="25"/>
      <c r="D326" s="42"/>
      <c r="E326" s="25"/>
      <c r="F326" s="25"/>
      <c r="G326" s="42"/>
      <c r="H326" s="1" t="s">
        <v>626</v>
      </c>
      <c r="I326" s="25"/>
      <c r="K326" s="25"/>
      <c r="N326" s="42"/>
    </row>
    <row r="327">
      <c r="A327" s="25"/>
      <c r="B327" s="25"/>
      <c r="D327" s="42"/>
      <c r="E327" s="25"/>
      <c r="F327" s="25"/>
      <c r="G327" s="42"/>
      <c r="H327" s="1" t="s">
        <v>472</v>
      </c>
      <c r="I327" s="25"/>
      <c r="K327" s="25"/>
      <c r="N327" s="42"/>
    </row>
    <row r="328">
      <c r="A328" s="25"/>
      <c r="B328" s="25"/>
      <c r="D328" s="42"/>
      <c r="E328" s="25"/>
      <c r="F328" s="25"/>
      <c r="G328" s="42"/>
      <c r="H328" s="1" t="s">
        <v>627</v>
      </c>
      <c r="I328" s="25"/>
      <c r="K328" s="25"/>
      <c r="N328" s="42"/>
    </row>
    <row r="329">
      <c r="A329" s="25"/>
      <c r="B329" s="25"/>
      <c r="D329" s="42"/>
      <c r="E329" s="25"/>
      <c r="F329" s="25"/>
      <c r="G329" s="42"/>
      <c r="I329" s="25"/>
      <c r="K329" s="25"/>
      <c r="N329" s="42"/>
    </row>
    <row r="330">
      <c r="A330" s="25"/>
      <c r="B330" s="25"/>
      <c r="D330" s="42"/>
      <c r="E330" s="25"/>
      <c r="F330" s="25"/>
      <c r="G330" s="42"/>
      <c r="H330" s="1" t="s">
        <v>628</v>
      </c>
      <c r="I330" s="25"/>
      <c r="K330" s="25"/>
      <c r="N330" s="42"/>
    </row>
    <row r="331">
      <c r="A331" s="25"/>
      <c r="B331" s="25"/>
      <c r="D331" s="42"/>
      <c r="E331" s="25"/>
      <c r="F331" s="25"/>
      <c r="G331" s="42"/>
      <c r="H331" s="1" t="s">
        <v>629</v>
      </c>
      <c r="I331" s="25"/>
      <c r="K331" s="25"/>
      <c r="N331" s="42"/>
    </row>
    <row r="332">
      <c r="A332" s="25"/>
      <c r="B332" s="25"/>
      <c r="D332" s="42"/>
      <c r="E332" s="25"/>
      <c r="F332" s="25"/>
      <c r="G332" s="42"/>
      <c r="H332" s="1" t="s">
        <v>269</v>
      </c>
      <c r="I332" s="25"/>
      <c r="K332" s="25"/>
      <c r="N332" s="42"/>
    </row>
    <row r="333">
      <c r="A333" s="25"/>
      <c r="B333" s="25"/>
      <c r="D333" s="42"/>
      <c r="E333" s="25"/>
      <c r="F333" s="25"/>
      <c r="G333" s="42"/>
      <c r="I333" s="25"/>
      <c r="K333" s="25"/>
      <c r="N333" s="42"/>
    </row>
    <row r="334">
      <c r="A334" s="25"/>
      <c r="B334" s="25"/>
      <c r="D334" s="42"/>
      <c r="E334" s="25"/>
      <c r="F334" s="25"/>
      <c r="G334" s="42"/>
      <c r="H334" s="1" t="s">
        <v>464</v>
      </c>
      <c r="I334" s="25"/>
      <c r="K334" s="25"/>
      <c r="N334" s="42"/>
    </row>
    <row r="335">
      <c r="A335" s="25"/>
      <c r="B335" s="25"/>
      <c r="D335" s="42"/>
      <c r="E335" s="25"/>
      <c r="F335" s="25"/>
      <c r="G335" s="42"/>
      <c r="H335" s="1" t="s">
        <v>198</v>
      </c>
      <c r="I335" s="25"/>
      <c r="K335" s="25"/>
      <c r="N335" s="42"/>
    </row>
    <row r="336">
      <c r="A336" s="25"/>
      <c r="B336" s="25"/>
      <c r="D336" s="42"/>
      <c r="E336" s="25"/>
      <c r="F336" s="25"/>
      <c r="G336" s="42"/>
      <c r="H336" s="1" t="s">
        <v>465</v>
      </c>
      <c r="I336" s="25"/>
      <c r="K336" s="25"/>
      <c r="N336" s="42"/>
    </row>
    <row r="337">
      <c r="A337" s="25"/>
      <c r="B337" s="25"/>
      <c r="D337" s="42"/>
      <c r="E337" s="25"/>
      <c r="F337" s="25"/>
      <c r="G337" s="42"/>
      <c r="H337" s="1" t="s">
        <v>466</v>
      </c>
      <c r="I337" s="25"/>
      <c r="K337" s="25"/>
      <c r="N337" s="42"/>
    </row>
    <row r="338">
      <c r="A338" s="25"/>
      <c r="B338" s="25"/>
      <c r="D338" s="42"/>
      <c r="E338" s="25"/>
      <c r="F338" s="25"/>
      <c r="G338" s="42"/>
      <c r="H338" s="1" t="s">
        <v>245</v>
      </c>
      <c r="I338" s="25"/>
      <c r="K338" s="25"/>
      <c r="N338" s="42"/>
    </row>
    <row r="339">
      <c r="A339" s="25"/>
      <c r="B339" s="25"/>
      <c r="D339" s="42"/>
      <c r="E339" s="25"/>
      <c r="F339" s="25"/>
      <c r="G339" s="42"/>
      <c r="I339" s="25"/>
      <c r="K339" s="25"/>
      <c r="N339" s="42"/>
    </row>
    <row r="340">
      <c r="A340" s="25"/>
      <c r="B340" s="25"/>
      <c r="D340" s="42"/>
      <c r="E340" s="25"/>
      <c r="F340" s="25"/>
      <c r="G340" s="42"/>
      <c r="H340" s="1" t="s">
        <v>467</v>
      </c>
      <c r="I340" s="25"/>
      <c r="K340" s="25"/>
      <c r="N340" s="42"/>
    </row>
    <row r="341">
      <c r="A341" s="25"/>
      <c r="B341" s="25"/>
      <c r="D341" s="42"/>
      <c r="E341" s="25"/>
      <c r="F341" s="25"/>
      <c r="G341" s="42"/>
      <c r="H341" s="1" t="s">
        <v>198</v>
      </c>
      <c r="I341" s="25"/>
      <c r="K341" s="25"/>
      <c r="N341" s="42"/>
    </row>
    <row r="342">
      <c r="A342" s="25"/>
      <c r="B342" s="25"/>
      <c r="D342" s="42"/>
      <c r="E342" s="25"/>
      <c r="F342" s="25"/>
      <c r="G342" s="42"/>
      <c r="H342" s="1" t="s">
        <v>468</v>
      </c>
      <c r="I342" s="25"/>
      <c r="K342" s="25"/>
      <c r="N342" s="42"/>
    </row>
    <row r="343">
      <c r="A343" s="25"/>
      <c r="B343" s="25"/>
      <c r="D343" s="42"/>
      <c r="E343" s="25"/>
      <c r="F343" s="25"/>
      <c r="G343" s="42"/>
      <c r="H343" s="1" t="s">
        <v>245</v>
      </c>
      <c r="I343" s="25"/>
      <c r="K343" s="25"/>
      <c r="N343" s="42"/>
    </row>
    <row r="344">
      <c r="A344" s="25"/>
      <c r="B344" s="25"/>
      <c r="D344" s="42"/>
      <c r="E344" s="25"/>
      <c r="F344" s="25"/>
      <c r="G344" s="42"/>
      <c r="I344" s="25"/>
      <c r="K344" s="25"/>
      <c r="N344" s="42"/>
    </row>
    <row r="345">
      <c r="A345" s="25"/>
      <c r="B345" s="25"/>
      <c r="D345" s="42"/>
      <c r="E345" s="25"/>
      <c r="F345" s="25"/>
      <c r="G345" s="42"/>
      <c r="H345" s="1" t="s">
        <v>251</v>
      </c>
      <c r="I345" s="25"/>
      <c r="K345" s="25"/>
      <c r="N345" s="42"/>
    </row>
    <row r="346">
      <c r="A346" s="25"/>
      <c r="B346" s="25"/>
      <c r="D346" s="42"/>
      <c r="E346" s="25"/>
      <c r="F346" s="25"/>
      <c r="G346" s="42"/>
      <c r="H346" s="1" t="s">
        <v>391</v>
      </c>
      <c r="I346" s="25"/>
      <c r="K346" s="84" t="s">
        <v>270</v>
      </c>
      <c r="M346" s="1" t="s">
        <v>325</v>
      </c>
      <c r="N346" s="42"/>
    </row>
    <row r="347">
      <c r="A347" s="25"/>
      <c r="B347" s="25"/>
      <c r="D347" s="42"/>
      <c r="E347" s="25"/>
      <c r="F347" s="25"/>
      <c r="G347" s="42"/>
      <c r="H347" s="1" t="s">
        <v>630</v>
      </c>
      <c r="I347" s="25"/>
      <c r="K347" s="25"/>
      <c r="N347" s="42"/>
    </row>
    <row r="348">
      <c r="A348" s="25"/>
      <c r="B348" s="25"/>
      <c r="D348" s="42"/>
      <c r="E348" s="25"/>
      <c r="F348" s="25"/>
      <c r="G348" s="42"/>
      <c r="H348" s="1" t="s">
        <v>269</v>
      </c>
      <c r="I348" s="25"/>
      <c r="K348" s="25"/>
      <c r="N348" s="42"/>
    </row>
    <row r="349">
      <c r="A349" s="25"/>
      <c r="B349" s="25"/>
      <c r="D349" s="42"/>
      <c r="E349" s="25"/>
      <c r="F349" s="25"/>
      <c r="G349" s="42"/>
      <c r="H349" s="1" t="s">
        <v>477</v>
      </c>
      <c r="I349" s="25"/>
      <c r="K349" s="25"/>
      <c r="N349" s="42"/>
    </row>
    <row r="350">
      <c r="A350" s="25"/>
      <c r="B350" s="25"/>
      <c r="D350" s="42"/>
      <c r="E350" s="25"/>
      <c r="F350" s="25"/>
      <c r="G350" s="42"/>
      <c r="H350" s="1" t="s">
        <v>198</v>
      </c>
      <c r="I350" s="25"/>
      <c r="K350" s="25"/>
      <c r="N350" s="42"/>
    </row>
    <row r="351">
      <c r="A351" s="25"/>
      <c r="B351" s="25"/>
      <c r="D351" s="42"/>
      <c r="E351" s="25"/>
      <c r="F351" s="25"/>
      <c r="G351" s="42"/>
      <c r="H351" s="1" t="s">
        <v>479</v>
      </c>
      <c r="I351" s="25"/>
      <c r="K351" s="25"/>
      <c r="N351" s="42"/>
    </row>
    <row r="352">
      <c r="A352" s="25"/>
      <c r="B352" s="25"/>
      <c r="D352" s="42"/>
      <c r="E352" s="25"/>
      <c r="F352" s="25"/>
      <c r="G352" s="42"/>
      <c r="H352" s="1" t="s">
        <v>480</v>
      </c>
      <c r="I352" s="25"/>
      <c r="K352" s="25"/>
      <c r="N352" s="42"/>
    </row>
    <row r="353">
      <c r="A353" s="25"/>
      <c r="B353" s="25"/>
      <c r="D353" s="42"/>
      <c r="E353" s="25"/>
      <c r="F353" s="25"/>
      <c r="G353" s="42"/>
      <c r="H353" s="1" t="s">
        <v>198</v>
      </c>
      <c r="I353" s="25"/>
      <c r="K353" s="25"/>
      <c r="N353" s="42"/>
    </row>
    <row r="354">
      <c r="A354" s="25"/>
      <c r="B354" s="25"/>
      <c r="D354" s="42"/>
      <c r="E354" s="25"/>
      <c r="F354" s="25"/>
      <c r="G354" s="42"/>
      <c r="H354" s="1" t="s">
        <v>481</v>
      </c>
      <c r="I354" s="25"/>
      <c r="K354" s="25"/>
      <c r="N354" s="42"/>
    </row>
    <row r="355">
      <c r="A355" s="25"/>
      <c r="B355" s="25"/>
      <c r="D355" s="42"/>
      <c r="E355" s="25"/>
      <c r="F355" s="25"/>
      <c r="G355" s="42"/>
      <c r="H355" s="1" t="s">
        <v>204</v>
      </c>
      <c r="I355" s="25"/>
      <c r="K355" s="84"/>
      <c r="N355" s="2"/>
    </row>
    <row r="356">
      <c r="A356" s="25"/>
      <c r="B356" s="25"/>
      <c r="D356" s="42"/>
      <c r="E356" s="25"/>
      <c r="F356" s="25"/>
      <c r="G356" s="42"/>
      <c r="H356" s="1" t="s">
        <v>484</v>
      </c>
      <c r="I356" s="25"/>
      <c r="K356" s="84"/>
      <c r="N356" s="2"/>
    </row>
    <row r="357">
      <c r="A357" s="25"/>
      <c r="B357" s="25"/>
      <c r="D357" s="42"/>
      <c r="E357" s="25"/>
      <c r="F357" s="25"/>
      <c r="G357" s="42"/>
      <c r="H357" s="1" t="s">
        <v>486</v>
      </c>
      <c r="I357" s="25"/>
      <c r="K357" s="25"/>
      <c r="N357" s="42"/>
    </row>
    <row r="358">
      <c r="A358" s="25"/>
      <c r="B358" s="25"/>
      <c r="D358" s="42"/>
      <c r="E358" s="25"/>
      <c r="F358" s="25"/>
      <c r="G358" s="42"/>
      <c r="H358" s="1" t="s">
        <v>204</v>
      </c>
      <c r="I358" s="25"/>
      <c r="K358" s="25"/>
      <c r="N358" s="42"/>
    </row>
    <row r="359">
      <c r="A359" s="25"/>
      <c r="B359" s="25"/>
      <c r="D359" s="42"/>
      <c r="E359" s="25"/>
      <c r="F359" s="25"/>
      <c r="G359" s="42"/>
      <c r="I359" s="25"/>
      <c r="K359" s="25"/>
      <c r="N359" s="42"/>
    </row>
    <row r="360">
      <c r="A360" s="25"/>
      <c r="B360" s="25"/>
      <c r="D360" s="42"/>
      <c r="E360" s="25"/>
      <c r="F360" s="25"/>
      <c r="G360" s="42"/>
      <c r="H360" s="1" t="s">
        <v>251</v>
      </c>
      <c r="I360" s="25"/>
      <c r="K360" s="25"/>
      <c r="N360" s="42"/>
    </row>
    <row r="361">
      <c r="A361" s="25"/>
      <c r="B361" s="25"/>
      <c r="D361" s="42"/>
      <c r="E361" s="25"/>
      <c r="F361" s="25"/>
      <c r="G361" s="42"/>
      <c r="H361" s="1" t="s">
        <v>631</v>
      </c>
      <c r="I361" s="25"/>
      <c r="K361" s="84" t="s">
        <v>270</v>
      </c>
      <c r="M361" s="1" t="s">
        <v>632</v>
      </c>
      <c r="N361" s="42"/>
    </row>
    <row r="362">
      <c r="A362" s="25"/>
      <c r="B362" s="25"/>
      <c r="D362" s="42"/>
      <c r="E362" s="25"/>
      <c r="F362" s="25"/>
      <c r="G362" s="42"/>
      <c r="H362" s="1" t="s">
        <v>633</v>
      </c>
      <c r="I362" s="25"/>
      <c r="K362" s="25"/>
      <c r="N362" s="42"/>
    </row>
    <row r="363">
      <c r="A363" s="25"/>
      <c r="B363" s="25"/>
      <c r="D363" s="42"/>
      <c r="E363" s="25"/>
      <c r="F363" s="25"/>
      <c r="G363" s="42"/>
      <c r="H363" s="1" t="s">
        <v>269</v>
      </c>
      <c r="I363" s="25"/>
      <c r="K363" s="25"/>
      <c r="N363" s="42"/>
    </row>
    <row r="364">
      <c r="A364" s="25"/>
      <c r="B364" s="25"/>
      <c r="D364" s="42"/>
      <c r="E364" s="25"/>
      <c r="F364" s="25"/>
      <c r="G364" s="42"/>
      <c r="H364" s="1" t="s">
        <v>487</v>
      </c>
      <c r="I364" s="25"/>
      <c r="K364" s="25"/>
      <c r="N364" s="42"/>
    </row>
    <row r="365">
      <c r="A365" s="25"/>
      <c r="B365" s="25"/>
      <c r="D365" s="42"/>
      <c r="E365" s="25"/>
      <c r="F365" s="25"/>
      <c r="G365" s="42"/>
      <c r="H365" s="1" t="s">
        <v>198</v>
      </c>
      <c r="I365" s="25"/>
      <c r="K365" s="25"/>
      <c r="N365" s="42"/>
    </row>
    <row r="366">
      <c r="A366" s="25"/>
      <c r="B366" s="25"/>
      <c r="D366" s="42"/>
      <c r="E366" s="25"/>
      <c r="F366" s="25"/>
      <c r="G366" s="42"/>
      <c r="H366" s="1" t="s">
        <v>490</v>
      </c>
      <c r="I366" s="25"/>
      <c r="K366" s="84"/>
      <c r="N366" s="2"/>
    </row>
    <row r="367">
      <c r="A367" s="25"/>
      <c r="B367" s="25"/>
      <c r="D367" s="42"/>
      <c r="E367" s="25"/>
      <c r="F367" s="25"/>
      <c r="G367" s="42"/>
      <c r="H367" s="1" t="s">
        <v>491</v>
      </c>
      <c r="I367" s="25"/>
      <c r="K367" s="25"/>
      <c r="N367" s="42"/>
    </row>
    <row r="368">
      <c r="A368" s="25"/>
      <c r="B368" s="25"/>
      <c r="D368" s="42"/>
      <c r="E368" s="25"/>
      <c r="F368" s="25"/>
      <c r="G368" s="42"/>
      <c r="H368" s="1" t="s">
        <v>198</v>
      </c>
      <c r="I368" s="25"/>
      <c r="K368" s="25"/>
      <c r="N368" s="42"/>
    </row>
    <row r="369">
      <c r="A369" s="25"/>
      <c r="B369" s="25"/>
      <c r="D369" s="42"/>
      <c r="E369" s="25"/>
      <c r="F369" s="25"/>
      <c r="G369" s="42"/>
      <c r="H369" s="1" t="s">
        <v>481</v>
      </c>
      <c r="I369" s="25"/>
      <c r="K369" s="25"/>
      <c r="N369" s="42"/>
    </row>
    <row r="370">
      <c r="A370" s="25"/>
      <c r="B370" s="25"/>
      <c r="D370" s="42"/>
      <c r="E370" s="25"/>
      <c r="F370" s="25"/>
      <c r="G370" s="42"/>
      <c r="H370" s="1" t="s">
        <v>204</v>
      </c>
      <c r="I370" s="25"/>
      <c r="K370" s="25"/>
      <c r="N370" s="42"/>
    </row>
    <row r="371">
      <c r="A371" s="25"/>
      <c r="B371" s="25"/>
      <c r="D371" s="42"/>
      <c r="E371" s="25"/>
      <c r="F371" s="25"/>
      <c r="G371" s="42"/>
      <c r="H371" s="1" t="s">
        <v>494</v>
      </c>
      <c r="I371" s="25"/>
      <c r="K371" s="84"/>
      <c r="N371" s="2"/>
    </row>
    <row r="372">
      <c r="A372" s="25"/>
      <c r="B372" s="25"/>
      <c r="D372" s="42"/>
      <c r="E372" s="25"/>
      <c r="F372" s="25"/>
      <c r="G372" s="42"/>
      <c r="H372" s="1" t="s">
        <v>497</v>
      </c>
      <c r="I372" s="25"/>
      <c r="K372" s="84"/>
      <c r="N372" s="2"/>
    </row>
    <row r="373">
      <c r="A373" s="25"/>
      <c r="B373" s="25"/>
      <c r="D373" s="42"/>
      <c r="E373" s="25"/>
      <c r="F373" s="25"/>
      <c r="G373" s="42"/>
      <c r="H373" s="1" t="s">
        <v>499</v>
      </c>
      <c r="I373" s="25"/>
      <c r="K373" s="25"/>
      <c r="N373" s="42"/>
    </row>
    <row r="374">
      <c r="A374" s="25"/>
      <c r="B374" s="25"/>
      <c r="D374" s="42"/>
      <c r="E374" s="25"/>
      <c r="F374" s="25"/>
      <c r="G374" s="42"/>
      <c r="H374" s="1" t="s">
        <v>204</v>
      </c>
      <c r="I374" s="25"/>
      <c r="K374" s="25"/>
      <c r="N374" s="42"/>
    </row>
    <row r="375">
      <c r="A375" s="25"/>
      <c r="B375" s="25"/>
      <c r="D375" s="42"/>
      <c r="E375" s="25"/>
      <c r="F375" s="25"/>
      <c r="G375" s="42"/>
      <c r="I375" s="25"/>
      <c r="K375" s="25"/>
      <c r="N375" s="42"/>
    </row>
    <row r="376">
      <c r="A376" s="25"/>
      <c r="B376" s="25"/>
      <c r="D376" s="42"/>
      <c r="E376" s="25"/>
      <c r="F376" s="25"/>
      <c r="G376" s="42"/>
      <c r="H376" s="1" t="s">
        <v>251</v>
      </c>
      <c r="I376" s="25"/>
      <c r="K376" s="25"/>
      <c r="N376" s="42"/>
    </row>
    <row r="377">
      <c r="A377" s="25"/>
      <c r="B377" s="25"/>
      <c r="D377" s="42"/>
      <c r="E377" s="25"/>
      <c r="F377" s="25"/>
      <c r="G377" s="42"/>
      <c r="H377" s="1" t="s">
        <v>634</v>
      </c>
      <c r="I377" s="25"/>
      <c r="K377" s="84" t="s">
        <v>270</v>
      </c>
      <c r="M377" s="1" t="s">
        <v>635</v>
      </c>
      <c r="N377" s="42"/>
    </row>
    <row r="378">
      <c r="A378" s="25"/>
      <c r="B378" s="25"/>
      <c r="D378" s="42"/>
      <c r="E378" s="25"/>
      <c r="F378" s="25"/>
      <c r="G378" s="42"/>
      <c r="H378" s="1" t="s">
        <v>636</v>
      </c>
      <c r="I378" s="25"/>
      <c r="K378" s="1" t="s">
        <v>190</v>
      </c>
      <c r="M378" s="1" t="s">
        <v>637</v>
      </c>
      <c r="N378" s="2" t="s">
        <v>638</v>
      </c>
    </row>
    <row r="379">
      <c r="A379" s="25"/>
      <c r="B379" s="25"/>
      <c r="D379" s="42"/>
      <c r="E379" s="25"/>
      <c r="F379" s="25"/>
      <c r="G379" s="42"/>
      <c r="H379" s="1" t="s">
        <v>269</v>
      </c>
      <c r="I379" s="25"/>
      <c r="K379" s="25"/>
      <c r="N379" s="42"/>
    </row>
    <row r="380">
      <c r="A380" s="25"/>
      <c r="B380" s="25"/>
      <c r="D380" s="42"/>
      <c r="E380" s="25"/>
      <c r="F380" s="25"/>
      <c r="G380" s="42"/>
      <c r="H380" s="1" t="s">
        <v>500</v>
      </c>
      <c r="I380" s="25"/>
      <c r="K380" s="25"/>
      <c r="N380" s="42"/>
    </row>
    <row r="381">
      <c r="A381" s="25"/>
      <c r="B381" s="25"/>
      <c r="D381" s="42"/>
      <c r="E381" s="25"/>
      <c r="F381" s="25"/>
      <c r="G381" s="42"/>
      <c r="H381" s="1" t="s">
        <v>198</v>
      </c>
      <c r="I381" s="25"/>
      <c r="K381" s="84"/>
      <c r="N381" s="2"/>
    </row>
    <row r="382">
      <c r="A382" s="25"/>
      <c r="B382" s="25"/>
      <c r="D382" s="42"/>
      <c r="E382" s="25"/>
      <c r="F382" s="25"/>
      <c r="G382" s="42"/>
      <c r="H382" s="1" t="s">
        <v>503</v>
      </c>
      <c r="I382" s="25"/>
      <c r="K382" s="84"/>
      <c r="N382" s="2"/>
    </row>
    <row r="383">
      <c r="A383" s="25"/>
      <c r="B383" s="25"/>
      <c r="D383" s="42"/>
      <c r="E383" s="25"/>
      <c r="F383" s="25"/>
      <c r="G383" s="42"/>
      <c r="H383" s="1" t="s">
        <v>506</v>
      </c>
      <c r="I383" s="25"/>
      <c r="K383" s="25"/>
      <c r="M383" s="1" t="s">
        <v>639</v>
      </c>
      <c r="N383" s="2" t="s">
        <v>640</v>
      </c>
    </row>
    <row r="384">
      <c r="A384" s="25"/>
      <c r="B384" s="25"/>
      <c r="D384" s="42"/>
      <c r="E384" s="25"/>
      <c r="F384" s="25"/>
      <c r="G384" s="42"/>
      <c r="H384" s="1" t="s">
        <v>509</v>
      </c>
      <c r="I384" s="25"/>
      <c r="K384" s="84"/>
      <c r="N384" s="2"/>
    </row>
    <row r="385">
      <c r="A385" s="25"/>
      <c r="B385" s="25"/>
      <c r="D385" s="42"/>
      <c r="E385" s="25"/>
      <c r="F385" s="25"/>
      <c r="G385" s="42"/>
      <c r="H385" s="1" t="s">
        <v>510</v>
      </c>
      <c r="I385" s="25"/>
      <c r="K385" s="25"/>
      <c r="N385" s="42"/>
    </row>
    <row r="386">
      <c r="A386" s="25"/>
      <c r="B386" s="25"/>
      <c r="D386" s="42"/>
      <c r="E386" s="25"/>
      <c r="F386" s="25"/>
      <c r="G386" s="42"/>
      <c r="H386" s="1" t="s">
        <v>511</v>
      </c>
      <c r="I386" s="25"/>
      <c r="K386" s="25"/>
      <c r="N386" s="42"/>
    </row>
    <row r="387">
      <c r="A387" s="25"/>
      <c r="B387" s="25"/>
      <c r="D387" s="42"/>
      <c r="E387" s="25"/>
      <c r="F387" s="25"/>
      <c r="G387" s="42"/>
      <c r="H387" s="1" t="s">
        <v>204</v>
      </c>
      <c r="I387" s="25"/>
      <c r="K387" s="25"/>
      <c r="N387" s="42"/>
    </row>
    <row r="388">
      <c r="A388" s="25"/>
      <c r="B388" s="25"/>
      <c r="D388" s="42"/>
      <c r="E388" s="25"/>
      <c r="F388" s="25"/>
      <c r="G388" s="42"/>
      <c r="I388" s="25"/>
      <c r="K388" s="25"/>
      <c r="N388" s="42"/>
    </row>
    <row r="389">
      <c r="A389" s="25"/>
      <c r="B389" s="25"/>
      <c r="D389" s="42"/>
      <c r="E389" s="25"/>
      <c r="F389" s="25"/>
      <c r="G389" s="42"/>
      <c r="H389" s="1" t="s">
        <v>514</v>
      </c>
      <c r="I389" s="25"/>
      <c r="K389" s="84"/>
      <c r="N389" s="2"/>
    </row>
    <row r="390">
      <c r="A390" s="25"/>
      <c r="B390" s="25"/>
      <c r="D390" s="42"/>
      <c r="E390" s="25"/>
      <c r="F390" s="25"/>
      <c r="G390" s="42"/>
      <c r="I390" s="25"/>
      <c r="K390" s="25"/>
      <c r="N390" s="42"/>
    </row>
    <row r="391">
      <c r="A391" s="25"/>
      <c r="B391" s="25"/>
      <c r="D391" s="42"/>
      <c r="E391" s="25"/>
      <c r="F391" s="25"/>
      <c r="G391" s="42"/>
      <c r="H391" s="1" t="s">
        <v>251</v>
      </c>
      <c r="I391" s="25"/>
      <c r="K391" s="25"/>
      <c r="N391" s="42"/>
    </row>
    <row r="392">
      <c r="A392" s="25"/>
      <c r="B392" s="25"/>
      <c r="D392" s="42"/>
      <c r="E392" s="25"/>
      <c r="F392" s="25"/>
      <c r="G392" s="42"/>
      <c r="H392" s="1" t="s">
        <v>641</v>
      </c>
      <c r="I392" s="25"/>
      <c r="K392" s="84"/>
      <c r="N392" s="42"/>
    </row>
    <row r="393">
      <c r="A393" s="25"/>
      <c r="B393" s="25"/>
      <c r="D393" s="42"/>
      <c r="E393" s="25"/>
      <c r="F393" s="25"/>
      <c r="G393" s="42"/>
      <c r="H393" s="1" t="s">
        <v>269</v>
      </c>
      <c r="I393" s="25"/>
      <c r="K393" s="25"/>
      <c r="N393" s="42"/>
    </row>
    <row r="394">
      <c r="A394" s="25"/>
      <c r="B394" s="25"/>
      <c r="D394" s="42"/>
      <c r="E394" s="25"/>
      <c r="F394" s="25"/>
      <c r="G394" s="42"/>
      <c r="I394" s="25"/>
      <c r="K394" s="25"/>
      <c r="N394" s="42"/>
    </row>
    <row r="395">
      <c r="A395" s="25"/>
      <c r="B395" s="25"/>
      <c r="D395" s="42"/>
      <c r="E395" s="25"/>
      <c r="F395" s="25"/>
      <c r="G395" s="42"/>
      <c r="H395" s="1" t="s">
        <v>251</v>
      </c>
      <c r="I395" s="25"/>
      <c r="K395" s="25"/>
      <c r="N395" s="42"/>
    </row>
    <row r="396">
      <c r="A396" s="25"/>
      <c r="B396" s="25"/>
      <c r="D396" s="42"/>
      <c r="E396" s="25"/>
      <c r="F396" s="25"/>
      <c r="G396" s="42"/>
      <c r="H396" s="1" t="s">
        <v>642</v>
      </c>
      <c r="I396" s="25"/>
      <c r="K396" s="84" t="s">
        <v>270</v>
      </c>
      <c r="M396" s="1" t="s">
        <v>643</v>
      </c>
      <c r="N396" s="42"/>
    </row>
    <row r="397">
      <c r="A397" s="25"/>
      <c r="B397" s="25"/>
      <c r="D397" s="42"/>
      <c r="E397" s="25"/>
      <c r="F397" s="25"/>
      <c r="G397" s="42"/>
      <c r="H397" s="1" t="s">
        <v>644</v>
      </c>
      <c r="I397" s="25"/>
      <c r="K397" s="25"/>
      <c r="N397" s="42"/>
    </row>
    <row r="398">
      <c r="A398" s="25"/>
      <c r="B398" s="25"/>
      <c r="D398" s="42"/>
      <c r="E398" s="25"/>
      <c r="F398" s="25"/>
      <c r="G398" s="42"/>
      <c r="H398" s="1" t="s">
        <v>269</v>
      </c>
      <c r="I398" s="25"/>
      <c r="K398" s="25"/>
      <c r="N398" s="42"/>
    </row>
    <row r="399">
      <c r="A399" s="25"/>
      <c r="B399" s="25"/>
      <c r="D399" s="42"/>
      <c r="E399" s="25"/>
      <c r="F399" s="25"/>
      <c r="G399" s="42"/>
      <c r="H399" s="1" t="s">
        <v>515</v>
      </c>
      <c r="I399" s="25"/>
      <c r="K399" s="25"/>
      <c r="N399" s="42"/>
    </row>
    <row r="400">
      <c r="A400" s="25"/>
      <c r="B400" s="25"/>
      <c r="D400" s="42"/>
      <c r="E400" s="25"/>
      <c r="F400" s="25"/>
      <c r="G400" s="42"/>
      <c r="H400" s="1" t="s">
        <v>198</v>
      </c>
      <c r="I400" s="25"/>
      <c r="K400" s="25"/>
      <c r="N400" s="42"/>
    </row>
    <row r="401">
      <c r="A401" s="25"/>
      <c r="B401" s="25"/>
      <c r="D401" s="42"/>
      <c r="E401" s="25"/>
      <c r="F401" s="25"/>
      <c r="G401" s="42"/>
      <c r="H401" s="1" t="s">
        <v>491</v>
      </c>
      <c r="I401" s="25"/>
      <c r="K401" s="25"/>
      <c r="N401" s="42"/>
    </row>
    <row r="402">
      <c r="A402" s="25"/>
      <c r="B402" s="25"/>
      <c r="D402" s="42"/>
      <c r="E402" s="25"/>
      <c r="F402" s="25"/>
      <c r="G402" s="42"/>
      <c r="H402" s="1" t="s">
        <v>198</v>
      </c>
      <c r="I402" s="25"/>
      <c r="K402" s="25"/>
      <c r="N402" s="42"/>
    </row>
    <row r="403">
      <c r="A403" s="25"/>
      <c r="B403" s="25"/>
      <c r="D403" s="42"/>
      <c r="E403" s="25"/>
      <c r="F403" s="25"/>
      <c r="G403" s="42"/>
      <c r="H403" s="1" t="s">
        <v>223</v>
      </c>
      <c r="I403" s="25"/>
      <c r="K403" s="25"/>
      <c r="N403" s="42"/>
    </row>
    <row r="404">
      <c r="A404" s="25"/>
      <c r="B404" s="25"/>
      <c r="D404" s="42"/>
      <c r="E404" s="25"/>
      <c r="F404" s="25"/>
      <c r="G404" s="42"/>
      <c r="H404" s="1" t="s">
        <v>204</v>
      </c>
      <c r="I404" s="25"/>
      <c r="K404" s="25"/>
      <c r="N404" s="42"/>
    </row>
    <row r="405">
      <c r="A405" s="25"/>
      <c r="B405" s="25"/>
      <c r="D405" s="42"/>
      <c r="E405" s="25"/>
      <c r="F405" s="25"/>
      <c r="G405" s="42"/>
      <c r="H405" s="1" t="s">
        <v>518</v>
      </c>
      <c r="I405" s="25"/>
      <c r="K405" s="25"/>
      <c r="N405" s="42"/>
    </row>
    <row r="406">
      <c r="A406" s="25"/>
      <c r="B406" s="25"/>
      <c r="D406" s="42"/>
      <c r="E406" s="25"/>
      <c r="F406" s="25"/>
      <c r="G406" s="42"/>
      <c r="H406" s="1" t="s">
        <v>198</v>
      </c>
      <c r="I406" s="25"/>
      <c r="K406" s="84"/>
      <c r="N406" s="42"/>
    </row>
    <row r="407">
      <c r="A407" s="25"/>
      <c r="B407" s="25"/>
      <c r="D407" s="42"/>
      <c r="E407" s="25"/>
      <c r="F407" s="25"/>
      <c r="G407" s="42"/>
      <c r="H407" s="1" t="s">
        <v>519</v>
      </c>
      <c r="I407" s="25"/>
      <c r="K407" s="25"/>
      <c r="N407" s="42"/>
    </row>
    <row r="408">
      <c r="A408" s="25"/>
      <c r="B408" s="25"/>
      <c r="D408" s="42"/>
      <c r="E408" s="25"/>
      <c r="F408" s="25"/>
      <c r="G408" s="42"/>
      <c r="H408" s="1" t="s">
        <v>523</v>
      </c>
      <c r="I408" s="25"/>
      <c r="K408" s="25"/>
      <c r="N408" s="42"/>
    </row>
    <row r="409">
      <c r="A409" s="25"/>
      <c r="B409" s="25"/>
      <c r="D409" s="42"/>
      <c r="E409" s="25"/>
      <c r="F409" s="25"/>
      <c r="G409" s="42"/>
      <c r="H409" s="1" t="s">
        <v>198</v>
      </c>
      <c r="I409" s="25"/>
      <c r="K409" s="25"/>
      <c r="N409" s="42"/>
    </row>
    <row r="410">
      <c r="A410" s="25"/>
      <c r="B410" s="25"/>
      <c r="D410" s="42"/>
      <c r="E410" s="25"/>
      <c r="F410" s="25"/>
      <c r="G410" s="42"/>
      <c r="H410" s="1" t="s">
        <v>524</v>
      </c>
      <c r="I410" s="25"/>
      <c r="K410" s="84"/>
      <c r="N410" s="2"/>
    </row>
    <row r="411">
      <c r="A411" s="25"/>
      <c r="B411" s="25"/>
      <c r="D411" s="42"/>
      <c r="E411" s="25"/>
      <c r="F411" s="25"/>
      <c r="G411" s="42"/>
      <c r="H411" s="1" t="s">
        <v>528</v>
      </c>
      <c r="I411" s="25"/>
      <c r="K411" s="84"/>
      <c r="N411" s="2"/>
    </row>
    <row r="412">
      <c r="A412" s="25"/>
      <c r="B412" s="25"/>
      <c r="D412" s="42"/>
      <c r="E412" s="25"/>
      <c r="F412" s="25"/>
      <c r="G412" s="42"/>
      <c r="H412" s="1" t="s">
        <v>530</v>
      </c>
      <c r="I412" s="25"/>
      <c r="K412" s="84"/>
      <c r="N412" s="2"/>
    </row>
    <row r="413">
      <c r="A413" s="25"/>
      <c r="B413" s="25"/>
      <c r="D413" s="42"/>
      <c r="E413" s="25"/>
      <c r="F413" s="25"/>
      <c r="G413" s="42"/>
      <c r="H413" s="1" t="s">
        <v>204</v>
      </c>
      <c r="I413" s="25"/>
      <c r="K413" s="25"/>
      <c r="N413" s="42"/>
    </row>
    <row r="414">
      <c r="A414" s="25"/>
      <c r="B414" s="25"/>
      <c r="D414" s="42"/>
      <c r="E414" s="25"/>
      <c r="F414" s="25"/>
      <c r="G414" s="42"/>
      <c r="H414" s="1" t="s">
        <v>518</v>
      </c>
      <c r="I414" s="25"/>
      <c r="K414" s="25"/>
      <c r="N414" s="42"/>
    </row>
    <row r="415">
      <c r="A415" s="25"/>
      <c r="B415" s="25"/>
      <c r="D415" s="42"/>
      <c r="E415" s="25"/>
      <c r="F415" s="25"/>
      <c r="G415" s="42"/>
      <c r="H415" s="1" t="s">
        <v>198</v>
      </c>
      <c r="I415" s="25"/>
      <c r="K415" s="25"/>
      <c r="N415" s="42"/>
    </row>
    <row r="416">
      <c r="A416" s="25"/>
      <c r="B416" s="25"/>
      <c r="D416" s="42"/>
      <c r="E416" s="25"/>
      <c r="F416" s="25"/>
      <c r="G416" s="42"/>
      <c r="H416" s="1" t="s">
        <v>531</v>
      </c>
      <c r="I416" s="25"/>
      <c r="K416" s="25"/>
      <c r="N416" s="42"/>
    </row>
    <row r="417">
      <c r="A417" s="25"/>
      <c r="B417" s="25"/>
      <c r="D417" s="42"/>
      <c r="E417" s="25"/>
      <c r="F417" s="25"/>
      <c r="G417" s="42"/>
      <c r="H417" s="1" t="s">
        <v>532</v>
      </c>
      <c r="I417" s="25"/>
      <c r="K417" s="25"/>
      <c r="N417" s="42"/>
    </row>
    <row r="418">
      <c r="A418" s="25"/>
      <c r="B418" s="25"/>
      <c r="D418" s="42"/>
      <c r="E418" s="25"/>
      <c r="F418" s="25"/>
      <c r="G418" s="42"/>
      <c r="H418" s="1" t="s">
        <v>533</v>
      </c>
      <c r="I418" s="25"/>
      <c r="K418" s="25"/>
      <c r="N418" s="42"/>
    </row>
    <row r="419">
      <c r="A419" s="25"/>
      <c r="B419" s="25"/>
      <c r="D419" s="42"/>
      <c r="E419" s="25"/>
      <c r="F419" s="25"/>
      <c r="G419" s="42"/>
      <c r="H419" s="1" t="s">
        <v>511</v>
      </c>
      <c r="I419" s="25"/>
      <c r="K419" s="25"/>
      <c r="N419" s="42"/>
    </row>
    <row r="420">
      <c r="A420" s="25"/>
      <c r="B420" s="25"/>
      <c r="D420" s="42"/>
      <c r="E420" s="25"/>
      <c r="F420" s="25"/>
      <c r="G420" s="42"/>
      <c r="H420" s="1" t="s">
        <v>204</v>
      </c>
      <c r="I420" s="25"/>
      <c r="K420" s="25"/>
      <c r="N420" s="42"/>
    </row>
    <row r="421">
      <c r="A421" s="25"/>
      <c r="B421" s="25"/>
      <c r="D421" s="42"/>
      <c r="E421" s="25"/>
      <c r="F421" s="25"/>
      <c r="G421" s="42"/>
      <c r="H421" s="1" t="s">
        <v>204</v>
      </c>
      <c r="I421" s="25"/>
      <c r="K421" s="1" t="s">
        <v>282</v>
      </c>
      <c r="L421" s="1" t="s">
        <v>283</v>
      </c>
      <c r="M421" s="1" t="s">
        <v>645</v>
      </c>
      <c r="N421" s="2" t="s">
        <v>646</v>
      </c>
    </row>
    <row r="422">
      <c r="A422" s="25"/>
      <c r="B422" s="25"/>
      <c r="D422" s="42"/>
      <c r="E422" s="25"/>
      <c r="F422" s="25"/>
      <c r="G422" s="42"/>
      <c r="H422" s="1" t="s">
        <v>204</v>
      </c>
      <c r="I422" s="25"/>
      <c r="K422" s="1" t="s">
        <v>282</v>
      </c>
      <c r="L422" s="1" t="s">
        <v>283</v>
      </c>
      <c r="N422" s="42"/>
    </row>
    <row r="423">
      <c r="A423" s="25"/>
      <c r="B423" s="25"/>
      <c r="D423" s="42"/>
      <c r="E423" s="25"/>
      <c r="F423" s="25"/>
      <c r="G423" s="42"/>
      <c r="I423" s="25"/>
      <c r="K423" s="25"/>
      <c r="N423" s="42"/>
    </row>
    <row r="424">
      <c r="A424" s="25"/>
      <c r="B424" s="25"/>
      <c r="D424" s="42"/>
      <c r="E424" s="25"/>
      <c r="F424" s="25"/>
      <c r="G424" s="42"/>
      <c r="H424" s="1" t="s">
        <v>251</v>
      </c>
      <c r="I424" s="25"/>
      <c r="K424" s="25"/>
      <c r="N424" s="42"/>
    </row>
    <row r="425">
      <c r="A425" s="25"/>
      <c r="B425" s="25"/>
      <c r="D425" s="42"/>
      <c r="E425" s="25"/>
      <c r="F425" s="25"/>
      <c r="G425" s="42"/>
      <c r="H425" s="1" t="s">
        <v>647</v>
      </c>
      <c r="I425" s="25"/>
      <c r="K425" s="84" t="s">
        <v>270</v>
      </c>
      <c r="M425" s="1" t="s">
        <v>648</v>
      </c>
      <c r="N425" s="42"/>
    </row>
    <row r="426">
      <c r="A426" s="25"/>
      <c r="B426" s="25"/>
      <c r="D426" s="42"/>
      <c r="E426" s="25"/>
      <c r="F426" s="25"/>
      <c r="G426" s="42"/>
      <c r="H426" s="1" t="s">
        <v>633</v>
      </c>
      <c r="I426" s="25"/>
      <c r="K426" s="25"/>
      <c r="N426" s="42"/>
    </row>
    <row r="427">
      <c r="A427" s="25"/>
      <c r="B427" s="25"/>
      <c r="D427" s="42"/>
      <c r="E427" s="25"/>
      <c r="F427" s="25"/>
      <c r="G427" s="42"/>
      <c r="H427" s="1" t="s">
        <v>269</v>
      </c>
      <c r="I427" s="25"/>
      <c r="K427" s="25"/>
      <c r="N427" s="42"/>
    </row>
    <row r="428">
      <c r="A428" s="25"/>
      <c r="B428" s="25"/>
      <c r="D428" s="42"/>
      <c r="E428" s="25"/>
      <c r="F428" s="25"/>
      <c r="G428" s="42"/>
      <c r="H428" s="1" t="s">
        <v>534</v>
      </c>
      <c r="I428" s="25"/>
      <c r="K428" s="25"/>
      <c r="N428" s="42"/>
    </row>
    <row r="429">
      <c r="A429" s="25"/>
      <c r="B429" s="25"/>
      <c r="D429" s="42"/>
      <c r="E429" s="25"/>
      <c r="F429" s="25"/>
      <c r="G429" s="42"/>
      <c r="H429" s="1" t="s">
        <v>198</v>
      </c>
      <c r="I429" s="25"/>
      <c r="K429" s="84"/>
      <c r="N429" s="2"/>
    </row>
    <row r="430">
      <c r="A430" s="25"/>
      <c r="B430" s="25"/>
      <c r="D430" s="42"/>
      <c r="E430" s="25"/>
      <c r="F430" s="25"/>
      <c r="G430" s="42"/>
      <c r="H430" s="1" t="s">
        <v>541</v>
      </c>
      <c r="I430" s="25"/>
      <c r="K430" s="84"/>
      <c r="N430" s="2"/>
    </row>
    <row r="431">
      <c r="A431" s="25"/>
      <c r="B431" s="25"/>
      <c r="D431" s="42"/>
      <c r="E431" s="25"/>
      <c r="F431" s="25"/>
      <c r="G431" s="42"/>
      <c r="H431" s="1" t="s">
        <v>542</v>
      </c>
      <c r="I431" s="25"/>
      <c r="K431" s="84"/>
      <c r="N431" s="2"/>
    </row>
    <row r="432">
      <c r="A432" s="25"/>
      <c r="B432" s="25"/>
      <c r="D432" s="42"/>
      <c r="E432" s="25"/>
      <c r="F432" s="25"/>
      <c r="G432" s="42"/>
      <c r="H432" s="1" t="s">
        <v>204</v>
      </c>
      <c r="I432" s="25"/>
      <c r="K432" s="84"/>
      <c r="N432" s="2"/>
    </row>
    <row r="433">
      <c r="A433" s="25"/>
      <c r="B433" s="25"/>
      <c r="D433" s="42"/>
      <c r="E433" s="25"/>
      <c r="F433" s="25"/>
      <c r="G433" s="42"/>
      <c r="I433" s="25"/>
      <c r="K433" s="25"/>
      <c r="N433" s="42"/>
    </row>
    <row r="434">
      <c r="A434" s="25"/>
      <c r="B434" s="25"/>
      <c r="D434" s="42"/>
      <c r="E434" s="25"/>
      <c r="F434" s="25"/>
      <c r="G434" s="42"/>
      <c r="H434" s="1" t="s">
        <v>251</v>
      </c>
      <c r="I434" s="25"/>
      <c r="K434" s="25"/>
      <c r="N434" s="42"/>
    </row>
    <row r="435">
      <c r="A435" s="25"/>
      <c r="B435" s="25"/>
      <c r="D435" s="42"/>
      <c r="E435" s="25"/>
      <c r="F435" s="25"/>
      <c r="G435" s="42"/>
      <c r="H435" s="1" t="s">
        <v>649</v>
      </c>
      <c r="I435" s="25"/>
      <c r="K435" s="25"/>
      <c r="N435" s="42"/>
    </row>
    <row r="436">
      <c r="A436" s="25"/>
      <c r="B436" s="25"/>
      <c r="D436" s="42"/>
      <c r="E436" s="25"/>
      <c r="F436" s="25"/>
      <c r="G436" s="42"/>
      <c r="H436" s="1" t="s">
        <v>650</v>
      </c>
      <c r="I436" s="25"/>
      <c r="K436" s="84" t="s">
        <v>270</v>
      </c>
      <c r="M436" s="1" t="s">
        <v>651</v>
      </c>
      <c r="N436" s="42"/>
    </row>
    <row r="437">
      <c r="A437" s="25"/>
      <c r="B437" s="25"/>
      <c r="D437" s="42"/>
      <c r="E437" s="25"/>
      <c r="F437" s="25"/>
      <c r="G437" s="42"/>
      <c r="H437" s="1" t="s">
        <v>269</v>
      </c>
      <c r="I437" s="25"/>
      <c r="K437" s="25"/>
      <c r="N437" s="42"/>
    </row>
    <row r="438">
      <c r="A438" s="25"/>
      <c r="B438" s="25"/>
      <c r="D438" s="42"/>
      <c r="E438" s="25"/>
      <c r="F438" s="25"/>
      <c r="G438" s="42"/>
      <c r="H438" s="1" t="s">
        <v>543</v>
      </c>
      <c r="I438" s="25"/>
      <c r="K438" s="25"/>
      <c r="N438" s="42"/>
    </row>
    <row r="439">
      <c r="A439" s="25"/>
      <c r="B439" s="25"/>
      <c r="D439" s="42"/>
      <c r="E439" s="25"/>
      <c r="F439" s="25"/>
      <c r="G439" s="42"/>
      <c r="H439" s="1" t="s">
        <v>198</v>
      </c>
      <c r="I439" s="25"/>
      <c r="K439" s="25"/>
      <c r="N439" s="42"/>
    </row>
    <row r="440">
      <c r="A440" s="25"/>
      <c r="B440" s="25"/>
      <c r="D440" s="42"/>
      <c r="E440" s="25"/>
      <c r="F440" s="25"/>
      <c r="G440" s="42"/>
      <c r="H440" s="1" t="s">
        <v>545</v>
      </c>
      <c r="I440" s="25"/>
      <c r="K440" s="84"/>
      <c r="N440" s="2"/>
    </row>
    <row r="441">
      <c r="A441" s="25"/>
      <c r="B441" s="25"/>
      <c r="D441" s="42"/>
      <c r="E441" s="25"/>
      <c r="F441" s="25"/>
      <c r="G441" s="42"/>
      <c r="H441" s="1" t="s">
        <v>198</v>
      </c>
      <c r="I441" s="25"/>
      <c r="K441" s="25"/>
      <c r="N441" s="42"/>
    </row>
    <row r="442">
      <c r="A442" s="25"/>
      <c r="B442" s="25"/>
      <c r="D442" s="42"/>
      <c r="E442" s="25"/>
      <c r="F442" s="25"/>
      <c r="G442" s="42"/>
      <c r="H442" s="1" t="s">
        <v>546</v>
      </c>
      <c r="I442" s="25"/>
      <c r="K442" s="25"/>
      <c r="N442" s="42"/>
    </row>
    <row r="443">
      <c r="A443" s="25"/>
      <c r="B443" s="25"/>
      <c r="D443" s="42"/>
      <c r="E443" s="25"/>
      <c r="F443" s="25"/>
      <c r="G443" s="42"/>
      <c r="H443" s="1" t="s">
        <v>532</v>
      </c>
      <c r="I443" s="25"/>
      <c r="K443" s="25"/>
      <c r="N443" s="42"/>
    </row>
    <row r="444">
      <c r="A444" s="25"/>
      <c r="B444" s="25"/>
      <c r="D444" s="42"/>
      <c r="E444" s="25"/>
      <c r="F444" s="25"/>
      <c r="G444" s="42"/>
      <c r="H444" s="1" t="s">
        <v>204</v>
      </c>
      <c r="I444" s="25"/>
      <c r="K444" s="25"/>
      <c r="N444" s="42"/>
    </row>
    <row r="445">
      <c r="A445" s="25"/>
      <c r="B445" s="25"/>
      <c r="D445" s="42"/>
      <c r="E445" s="25"/>
      <c r="F445" s="25"/>
      <c r="G445" s="42"/>
      <c r="H445" s="1" t="s">
        <v>204</v>
      </c>
      <c r="I445" s="25"/>
      <c r="K445" s="25"/>
      <c r="N445" s="42"/>
    </row>
    <row r="446">
      <c r="A446" s="25"/>
      <c r="B446" s="25"/>
      <c r="D446" s="42"/>
      <c r="E446" s="25"/>
      <c r="F446" s="25"/>
      <c r="G446" s="42"/>
      <c r="I446" s="25"/>
      <c r="K446" s="25"/>
      <c r="N446" s="42"/>
    </row>
    <row r="447">
      <c r="A447" s="25"/>
      <c r="B447" s="25"/>
      <c r="D447" s="42"/>
      <c r="E447" s="25"/>
      <c r="F447" s="25"/>
      <c r="G447" s="42"/>
      <c r="H447" s="1" t="s">
        <v>251</v>
      </c>
      <c r="I447" s="25"/>
      <c r="K447" s="25"/>
      <c r="N447" s="42"/>
    </row>
    <row r="448">
      <c r="A448" s="25"/>
      <c r="B448" s="25"/>
      <c r="D448" s="42"/>
      <c r="E448" s="25"/>
      <c r="F448" s="25"/>
      <c r="G448" s="42"/>
      <c r="H448" s="1" t="s">
        <v>631</v>
      </c>
      <c r="I448" s="25"/>
      <c r="K448" s="25"/>
      <c r="N448" s="42"/>
    </row>
    <row r="449">
      <c r="A449" s="25"/>
      <c r="B449" s="25"/>
      <c r="D449" s="42"/>
      <c r="E449" s="25"/>
      <c r="F449" s="25"/>
      <c r="G449" s="42"/>
      <c r="H449" s="1" t="s">
        <v>650</v>
      </c>
      <c r="I449" s="25"/>
      <c r="K449" s="84" t="s">
        <v>270</v>
      </c>
      <c r="M449" s="1" t="s">
        <v>652</v>
      </c>
      <c r="N449" s="42"/>
    </row>
    <row r="450">
      <c r="A450" s="25"/>
      <c r="B450" s="25"/>
      <c r="D450" s="42"/>
      <c r="E450" s="25"/>
      <c r="F450" s="25"/>
      <c r="G450" s="42"/>
      <c r="H450" s="1" t="s">
        <v>269</v>
      </c>
      <c r="I450" s="25"/>
      <c r="K450" s="25"/>
      <c r="N450" s="42"/>
    </row>
    <row r="451">
      <c r="A451" s="25"/>
      <c r="B451" s="25"/>
      <c r="D451" s="42"/>
      <c r="E451" s="25"/>
      <c r="F451" s="25"/>
      <c r="G451" s="42"/>
      <c r="H451" s="1" t="s">
        <v>549</v>
      </c>
      <c r="I451" s="25"/>
      <c r="K451" s="25"/>
      <c r="N451" s="42"/>
    </row>
    <row r="452">
      <c r="A452" s="25"/>
      <c r="B452" s="25"/>
      <c r="D452" s="42"/>
      <c r="E452" s="25"/>
      <c r="F452" s="25"/>
      <c r="G452" s="42"/>
      <c r="H452" s="1" t="s">
        <v>198</v>
      </c>
      <c r="I452" s="25"/>
      <c r="K452" s="25"/>
      <c r="N452" s="42"/>
    </row>
    <row r="453">
      <c r="A453" s="25"/>
      <c r="B453" s="25"/>
      <c r="D453" s="42"/>
      <c r="E453" s="25"/>
      <c r="F453" s="25"/>
      <c r="G453" s="42"/>
      <c r="H453" s="1" t="s">
        <v>551</v>
      </c>
      <c r="I453" s="25"/>
      <c r="K453" s="84"/>
      <c r="N453" s="2"/>
    </row>
    <row r="454">
      <c r="A454" s="25"/>
      <c r="B454" s="25"/>
      <c r="D454" s="42"/>
      <c r="E454" s="25"/>
      <c r="F454" s="25"/>
      <c r="G454" s="42"/>
      <c r="H454" s="1" t="s">
        <v>553</v>
      </c>
      <c r="I454" s="25"/>
      <c r="K454" s="25"/>
      <c r="N454" s="42"/>
    </row>
    <row r="455">
      <c r="A455" s="25"/>
      <c r="B455" s="25"/>
      <c r="D455" s="42"/>
      <c r="E455" s="25"/>
      <c r="F455" s="25"/>
      <c r="G455" s="42"/>
      <c r="H455" s="1" t="s">
        <v>204</v>
      </c>
      <c r="I455" s="25"/>
      <c r="K455" s="25"/>
      <c r="N455" s="42"/>
    </row>
    <row r="456">
      <c r="A456" s="25"/>
      <c r="B456" s="25"/>
      <c r="D456" s="42"/>
      <c r="E456" s="25"/>
      <c r="F456" s="25"/>
      <c r="G456" s="42"/>
      <c r="I456" s="25"/>
      <c r="K456" s="25"/>
      <c r="N456" s="42"/>
    </row>
    <row r="457">
      <c r="A457" s="25"/>
      <c r="B457" s="25"/>
      <c r="D457" s="42"/>
      <c r="E457" s="25"/>
      <c r="F457" s="25"/>
      <c r="G457" s="42"/>
      <c r="H457" s="1" t="s">
        <v>251</v>
      </c>
      <c r="I457" s="25"/>
      <c r="K457" s="25"/>
      <c r="N457" s="42"/>
    </row>
    <row r="458">
      <c r="A458" s="25"/>
      <c r="B458" s="25"/>
      <c r="D458" s="42"/>
      <c r="E458" s="25"/>
      <c r="F458" s="25"/>
      <c r="G458" s="42"/>
      <c r="H458" s="1" t="s">
        <v>391</v>
      </c>
      <c r="I458" s="25"/>
      <c r="K458" s="84" t="s">
        <v>270</v>
      </c>
      <c r="M458" s="1" t="s">
        <v>653</v>
      </c>
      <c r="N458" s="42"/>
    </row>
    <row r="459">
      <c r="A459" s="25"/>
      <c r="B459" s="25"/>
      <c r="D459" s="42"/>
      <c r="E459" s="25"/>
      <c r="F459" s="25"/>
      <c r="G459" s="42"/>
      <c r="H459" s="1" t="s">
        <v>654</v>
      </c>
      <c r="I459" s="25"/>
      <c r="K459" s="25"/>
      <c r="N459" s="42"/>
    </row>
    <row r="460">
      <c r="A460" s="25"/>
      <c r="B460" s="25"/>
      <c r="D460" s="42"/>
      <c r="E460" s="25"/>
      <c r="F460" s="25"/>
      <c r="G460" s="42"/>
      <c r="H460" s="1" t="s">
        <v>269</v>
      </c>
      <c r="I460" s="25"/>
      <c r="K460" s="25"/>
      <c r="N460" s="42"/>
    </row>
    <row r="461">
      <c r="A461" s="25"/>
      <c r="B461" s="25"/>
      <c r="D461" s="42"/>
      <c r="E461" s="25"/>
      <c r="F461" s="25"/>
      <c r="G461" s="42"/>
      <c r="H461" s="1" t="s">
        <v>554</v>
      </c>
      <c r="I461" s="25"/>
      <c r="K461" s="25"/>
      <c r="N461" s="42"/>
    </row>
    <row r="462">
      <c r="A462" s="25"/>
      <c r="B462" s="25"/>
      <c r="D462" s="42"/>
      <c r="E462" s="25"/>
      <c r="F462" s="25"/>
      <c r="G462" s="42"/>
      <c r="H462" s="1" t="s">
        <v>198</v>
      </c>
      <c r="I462" s="25"/>
      <c r="K462" s="25"/>
      <c r="N462" s="42"/>
    </row>
    <row r="463">
      <c r="A463" s="25"/>
      <c r="B463" s="25"/>
      <c r="D463" s="42"/>
      <c r="E463" s="25"/>
      <c r="F463" s="25"/>
      <c r="G463" s="42"/>
      <c r="H463" s="1" t="s">
        <v>555</v>
      </c>
      <c r="I463" s="25"/>
      <c r="K463" s="25"/>
      <c r="N463" s="42"/>
    </row>
    <row r="464">
      <c r="A464" s="25"/>
      <c r="B464" s="25"/>
      <c r="D464" s="42"/>
      <c r="E464" s="25"/>
      <c r="F464" s="25"/>
      <c r="G464" s="42"/>
      <c r="H464" s="1" t="s">
        <v>204</v>
      </c>
      <c r="I464" s="25"/>
      <c r="K464" s="25"/>
      <c r="N464" s="42"/>
    </row>
    <row r="465">
      <c r="A465" s="25"/>
      <c r="B465" s="25"/>
      <c r="D465" s="42"/>
      <c r="E465" s="25"/>
      <c r="F465" s="25"/>
      <c r="G465" s="42"/>
      <c r="I465" s="25"/>
      <c r="K465" s="25"/>
      <c r="N465" s="42"/>
    </row>
    <row r="466">
      <c r="A466" s="25"/>
      <c r="B466" s="25"/>
      <c r="D466" s="42"/>
      <c r="E466" s="25"/>
      <c r="F466" s="25"/>
      <c r="G466" s="42"/>
      <c r="H466" s="1" t="s">
        <v>251</v>
      </c>
      <c r="I466" s="25"/>
      <c r="K466" s="25"/>
      <c r="N466" s="42"/>
    </row>
    <row r="467">
      <c r="A467" s="25"/>
      <c r="B467" s="25"/>
      <c r="D467" s="42"/>
      <c r="E467" s="25"/>
      <c r="F467" s="25"/>
      <c r="G467" s="42"/>
      <c r="H467" s="1" t="s">
        <v>391</v>
      </c>
      <c r="I467" s="25"/>
      <c r="K467" s="84" t="s">
        <v>270</v>
      </c>
      <c r="M467" s="1" t="s">
        <v>655</v>
      </c>
      <c r="N467" s="42"/>
    </row>
    <row r="468">
      <c r="A468" s="25"/>
      <c r="B468" s="25"/>
      <c r="D468" s="42"/>
      <c r="E468" s="25"/>
      <c r="F468" s="25"/>
      <c r="G468" s="42"/>
      <c r="H468" s="1" t="s">
        <v>654</v>
      </c>
      <c r="I468" s="25"/>
      <c r="K468" s="25"/>
      <c r="N468" s="42"/>
    </row>
    <row r="469">
      <c r="A469" s="25"/>
      <c r="B469" s="25"/>
      <c r="D469" s="42"/>
      <c r="E469" s="25"/>
      <c r="F469" s="25"/>
      <c r="G469" s="42"/>
      <c r="H469" s="1" t="s">
        <v>269</v>
      </c>
      <c r="I469" s="25"/>
      <c r="K469" s="25"/>
      <c r="N469" s="42"/>
    </row>
    <row r="470">
      <c r="A470" s="25"/>
      <c r="B470" s="25"/>
      <c r="D470" s="42"/>
      <c r="E470" s="25"/>
      <c r="F470" s="25"/>
      <c r="G470" s="42"/>
      <c r="H470" s="1" t="s">
        <v>281</v>
      </c>
      <c r="I470" s="25"/>
      <c r="K470" s="25"/>
      <c r="N470" s="42"/>
    </row>
    <row r="471">
      <c r="A471" s="25"/>
      <c r="B471" s="25"/>
      <c r="D471" s="42"/>
      <c r="E471" s="25"/>
      <c r="F471" s="25"/>
      <c r="G471" s="42"/>
      <c r="H471" s="1" t="s">
        <v>198</v>
      </c>
      <c r="I471" s="25"/>
      <c r="K471" s="25"/>
      <c r="N471" s="42"/>
    </row>
    <row r="472">
      <c r="A472" s="25"/>
      <c r="B472" s="25"/>
      <c r="D472" s="42"/>
      <c r="E472" s="25"/>
      <c r="F472" s="25"/>
      <c r="G472" s="42"/>
      <c r="H472" s="1" t="s">
        <v>556</v>
      </c>
      <c r="I472" s="25"/>
      <c r="K472" s="25"/>
      <c r="N472" s="42"/>
    </row>
    <row r="473">
      <c r="A473" s="25"/>
      <c r="B473" s="25"/>
      <c r="D473" s="42"/>
      <c r="E473" s="25"/>
      <c r="F473" s="25"/>
      <c r="G473" s="42"/>
      <c r="H473" s="1" t="s">
        <v>557</v>
      </c>
      <c r="I473" s="25"/>
      <c r="K473" s="25"/>
      <c r="N473" s="42"/>
    </row>
    <row r="474">
      <c r="A474" s="25"/>
      <c r="B474" s="25"/>
      <c r="D474" s="42"/>
      <c r="E474" s="25"/>
      <c r="F474" s="25"/>
      <c r="G474" s="42"/>
      <c r="H474" s="1" t="s">
        <v>558</v>
      </c>
      <c r="I474" s="25"/>
      <c r="K474" s="25"/>
      <c r="N474" s="42"/>
    </row>
    <row r="475">
      <c r="A475" s="25"/>
      <c r="B475" s="25"/>
      <c r="D475" s="42"/>
      <c r="E475" s="25"/>
      <c r="F475" s="25"/>
      <c r="G475" s="42"/>
      <c r="H475" s="1" t="s">
        <v>559</v>
      </c>
      <c r="I475" s="25"/>
      <c r="K475" s="25"/>
      <c r="N475" s="42"/>
    </row>
    <row r="476">
      <c r="A476" s="25"/>
      <c r="B476" s="25"/>
      <c r="D476" s="42"/>
      <c r="E476" s="25"/>
      <c r="F476" s="25"/>
      <c r="G476" s="42"/>
      <c r="H476" s="1" t="s">
        <v>560</v>
      </c>
      <c r="I476" s="25"/>
      <c r="K476" s="25"/>
      <c r="N476" s="42"/>
    </row>
    <row r="477">
      <c r="A477" s="25"/>
      <c r="B477" s="25"/>
      <c r="D477" s="42"/>
      <c r="E477" s="25"/>
      <c r="F477" s="25"/>
      <c r="G477" s="42"/>
      <c r="H477" s="1" t="s">
        <v>561</v>
      </c>
      <c r="I477" s="25"/>
      <c r="K477" s="25"/>
      <c r="N477" s="42"/>
    </row>
    <row r="478">
      <c r="A478" s="25"/>
      <c r="B478" s="25"/>
      <c r="D478" s="42"/>
      <c r="E478" s="25"/>
      <c r="F478" s="25"/>
      <c r="G478" s="42"/>
      <c r="H478" s="1" t="s">
        <v>223</v>
      </c>
      <c r="I478" s="25"/>
      <c r="K478" s="25"/>
      <c r="N478" s="42"/>
    </row>
    <row r="479">
      <c r="A479" s="15"/>
      <c r="B479" s="15"/>
      <c r="C479" s="15"/>
      <c r="D479" s="83"/>
      <c r="E479" s="15"/>
      <c r="F479" s="15"/>
      <c r="G479" s="83"/>
      <c r="H479" s="12" t="s">
        <v>204</v>
      </c>
      <c r="I479" s="15"/>
      <c r="J479" s="15"/>
      <c r="K479" s="15"/>
      <c r="L479" s="15"/>
      <c r="M479" s="15"/>
      <c r="N479" s="83"/>
      <c r="O479" s="15"/>
      <c r="P479" s="15"/>
      <c r="Q479" s="15"/>
      <c r="R479" s="15"/>
      <c r="S479" s="15"/>
      <c r="T479" s="15"/>
      <c r="U479" s="15"/>
      <c r="V479" s="15"/>
      <c r="W479" s="15"/>
      <c r="X479" s="15"/>
      <c r="Y479" s="15"/>
      <c r="Z479" s="15"/>
      <c r="AA479" s="15"/>
      <c r="AB479" s="15"/>
      <c r="AC479" s="15"/>
      <c r="AD479" s="15"/>
      <c r="AE479" s="15"/>
    </row>
    <row r="480">
      <c r="A480" s="25"/>
      <c r="B480" s="25"/>
      <c r="D480" s="42"/>
      <c r="E480" s="25"/>
      <c r="F480" s="25"/>
      <c r="G480" s="42"/>
      <c r="H480" s="1" t="s">
        <v>656</v>
      </c>
      <c r="I480" s="25"/>
      <c r="K480" s="25"/>
      <c r="N480" s="42"/>
    </row>
    <row r="481">
      <c r="A481" s="25"/>
      <c r="B481" s="25"/>
      <c r="D481" s="42"/>
      <c r="E481" s="25"/>
      <c r="F481" s="25"/>
      <c r="G481" s="42"/>
      <c r="I481" s="25"/>
      <c r="K481" s="25"/>
      <c r="N481" s="42"/>
    </row>
    <row r="482">
      <c r="A482" s="25"/>
      <c r="B482" s="25"/>
      <c r="D482" s="42"/>
      <c r="E482" s="25"/>
      <c r="F482" s="25"/>
      <c r="G482" s="42"/>
      <c r="H482" s="1" t="s">
        <v>657</v>
      </c>
      <c r="I482" s="25"/>
      <c r="K482" s="25"/>
      <c r="N482" s="42"/>
    </row>
    <row r="483">
      <c r="A483" s="25"/>
      <c r="B483" s="25"/>
      <c r="D483" s="42"/>
      <c r="E483" s="25"/>
      <c r="F483" s="25"/>
      <c r="G483" s="42"/>
      <c r="H483" s="1" t="s">
        <v>658</v>
      </c>
      <c r="I483" s="25"/>
      <c r="K483" s="25"/>
      <c r="N483" s="42"/>
    </row>
    <row r="484">
      <c r="A484" s="25"/>
      <c r="B484" s="25"/>
      <c r="D484" s="42"/>
      <c r="E484" s="25"/>
      <c r="F484" s="25"/>
      <c r="G484" s="42"/>
      <c r="H484" s="1" t="s">
        <v>659</v>
      </c>
      <c r="I484" s="25"/>
      <c r="K484" s="25"/>
      <c r="N484" s="42"/>
    </row>
    <row r="485">
      <c r="A485" s="25"/>
      <c r="B485" s="25"/>
      <c r="D485" s="42"/>
      <c r="E485" s="25"/>
      <c r="F485" s="25"/>
      <c r="G485" s="42"/>
      <c r="H485" s="1" t="s">
        <v>660</v>
      </c>
      <c r="I485" s="25"/>
      <c r="K485" s="25"/>
      <c r="N485" s="42"/>
    </row>
    <row r="486">
      <c r="A486" s="25"/>
      <c r="B486" s="25"/>
      <c r="D486" s="42"/>
      <c r="E486" s="25"/>
      <c r="F486" s="25"/>
      <c r="G486" s="42"/>
      <c r="H486" s="1" t="s">
        <v>661</v>
      </c>
      <c r="I486" s="25"/>
      <c r="K486" s="25"/>
      <c r="N486" s="42"/>
    </row>
    <row r="487">
      <c r="A487" s="25"/>
      <c r="B487" s="25"/>
      <c r="D487" s="42"/>
      <c r="E487" s="25"/>
      <c r="F487" s="25"/>
      <c r="G487" s="42"/>
      <c r="I487" s="25"/>
      <c r="K487" s="25"/>
      <c r="N487" s="42"/>
    </row>
    <row r="488">
      <c r="A488" s="25"/>
      <c r="B488" s="25"/>
      <c r="D488" s="42"/>
      <c r="E488" s="25"/>
      <c r="F488" s="25"/>
      <c r="G488" s="42"/>
      <c r="H488" s="1" t="s">
        <v>662</v>
      </c>
      <c r="I488" s="25"/>
      <c r="K488" s="25"/>
      <c r="N488" s="42"/>
    </row>
    <row r="489">
      <c r="A489" s="25"/>
      <c r="B489" s="25"/>
      <c r="D489" s="42"/>
      <c r="E489" s="25"/>
      <c r="F489" s="25"/>
      <c r="G489" s="42"/>
      <c r="I489" s="25"/>
      <c r="K489" s="25"/>
      <c r="N489" s="42"/>
    </row>
    <row r="490">
      <c r="A490" s="1" t="s">
        <v>31</v>
      </c>
      <c r="B490" s="1" t="s">
        <v>94</v>
      </c>
      <c r="D490" s="42"/>
      <c r="E490" s="1" t="s">
        <v>79</v>
      </c>
      <c r="F490" s="1" t="s">
        <v>33</v>
      </c>
      <c r="G490" s="2" t="s">
        <v>663</v>
      </c>
      <c r="H490" s="1" t="s">
        <v>563</v>
      </c>
      <c r="I490" s="25"/>
      <c r="K490" s="25"/>
      <c r="N490" s="42"/>
    </row>
    <row r="491">
      <c r="A491" s="25"/>
      <c r="B491" s="25"/>
      <c r="D491" s="42"/>
      <c r="E491" s="25"/>
      <c r="F491" s="25"/>
      <c r="G491" s="42"/>
      <c r="H491" s="1" t="s">
        <v>564</v>
      </c>
      <c r="I491" s="25"/>
      <c r="K491" s="25"/>
      <c r="N491" s="42"/>
    </row>
    <row r="492">
      <c r="A492" s="25"/>
      <c r="B492" s="25"/>
      <c r="D492" s="42"/>
      <c r="E492" s="25"/>
      <c r="F492" s="25"/>
      <c r="G492" s="42"/>
      <c r="I492" s="25"/>
      <c r="K492" s="25"/>
      <c r="N492" s="42"/>
    </row>
    <row r="493">
      <c r="A493" s="25"/>
      <c r="B493" s="25"/>
      <c r="D493" s="42"/>
      <c r="E493" s="25"/>
      <c r="F493" s="25"/>
      <c r="G493" s="42"/>
      <c r="H493" s="1" t="s">
        <v>464</v>
      </c>
      <c r="I493" s="25"/>
      <c r="K493" s="25"/>
      <c r="N493" s="42"/>
    </row>
    <row r="494">
      <c r="A494" s="25"/>
      <c r="B494" s="25"/>
      <c r="D494" s="42"/>
      <c r="E494" s="25"/>
      <c r="F494" s="25"/>
      <c r="G494" s="42"/>
      <c r="H494" s="1" t="s">
        <v>198</v>
      </c>
      <c r="I494" s="25"/>
      <c r="K494" s="25"/>
      <c r="N494" s="42"/>
      <c r="O494"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94" s="25" t="str">
        <f>IFERROR(__xludf.DUMMYFUNCTION("""COMPUTED_VALUE"""),"C-syntax")</f>
        <v>C-syntax</v>
      </c>
      <c r="Q494" s="25" t="str">
        <f>IFERROR(__xludf.DUMMYFUNCTION("""COMPUTED_VALUE"""),"C-hallucinating")</f>
        <v>C-hallucinating</v>
      </c>
      <c r="R494" s="25" t="str">
        <f>IFERROR(__xludf.DUMMYFUNCTION("""COMPUTED_VALUE"""),"C-total")</f>
        <v>C-total</v>
      </c>
      <c r="S494" s="25" t="str">
        <f>IFERROR(__xludf.DUMMYFUNCTION("""COMPUTED_VALUE"""),"V-pre/post")</f>
        <v>V-pre/post</v>
      </c>
      <c r="T494" s="25" t="str">
        <f>IFERROR(__xludf.DUMMYFUNCTION("""COMPUTED_VALUE"""),"V-pred-def")</f>
        <v>V-pred-def</v>
      </c>
      <c r="U494" s="25" t="str">
        <f>IFERROR(__xludf.DUMMYFUNCTION("""COMPUTED_VALUE"""),"V-pred-use")</f>
        <v>V-pred-use</v>
      </c>
      <c r="V494" s="25" t="str">
        <f>IFERROR(__xludf.DUMMYFUNCTION("""COMPUTED_VALUE"""),"V-lemma-def")</f>
        <v>V-lemma-def</v>
      </c>
      <c r="W494" s="25" t="str">
        <f>IFERROR(__xludf.DUMMYFUNCTION("""COMPUTED_VALUE"""),"V-lemma-use")</f>
        <v>V-lemma-use</v>
      </c>
      <c r="X494" s="25" t="str">
        <f>IFERROR(__xludf.DUMMYFUNCTION("""COMPUTED_VALUE"""),"V-LI")</f>
        <v>V-LI</v>
      </c>
      <c r="Y494" s="25" t="str">
        <f>IFERROR(__xludf.DUMMYFUNCTION("""COMPUTED_VALUE"""),"V-others")</f>
        <v>V-others</v>
      </c>
      <c r="Z494" s="25" t="str">
        <f>IFERROR(__xludf.DUMMYFUNCTION("""COMPUTED_VALUE"""),"V-total")</f>
        <v>V-total</v>
      </c>
    </row>
    <row r="495">
      <c r="A495" s="25"/>
      <c r="B495" s="25"/>
      <c r="D495" s="42"/>
      <c r="E495" s="25"/>
      <c r="F495" s="25"/>
      <c r="G495" s="42"/>
      <c r="H495" s="1" t="s">
        <v>465</v>
      </c>
      <c r="I495" s="25"/>
      <c r="K495" s="25"/>
      <c r="N495" s="42"/>
      <c r="O495" s="25">
        <f>IFERROR(__xludf.DUMMYFUNCTION("""COMPUTED_VALUE"""),0.0)</f>
        <v>0</v>
      </c>
      <c r="P495" s="25">
        <f>IFERROR(__xludf.DUMMYFUNCTION("""COMPUTED_VALUE"""),5.0)</f>
        <v>5</v>
      </c>
      <c r="Q495" s="25">
        <f>IFERROR(__xludf.DUMMYFUNCTION("""COMPUTED_VALUE"""),0.0)</f>
        <v>0</v>
      </c>
      <c r="R495" s="25">
        <f>IFERROR(__xludf.DUMMYFUNCTION("""COMPUTED_VALUE"""),0.0)</f>
        <v>0</v>
      </c>
      <c r="S495" s="25">
        <f>IFERROR(__xludf.DUMMYFUNCTION("""COMPUTED_VALUE"""),0.0)</f>
        <v>0</v>
      </c>
      <c r="T495" s="25">
        <f>IFERROR(__xludf.DUMMYFUNCTION("""COMPUTED_VALUE"""),1.0)</f>
        <v>1</v>
      </c>
      <c r="U495" s="25">
        <f>IFERROR(__xludf.DUMMYFUNCTION("""COMPUTED_VALUE"""),17.0)</f>
        <v>17</v>
      </c>
      <c r="V495" s="25">
        <f>IFERROR(__xludf.DUMMYFUNCTION("""COMPUTED_VALUE"""),0.0)</f>
        <v>0</v>
      </c>
      <c r="W495" s="25">
        <f>IFERROR(__xludf.DUMMYFUNCTION("""COMPUTED_VALUE"""),0.0)</f>
        <v>0</v>
      </c>
      <c r="X495" s="25">
        <f>IFERROR(__xludf.DUMMYFUNCTION("""COMPUTED_VALUE"""),0.0)</f>
        <v>0</v>
      </c>
      <c r="Y495" s="25">
        <f>IFERROR(__xludf.DUMMYFUNCTION("""COMPUTED_VALUE"""),0.0)</f>
        <v>0</v>
      </c>
      <c r="Z495" s="25">
        <f>IFERROR(__xludf.DUMMYFUNCTION("""COMPUTED_VALUE"""),0.0)</f>
        <v>0</v>
      </c>
    </row>
    <row r="496">
      <c r="A496" s="25"/>
      <c r="B496" s="25"/>
      <c r="D496" s="42"/>
      <c r="E496" s="25"/>
      <c r="F496" s="25"/>
      <c r="G496" s="42"/>
      <c r="H496" s="1" t="s">
        <v>466</v>
      </c>
      <c r="I496" s="25"/>
      <c r="K496" s="25"/>
      <c r="N496" s="42"/>
    </row>
    <row r="497">
      <c r="A497" s="25"/>
      <c r="B497" s="25"/>
      <c r="D497" s="42"/>
      <c r="E497" s="25"/>
      <c r="F497" s="25"/>
      <c r="G497" s="42"/>
      <c r="H497" s="1" t="s">
        <v>245</v>
      </c>
      <c r="I497" s="25"/>
      <c r="K497" s="25"/>
      <c r="N497" s="42"/>
    </row>
    <row r="498">
      <c r="A498" s="25"/>
      <c r="B498" s="25"/>
      <c r="D498" s="42"/>
      <c r="E498" s="25"/>
      <c r="F498" s="25"/>
      <c r="G498" s="42"/>
      <c r="I498" s="25"/>
      <c r="K498" s="25"/>
      <c r="N498" s="42"/>
    </row>
    <row r="499">
      <c r="A499" s="25"/>
      <c r="B499" s="25"/>
      <c r="D499" s="42"/>
      <c r="E499" s="25"/>
      <c r="F499" s="25"/>
      <c r="G499" s="42"/>
      <c r="H499" s="1" t="s">
        <v>467</v>
      </c>
      <c r="I499" s="25"/>
      <c r="K499" s="25"/>
      <c r="N499" s="42"/>
    </row>
    <row r="500">
      <c r="A500" s="25"/>
      <c r="B500" s="25"/>
      <c r="D500" s="42"/>
      <c r="E500" s="25"/>
      <c r="F500" s="25"/>
      <c r="G500" s="42"/>
      <c r="H500" s="1" t="s">
        <v>198</v>
      </c>
      <c r="I500" s="25"/>
      <c r="K500" s="25"/>
      <c r="N500" s="42"/>
    </row>
    <row r="501">
      <c r="A501" s="25"/>
      <c r="B501" s="25"/>
      <c r="D501" s="42"/>
      <c r="E501" s="25"/>
      <c r="F501" s="25"/>
      <c r="G501" s="42"/>
      <c r="H501" s="1" t="s">
        <v>468</v>
      </c>
      <c r="I501" s="25"/>
      <c r="K501" s="25"/>
      <c r="N501" s="42"/>
    </row>
    <row r="502">
      <c r="A502" s="25"/>
      <c r="B502" s="25"/>
      <c r="D502" s="42"/>
      <c r="E502" s="25"/>
      <c r="F502" s="25"/>
      <c r="G502" s="42"/>
      <c r="H502" s="1" t="s">
        <v>245</v>
      </c>
      <c r="I502" s="25"/>
      <c r="K502" s="25"/>
      <c r="N502" s="42"/>
    </row>
    <row r="503">
      <c r="A503" s="25"/>
      <c r="B503" s="25"/>
      <c r="D503" s="42"/>
      <c r="E503" s="25"/>
      <c r="F503" s="25"/>
      <c r="G503" s="42"/>
      <c r="I503" s="25"/>
      <c r="K503" s="25"/>
      <c r="N503" s="42"/>
    </row>
    <row r="504">
      <c r="A504" s="25"/>
      <c r="B504" s="25"/>
      <c r="D504" s="42"/>
      <c r="E504" s="25"/>
      <c r="F504" s="25"/>
      <c r="G504" s="42"/>
      <c r="H504" s="1" t="s">
        <v>251</v>
      </c>
      <c r="I504" s="25"/>
      <c r="K504" s="25"/>
      <c r="N504" s="42"/>
    </row>
    <row r="505">
      <c r="A505" s="25"/>
      <c r="B505" s="25"/>
      <c r="D505" s="42"/>
      <c r="E505" s="25"/>
      <c r="F505" s="25"/>
      <c r="G505" s="42"/>
      <c r="H505" s="1" t="s">
        <v>469</v>
      </c>
      <c r="I505" s="25"/>
      <c r="K505" s="25"/>
      <c r="N505" s="42"/>
    </row>
    <row r="506">
      <c r="A506" s="25"/>
      <c r="B506" s="25"/>
      <c r="D506" s="42"/>
      <c r="E506" s="25"/>
      <c r="F506" s="25"/>
      <c r="G506" s="42"/>
      <c r="H506" s="1" t="s">
        <v>470</v>
      </c>
      <c r="I506" s="25"/>
      <c r="K506" s="25"/>
      <c r="N506" s="42"/>
    </row>
    <row r="507">
      <c r="A507" s="25"/>
      <c r="B507" s="25"/>
      <c r="D507" s="42"/>
      <c r="E507" s="25"/>
      <c r="F507" s="25"/>
      <c r="G507" s="42"/>
      <c r="H507" s="1" t="s">
        <v>471</v>
      </c>
      <c r="I507" s="25"/>
      <c r="K507" s="25"/>
      <c r="N507" s="42"/>
    </row>
    <row r="508">
      <c r="A508" s="25"/>
      <c r="B508" s="25"/>
      <c r="D508" s="42"/>
      <c r="E508" s="25"/>
      <c r="F508" s="25"/>
      <c r="G508" s="42"/>
      <c r="H508" s="1" t="s">
        <v>472</v>
      </c>
      <c r="I508" s="25"/>
      <c r="K508" s="25"/>
      <c r="N508" s="42"/>
    </row>
    <row r="509">
      <c r="A509" s="25"/>
      <c r="B509" s="25"/>
      <c r="D509" s="42"/>
      <c r="E509" s="25"/>
      <c r="F509" s="25"/>
      <c r="G509" s="42"/>
      <c r="H509" s="1" t="s">
        <v>565</v>
      </c>
      <c r="I509" s="25"/>
      <c r="K509" s="25"/>
      <c r="N509" s="42"/>
    </row>
    <row r="510">
      <c r="A510" s="25"/>
      <c r="B510" s="25"/>
      <c r="D510" s="42"/>
      <c r="E510" s="25"/>
      <c r="F510" s="25"/>
      <c r="G510" s="42"/>
      <c r="H510" s="1" t="s">
        <v>474</v>
      </c>
      <c r="I510" s="25"/>
      <c r="K510" s="25"/>
      <c r="N510" s="42"/>
    </row>
    <row r="511">
      <c r="A511" s="25"/>
      <c r="B511" s="25"/>
      <c r="D511" s="42"/>
      <c r="E511" s="25"/>
      <c r="F511" s="25"/>
      <c r="G511" s="42"/>
      <c r="I511" s="25"/>
      <c r="K511" s="25"/>
      <c r="N511" s="42"/>
    </row>
    <row r="512">
      <c r="A512" s="25"/>
      <c r="B512" s="25"/>
      <c r="D512" s="42"/>
      <c r="E512" s="25"/>
      <c r="F512" s="25"/>
      <c r="G512" s="42"/>
      <c r="H512" s="1" t="s">
        <v>475</v>
      </c>
      <c r="I512" s="25"/>
      <c r="K512" s="25"/>
      <c r="N512" s="42"/>
    </row>
    <row r="513">
      <c r="A513" s="25"/>
      <c r="B513" s="25"/>
      <c r="D513" s="42"/>
      <c r="E513" s="25"/>
      <c r="F513" s="25"/>
      <c r="G513" s="42"/>
      <c r="H513" s="1" t="s">
        <v>664</v>
      </c>
      <c r="I513" s="1"/>
      <c r="J513" s="1" t="s">
        <v>665</v>
      </c>
      <c r="K513" s="25"/>
      <c r="N513" s="42"/>
    </row>
    <row r="514">
      <c r="A514" s="25"/>
      <c r="B514" s="25"/>
      <c r="D514" s="42"/>
      <c r="E514" s="25"/>
      <c r="F514" s="25"/>
      <c r="G514" s="42"/>
      <c r="I514" s="25"/>
      <c r="K514" s="25"/>
      <c r="N514" s="42"/>
    </row>
    <row r="515">
      <c r="A515" s="25"/>
      <c r="B515" s="25"/>
      <c r="D515" s="42"/>
      <c r="E515" s="25"/>
      <c r="F515" s="25"/>
      <c r="G515" s="42"/>
      <c r="H515" s="1" t="s">
        <v>666</v>
      </c>
      <c r="I515" s="25"/>
      <c r="K515" s="25"/>
      <c r="N515" s="42"/>
    </row>
    <row r="516">
      <c r="A516" s="25"/>
      <c r="B516" s="25"/>
      <c r="D516" s="42"/>
      <c r="E516" s="25"/>
      <c r="F516" s="25"/>
      <c r="G516" s="42"/>
      <c r="H516" s="1" t="s">
        <v>667</v>
      </c>
      <c r="I516" s="25"/>
      <c r="K516" s="25"/>
      <c r="N516" s="42"/>
    </row>
    <row r="517">
      <c r="A517" s="25"/>
      <c r="B517" s="25"/>
      <c r="D517" s="42"/>
      <c r="E517" s="25"/>
      <c r="F517" s="25"/>
      <c r="G517" s="42"/>
      <c r="I517" s="25"/>
      <c r="K517" s="25"/>
      <c r="N517" s="42"/>
    </row>
    <row r="518">
      <c r="A518" s="25"/>
      <c r="B518" s="25"/>
      <c r="D518" s="42"/>
      <c r="E518" s="25"/>
      <c r="F518" s="25"/>
      <c r="G518" s="42"/>
      <c r="H518" s="1" t="s">
        <v>668</v>
      </c>
      <c r="I518" s="25"/>
      <c r="K518" s="84" t="s">
        <v>229</v>
      </c>
      <c r="M518" s="1" t="s">
        <v>230</v>
      </c>
      <c r="N518" s="2" t="s">
        <v>669</v>
      </c>
    </row>
    <row r="519">
      <c r="A519" s="25"/>
      <c r="B519" s="25"/>
      <c r="D519" s="42"/>
      <c r="E519" s="25"/>
      <c r="F519" s="25"/>
      <c r="G519" s="42"/>
      <c r="H519" s="1" t="s">
        <v>670</v>
      </c>
      <c r="I519" s="25"/>
      <c r="K519" s="84"/>
      <c r="N519" s="42"/>
    </row>
    <row r="520">
      <c r="A520" s="25"/>
      <c r="B520" s="25"/>
      <c r="D520" s="42"/>
      <c r="E520" s="25"/>
      <c r="F520" s="25"/>
      <c r="G520" s="42"/>
      <c r="H520" s="1" t="s">
        <v>671</v>
      </c>
      <c r="I520" s="25"/>
      <c r="K520" s="84"/>
      <c r="N520" s="42"/>
    </row>
    <row r="521">
      <c r="A521" s="25"/>
      <c r="B521" s="25"/>
      <c r="D521" s="42"/>
      <c r="E521" s="25"/>
      <c r="F521" s="25"/>
      <c r="G521" s="42"/>
      <c r="H521" s="1" t="s">
        <v>269</v>
      </c>
      <c r="I521" s="25"/>
      <c r="K521" s="25"/>
      <c r="N521" s="42"/>
    </row>
    <row r="522">
      <c r="A522" s="25"/>
      <c r="B522" s="25"/>
      <c r="D522" s="42"/>
      <c r="E522" s="25"/>
      <c r="F522" s="25"/>
      <c r="G522" s="42"/>
      <c r="I522" s="25"/>
      <c r="K522" s="25"/>
      <c r="N522" s="42"/>
    </row>
    <row r="523">
      <c r="A523" s="25"/>
      <c r="B523" s="25"/>
      <c r="D523" s="42"/>
      <c r="E523" s="25"/>
      <c r="F523" s="25"/>
      <c r="G523" s="42"/>
      <c r="H523" s="1" t="s">
        <v>251</v>
      </c>
      <c r="I523" s="25"/>
      <c r="K523" s="25"/>
      <c r="N523" s="42"/>
    </row>
    <row r="524">
      <c r="A524" s="25"/>
      <c r="B524" s="25"/>
      <c r="D524" s="42"/>
      <c r="E524" s="25"/>
      <c r="F524" s="25"/>
      <c r="G524" s="42"/>
      <c r="H524" s="1" t="s">
        <v>672</v>
      </c>
      <c r="I524" s="25"/>
      <c r="K524" s="84"/>
      <c r="N524" s="2"/>
    </row>
    <row r="525">
      <c r="A525" s="25"/>
      <c r="B525" s="25"/>
      <c r="D525" s="42"/>
      <c r="E525" s="25"/>
      <c r="F525" s="25"/>
      <c r="G525" s="42"/>
      <c r="H525" s="1" t="s">
        <v>673</v>
      </c>
      <c r="I525" s="25"/>
      <c r="K525" s="84"/>
      <c r="N525" s="42"/>
    </row>
    <row r="526">
      <c r="A526" s="25"/>
      <c r="B526" s="25"/>
      <c r="D526" s="42"/>
      <c r="E526" s="25"/>
      <c r="F526" s="25"/>
      <c r="G526" s="42"/>
      <c r="H526" s="1" t="s">
        <v>674</v>
      </c>
      <c r="I526" s="25"/>
      <c r="K526" s="84"/>
      <c r="N526" s="42"/>
    </row>
    <row r="527">
      <c r="A527" s="25"/>
      <c r="B527" s="25"/>
      <c r="D527" s="42"/>
      <c r="E527" s="25"/>
      <c r="F527" s="25"/>
      <c r="G527" s="42"/>
      <c r="H527" s="1" t="s">
        <v>198</v>
      </c>
      <c r="I527" s="25"/>
      <c r="K527" s="25"/>
      <c r="N527" s="42"/>
    </row>
    <row r="528">
      <c r="A528" s="25"/>
      <c r="B528" s="25"/>
      <c r="D528" s="42"/>
      <c r="E528" s="25"/>
      <c r="F528" s="25"/>
      <c r="G528" s="42"/>
      <c r="H528" s="1" t="s">
        <v>675</v>
      </c>
      <c r="I528" s="25"/>
      <c r="K528" s="25"/>
      <c r="N528" s="42"/>
    </row>
    <row r="529">
      <c r="A529" s="25"/>
      <c r="B529" s="25"/>
      <c r="D529" s="42"/>
      <c r="E529" s="25"/>
      <c r="F529" s="25"/>
      <c r="G529" s="42"/>
      <c r="H529" s="1" t="s">
        <v>204</v>
      </c>
      <c r="I529" s="25"/>
      <c r="K529" s="25"/>
      <c r="N529" s="42"/>
    </row>
    <row r="530">
      <c r="A530" s="25"/>
      <c r="B530" s="25"/>
      <c r="D530" s="42"/>
      <c r="E530" s="25"/>
      <c r="F530" s="25"/>
      <c r="G530" s="42"/>
      <c r="H530" s="1" t="s">
        <v>269</v>
      </c>
      <c r="I530" s="25"/>
      <c r="K530" s="25"/>
      <c r="N530" s="42"/>
    </row>
    <row r="531">
      <c r="A531" s="25"/>
      <c r="B531" s="25"/>
      <c r="D531" s="42"/>
      <c r="E531" s="25"/>
      <c r="F531" s="25"/>
      <c r="G531" s="42"/>
      <c r="I531" s="25"/>
      <c r="K531" s="25"/>
      <c r="N531" s="42"/>
    </row>
    <row r="532">
      <c r="A532" s="25"/>
      <c r="B532" s="25"/>
      <c r="D532" s="42"/>
      <c r="E532" s="25"/>
      <c r="F532" s="25"/>
      <c r="G532" s="42"/>
      <c r="H532" s="1" t="s">
        <v>477</v>
      </c>
      <c r="I532" s="25"/>
      <c r="K532" s="25"/>
      <c r="N532" s="42"/>
    </row>
    <row r="533">
      <c r="A533" s="25"/>
      <c r="B533" s="25"/>
      <c r="D533" s="42"/>
      <c r="E533" s="25"/>
      <c r="F533" s="25"/>
      <c r="G533" s="42"/>
      <c r="H533" s="1" t="s">
        <v>206</v>
      </c>
      <c r="I533" s="25"/>
      <c r="K533" s="25"/>
      <c r="N533" s="42"/>
    </row>
    <row r="534">
      <c r="A534" s="25"/>
      <c r="B534" s="25"/>
      <c r="D534" s="42"/>
      <c r="E534" s="25"/>
      <c r="F534" s="25"/>
      <c r="G534" s="42"/>
      <c r="H534" s="1" t="s">
        <v>478</v>
      </c>
      <c r="I534" s="25"/>
      <c r="K534" s="25"/>
      <c r="N534" s="42"/>
    </row>
    <row r="535">
      <c r="A535" s="25"/>
      <c r="B535" s="25"/>
      <c r="D535" s="42"/>
      <c r="E535" s="25"/>
      <c r="F535" s="25"/>
      <c r="G535" s="42"/>
      <c r="H535" s="1" t="s">
        <v>198</v>
      </c>
      <c r="I535" s="25"/>
      <c r="K535" s="25"/>
      <c r="N535" s="42"/>
    </row>
    <row r="536">
      <c r="A536" s="25"/>
      <c r="B536" s="25"/>
      <c r="D536" s="42"/>
      <c r="E536" s="25"/>
      <c r="F536" s="25"/>
      <c r="G536" s="42"/>
      <c r="H536" s="1" t="s">
        <v>479</v>
      </c>
      <c r="I536" s="25"/>
      <c r="K536" s="25"/>
      <c r="N536" s="42"/>
    </row>
    <row r="537">
      <c r="A537" s="25"/>
      <c r="B537" s="25"/>
      <c r="D537" s="42"/>
      <c r="E537" s="25"/>
      <c r="F537" s="25"/>
      <c r="G537" s="42"/>
      <c r="H537" s="1" t="s">
        <v>480</v>
      </c>
      <c r="I537" s="25"/>
      <c r="K537" s="25"/>
      <c r="N537" s="42"/>
    </row>
    <row r="538">
      <c r="A538" s="25"/>
      <c r="B538" s="25"/>
      <c r="D538" s="42"/>
      <c r="E538" s="25"/>
      <c r="F538" s="25"/>
      <c r="G538" s="42"/>
      <c r="H538" s="1" t="s">
        <v>198</v>
      </c>
      <c r="I538" s="25"/>
      <c r="K538" s="25"/>
      <c r="N538" s="42"/>
    </row>
    <row r="539">
      <c r="A539" s="25"/>
      <c r="B539" s="25"/>
      <c r="D539" s="42"/>
      <c r="E539" s="25"/>
      <c r="F539" s="25"/>
      <c r="G539" s="42"/>
      <c r="H539" s="1" t="s">
        <v>481</v>
      </c>
      <c r="I539" s="25"/>
      <c r="K539" s="25"/>
      <c r="N539" s="42"/>
    </row>
    <row r="540">
      <c r="A540" s="25"/>
      <c r="B540" s="25"/>
      <c r="D540" s="42"/>
      <c r="E540" s="25"/>
      <c r="F540" s="25"/>
      <c r="G540" s="42"/>
      <c r="H540" s="1" t="s">
        <v>204</v>
      </c>
      <c r="I540" s="25"/>
      <c r="K540" s="25"/>
      <c r="N540" s="42"/>
    </row>
    <row r="541">
      <c r="A541" s="25"/>
      <c r="B541" s="25"/>
      <c r="D541" s="42"/>
      <c r="E541" s="25"/>
      <c r="F541" s="25"/>
      <c r="G541" s="42"/>
      <c r="H541" s="1" t="s">
        <v>484</v>
      </c>
      <c r="I541" s="25"/>
      <c r="K541" s="84" t="s">
        <v>278</v>
      </c>
      <c r="L541" s="1" t="s">
        <v>280</v>
      </c>
      <c r="M541" s="1" t="s">
        <v>676</v>
      </c>
      <c r="N541" s="2" t="s">
        <v>677</v>
      </c>
    </row>
    <row r="542">
      <c r="A542" s="25"/>
      <c r="B542" s="25"/>
      <c r="D542" s="42"/>
      <c r="E542" s="25"/>
      <c r="F542" s="25"/>
      <c r="G542" s="42"/>
      <c r="H542" s="1" t="s">
        <v>486</v>
      </c>
      <c r="I542" s="25"/>
      <c r="K542" s="84" t="s">
        <v>278</v>
      </c>
      <c r="L542" s="1" t="s">
        <v>280</v>
      </c>
      <c r="N542" s="2" t="s">
        <v>678</v>
      </c>
    </row>
    <row r="543">
      <c r="A543" s="25"/>
      <c r="B543" s="25"/>
      <c r="D543" s="42"/>
      <c r="E543" s="25"/>
      <c r="F543" s="25"/>
      <c r="G543" s="42"/>
      <c r="H543" s="1" t="s">
        <v>204</v>
      </c>
      <c r="I543" s="25"/>
      <c r="K543" s="25"/>
      <c r="N543" s="42"/>
    </row>
    <row r="544">
      <c r="A544" s="25"/>
      <c r="B544" s="25"/>
      <c r="D544" s="42"/>
      <c r="E544" s="25"/>
      <c r="F544" s="25"/>
      <c r="G544" s="42"/>
      <c r="I544" s="25"/>
      <c r="K544" s="25"/>
      <c r="N544" s="42"/>
    </row>
    <row r="545">
      <c r="A545" s="25"/>
      <c r="B545" s="25"/>
      <c r="D545" s="42"/>
      <c r="E545" s="25"/>
      <c r="F545" s="25"/>
      <c r="G545" s="42"/>
      <c r="H545" s="1" t="s">
        <v>487</v>
      </c>
      <c r="I545" s="25"/>
      <c r="K545" s="25"/>
      <c r="N545" s="42"/>
    </row>
    <row r="546">
      <c r="A546" s="25"/>
      <c r="B546" s="25"/>
      <c r="D546" s="42"/>
      <c r="E546" s="25"/>
      <c r="F546" s="25"/>
      <c r="G546" s="42"/>
      <c r="H546" s="1" t="s">
        <v>488</v>
      </c>
      <c r="I546" s="25"/>
      <c r="K546" s="25"/>
      <c r="N546" s="42"/>
    </row>
    <row r="547">
      <c r="A547" s="25"/>
      <c r="B547" s="25"/>
      <c r="D547" s="42"/>
      <c r="E547" s="25"/>
      <c r="F547" s="25"/>
      <c r="G547" s="42"/>
      <c r="H547" s="1" t="s">
        <v>489</v>
      </c>
      <c r="I547" s="25"/>
      <c r="K547" s="25"/>
      <c r="N547" s="42"/>
    </row>
    <row r="548">
      <c r="A548" s="25"/>
      <c r="B548" s="25"/>
      <c r="D548" s="42"/>
      <c r="E548" s="25"/>
      <c r="F548" s="25"/>
      <c r="G548" s="42"/>
      <c r="H548" s="1" t="s">
        <v>198</v>
      </c>
      <c r="I548" s="25"/>
      <c r="K548" s="84" t="s">
        <v>278</v>
      </c>
      <c r="L548" s="1" t="s">
        <v>520</v>
      </c>
      <c r="M548" s="1" t="s">
        <v>604</v>
      </c>
      <c r="N548" s="2" t="s">
        <v>679</v>
      </c>
    </row>
    <row r="549">
      <c r="A549" s="25"/>
      <c r="B549" s="25"/>
      <c r="D549" s="42"/>
      <c r="E549" s="25"/>
      <c r="F549" s="25"/>
      <c r="G549" s="42"/>
      <c r="H549" s="1" t="s">
        <v>490</v>
      </c>
      <c r="I549" s="25"/>
      <c r="K549" s="25"/>
      <c r="N549" s="42"/>
    </row>
    <row r="550">
      <c r="A550" s="25"/>
      <c r="B550" s="25"/>
      <c r="D550" s="42"/>
      <c r="E550" s="25"/>
      <c r="F550" s="25"/>
      <c r="G550" s="42"/>
      <c r="H550" s="1" t="s">
        <v>491</v>
      </c>
      <c r="I550" s="25"/>
      <c r="K550" s="25"/>
      <c r="N550" s="42"/>
    </row>
    <row r="551">
      <c r="A551" s="25"/>
      <c r="B551" s="25"/>
      <c r="D551" s="42"/>
      <c r="E551" s="25"/>
      <c r="F551" s="25"/>
      <c r="G551" s="42"/>
      <c r="H551" s="1" t="s">
        <v>198</v>
      </c>
      <c r="I551" s="25"/>
      <c r="K551" s="25"/>
      <c r="N551" s="42"/>
    </row>
    <row r="552">
      <c r="A552" s="25"/>
      <c r="B552" s="25"/>
      <c r="D552" s="42"/>
      <c r="E552" s="25"/>
      <c r="F552" s="25"/>
      <c r="G552" s="42"/>
      <c r="H552" s="1" t="s">
        <v>481</v>
      </c>
      <c r="I552" s="25"/>
      <c r="K552" s="25"/>
      <c r="N552" s="42"/>
    </row>
    <row r="553">
      <c r="A553" s="25"/>
      <c r="B553" s="25"/>
      <c r="D553" s="42"/>
      <c r="E553" s="25"/>
      <c r="F553" s="25"/>
      <c r="G553" s="42"/>
      <c r="H553" s="1" t="s">
        <v>204</v>
      </c>
      <c r="I553" s="25"/>
      <c r="K553" s="25"/>
      <c r="N553" s="42"/>
    </row>
    <row r="554">
      <c r="A554" s="25"/>
      <c r="B554" s="25"/>
      <c r="D554" s="42"/>
      <c r="E554" s="25"/>
      <c r="F554" s="25"/>
      <c r="G554" s="42"/>
      <c r="H554" s="1" t="s">
        <v>494</v>
      </c>
      <c r="I554" s="25"/>
      <c r="K554" s="25"/>
      <c r="N554" s="42"/>
    </row>
    <row r="555">
      <c r="A555" s="25"/>
      <c r="B555" s="25"/>
      <c r="D555" s="42"/>
      <c r="E555" s="25"/>
      <c r="F555" s="25"/>
      <c r="G555" s="42"/>
      <c r="H555" s="1" t="s">
        <v>497</v>
      </c>
      <c r="I555" s="25"/>
      <c r="K555" s="25"/>
      <c r="N555" s="42"/>
    </row>
    <row r="556">
      <c r="A556" s="25"/>
      <c r="B556" s="25"/>
      <c r="D556" s="42"/>
      <c r="E556" s="25"/>
      <c r="F556" s="25"/>
      <c r="G556" s="42"/>
      <c r="H556" s="1" t="s">
        <v>499</v>
      </c>
      <c r="I556" s="25"/>
      <c r="K556" s="84" t="s">
        <v>278</v>
      </c>
      <c r="L556" s="1" t="s">
        <v>280</v>
      </c>
      <c r="M556" s="1" t="s">
        <v>680</v>
      </c>
      <c r="N556" s="2" t="s">
        <v>681</v>
      </c>
    </row>
    <row r="557">
      <c r="A557" s="25"/>
      <c r="B557" s="25"/>
      <c r="D557" s="42"/>
      <c r="E557" s="25"/>
      <c r="F557" s="25"/>
      <c r="G557" s="42"/>
      <c r="H557" s="1" t="s">
        <v>204</v>
      </c>
      <c r="I557" s="25"/>
      <c r="K557" s="84" t="s">
        <v>278</v>
      </c>
      <c r="L557" s="1" t="s">
        <v>280</v>
      </c>
      <c r="N557" s="2" t="s">
        <v>682</v>
      </c>
    </row>
    <row r="558">
      <c r="A558" s="25"/>
      <c r="B558" s="25"/>
      <c r="D558" s="42"/>
      <c r="E558" s="25"/>
      <c r="F558" s="25"/>
      <c r="G558" s="42"/>
      <c r="I558" s="25"/>
      <c r="K558" s="25"/>
      <c r="N558" s="42"/>
    </row>
    <row r="559">
      <c r="A559" s="25"/>
      <c r="B559" s="25"/>
      <c r="D559" s="42"/>
      <c r="E559" s="25"/>
      <c r="F559" s="25"/>
      <c r="G559" s="42"/>
      <c r="H559" s="1" t="s">
        <v>500</v>
      </c>
      <c r="I559" s="25"/>
      <c r="K559" s="25"/>
      <c r="N559" s="42"/>
    </row>
    <row r="560">
      <c r="A560" s="25"/>
      <c r="B560" s="25"/>
      <c r="D560" s="42"/>
      <c r="E560" s="25"/>
      <c r="F560" s="25"/>
      <c r="G560" s="42"/>
      <c r="H560" s="1" t="s">
        <v>501</v>
      </c>
      <c r="I560" s="25"/>
      <c r="K560" s="25"/>
      <c r="N560" s="42"/>
    </row>
    <row r="561">
      <c r="A561" s="25"/>
      <c r="B561" s="25"/>
      <c r="D561" s="42"/>
      <c r="E561" s="25"/>
      <c r="F561" s="25"/>
      <c r="G561" s="42"/>
      <c r="H561" s="1" t="s">
        <v>502</v>
      </c>
      <c r="I561" s="25"/>
      <c r="K561" s="25"/>
      <c r="N561" s="42"/>
    </row>
    <row r="562">
      <c r="A562" s="25"/>
      <c r="B562" s="25"/>
      <c r="D562" s="42"/>
      <c r="E562" s="25"/>
      <c r="F562" s="25"/>
      <c r="G562" s="42"/>
      <c r="H562" s="1" t="s">
        <v>198</v>
      </c>
      <c r="I562" s="25"/>
      <c r="K562" s="25"/>
      <c r="N562" s="42"/>
    </row>
    <row r="563">
      <c r="A563" s="25"/>
      <c r="B563" s="25"/>
      <c r="D563" s="42"/>
      <c r="E563" s="25"/>
      <c r="F563" s="25"/>
      <c r="G563" s="42"/>
      <c r="H563" s="1" t="s">
        <v>503</v>
      </c>
      <c r="I563" s="25"/>
      <c r="K563" s="84" t="s">
        <v>278</v>
      </c>
      <c r="L563" s="1" t="s">
        <v>279</v>
      </c>
      <c r="M563" s="1" t="s">
        <v>683</v>
      </c>
      <c r="N563" s="2" t="s">
        <v>679</v>
      </c>
    </row>
    <row r="564">
      <c r="A564" s="25"/>
      <c r="B564" s="25"/>
      <c r="D564" s="42"/>
      <c r="E564" s="25"/>
      <c r="F564" s="25"/>
      <c r="G564" s="42"/>
      <c r="H564" s="1" t="s">
        <v>506</v>
      </c>
      <c r="I564" s="25"/>
      <c r="K564" s="84" t="s">
        <v>278</v>
      </c>
      <c r="L564" s="1" t="s">
        <v>279</v>
      </c>
      <c r="M564" s="1" t="s">
        <v>684</v>
      </c>
      <c r="N564" s="2" t="s">
        <v>685</v>
      </c>
    </row>
    <row r="565">
      <c r="A565" s="25"/>
      <c r="B565" s="25"/>
      <c r="D565" s="42"/>
      <c r="E565" s="25"/>
      <c r="F565" s="25"/>
      <c r="G565" s="42"/>
      <c r="H565" s="1" t="s">
        <v>509</v>
      </c>
      <c r="I565" s="25"/>
      <c r="K565" s="25"/>
      <c r="N565" s="42"/>
    </row>
    <row r="566">
      <c r="A566" s="25"/>
      <c r="B566" s="25"/>
      <c r="D566" s="42"/>
      <c r="E566" s="25"/>
      <c r="F566" s="25"/>
      <c r="G566" s="42"/>
      <c r="H566" s="1" t="s">
        <v>510</v>
      </c>
      <c r="I566" s="25"/>
      <c r="K566" s="84" t="s">
        <v>278</v>
      </c>
      <c r="L566" s="1" t="s">
        <v>280</v>
      </c>
      <c r="M566" s="1" t="s">
        <v>686</v>
      </c>
      <c r="N566" s="2" t="s">
        <v>687</v>
      </c>
    </row>
    <row r="567">
      <c r="A567" s="25"/>
      <c r="B567" s="25"/>
      <c r="D567" s="42"/>
      <c r="E567" s="25"/>
      <c r="F567" s="25"/>
      <c r="G567" s="42"/>
      <c r="H567" s="1" t="s">
        <v>511</v>
      </c>
      <c r="I567" s="25"/>
      <c r="K567" s="25"/>
      <c r="N567" s="42"/>
    </row>
    <row r="568">
      <c r="A568" s="25"/>
      <c r="B568" s="25"/>
      <c r="D568" s="42"/>
      <c r="E568" s="25"/>
      <c r="F568" s="25"/>
      <c r="G568" s="42"/>
      <c r="H568" s="1" t="s">
        <v>204</v>
      </c>
      <c r="I568" s="25"/>
      <c r="K568" s="25"/>
      <c r="N568" s="42"/>
    </row>
    <row r="569">
      <c r="A569" s="25"/>
      <c r="B569" s="25"/>
      <c r="D569" s="42"/>
      <c r="E569" s="25"/>
      <c r="F569" s="25"/>
      <c r="G569" s="42"/>
      <c r="I569" s="25"/>
      <c r="K569" s="25"/>
      <c r="N569" s="42"/>
    </row>
    <row r="570">
      <c r="A570" s="25"/>
      <c r="B570" s="25"/>
      <c r="D570" s="42"/>
      <c r="E570" s="25"/>
      <c r="F570" s="25"/>
      <c r="G570" s="42"/>
      <c r="H570" s="1" t="s">
        <v>515</v>
      </c>
      <c r="I570" s="25"/>
      <c r="K570" s="25"/>
      <c r="N570" s="42"/>
    </row>
    <row r="571">
      <c r="A571" s="25"/>
      <c r="B571" s="25"/>
      <c r="D571" s="42"/>
      <c r="E571" s="25"/>
      <c r="F571" s="25"/>
      <c r="G571" s="42"/>
      <c r="H571" s="1" t="s">
        <v>688</v>
      </c>
      <c r="I571" s="25"/>
      <c r="K571" s="25"/>
      <c r="N571" s="42"/>
    </row>
    <row r="572">
      <c r="A572" s="25"/>
      <c r="B572" s="25"/>
      <c r="D572" s="42"/>
      <c r="E572" s="25"/>
      <c r="F572" s="25"/>
      <c r="G572" s="42"/>
      <c r="H572" s="1" t="s">
        <v>689</v>
      </c>
      <c r="I572" s="25"/>
      <c r="K572" s="25"/>
      <c r="N572" s="42"/>
    </row>
    <row r="573">
      <c r="A573" s="25"/>
      <c r="B573" s="25"/>
      <c r="D573" s="42"/>
      <c r="E573" s="25"/>
      <c r="F573" s="25"/>
      <c r="G573" s="42"/>
      <c r="H573" s="1" t="s">
        <v>198</v>
      </c>
      <c r="I573" s="25"/>
      <c r="K573" s="25"/>
      <c r="N573" s="42"/>
    </row>
    <row r="574">
      <c r="A574" s="25"/>
      <c r="B574" s="25"/>
      <c r="D574" s="42"/>
      <c r="E574" s="25"/>
      <c r="F574" s="25"/>
      <c r="G574" s="42"/>
      <c r="H574" s="1" t="s">
        <v>491</v>
      </c>
      <c r="I574" s="25"/>
      <c r="K574" s="25"/>
      <c r="N574" s="42"/>
    </row>
    <row r="575">
      <c r="A575" s="25"/>
      <c r="B575" s="25"/>
      <c r="D575" s="42"/>
      <c r="E575" s="25"/>
      <c r="F575" s="25"/>
      <c r="G575" s="42"/>
      <c r="H575" s="1" t="s">
        <v>198</v>
      </c>
      <c r="I575" s="25"/>
      <c r="K575" s="25"/>
      <c r="N575" s="42"/>
    </row>
    <row r="576">
      <c r="A576" s="25"/>
      <c r="B576" s="25"/>
      <c r="D576" s="42"/>
      <c r="E576" s="25"/>
      <c r="F576" s="25"/>
      <c r="G576" s="42"/>
      <c r="H576" s="1" t="s">
        <v>223</v>
      </c>
      <c r="I576" s="25"/>
      <c r="K576" s="25"/>
      <c r="N576" s="42"/>
    </row>
    <row r="577">
      <c r="A577" s="25"/>
      <c r="B577" s="25"/>
      <c r="D577" s="42"/>
      <c r="E577" s="25"/>
      <c r="F577" s="25"/>
      <c r="G577" s="42"/>
      <c r="H577" s="1" t="s">
        <v>204</v>
      </c>
      <c r="I577" s="25"/>
      <c r="K577" s="25"/>
      <c r="N577" s="42"/>
    </row>
    <row r="578">
      <c r="A578" s="25"/>
      <c r="B578" s="25"/>
      <c r="D578" s="42"/>
      <c r="E578" s="25"/>
      <c r="F578" s="25"/>
      <c r="G578" s="42"/>
      <c r="H578" s="1" t="s">
        <v>518</v>
      </c>
      <c r="I578" s="25"/>
      <c r="K578" s="25"/>
      <c r="N578" s="42"/>
    </row>
    <row r="579">
      <c r="A579" s="25"/>
      <c r="B579" s="25"/>
      <c r="D579" s="42"/>
      <c r="E579" s="25"/>
      <c r="F579" s="25"/>
      <c r="G579" s="42"/>
      <c r="H579" s="1" t="s">
        <v>198</v>
      </c>
      <c r="I579" s="25"/>
      <c r="K579" s="25"/>
      <c r="N579" s="42"/>
    </row>
    <row r="580">
      <c r="A580" s="25"/>
      <c r="B580" s="25"/>
      <c r="D580" s="42"/>
      <c r="E580" s="25"/>
      <c r="F580" s="25"/>
      <c r="G580" s="42"/>
      <c r="H580" s="1" t="s">
        <v>690</v>
      </c>
      <c r="I580" s="25"/>
      <c r="K580" s="84" t="s">
        <v>229</v>
      </c>
      <c r="M580" s="1" t="s">
        <v>325</v>
      </c>
      <c r="N580" s="2" t="s">
        <v>691</v>
      </c>
    </row>
    <row r="581">
      <c r="A581" s="25"/>
      <c r="B581" s="25"/>
      <c r="D581" s="42"/>
      <c r="E581" s="25"/>
      <c r="F581" s="25"/>
      <c r="G581" s="42"/>
      <c r="H581" s="1" t="s">
        <v>519</v>
      </c>
      <c r="I581" s="25"/>
      <c r="K581" s="25"/>
      <c r="N581" s="42"/>
    </row>
    <row r="582">
      <c r="A582" s="25"/>
      <c r="B582" s="25"/>
      <c r="D582" s="42"/>
      <c r="E582" s="25"/>
      <c r="F582" s="25"/>
      <c r="G582" s="42"/>
      <c r="H582" s="1" t="s">
        <v>692</v>
      </c>
      <c r="I582" s="25"/>
      <c r="K582" s="84" t="s">
        <v>229</v>
      </c>
      <c r="M582" s="1" t="s">
        <v>632</v>
      </c>
      <c r="N582" s="2" t="s">
        <v>691</v>
      </c>
    </row>
    <row r="583">
      <c r="A583" s="25"/>
      <c r="B583" s="25"/>
      <c r="D583" s="42"/>
      <c r="E583" s="25"/>
      <c r="F583" s="25"/>
      <c r="G583" s="42"/>
      <c r="H583" s="1" t="s">
        <v>523</v>
      </c>
      <c r="I583" s="25"/>
      <c r="K583" s="25"/>
      <c r="N583" s="42"/>
    </row>
    <row r="584">
      <c r="A584" s="25"/>
      <c r="B584" s="25"/>
      <c r="D584" s="42"/>
      <c r="E584" s="25"/>
      <c r="F584" s="25"/>
      <c r="G584" s="42"/>
      <c r="H584" s="1" t="s">
        <v>198</v>
      </c>
      <c r="I584" s="25"/>
      <c r="K584" s="25"/>
      <c r="N584" s="42"/>
    </row>
    <row r="585">
      <c r="A585" s="25"/>
      <c r="B585" s="25"/>
      <c r="D585" s="42"/>
      <c r="E585" s="25"/>
      <c r="F585" s="25"/>
      <c r="G585" s="42"/>
      <c r="H585" s="1" t="s">
        <v>524</v>
      </c>
      <c r="I585" s="25"/>
      <c r="K585" s="25"/>
      <c r="N585" s="42"/>
    </row>
    <row r="586">
      <c r="A586" s="25"/>
      <c r="B586" s="25"/>
      <c r="D586" s="42"/>
      <c r="E586" s="25"/>
      <c r="F586" s="25"/>
      <c r="G586" s="42"/>
      <c r="H586" s="1" t="s">
        <v>528</v>
      </c>
      <c r="I586" s="25"/>
      <c r="K586" s="25"/>
      <c r="N586" s="42"/>
    </row>
    <row r="587">
      <c r="A587" s="25"/>
      <c r="B587" s="25"/>
      <c r="D587" s="42"/>
      <c r="E587" s="25"/>
      <c r="F587" s="25"/>
      <c r="G587" s="42"/>
      <c r="H587" s="1" t="s">
        <v>693</v>
      </c>
      <c r="I587" s="25"/>
      <c r="K587" s="84" t="s">
        <v>229</v>
      </c>
      <c r="M587" s="1" t="s">
        <v>635</v>
      </c>
      <c r="N587" s="2" t="s">
        <v>691</v>
      </c>
    </row>
    <row r="588">
      <c r="A588" s="25"/>
      <c r="B588" s="25"/>
      <c r="D588" s="42"/>
      <c r="E588" s="25"/>
      <c r="F588" s="25"/>
      <c r="G588" s="42"/>
      <c r="H588" s="1" t="s">
        <v>530</v>
      </c>
      <c r="I588" s="25"/>
      <c r="K588" s="1" t="s">
        <v>278</v>
      </c>
      <c r="L588" s="1" t="s">
        <v>279</v>
      </c>
      <c r="M588" s="1" t="s">
        <v>694</v>
      </c>
      <c r="N588" s="2" t="s">
        <v>695</v>
      </c>
    </row>
    <row r="589">
      <c r="A589" s="25"/>
      <c r="B589" s="25"/>
      <c r="D589" s="42"/>
      <c r="E589" s="25"/>
      <c r="F589" s="25"/>
      <c r="G589" s="42"/>
      <c r="H589" s="1" t="s">
        <v>204</v>
      </c>
      <c r="I589" s="25"/>
      <c r="K589" s="1" t="s">
        <v>278</v>
      </c>
      <c r="L589" s="1" t="s">
        <v>280</v>
      </c>
      <c r="N589" s="42"/>
    </row>
    <row r="590">
      <c r="A590" s="25"/>
      <c r="B590" s="25"/>
      <c r="D590" s="42"/>
      <c r="E590" s="25"/>
      <c r="F590" s="25"/>
      <c r="G590" s="42"/>
      <c r="H590" s="1" t="s">
        <v>518</v>
      </c>
      <c r="I590" s="25"/>
      <c r="K590" s="1" t="s">
        <v>278</v>
      </c>
      <c r="L590" s="1" t="s">
        <v>696</v>
      </c>
      <c r="N590" s="42"/>
    </row>
    <row r="591">
      <c r="A591" s="25"/>
      <c r="B591" s="25"/>
      <c r="D591" s="42"/>
      <c r="E591" s="25"/>
      <c r="F591" s="25"/>
      <c r="G591" s="42"/>
      <c r="H591" s="1" t="s">
        <v>198</v>
      </c>
      <c r="I591" s="25"/>
      <c r="K591" s="25"/>
      <c r="N591" s="42"/>
    </row>
    <row r="592">
      <c r="A592" s="25"/>
      <c r="B592" s="25"/>
      <c r="D592" s="42"/>
      <c r="E592" s="25"/>
      <c r="F592" s="25"/>
      <c r="G592" s="42"/>
      <c r="H592" s="1" t="s">
        <v>531</v>
      </c>
      <c r="I592" s="25"/>
      <c r="K592" s="25"/>
      <c r="N592" s="42"/>
    </row>
    <row r="593">
      <c r="A593" s="25"/>
      <c r="B593" s="25"/>
      <c r="D593" s="42"/>
      <c r="E593" s="25"/>
      <c r="F593" s="25"/>
      <c r="G593" s="42"/>
      <c r="H593" s="1" t="s">
        <v>532</v>
      </c>
      <c r="I593" s="25"/>
      <c r="K593" s="25"/>
      <c r="N593" s="42"/>
    </row>
    <row r="594">
      <c r="A594" s="25"/>
      <c r="B594" s="25"/>
      <c r="D594" s="42"/>
      <c r="E594" s="25"/>
      <c r="F594" s="25"/>
      <c r="G594" s="42"/>
      <c r="H594" s="1" t="s">
        <v>533</v>
      </c>
      <c r="I594" s="25"/>
      <c r="K594" s="25"/>
      <c r="N594" s="42"/>
    </row>
    <row r="595">
      <c r="A595" s="25"/>
      <c r="B595" s="25"/>
      <c r="D595" s="42"/>
      <c r="E595" s="25"/>
      <c r="F595" s="25"/>
      <c r="G595" s="42"/>
      <c r="H595" s="1" t="s">
        <v>511</v>
      </c>
      <c r="I595" s="25"/>
      <c r="K595" s="25"/>
      <c r="N595" s="42"/>
    </row>
    <row r="596">
      <c r="A596" s="25"/>
      <c r="B596" s="25"/>
      <c r="D596" s="42"/>
      <c r="E596" s="25"/>
      <c r="F596" s="25"/>
      <c r="G596" s="42"/>
      <c r="H596" s="1" t="s">
        <v>204</v>
      </c>
      <c r="I596" s="25"/>
      <c r="K596" s="25"/>
      <c r="N596" s="42"/>
    </row>
    <row r="597">
      <c r="A597" s="25"/>
      <c r="B597" s="25"/>
      <c r="D597" s="42"/>
      <c r="E597" s="25"/>
      <c r="F597" s="25"/>
      <c r="G597" s="42"/>
      <c r="H597" s="1" t="s">
        <v>204</v>
      </c>
      <c r="I597" s="25"/>
      <c r="K597" s="25"/>
      <c r="N597" s="42"/>
    </row>
    <row r="598">
      <c r="A598" s="25"/>
      <c r="B598" s="25"/>
      <c r="D598" s="42"/>
      <c r="E598" s="25"/>
      <c r="F598" s="25"/>
      <c r="G598" s="42"/>
      <c r="H598" s="1" t="s">
        <v>204</v>
      </c>
      <c r="I598" s="25"/>
      <c r="K598" s="25"/>
      <c r="N598" s="42"/>
    </row>
    <row r="599">
      <c r="A599" s="25"/>
      <c r="B599" s="25"/>
      <c r="D599" s="42"/>
      <c r="E599" s="25"/>
      <c r="F599" s="25"/>
      <c r="G599" s="42"/>
      <c r="I599" s="25"/>
      <c r="K599" s="25"/>
      <c r="N599" s="42"/>
    </row>
    <row r="600">
      <c r="A600" s="25"/>
      <c r="B600" s="25"/>
      <c r="D600" s="42"/>
      <c r="E600" s="25"/>
      <c r="F600" s="25"/>
      <c r="G600" s="42"/>
      <c r="H600" s="1" t="s">
        <v>534</v>
      </c>
      <c r="I600" s="25"/>
      <c r="K600" s="25"/>
      <c r="N600" s="42"/>
    </row>
    <row r="601">
      <c r="A601" s="25"/>
      <c r="B601" s="25"/>
      <c r="D601" s="42"/>
      <c r="E601" s="25"/>
      <c r="F601" s="25"/>
      <c r="G601" s="42"/>
      <c r="H601" s="1" t="s">
        <v>697</v>
      </c>
      <c r="I601" s="25"/>
      <c r="K601" s="25"/>
      <c r="N601" s="42"/>
    </row>
    <row r="602">
      <c r="A602" s="25"/>
      <c r="B602" s="25"/>
      <c r="D602" s="42"/>
      <c r="E602" s="25"/>
      <c r="F602" s="25"/>
      <c r="G602" s="42"/>
      <c r="H602" s="1" t="s">
        <v>536</v>
      </c>
      <c r="I602" s="25"/>
      <c r="K602" s="25"/>
      <c r="N602" s="42"/>
    </row>
    <row r="603">
      <c r="A603" s="25"/>
      <c r="B603" s="25"/>
      <c r="D603" s="42"/>
      <c r="E603" s="25"/>
      <c r="F603" s="25"/>
      <c r="G603" s="42"/>
      <c r="H603" s="1" t="s">
        <v>198</v>
      </c>
      <c r="I603" s="25"/>
      <c r="K603" s="84" t="s">
        <v>278</v>
      </c>
      <c r="L603" s="1" t="s">
        <v>279</v>
      </c>
      <c r="M603" s="1" t="s">
        <v>698</v>
      </c>
      <c r="N603" s="2" t="s">
        <v>699</v>
      </c>
    </row>
    <row r="604">
      <c r="A604" s="25"/>
      <c r="B604" s="25"/>
      <c r="D604" s="42"/>
      <c r="E604" s="25"/>
      <c r="F604" s="25"/>
      <c r="G604" s="42"/>
      <c r="H604" s="1" t="s">
        <v>541</v>
      </c>
      <c r="I604" s="25"/>
      <c r="K604" s="84" t="s">
        <v>278</v>
      </c>
      <c r="L604" s="1" t="s">
        <v>279</v>
      </c>
      <c r="M604" s="1" t="s">
        <v>700</v>
      </c>
      <c r="N604" s="2" t="s">
        <v>701</v>
      </c>
    </row>
    <row r="605">
      <c r="A605" s="25"/>
      <c r="B605" s="25"/>
      <c r="D605" s="42"/>
      <c r="E605" s="25"/>
      <c r="F605" s="25"/>
      <c r="G605" s="42"/>
      <c r="H605" s="1" t="s">
        <v>542</v>
      </c>
      <c r="I605" s="25"/>
      <c r="K605" s="84" t="s">
        <v>278</v>
      </c>
      <c r="L605" s="1" t="s">
        <v>280</v>
      </c>
      <c r="N605" s="2"/>
    </row>
    <row r="606">
      <c r="A606" s="25"/>
      <c r="B606" s="25"/>
      <c r="D606" s="42"/>
      <c r="E606" s="25"/>
      <c r="F606" s="25"/>
      <c r="G606" s="42"/>
      <c r="H606" s="1" t="s">
        <v>204</v>
      </c>
      <c r="I606" s="25"/>
      <c r="K606" s="84" t="s">
        <v>278</v>
      </c>
      <c r="L606" s="1" t="s">
        <v>280</v>
      </c>
      <c r="N606" s="2"/>
    </row>
    <row r="607">
      <c r="A607" s="25"/>
      <c r="B607" s="25"/>
      <c r="D607" s="42"/>
      <c r="E607" s="25"/>
      <c r="F607" s="25"/>
      <c r="G607" s="42"/>
      <c r="I607" s="25"/>
      <c r="K607" s="25"/>
      <c r="N607" s="42"/>
    </row>
    <row r="608">
      <c r="A608" s="25"/>
      <c r="B608" s="25"/>
      <c r="D608" s="42"/>
      <c r="E608" s="25"/>
      <c r="F608" s="25"/>
      <c r="G608" s="42"/>
      <c r="H608" s="1" t="s">
        <v>543</v>
      </c>
      <c r="I608" s="25"/>
      <c r="K608" s="25"/>
      <c r="N608" s="42"/>
    </row>
    <row r="609">
      <c r="A609" s="25"/>
      <c r="B609" s="25"/>
      <c r="D609" s="42"/>
      <c r="E609" s="25"/>
      <c r="F609" s="25"/>
      <c r="G609" s="42"/>
      <c r="H609" s="1" t="s">
        <v>544</v>
      </c>
      <c r="I609" s="25"/>
      <c r="K609" s="25"/>
      <c r="N609" s="42"/>
    </row>
    <row r="610">
      <c r="A610" s="25"/>
      <c r="B610" s="25"/>
      <c r="D610" s="42"/>
      <c r="E610" s="25"/>
      <c r="F610" s="25"/>
      <c r="G610" s="42"/>
      <c r="H610" s="1" t="s">
        <v>207</v>
      </c>
      <c r="I610" s="25"/>
      <c r="K610" s="25"/>
      <c r="N610" s="42"/>
    </row>
    <row r="611">
      <c r="A611" s="25"/>
      <c r="B611" s="25"/>
      <c r="D611" s="42"/>
      <c r="E611" s="25"/>
      <c r="F611" s="25"/>
      <c r="G611" s="42"/>
      <c r="H611" s="1" t="s">
        <v>198</v>
      </c>
      <c r="I611" s="25"/>
      <c r="K611" s="25"/>
      <c r="N611" s="42"/>
    </row>
    <row r="612">
      <c r="A612" s="25"/>
      <c r="B612" s="25"/>
      <c r="D612" s="42"/>
      <c r="E612" s="25"/>
      <c r="F612" s="25"/>
      <c r="G612" s="42"/>
      <c r="H612" s="1" t="s">
        <v>545</v>
      </c>
      <c r="I612" s="25"/>
      <c r="K612" s="25"/>
      <c r="N612" s="42"/>
    </row>
    <row r="613">
      <c r="A613" s="25"/>
      <c r="B613" s="25"/>
      <c r="D613" s="42"/>
      <c r="E613" s="25"/>
      <c r="F613" s="25"/>
      <c r="G613" s="42"/>
      <c r="H613" s="1" t="s">
        <v>198</v>
      </c>
      <c r="I613" s="25"/>
      <c r="K613" s="25"/>
      <c r="N613" s="42"/>
    </row>
    <row r="614">
      <c r="A614" s="25"/>
      <c r="B614" s="25"/>
      <c r="D614" s="42"/>
      <c r="E614" s="25"/>
      <c r="F614" s="25"/>
      <c r="G614" s="42"/>
      <c r="H614" s="1" t="s">
        <v>702</v>
      </c>
      <c r="I614" s="25"/>
      <c r="K614" s="84" t="s">
        <v>229</v>
      </c>
      <c r="M614" s="1" t="s">
        <v>643</v>
      </c>
      <c r="N614" s="2" t="s">
        <v>184</v>
      </c>
    </row>
    <row r="615">
      <c r="A615" s="25"/>
      <c r="B615" s="25"/>
      <c r="D615" s="42"/>
      <c r="E615" s="25"/>
      <c r="F615" s="25"/>
      <c r="G615" s="42"/>
      <c r="H615" s="1" t="s">
        <v>546</v>
      </c>
      <c r="I615" s="25"/>
      <c r="K615" s="1" t="s">
        <v>278</v>
      </c>
      <c r="L615" s="1" t="s">
        <v>703</v>
      </c>
      <c r="M615" s="1" t="s">
        <v>704</v>
      </c>
      <c r="N615" s="2" t="s">
        <v>705</v>
      </c>
    </row>
    <row r="616">
      <c r="A616" s="25"/>
      <c r="B616" s="25"/>
      <c r="D616" s="42"/>
      <c r="E616" s="25"/>
      <c r="F616" s="25"/>
      <c r="G616" s="42"/>
      <c r="H616" s="1" t="s">
        <v>532</v>
      </c>
      <c r="I616" s="25"/>
      <c r="K616" s="25"/>
      <c r="N616" s="42"/>
    </row>
    <row r="617">
      <c r="A617" s="25"/>
      <c r="B617" s="25"/>
      <c r="D617" s="42"/>
      <c r="E617" s="25"/>
      <c r="F617" s="25"/>
      <c r="G617" s="42"/>
      <c r="H617" s="1" t="s">
        <v>204</v>
      </c>
      <c r="I617" s="25"/>
      <c r="K617" s="25"/>
      <c r="N617" s="42"/>
    </row>
    <row r="618">
      <c r="A618" s="25"/>
      <c r="B618" s="25"/>
      <c r="D618" s="42"/>
      <c r="E618" s="25"/>
      <c r="F618" s="25"/>
      <c r="G618" s="42"/>
      <c r="H618" s="1" t="s">
        <v>204</v>
      </c>
      <c r="I618" s="25"/>
      <c r="K618" s="25"/>
      <c r="N618" s="42"/>
    </row>
    <row r="619">
      <c r="A619" s="25"/>
      <c r="B619" s="25"/>
      <c r="D619" s="42"/>
      <c r="E619" s="25"/>
      <c r="F619" s="25"/>
      <c r="G619" s="42"/>
      <c r="I619" s="25"/>
      <c r="K619" s="25"/>
      <c r="N619" s="42"/>
    </row>
    <row r="620">
      <c r="A620" s="25"/>
      <c r="B620" s="25"/>
      <c r="D620" s="42"/>
      <c r="E620" s="25"/>
      <c r="F620" s="25"/>
      <c r="G620" s="42"/>
      <c r="H620" s="1" t="s">
        <v>549</v>
      </c>
      <c r="I620" s="25"/>
      <c r="K620" s="25"/>
      <c r="N620" s="42"/>
    </row>
    <row r="621">
      <c r="A621" s="25"/>
      <c r="B621" s="25"/>
      <c r="D621" s="42"/>
      <c r="E621" s="25"/>
      <c r="F621" s="25"/>
      <c r="G621" s="42"/>
      <c r="H621" s="1" t="s">
        <v>550</v>
      </c>
      <c r="I621" s="25"/>
      <c r="K621" s="25"/>
      <c r="N621" s="42"/>
    </row>
    <row r="622">
      <c r="A622" s="25"/>
      <c r="B622" s="25"/>
      <c r="D622" s="42"/>
      <c r="E622" s="25"/>
      <c r="F622" s="25"/>
      <c r="G622" s="42"/>
      <c r="H622" s="1" t="s">
        <v>207</v>
      </c>
      <c r="I622" s="25"/>
      <c r="K622" s="25"/>
      <c r="N622" s="42"/>
    </row>
    <row r="623">
      <c r="A623" s="25"/>
      <c r="B623" s="25"/>
      <c r="D623" s="42"/>
      <c r="E623" s="25"/>
      <c r="F623" s="25"/>
      <c r="G623" s="42"/>
      <c r="H623" s="1" t="s">
        <v>198</v>
      </c>
      <c r="I623" s="25"/>
      <c r="K623" s="25"/>
      <c r="N623" s="42"/>
    </row>
    <row r="624">
      <c r="A624" s="25"/>
      <c r="B624" s="25"/>
      <c r="D624" s="42"/>
      <c r="E624" s="25"/>
      <c r="F624" s="25"/>
      <c r="G624" s="42"/>
      <c r="H624" s="1" t="s">
        <v>551</v>
      </c>
      <c r="I624" s="25"/>
      <c r="K624" s="84" t="s">
        <v>278</v>
      </c>
      <c r="L624" s="1" t="s">
        <v>279</v>
      </c>
      <c r="M624" s="1" t="s">
        <v>706</v>
      </c>
      <c r="N624" s="2" t="s">
        <v>707</v>
      </c>
    </row>
    <row r="625">
      <c r="A625" s="25"/>
      <c r="B625" s="25"/>
      <c r="D625" s="42"/>
      <c r="E625" s="25"/>
      <c r="F625" s="25"/>
      <c r="G625" s="42"/>
      <c r="H625" s="1" t="s">
        <v>553</v>
      </c>
      <c r="I625" s="25"/>
      <c r="K625" s="25"/>
      <c r="N625" s="42"/>
    </row>
    <row r="626">
      <c r="A626" s="25"/>
      <c r="B626" s="25"/>
      <c r="D626" s="42"/>
      <c r="E626" s="25"/>
      <c r="F626" s="25"/>
      <c r="G626" s="42"/>
      <c r="H626" s="1" t="s">
        <v>204</v>
      </c>
      <c r="I626" s="25"/>
      <c r="K626" s="25"/>
      <c r="N626" s="42"/>
    </row>
    <row r="627">
      <c r="A627" s="25"/>
      <c r="B627" s="25"/>
      <c r="D627" s="42"/>
      <c r="E627" s="25"/>
      <c r="F627" s="25"/>
      <c r="G627" s="42"/>
      <c r="I627" s="25"/>
      <c r="K627" s="25"/>
      <c r="N627" s="42"/>
    </row>
    <row r="628">
      <c r="A628" s="25"/>
      <c r="B628" s="25"/>
      <c r="D628" s="42"/>
      <c r="E628" s="25"/>
      <c r="F628" s="25"/>
      <c r="G628" s="42"/>
      <c r="H628" s="1" t="s">
        <v>554</v>
      </c>
      <c r="I628" s="25"/>
      <c r="K628" s="1" t="s">
        <v>276</v>
      </c>
      <c r="M628" s="1" t="s">
        <v>708</v>
      </c>
      <c r="N628" s="2" t="s">
        <v>709</v>
      </c>
    </row>
    <row r="629">
      <c r="A629" s="25"/>
      <c r="B629" s="25"/>
      <c r="D629" s="42"/>
      <c r="E629" s="25"/>
      <c r="F629" s="25"/>
      <c r="G629" s="42"/>
      <c r="H629" s="1" t="s">
        <v>206</v>
      </c>
      <c r="I629" s="25"/>
      <c r="K629" s="25"/>
      <c r="N629" s="42"/>
    </row>
    <row r="630">
      <c r="A630" s="25"/>
      <c r="B630" s="25"/>
      <c r="D630" s="42"/>
      <c r="E630" s="25"/>
      <c r="F630" s="25"/>
      <c r="G630" s="42"/>
      <c r="H630" s="1" t="s">
        <v>207</v>
      </c>
      <c r="I630" s="25"/>
      <c r="K630" s="25"/>
      <c r="N630" s="42"/>
    </row>
    <row r="631">
      <c r="A631" s="25"/>
      <c r="B631" s="25"/>
      <c r="D631" s="42"/>
      <c r="E631" s="25"/>
      <c r="F631" s="25"/>
      <c r="G631" s="42"/>
      <c r="H631" s="1" t="s">
        <v>198</v>
      </c>
      <c r="I631" s="25"/>
      <c r="K631" s="25"/>
      <c r="N631" s="42"/>
    </row>
    <row r="632">
      <c r="A632" s="25"/>
      <c r="B632" s="25"/>
      <c r="D632" s="42"/>
      <c r="E632" s="25"/>
      <c r="F632" s="25"/>
      <c r="G632" s="42"/>
      <c r="H632" s="1" t="s">
        <v>555</v>
      </c>
      <c r="I632" s="25"/>
      <c r="K632" s="25"/>
      <c r="N632" s="42"/>
    </row>
    <row r="633">
      <c r="A633" s="25"/>
      <c r="B633" s="25"/>
      <c r="D633" s="42"/>
      <c r="E633" s="25"/>
      <c r="F633" s="25"/>
      <c r="G633" s="42"/>
      <c r="H633" s="1" t="s">
        <v>204</v>
      </c>
      <c r="I633" s="25"/>
      <c r="K633" s="25"/>
      <c r="N633" s="42"/>
    </row>
    <row r="634">
      <c r="A634" s="25"/>
      <c r="B634" s="25"/>
      <c r="D634" s="42"/>
      <c r="E634" s="25"/>
      <c r="F634" s="25"/>
      <c r="G634" s="42"/>
      <c r="I634" s="25"/>
      <c r="K634" s="25"/>
      <c r="N634" s="42"/>
    </row>
    <row r="635">
      <c r="A635" s="25"/>
      <c r="B635" s="25"/>
      <c r="D635" s="42"/>
      <c r="E635" s="25"/>
      <c r="F635" s="25"/>
      <c r="G635" s="42"/>
      <c r="H635" s="1" t="s">
        <v>710</v>
      </c>
      <c r="I635" s="25"/>
      <c r="K635" s="25"/>
      <c r="N635" s="42"/>
    </row>
    <row r="636">
      <c r="A636" s="25"/>
      <c r="B636" s="25"/>
      <c r="D636" s="42"/>
      <c r="E636" s="25"/>
      <c r="F636" s="25"/>
      <c r="G636" s="42"/>
      <c r="H636" s="1" t="s">
        <v>711</v>
      </c>
      <c r="I636" s="25"/>
      <c r="K636" s="25"/>
      <c r="N636" s="42"/>
    </row>
    <row r="637">
      <c r="A637" s="25"/>
      <c r="B637" s="25"/>
      <c r="D637" s="42"/>
      <c r="E637" s="25"/>
      <c r="F637" s="25"/>
      <c r="G637" s="42"/>
      <c r="I637" s="25"/>
      <c r="K637" s="25"/>
      <c r="N637" s="42"/>
    </row>
    <row r="638">
      <c r="A638" s="25"/>
      <c r="B638" s="25"/>
      <c r="D638" s="42"/>
      <c r="E638" s="25"/>
      <c r="F638" s="25"/>
      <c r="G638" s="42"/>
      <c r="H638" s="1" t="s">
        <v>281</v>
      </c>
      <c r="I638" s="25"/>
      <c r="K638" s="25"/>
      <c r="N638" s="42"/>
    </row>
    <row r="639">
      <c r="A639" s="25"/>
      <c r="B639" s="25"/>
      <c r="D639" s="42"/>
      <c r="E639" s="25"/>
      <c r="F639" s="25"/>
      <c r="G639" s="42"/>
      <c r="H639" s="1" t="s">
        <v>206</v>
      </c>
      <c r="I639" s="25"/>
      <c r="K639" s="25"/>
      <c r="N639" s="42"/>
    </row>
    <row r="640">
      <c r="A640" s="25"/>
      <c r="B640" s="25"/>
      <c r="D640" s="42"/>
      <c r="E640" s="25"/>
      <c r="F640" s="25"/>
      <c r="G640" s="42"/>
      <c r="H640" s="1" t="s">
        <v>207</v>
      </c>
      <c r="I640" s="25"/>
      <c r="K640" s="25"/>
      <c r="N640" s="42"/>
    </row>
    <row r="641">
      <c r="A641" s="25"/>
      <c r="B641" s="25"/>
      <c r="D641" s="42"/>
      <c r="E641" s="25"/>
      <c r="F641" s="25"/>
      <c r="G641" s="42"/>
      <c r="H641" s="1" t="s">
        <v>198</v>
      </c>
      <c r="I641" s="25"/>
      <c r="K641" s="25"/>
      <c r="N641" s="42"/>
    </row>
    <row r="642">
      <c r="A642" s="25"/>
      <c r="B642" s="25"/>
      <c r="D642" s="42"/>
      <c r="E642" s="25"/>
      <c r="F642" s="25"/>
      <c r="G642" s="42"/>
      <c r="H642" s="1" t="s">
        <v>556</v>
      </c>
      <c r="I642" s="25"/>
      <c r="K642" s="25"/>
      <c r="N642" s="42"/>
    </row>
    <row r="643">
      <c r="A643" s="25"/>
      <c r="B643" s="25"/>
      <c r="D643" s="42"/>
      <c r="E643" s="25"/>
      <c r="F643" s="25"/>
      <c r="G643" s="42"/>
      <c r="H643" s="1" t="s">
        <v>557</v>
      </c>
      <c r="I643" s="25"/>
      <c r="K643" s="25"/>
      <c r="N643" s="42"/>
    </row>
    <row r="644">
      <c r="A644" s="25"/>
      <c r="B644" s="25"/>
      <c r="D644" s="42"/>
      <c r="E644" s="25"/>
      <c r="F644" s="25"/>
      <c r="G644" s="42"/>
      <c r="H644" s="1" t="s">
        <v>558</v>
      </c>
      <c r="I644" s="25"/>
      <c r="K644" s="25"/>
      <c r="N644" s="42"/>
    </row>
    <row r="645">
      <c r="A645" s="25"/>
      <c r="B645" s="25"/>
      <c r="D645" s="42"/>
      <c r="E645" s="25"/>
      <c r="F645" s="25"/>
      <c r="G645" s="42"/>
      <c r="H645" s="1" t="s">
        <v>559</v>
      </c>
      <c r="I645" s="25"/>
      <c r="K645" s="25"/>
      <c r="N645" s="42"/>
    </row>
    <row r="646">
      <c r="A646" s="25"/>
      <c r="B646" s="25"/>
      <c r="D646" s="42"/>
      <c r="E646" s="25"/>
      <c r="F646" s="25"/>
      <c r="G646" s="42"/>
      <c r="H646" s="1" t="s">
        <v>560</v>
      </c>
      <c r="I646" s="25"/>
      <c r="K646" s="25"/>
      <c r="N646" s="42"/>
    </row>
    <row r="647">
      <c r="A647" s="25"/>
      <c r="B647" s="25"/>
      <c r="D647" s="42"/>
      <c r="E647" s="25"/>
      <c r="F647" s="25"/>
      <c r="G647" s="42"/>
      <c r="H647" s="1" t="s">
        <v>561</v>
      </c>
      <c r="I647" s="25"/>
      <c r="K647" s="25"/>
      <c r="N647" s="42"/>
    </row>
    <row r="648">
      <c r="A648" s="25"/>
      <c r="B648" s="25"/>
      <c r="D648" s="42"/>
      <c r="E648" s="25"/>
      <c r="F648" s="25"/>
      <c r="G648" s="42"/>
      <c r="H648" s="1" t="s">
        <v>223</v>
      </c>
      <c r="I648" s="25"/>
      <c r="K648" s="25"/>
      <c r="N648" s="42"/>
    </row>
    <row r="649">
      <c r="A649" s="15"/>
      <c r="B649" s="15"/>
      <c r="C649" s="15"/>
      <c r="D649" s="83"/>
      <c r="E649" s="15"/>
      <c r="F649" s="15"/>
      <c r="G649" s="83"/>
      <c r="H649" s="12" t="s">
        <v>204</v>
      </c>
      <c r="I649" s="15"/>
      <c r="J649" s="15"/>
      <c r="K649" s="15"/>
      <c r="L649" s="15"/>
      <c r="M649" s="15"/>
      <c r="N649" s="83"/>
      <c r="O649" s="15"/>
      <c r="P649" s="15"/>
      <c r="Q649" s="15"/>
      <c r="R649" s="15"/>
      <c r="S649" s="15"/>
      <c r="T649" s="15"/>
      <c r="U649" s="15"/>
      <c r="V649" s="15"/>
      <c r="W649" s="15"/>
      <c r="X649" s="15"/>
      <c r="Y649" s="15"/>
      <c r="Z649" s="15"/>
      <c r="AA649" s="15"/>
      <c r="AB649" s="15"/>
      <c r="AC649" s="15"/>
      <c r="AD649" s="15"/>
      <c r="AE649" s="15"/>
    </row>
    <row r="650">
      <c r="A650" s="25"/>
      <c r="B650" s="25"/>
      <c r="D650" s="42"/>
      <c r="E650" s="25"/>
      <c r="F650" s="25"/>
      <c r="G650" s="42"/>
      <c r="I650" s="25"/>
      <c r="K650" s="25"/>
      <c r="N650" s="42"/>
    </row>
    <row r="651">
      <c r="A651" s="1" t="s">
        <v>74</v>
      </c>
      <c r="B651" s="1" t="s">
        <v>94</v>
      </c>
      <c r="D651" s="42"/>
      <c r="E651" s="1" t="s">
        <v>33</v>
      </c>
      <c r="F651" s="1" t="s">
        <v>33</v>
      </c>
      <c r="G651" s="42"/>
      <c r="H651" s="1" t="s">
        <v>563</v>
      </c>
      <c r="I651" s="25"/>
      <c r="K651" s="25"/>
      <c r="N651" s="42"/>
    </row>
    <row r="652">
      <c r="A652" s="25"/>
      <c r="B652" s="25"/>
      <c r="D652" s="42"/>
      <c r="E652" s="25"/>
      <c r="F652" s="25"/>
      <c r="G652" s="42"/>
      <c r="I652" s="25"/>
      <c r="K652" s="25"/>
      <c r="N652" s="42"/>
    </row>
    <row r="653">
      <c r="A653" s="25"/>
      <c r="B653" s="25"/>
      <c r="D653" s="42"/>
      <c r="E653" s="25"/>
      <c r="F653" s="25"/>
      <c r="G653" s="42"/>
      <c r="H653" s="1" t="s">
        <v>464</v>
      </c>
      <c r="I653" s="25"/>
      <c r="K653" s="25"/>
      <c r="N653" s="42"/>
      <c r="O65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53" s="25" t="str">
        <f>IFERROR(__xludf.DUMMYFUNCTION("""COMPUTED_VALUE"""),"C-syntax")</f>
        <v>C-syntax</v>
      </c>
      <c r="Q653" s="25" t="str">
        <f>IFERROR(__xludf.DUMMYFUNCTION("""COMPUTED_VALUE"""),"C-hallucinating")</f>
        <v>C-hallucinating</v>
      </c>
      <c r="R653" s="25" t="str">
        <f>IFERROR(__xludf.DUMMYFUNCTION("""COMPUTED_VALUE"""),"C-total")</f>
        <v>C-total</v>
      </c>
      <c r="S653" s="25" t="str">
        <f>IFERROR(__xludf.DUMMYFUNCTION("""COMPUTED_VALUE"""),"V-pre/post")</f>
        <v>V-pre/post</v>
      </c>
      <c r="T653" s="25" t="str">
        <f>IFERROR(__xludf.DUMMYFUNCTION("""COMPUTED_VALUE"""),"V-pred-def")</f>
        <v>V-pred-def</v>
      </c>
      <c r="U653" s="25" t="str">
        <f>IFERROR(__xludf.DUMMYFUNCTION("""COMPUTED_VALUE"""),"V-pred-use")</f>
        <v>V-pred-use</v>
      </c>
      <c r="V653" s="25" t="str">
        <f>IFERROR(__xludf.DUMMYFUNCTION("""COMPUTED_VALUE"""),"V-lemma-def")</f>
        <v>V-lemma-def</v>
      </c>
      <c r="W653" s="25" t="str">
        <f>IFERROR(__xludf.DUMMYFUNCTION("""COMPUTED_VALUE"""),"V-lemma-use")</f>
        <v>V-lemma-use</v>
      </c>
      <c r="X653" s="25" t="str">
        <f>IFERROR(__xludf.DUMMYFUNCTION("""COMPUTED_VALUE"""),"V-LI")</f>
        <v>V-LI</v>
      </c>
      <c r="Y653" s="25" t="str">
        <f>IFERROR(__xludf.DUMMYFUNCTION("""COMPUTED_VALUE"""),"V-others")</f>
        <v>V-others</v>
      </c>
      <c r="Z653" s="25" t="str">
        <f>IFERROR(__xludf.DUMMYFUNCTION("""COMPUTED_VALUE"""),"V-total")</f>
        <v>V-total</v>
      </c>
    </row>
    <row r="654">
      <c r="A654" s="25"/>
      <c r="B654" s="25"/>
      <c r="D654" s="42"/>
      <c r="E654" s="25"/>
      <c r="F654" s="25"/>
      <c r="G654" s="42"/>
      <c r="H654" s="1" t="s">
        <v>198</v>
      </c>
      <c r="I654" s="25"/>
      <c r="K654" s="25"/>
      <c r="N654" s="42"/>
      <c r="O654" s="25">
        <f>IFERROR(__xludf.DUMMYFUNCTION("""COMPUTED_VALUE"""),0.0)</f>
        <v>0</v>
      </c>
      <c r="P654" s="25">
        <f>IFERROR(__xludf.DUMMYFUNCTION("""COMPUTED_VALUE"""),0.0)</f>
        <v>0</v>
      </c>
      <c r="Q654" s="25">
        <f>IFERROR(__xludf.DUMMYFUNCTION("""COMPUTED_VALUE"""),0.0)</f>
        <v>0</v>
      </c>
      <c r="R654" s="25">
        <f>IFERROR(__xludf.DUMMYFUNCTION("""COMPUTED_VALUE"""),0.0)</f>
        <v>0</v>
      </c>
      <c r="S654" s="25">
        <f>IFERROR(__xludf.DUMMYFUNCTION("""COMPUTED_VALUE"""),0.0)</f>
        <v>0</v>
      </c>
      <c r="T654" s="25">
        <f>IFERROR(__xludf.DUMMYFUNCTION("""COMPUTED_VALUE"""),2.0)</f>
        <v>2</v>
      </c>
      <c r="U654" s="25">
        <f>IFERROR(__xludf.DUMMYFUNCTION("""COMPUTED_VALUE"""),14.0)</f>
        <v>14</v>
      </c>
      <c r="V654" s="25">
        <f>IFERROR(__xludf.DUMMYFUNCTION("""COMPUTED_VALUE"""),0.0)</f>
        <v>0</v>
      </c>
      <c r="W654" s="25">
        <f>IFERROR(__xludf.DUMMYFUNCTION("""COMPUTED_VALUE"""),0.0)</f>
        <v>0</v>
      </c>
      <c r="X654" s="25">
        <f>IFERROR(__xludf.DUMMYFUNCTION("""COMPUTED_VALUE"""),0.0)</f>
        <v>0</v>
      </c>
      <c r="Y654" s="25">
        <f>IFERROR(__xludf.DUMMYFUNCTION("""COMPUTED_VALUE"""),0.0)</f>
        <v>0</v>
      </c>
      <c r="Z654" s="25">
        <f>IFERROR(__xludf.DUMMYFUNCTION("""COMPUTED_VALUE"""),0.0)</f>
        <v>0</v>
      </c>
    </row>
    <row r="655">
      <c r="A655" s="25"/>
      <c r="B655" s="25"/>
      <c r="D655" s="42"/>
      <c r="E655" s="25"/>
      <c r="F655" s="25"/>
      <c r="G655" s="42"/>
      <c r="H655" s="1" t="s">
        <v>465</v>
      </c>
      <c r="I655" s="25"/>
      <c r="K655" s="25"/>
      <c r="N655" s="42"/>
    </row>
    <row r="656">
      <c r="A656" s="25"/>
      <c r="B656" s="25"/>
      <c r="D656" s="42"/>
      <c r="E656" s="25"/>
      <c r="F656" s="25"/>
      <c r="G656" s="42"/>
      <c r="H656" s="1" t="s">
        <v>466</v>
      </c>
      <c r="I656" s="25"/>
      <c r="K656" s="25"/>
      <c r="N656" s="42"/>
    </row>
    <row r="657">
      <c r="A657" s="25"/>
      <c r="B657" s="25"/>
      <c r="D657" s="42"/>
      <c r="E657" s="25"/>
      <c r="F657" s="25"/>
      <c r="G657" s="42"/>
      <c r="H657" s="1" t="s">
        <v>245</v>
      </c>
      <c r="I657" s="25"/>
      <c r="K657" s="25"/>
      <c r="N657" s="42"/>
    </row>
    <row r="658">
      <c r="A658" s="25"/>
      <c r="B658" s="25"/>
      <c r="D658" s="42"/>
      <c r="E658" s="25"/>
      <c r="F658" s="25"/>
      <c r="G658" s="42"/>
      <c r="I658" s="25"/>
      <c r="K658" s="25"/>
      <c r="N658" s="42"/>
    </row>
    <row r="659">
      <c r="A659" s="25"/>
      <c r="B659" s="25"/>
      <c r="D659" s="42"/>
      <c r="E659" s="25"/>
      <c r="F659" s="25"/>
      <c r="G659" s="42"/>
      <c r="H659" s="1" t="s">
        <v>467</v>
      </c>
      <c r="I659" s="25"/>
      <c r="K659" s="25"/>
      <c r="N659" s="42"/>
    </row>
    <row r="660">
      <c r="A660" s="25"/>
      <c r="B660" s="25"/>
      <c r="D660" s="42"/>
      <c r="E660" s="25"/>
      <c r="F660" s="25"/>
      <c r="G660" s="42"/>
      <c r="H660" s="1" t="s">
        <v>198</v>
      </c>
      <c r="I660" s="25"/>
      <c r="K660" s="25"/>
      <c r="N660" s="42"/>
    </row>
    <row r="661">
      <c r="A661" s="25"/>
      <c r="B661" s="25"/>
      <c r="D661" s="42"/>
      <c r="E661" s="25"/>
      <c r="F661" s="25"/>
      <c r="G661" s="42"/>
      <c r="H661" s="1" t="s">
        <v>468</v>
      </c>
      <c r="I661" s="25"/>
      <c r="K661" s="25"/>
      <c r="N661" s="42"/>
    </row>
    <row r="662">
      <c r="A662" s="25"/>
      <c r="B662" s="25"/>
      <c r="D662" s="42"/>
      <c r="E662" s="25"/>
      <c r="F662" s="25"/>
      <c r="G662" s="42"/>
      <c r="H662" s="1" t="s">
        <v>245</v>
      </c>
      <c r="I662" s="25"/>
      <c r="K662" s="25"/>
      <c r="N662" s="42"/>
    </row>
    <row r="663">
      <c r="A663" s="25"/>
      <c r="B663" s="25"/>
      <c r="D663" s="42"/>
      <c r="E663" s="25"/>
      <c r="F663" s="25"/>
      <c r="G663" s="42"/>
      <c r="I663" s="25"/>
      <c r="K663" s="25"/>
      <c r="N663" s="42"/>
    </row>
    <row r="664">
      <c r="A664" s="25"/>
      <c r="B664" s="25"/>
      <c r="D664" s="42"/>
      <c r="E664" s="25"/>
      <c r="F664" s="25"/>
      <c r="G664" s="42"/>
      <c r="H664" s="1" t="s">
        <v>251</v>
      </c>
      <c r="I664" s="25"/>
      <c r="K664" s="25"/>
      <c r="N664" s="42"/>
    </row>
    <row r="665">
      <c r="A665" s="25"/>
      <c r="B665" s="25"/>
      <c r="D665" s="42"/>
      <c r="E665" s="25"/>
      <c r="F665" s="25"/>
      <c r="G665" s="42"/>
      <c r="H665" s="1" t="s">
        <v>469</v>
      </c>
      <c r="I665" s="25"/>
      <c r="K665" s="84" t="s">
        <v>276</v>
      </c>
      <c r="L665" s="1" t="s">
        <v>595</v>
      </c>
      <c r="M665" s="1" t="s">
        <v>712</v>
      </c>
      <c r="N665" s="2" t="s">
        <v>713</v>
      </c>
    </row>
    <row r="666">
      <c r="A666" s="25"/>
      <c r="B666" s="25"/>
      <c r="D666" s="42"/>
      <c r="E666" s="25"/>
      <c r="F666" s="25"/>
      <c r="G666" s="42"/>
      <c r="H666" s="1" t="s">
        <v>470</v>
      </c>
      <c r="I666" s="25"/>
      <c r="K666" s="25"/>
      <c r="N666" s="42"/>
    </row>
    <row r="667">
      <c r="A667" s="25"/>
      <c r="B667" s="25"/>
      <c r="D667" s="42"/>
      <c r="E667" s="25"/>
      <c r="F667" s="25"/>
      <c r="G667" s="42"/>
      <c r="H667" s="1" t="s">
        <v>471</v>
      </c>
      <c r="I667" s="25"/>
      <c r="K667" s="25"/>
      <c r="N667" s="42"/>
    </row>
    <row r="668">
      <c r="A668" s="25"/>
      <c r="B668" s="25"/>
      <c r="D668" s="42"/>
      <c r="E668" s="25"/>
      <c r="F668" s="25"/>
      <c r="G668" s="42"/>
      <c r="H668" s="1" t="s">
        <v>472</v>
      </c>
      <c r="I668" s="25"/>
      <c r="K668" s="25"/>
      <c r="N668" s="42"/>
    </row>
    <row r="669">
      <c r="A669" s="25"/>
      <c r="B669" s="25"/>
      <c r="D669" s="42"/>
      <c r="E669" s="25"/>
      <c r="F669" s="25"/>
      <c r="G669" s="42"/>
      <c r="H669" s="1" t="s">
        <v>565</v>
      </c>
      <c r="I669" s="25"/>
      <c r="K669" s="25"/>
      <c r="N669" s="42"/>
    </row>
    <row r="670">
      <c r="A670" s="25"/>
      <c r="B670" s="25"/>
      <c r="D670" s="42"/>
      <c r="E670" s="25"/>
      <c r="F670" s="25"/>
      <c r="G670" s="42"/>
      <c r="H670" s="1" t="s">
        <v>566</v>
      </c>
      <c r="I670" s="25"/>
      <c r="K670" s="25"/>
      <c r="N670" s="42"/>
    </row>
    <row r="671">
      <c r="A671" s="25"/>
      <c r="B671" s="25"/>
      <c r="D671" s="42"/>
      <c r="E671" s="25"/>
      <c r="F671" s="25"/>
      <c r="G671" s="42"/>
      <c r="I671" s="25"/>
      <c r="K671" s="25"/>
      <c r="N671" s="42"/>
    </row>
    <row r="672">
      <c r="A672" s="25"/>
      <c r="B672" s="25"/>
      <c r="D672" s="42"/>
      <c r="E672" s="25"/>
      <c r="F672" s="25"/>
      <c r="G672" s="42"/>
      <c r="H672" s="1" t="s">
        <v>475</v>
      </c>
      <c r="I672" s="25"/>
      <c r="K672" s="84" t="s">
        <v>276</v>
      </c>
      <c r="L672" s="1" t="s">
        <v>595</v>
      </c>
      <c r="M672" s="1" t="s">
        <v>714</v>
      </c>
      <c r="N672" s="2" t="s">
        <v>715</v>
      </c>
    </row>
    <row r="673">
      <c r="A673" s="25"/>
      <c r="B673" s="25"/>
      <c r="D673" s="42"/>
      <c r="E673" s="25"/>
      <c r="F673" s="25"/>
      <c r="G673" s="42"/>
      <c r="H673" s="1" t="s">
        <v>567</v>
      </c>
      <c r="I673" s="25"/>
      <c r="K673" s="25"/>
      <c r="N673" s="42"/>
    </row>
    <row r="674">
      <c r="A674" s="25"/>
      <c r="B674" s="25"/>
      <c r="D674" s="42"/>
      <c r="E674" s="25"/>
      <c r="F674" s="25"/>
      <c r="G674" s="42"/>
      <c r="H674" s="1" t="s">
        <v>269</v>
      </c>
      <c r="I674" s="25"/>
      <c r="K674" s="25"/>
      <c r="N674" s="42"/>
    </row>
    <row r="675">
      <c r="A675" s="25"/>
      <c r="B675" s="25"/>
      <c r="D675" s="42"/>
      <c r="E675" s="25"/>
      <c r="F675" s="25"/>
      <c r="G675" s="42"/>
      <c r="I675" s="25"/>
      <c r="K675" s="25"/>
      <c r="N675" s="42"/>
    </row>
    <row r="676">
      <c r="A676" s="25"/>
      <c r="B676" s="25"/>
      <c r="D676" s="42"/>
      <c r="E676" s="25"/>
      <c r="F676" s="25"/>
      <c r="G676" s="42"/>
      <c r="H676" s="1" t="s">
        <v>477</v>
      </c>
      <c r="I676" s="25"/>
      <c r="K676" s="25"/>
      <c r="N676" s="42"/>
    </row>
    <row r="677">
      <c r="A677" s="25"/>
      <c r="B677" s="25"/>
      <c r="D677" s="42"/>
      <c r="E677" s="25"/>
      <c r="F677" s="25"/>
      <c r="G677" s="42"/>
      <c r="H677" s="1" t="s">
        <v>206</v>
      </c>
      <c r="I677" s="25"/>
      <c r="K677" s="25"/>
      <c r="N677" s="42"/>
    </row>
    <row r="678">
      <c r="A678" s="25"/>
      <c r="B678" s="25"/>
      <c r="D678" s="42"/>
      <c r="E678" s="25"/>
      <c r="F678" s="25"/>
      <c r="G678" s="42"/>
      <c r="H678" s="1" t="s">
        <v>478</v>
      </c>
      <c r="I678" s="25"/>
      <c r="K678" s="25"/>
      <c r="N678" s="42"/>
    </row>
    <row r="679">
      <c r="A679" s="25"/>
      <c r="B679" s="25"/>
      <c r="D679" s="42"/>
      <c r="E679" s="25"/>
      <c r="F679" s="25"/>
      <c r="G679" s="42"/>
      <c r="H679" s="1" t="s">
        <v>198</v>
      </c>
      <c r="I679" s="25"/>
      <c r="K679" s="25"/>
      <c r="N679" s="42"/>
    </row>
    <row r="680">
      <c r="A680" s="25"/>
      <c r="B680" s="25"/>
      <c r="D680" s="42"/>
      <c r="E680" s="25"/>
      <c r="F680" s="25"/>
      <c r="G680" s="42"/>
      <c r="H680" s="1" t="s">
        <v>479</v>
      </c>
      <c r="I680" s="25"/>
      <c r="K680" s="25"/>
      <c r="N680" s="42"/>
    </row>
    <row r="681">
      <c r="A681" s="25"/>
      <c r="B681" s="25"/>
      <c r="D681" s="42"/>
      <c r="E681" s="25"/>
      <c r="F681" s="25"/>
      <c r="G681" s="42"/>
      <c r="H681" s="1" t="s">
        <v>480</v>
      </c>
      <c r="I681" s="25"/>
      <c r="K681" s="25"/>
      <c r="N681" s="42"/>
    </row>
    <row r="682">
      <c r="A682" s="25"/>
      <c r="B682" s="25"/>
      <c r="D682" s="42"/>
      <c r="E682" s="25"/>
      <c r="F682" s="25"/>
      <c r="G682" s="42"/>
      <c r="H682" s="1" t="s">
        <v>198</v>
      </c>
      <c r="I682" s="25"/>
      <c r="K682" s="25"/>
      <c r="N682" s="42"/>
    </row>
    <row r="683">
      <c r="A683" s="25"/>
      <c r="B683" s="25"/>
      <c r="D683" s="42"/>
      <c r="E683" s="25"/>
      <c r="F683" s="25"/>
      <c r="G683" s="42"/>
      <c r="H683" s="1" t="s">
        <v>481</v>
      </c>
      <c r="I683" s="25"/>
      <c r="K683" s="25"/>
      <c r="N683" s="42"/>
    </row>
    <row r="684">
      <c r="A684" s="25"/>
      <c r="B684" s="25"/>
      <c r="D684" s="42"/>
      <c r="E684" s="25"/>
      <c r="F684" s="25"/>
      <c r="G684" s="42"/>
      <c r="H684" s="1" t="s">
        <v>204</v>
      </c>
      <c r="I684" s="25"/>
      <c r="K684" s="25"/>
      <c r="N684" s="42"/>
    </row>
    <row r="685">
      <c r="A685" s="25"/>
      <c r="B685" s="25"/>
      <c r="D685" s="42"/>
      <c r="E685" s="25"/>
      <c r="F685" s="25"/>
      <c r="G685" s="42"/>
      <c r="H685" s="1" t="s">
        <v>484</v>
      </c>
      <c r="I685" s="25"/>
      <c r="K685" s="84" t="s">
        <v>278</v>
      </c>
      <c r="L685" s="1" t="s">
        <v>280</v>
      </c>
      <c r="M685" s="1" t="s">
        <v>482</v>
      </c>
      <c r="N685" s="2" t="s">
        <v>677</v>
      </c>
    </row>
    <row r="686">
      <c r="A686" s="25"/>
      <c r="B686" s="25"/>
      <c r="D686" s="42"/>
      <c r="E686" s="25"/>
      <c r="F686" s="25"/>
      <c r="G686" s="42"/>
      <c r="H686" s="1" t="s">
        <v>486</v>
      </c>
      <c r="I686" s="25"/>
      <c r="K686" s="84" t="s">
        <v>278</v>
      </c>
      <c r="L686" s="1" t="s">
        <v>280</v>
      </c>
      <c r="N686" s="2" t="s">
        <v>678</v>
      </c>
    </row>
    <row r="687">
      <c r="A687" s="25"/>
      <c r="B687" s="25"/>
      <c r="D687" s="42"/>
      <c r="E687" s="25"/>
      <c r="F687" s="25"/>
      <c r="G687" s="42"/>
      <c r="H687" s="1" t="s">
        <v>204</v>
      </c>
      <c r="I687" s="25"/>
      <c r="K687" s="25"/>
      <c r="N687" s="42"/>
    </row>
    <row r="688">
      <c r="A688" s="25"/>
      <c r="B688" s="25"/>
      <c r="D688" s="42"/>
      <c r="E688" s="25"/>
      <c r="F688" s="25"/>
      <c r="G688" s="42"/>
      <c r="I688" s="25"/>
      <c r="K688" s="25"/>
      <c r="N688" s="42"/>
    </row>
    <row r="689">
      <c r="A689" s="25"/>
      <c r="B689" s="25"/>
      <c r="D689" s="42"/>
      <c r="E689" s="25"/>
      <c r="F689" s="25"/>
      <c r="G689" s="42"/>
      <c r="H689" s="1" t="s">
        <v>487</v>
      </c>
      <c r="I689" s="25"/>
      <c r="K689" s="25"/>
      <c r="N689" s="42"/>
    </row>
    <row r="690">
      <c r="A690" s="25"/>
      <c r="B690" s="25"/>
      <c r="D690" s="42"/>
      <c r="E690" s="25"/>
      <c r="F690" s="25"/>
      <c r="G690" s="42"/>
      <c r="H690" s="1" t="s">
        <v>488</v>
      </c>
      <c r="I690" s="25"/>
      <c r="K690" s="25"/>
      <c r="N690" s="42"/>
    </row>
    <row r="691">
      <c r="A691" s="25"/>
      <c r="B691" s="25"/>
      <c r="D691" s="42"/>
      <c r="E691" s="25"/>
      <c r="F691" s="25"/>
      <c r="G691" s="42"/>
      <c r="H691" s="1" t="s">
        <v>489</v>
      </c>
      <c r="I691" s="25"/>
      <c r="K691" s="25"/>
      <c r="N691" s="42"/>
    </row>
    <row r="692">
      <c r="A692" s="25"/>
      <c r="B692" s="25"/>
      <c r="D692" s="42"/>
      <c r="E692" s="25"/>
      <c r="F692" s="25"/>
      <c r="G692" s="42"/>
      <c r="H692" s="1" t="s">
        <v>198</v>
      </c>
      <c r="I692" s="25"/>
      <c r="K692" s="84" t="s">
        <v>278</v>
      </c>
      <c r="L692" s="1" t="s">
        <v>279</v>
      </c>
      <c r="M692" s="1" t="s">
        <v>716</v>
      </c>
      <c r="N692" s="87" t="s">
        <v>679</v>
      </c>
    </row>
    <row r="693">
      <c r="A693" s="25"/>
      <c r="B693" s="25"/>
      <c r="D693" s="42"/>
      <c r="E693" s="25"/>
      <c r="F693" s="25"/>
      <c r="G693" s="42"/>
      <c r="H693" s="1" t="s">
        <v>490</v>
      </c>
      <c r="I693" s="25"/>
      <c r="K693" s="25"/>
      <c r="N693" s="42"/>
    </row>
    <row r="694">
      <c r="A694" s="25"/>
      <c r="B694" s="25"/>
      <c r="D694" s="42"/>
      <c r="E694" s="25"/>
      <c r="F694" s="25"/>
      <c r="G694" s="42"/>
      <c r="H694" s="1" t="s">
        <v>491</v>
      </c>
      <c r="I694" s="25"/>
      <c r="K694" s="25"/>
      <c r="N694" s="42"/>
    </row>
    <row r="695">
      <c r="A695" s="25"/>
      <c r="B695" s="25"/>
      <c r="D695" s="42"/>
      <c r="E695" s="25"/>
      <c r="F695" s="25"/>
      <c r="G695" s="42"/>
      <c r="H695" s="1" t="s">
        <v>198</v>
      </c>
      <c r="I695" s="25"/>
      <c r="K695" s="25"/>
      <c r="N695" s="42"/>
    </row>
    <row r="696">
      <c r="A696" s="25"/>
      <c r="B696" s="25"/>
      <c r="D696" s="42"/>
      <c r="E696" s="25"/>
      <c r="F696" s="25"/>
      <c r="G696" s="42"/>
      <c r="H696" s="1" t="s">
        <v>481</v>
      </c>
      <c r="I696" s="25"/>
      <c r="K696" s="25"/>
      <c r="N696" s="42"/>
    </row>
    <row r="697">
      <c r="A697" s="25"/>
      <c r="B697" s="25"/>
      <c r="D697" s="42"/>
      <c r="E697" s="25"/>
      <c r="F697" s="25"/>
      <c r="G697" s="42"/>
      <c r="H697" s="1" t="s">
        <v>204</v>
      </c>
      <c r="I697" s="25"/>
      <c r="K697" s="25"/>
      <c r="N697" s="42"/>
    </row>
    <row r="698">
      <c r="A698" s="25"/>
      <c r="B698" s="25"/>
      <c r="D698" s="42"/>
      <c r="E698" s="25"/>
      <c r="F698" s="25"/>
      <c r="G698" s="42"/>
      <c r="H698" s="1" t="s">
        <v>494</v>
      </c>
      <c r="I698" s="25"/>
      <c r="K698" s="25"/>
      <c r="N698" s="42"/>
    </row>
    <row r="699">
      <c r="A699" s="25"/>
      <c r="B699" s="25"/>
      <c r="D699" s="42"/>
      <c r="E699" s="25"/>
      <c r="F699" s="25"/>
      <c r="G699" s="42"/>
      <c r="H699" s="1" t="s">
        <v>497</v>
      </c>
      <c r="I699" s="25"/>
      <c r="K699" s="84" t="s">
        <v>278</v>
      </c>
      <c r="L699" s="1" t="s">
        <v>279</v>
      </c>
      <c r="M699" s="1" t="s">
        <v>717</v>
      </c>
      <c r="N699" s="2" t="s">
        <v>718</v>
      </c>
    </row>
    <row r="700">
      <c r="A700" s="25"/>
      <c r="B700" s="25"/>
      <c r="D700" s="42"/>
      <c r="E700" s="25"/>
      <c r="F700" s="25"/>
      <c r="G700" s="42"/>
      <c r="H700" s="1" t="s">
        <v>499</v>
      </c>
      <c r="I700" s="25"/>
      <c r="K700" s="84" t="s">
        <v>278</v>
      </c>
      <c r="L700" s="1" t="s">
        <v>280</v>
      </c>
      <c r="N700" s="42"/>
    </row>
    <row r="701">
      <c r="A701" s="25"/>
      <c r="B701" s="25"/>
      <c r="D701" s="42"/>
      <c r="E701" s="25"/>
      <c r="F701" s="25"/>
      <c r="G701" s="42"/>
      <c r="H701" s="1" t="s">
        <v>204</v>
      </c>
      <c r="I701" s="25"/>
      <c r="K701" s="1" t="s">
        <v>278</v>
      </c>
      <c r="L701" s="1" t="s">
        <v>280</v>
      </c>
      <c r="N701" s="42"/>
    </row>
    <row r="702">
      <c r="A702" s="25"/>
      <c r="B702" s="25"/>
      <c r="D702" s="42"/>
      <c r="E702" s="25"/>
      <c r="F702" s="25"/>
      <c r="G702" s="42"/>
      <c r="I702" s="25"/>
      <c r="K702" s="1" t="s">
        <v>278</v>
      </c>
      <c r="L702" s="30" t="s">
        <v>280</v>
      </c>
      <c r="N702" s="42"/>
    </row>
    <row r="703">
      <c r="A703" s="25"/>
      <c r="B703" s="25"/>
      <c r="D703" s="42"/>
      <c r="E703" s="25"/>
      <c r="F703" s="25"/>
      <c r="G703" s="42"/>
      <c r="H703" s="1" t="s">
        <v>500</v>
      </c>
      <c r="I703" s="25"/>
      <c r="K703" s="25"/>
      <c r="N703" s="42"/>
    </row>
    <row r="704">
      <c r="A704" s="25"/>
      <c r="B704" s="25"/>
      <c r="D704" s="42"/>
      <c r="E704" s="25"/>
      <c r="F704" s="25"/>
      <c r="G704" s="42"/>
      <c r="H704" s="1" t="s">
        <v>501</v>
      </c>
      <c r="I704" s="25"/>
      <c r="K704" s="25"/>
      <c r="N704" s="42"/>
    </row>
    <row r="705">
      <c r="A705" s="25"/>
      <c r="B705" s="25"/>
      <c r="D705" s="42"/>
      <c r="E705" s="25"/>
      <c r="F705" s="25"/>
      <c r="G705" s="42"/>
      <c r="H705" s="1" t="s">
        <v>502</v>
      </c>
      <c r="I705" s="25"/>
      <c r="K705" s="25"/>
      <c r="N705" s="42"/>
    </row>
    <row r="706">
      <c r="A706" s="25"/>
      <c r="B706" s="25"/>
      <c r="D706" s="42"/>
      <c r="E706" s="25"/>
      <c r="F706" s="25"/>
      <c r="G706" s="42"/>
      <c r="H706" s="1" t="s">
        <v>198</v>
      </c>
      <c r="I706" s="25"/>
      <c r="K706" s="84" t="s">
        <v>278</v>
      </c>
      <c r="L706" s="1" t="s">
        <v>520</v>
      </c>
      <c r="M706" s="1" t="s">
        <v>719</v>
      </c>
      <c r="N706" s="2" t="s">
        <v>679</v>
      </c>
    </row>
    <row r="707">
      <c r="A707" s="25"/>
      <c r="B707" s="25"/>
      <c r="D707" s="42"/>
      <c r="E707" s="25"/>
      <c r="F707" s="25"/>
      <c r="G707" s="42"/>
      <c r="H707" s="1" t="s">
        <v>503</v>
      </c>
      <c r="I707" s="25"/>
      <c r="K707" s="25"/>
      <c r="N707" s="42"/>
    </row>
    <row r="708">
      <c r="A708" s="25"/>
      <c r="B708" s="25"/>
      <c r="D708" s="42"/>
      <c r="E708" s="25"/>
      <c r="F708" s="25"/>
      <c r="G708" s="42"/>
      <c r="H708" s="1" t="s">
        <v>685</v>
      </c>
      <c r="I708" s="25"/>
      <c r="K708" s="25"/>
      <c r="N708" s="42"/>
    </row>
    <row r="709">
      <c r="A709" s="25"/>
      <c r="B709" s="25"/>
      <c r="D709" s="42"/>
      <c r="E709" s="25"/>
      <c r="F709" s="25"/>
      <c r="G709" s="42"/>
      <c r="H709" s="1" t="s">
        <v>506</v>
      </c>
      <c r="I709" s="25"/>
      <c r="K709" s="25"/>
      <c r="N709" s="42"/>
    </row>
    <row r="710">
      <c r="A710" s="25"/>
      <c r="B710" s="25"/>
      <c r="D710" s="42"/>
      <c r="E710" s="25"/>
      <c r="F710" s="25"/>
      <c r="G710" s="42"/>
      <c r="H710" s="1" t="s">
        <v>509</v>
      </c>
      <c r="I710" s="25"/>
      <c r="K710" s="25"/>
      <c r="N710" s="42"/>
    </row>
    <row r="711">
      <c r="A711" s="25"/>
      <c r="B711" s="25"/>
      <c r="D711" s="42"/>
      <c r="E711" s="25"/>
      <c r="F711" s="25"/>
      <c r="G711" s="42"/>
      <c r="H711" s="1" t="s">
        <v>510</v>
      </c>
      <c r="I711" s="25"/>
      <c r="K711" s="84" t="s">
        <v>278</v>
      </c>
      <c r="L711" s="1" t="s">
        <v>593</v>
      </c>
      <c r="M711" s="1" t="s">
        <v>720</v>
      </c>
      <c r="N711" s="2" t="s">
        <v>687</v>
      </c>
    </row>
    <row r="712">
      <c r="A712" s="25"/>
      <c r="B712" s="25"/>
      <c r="D712" s="42"/>
      <c r="E712" s="25"/>
      <c r="F712" s="25"/>
      <c r="G712" s="42"/>
      <c r="H712" s="1" t="s">
        <v>511</v>
      </c>
      <c r="I712" s="25"/>
      <c r="K712" s="25"/>
      <c r="N712" s="42"/>
    </row>
    <row r="713">
      <c r="A713" s="25"/>
      <c r="B713" s="25"/>
      <c r="D713" s="42"/>
      <c r="E713" s="25"/>
      <c r="F713" s="25"/>
      <c r="G713" s="42"/>
      <c r="H713" s="1" t="s">
        <v>204</v>
      </c>
      <c r="I713" s="25"/>
      <c r="K713" s="25"/>
      <c r="N713" s="42"/>
    </row>
    <row r="714">
      <c r="A714" s="25"/>
      <c r="B714" s="25"/>
      <c r="D714" s="42"/>
      <c r="E714" s="25"/>
      <c r="F714" s="25"/>
      <c r="G714" s="42"/>
      <c r="I714" s="25"/>
      <c r="K714" s="25"/>
      <c r="N714" s="42"/>
    </row>
    <row r="715">
      <c r="A715" s="25"/>
      <c r="B715" s="25"/>
      <c r="D715" s="42"/>
      <c r="E715" s="25"/>
      <c r="F715" s="25"/>
      <c r="G715" s="42"/>
      <c r="H715" s="1" t="s">
        <v>514</v>
      </c>
      <c r="I715" s="25"/>
      <c r="K715" s="25"/>
      <c r="N715" s="42"/>
    </row>
    <row r="716">
      <c r="A716" s="25"/>
      <c r="B716" s="25"/>
      <c r="D716" s="42"/>
      <c r="E716" s="25"/>
      <c r="F716" s="25"/>
      <c r="G716" s="42"/>
      <c r="H716" s="1" t="s">
        <v>206</v>
      </c>
      <c r="I716" s="25"/>
      <c r="K716" s="25"/>
      <c r="N716" s="42"/>
    </row>
    <row r="717">
      <c r="A717" s="25"/>
      <c r="B717" s="25"/>
      <c r="D717" s="42"/>
      <c r="E717" s="25"/>
      <c r="F717" s="25"/>
      <c r="G717" s="42"/>
      <c r="H717" s="1" t="s">
        <v>207</v>
      </c>
      <c r="I717" s="25"/>
      <c r="K717" s="25"/>
      <c r="N717" s="42"/>
    </row>
    <row r="718">
      <c r="A718" s="25"/>
      <c r="B718" s="25"/>
      <c r="D718" s="42"/>
      <c r="E718" s="25"/>
      <c r="F718" s="25"/>
      <c r="G718" s="42"/>
      <c r="I718" s="25"/>
      <c r="K718" s="25"/>
      <c r="N718" s="42"/>
    </row>
    <row r="719">
      <c r="A719" s="25"/>
      <c r="B719" s="25"/>
      <c r="D719" s="42"/>
      <c r="E719" s="25"/>
      <c r="F719" s="25"/>
      <c r="G719" s="42"/>
      <c r="H719" s="1" t="s">
        <v>515</v>
      </c>
      <c r="I719" s="25"/>
      <c r="K719" s="25"/>
      <c r="N719" s="42"/>
    </row>
    <row r="720">
      <c r="A720" s="25"/>
      <c r="B720" s="25"/>
      <c r="D720" s="42"/>
      <c r="E720" s="25"/>
      <c r="F720" s="25"/>
      <c r="G720" s="42"/>
      <c r="H720" s="1" t="s">
        <v>721</v>
      </c>
      <c r="I720" s="25"/>
      <c r="K720" s="25"/>
      <c r="N720" s="42"/>
    </row>
    <row r="721">
      <c r="A721" s="25"/>
      <c r="B721" s="25"/>
      <c r="D721" s="42"/>
      <c r="E721" s="25"/>
      <c r="F721" s="25"/>
      <c r="G721" s="42"/>
      <c r="H721" s="1" t="s">
        <v>722</v>
      </c>
      <c r="I721" s="25"/>
      <c r="K721" s="25"/>
      <c r="N721" s="42"/>
    </row>
    <row r="722">
      <c r="A722" s="25"/>
      <c r="B722" s="25"/>
      <c r="D722" s="42"/>
      <c r="E722" s="25"/>
      <c r="F722" s="25"/>
      <c r="G722" s="42"/>
      <c r="H722" s="1" t="s">
        <v>198</v>
      </c>
      <c r="I722" s="25"/>
      <c r="K722" s="25"/>
      <c r="N722" s="42"/>
    </row>
    <row r="723">
      <c r="A723" s="25"/>
      <c r="B723" s="25"/>
      <c r="D723" s="42"/>
      <c r="E723" s="25"/>
      <c r="F723" s="25"/>
      <c r="G723" s="42"/>
      <c r="H723" s="1" t="s">
        <v>491</v>
      </c>
      <c r="I723" s="25"/>
      <c r="K723" s="25"/>
      <c r="N723" s="42"/>
    </row>
    <row r="724">
      <c r="A724" s="25"/>
      <c r="B724" s="25"/>
      <c r="D724" s="42"/>
      <c r="E724" s="25"/>
      <c r="F724" s="25"/>
      <c r="G724" s="42"/>
      <c r="H724" s="1" t="s">
        <v>198</v>
      </c>
      <c r="I724" s="25"/>
      <c r="K724" s="25"/>
      <c r="N724" s="42"/>
    </row>
    <row r="725">
      <c r="A725" s="25"/>
      <c r="B725" s="25"/>
      <c r="D725" s="42"/>
      <c r="E725" s="25"/>
      <c r="F725" s="25"/>
      <c r="G725" s="42"/>
      <c r="H725" s="1" t="s">
        <v>223</v>
      </c>
      <c r="I725" s="25"/>
      <c r="K725" s="25"/>
      <c r="N725" s="42"/>
    </row>
    <row r="726">
      <c r="A726" s="25"/>
      <c r="B726" s="25"/>
      <c r="D726" s="42"/>
      <c r="E726" s="25"/>
      <c r="F726" s="25"/>
      <c r="G726" s="42"/>
      <c r="H726" s="1" t="s">
        <v>204</v>
      </c>
      <c r="I726" s="25"/>
      <c r="K726" s="25"/>
      <c r="N726" s="42"/>
    </row>
    <row r="727">
      <c r="A727" s="25"/>
      <c r="B727" s="25"/>
      <c r="D727" s="42"/>
      <c r="E727" s="25"/>
      <c r="F727" s="25"/>
      <c r="G727" s="42"/>
      <c r="H727" s="1" t="s">
        <v>518</v>
      </c>
      <c r="I727" s="25"/>
      <c r="K727" s="25"/>
      <c r="N727" s="42"/>
    </row>
    <row r="728">
      <c r="A728" s="25"/>
      <c r="B728" s="25"/>
      <c r="D728" s="42"/>
      <c r="E728" s="25"/>
      <c r="F728" s="25"/>
      <c r="G728" s="42"/>
      <c r="H728" s="1" t="s">
        <v>198</v>
      </c>
      <c r="I728" s="25"/>
      <c r="K728" s="84" t="s">
        <v>278</v>
      </c>
      <c r="L728" s="1" t="s">
        <v>520</v>
      </c>
      <c r="M728" s="1" t="s">
        <v>723</v>
      </c>
      <c r="N728" s="2" t="s">
        <v>724</v>
      </c>
    </row>
    <row r="729">
      <c r="A729" s="25"/>
      <c r="B729" s="25"/>
      <c r="D729" s="42"/>
      <c r="E729" s="25"/>
      <c r="F729" s="25"/>
      <c r="G729" s="42"/>
      <c r="H729" s="1" t="s">
        <v>519</v>
      </c>
      <c r="I729" s="25"/>
      <c r="K729" s="25"/>
      <c r="N729" s="42"/>
    </row>
    <row r="730">
      <c r="A730" s="25"/>
      <c r="B730" s="25"/>
      <c r="D730" s="42"/>
      <c r="E730" s="25"/>
      <c r="F730" s="25"/>
      <c r="G730" s="42"/>
      <c r="H730" s="1" t="s">
        <v>523</v>
      </c>
      <c r="I730" s="25"/>
      <c r="K730" s="25"/>
      <c r="N730" s="42"/>
    </row>
    <row r="731">
      <c r="A731" s="25"/>
      <c r="B731" s="25"/>
      <c r="D731" s="42"/>
      <c r="E731" s="25"/>
      <c r="F731" s="25"/>
      <c r="G731" s="42"/>
      <c r="H731" s="1" t="s">
        <v>198</v>
      </c>
      <c r="I731" s="25"/>
      <c r="K731" s="84" t="s">
        <v>278</v>
      </c>
      <c r="L731" s="1" t="s">
        <v>279</v>
      </c>
      <c r="M731" s="1" t="s">
        <v>725</v>
      </c>
      <c r="N731" s="2" t="s">
        <v>726</v>
      </c>
    </row>
    <row r="732">
      <c r="A732" s="25"/>
      <c r="B732" s="25"/>
      <c r="D732" s="42"/>
      <c r="E732" s="25"/>
      <c r="F732" s="25"/>
      <c r="G732" s="42"/>
      <c r="H732" s="1" t="s">
        <v>524</v>
      </c>
      <c r="I732" s="25"/>
      <c r="K732" s="1" t="s">
        <v>278</v>
      </c>
      <c r="L732" s="1" t="s">
        <v>727</v>
      </c>
      <c r="N732" s="42"/>
    </row>
    <row r="733">
      <c r="A733" s="25"/>
      <c r="B733" s="25"/>
      <c r="D733" s="42"/>
      <c r="E733" s="25"/>
      <c r="F733" s="25"/>
      <c r="G733" s="42"/>
      <c r="H733" s="1" t="s">
        <v>728</v>
      </c>
      <c r="I733" s="25"/>
      <c r="K733" s="25"/>
      <c r="N733" s="42"/>
    </row>
    <row r="734">
      <c r="A734" s="25"/>
      <c r="B734" s="25"/>
      <c r="D734" s="42"/>
      <c r="E734" s="25"/>
      <c r="F734" s="25"/>
      <c r="G734" s="42"/>
      <c r="I734" s="25"/>
      <c r="K734" s="25"/>
      <c r="N734" s="42"/>
    </row>
    <row r="735">
      <c r="A735" s="25"/>
      <c r="B735" s="25"/>
      <c r="D735" s="42"/>
      <c r="E735" s="25"/>
      <c r="F735" s="25"/>
      <c r="G735" s="42"/>
      <c r="H735" s="1" t="s">
        <v>528</v>
      </c>
      <c r="I735" s="25"/>
      <c r="K735" s="25"/>
      <c r="N735" s="42"/>
    </row>
    <row r="736">
      <c r="A736" s="25"/>
      <c r="B736" s="25"/>
      <c r="D736" s="42"/>
      <c r="E736" s="25"/>
      <c r="F736" s="25"/>
      <c r="G736" s="42"/>
      <c r="H736" s="1" t="s">
        <v>729</v>
      </c>
      <c r="I736" s="25"/>
      <c r="K736" s="25"/>
      <c r="N736" s="42"/>
    </row>
    <row r="737">
      <c r="A737" s="25"/>
      <c r="B737" s="25"/>
      <c r="D737" s="42"/>
      <c r="E737" s="25"/>
      <c r="F737" s="25"/>
      <c r="G737" s="42"/>
      <c r="H737" s="1" t="s">
        <v>530</v>
      </c>
      <c r="I737" s="25"/>
      <c r="K737" s="25"/>
      <c r="N737" s="42"/>
    </row>
    <row r="738">
      <c r="A738" s="25"/>
      <c r="B738" s="25"/>
      <c r="D738" s="42"/>
      <c r="E738" s="25"/>
      <c r="F738" s="25"/>
      <c r="G738" s="42"/>
      <c r="H738" s="1" t="s">
        <v>204</v>
      </c>
      <c r="I738" s="25"/>
      <c r="K738" s="25"/>
      <c r="N738" s="42"/>
    </row>
    <row r="739">
      <c r="A739" s="25"/>
      <c r="B739" s="25"/>
      <c r="D739" s="42"/>
      <c r="E739" s="25"/>
      <c r="F739" s="25"/>
      <c r="G739" s="42"/>
      <c r="H739" s="1" t="s">
        <v>518</v>
      </c>
      <c r="I739" s="25"/>
      <c r="K739" s="25"/>
      <c r="N739" s="42"/>
    </row>
    <row r="740">
      <c r="A740" s="25"/>
      <c r="B740" s="25"/>
      <c r="D740" s="42"/>
      <c r="E740" s="25"/>
      <c r="F740" s="25"/>
      <c r="G740" s="42"/>
      <c r="H740" s="1" t="s">
        <v>198</v>
      </c>
      <c r="I740" s="25"/>
      <c r="K740" s="25"/>
      <c r="N740" s="42"/>
    </row>
    <row r="741">
      <c r="A741" s="25"/>
      <c r="B741" s="25"/>
      <c r="D741" s="42"/>
      <c r="E741" s="25"/>
      <c r="F741" s="25"/>
      <c r="G741" s="42"/>
      <c r="H741" s="1" t="s">
        <v>531</v>
      </c>
      <c r="I741" s="25"/>
      <c r="K741" s="25"/>
      <c r="N741" s="42"/>
    </row>
    <row r="742">
      <c r="A742" s="25"/>
      <c r="B742" s="25"/>
      <c r="D742" s="42"/>
      <c r="E742" s="25"/>
      <c r="F742" s="25"/>
      <c r="G742" s="42"/>
      <c r="H742" s="1" t="s">
        <v>532</v>
      </c>
      <c r="I742" s="25"/>
      <c r="K742" s="25"/>
      <c r="N742" s="42"/>
    </row>
    <row r="743">
      <c r="A743" s="25"/>
      <c r="B743" s="25"/>
      <c r="D743" s="42"/>
      <c r="E743" s="25"/>
      <c r="F743" s="25"/>
      <c r="G743" s="42"/>
      <c r="H743" s="1" t="s">
        <v>533</v>
      </c>
      <c r="I743" s="25"/>
      <c r="K743" s="25"/>
      <c r="N743" s="42"/>
    </row>
    <row r="744">
      <c r="A744" s="25"/>
      <c r="B744" s="25"/>
      <c r="D744" s="42"/>
      <c r="E744" s="25"/>
      <c r="F744" s="25"/>
      <c r="G744" s="42"/>
      <c r="H744" s="1" t="s">
        <v>511</v>
      </c>
      <c r="I744" s="25"/>
      <c r="K744" s="25"/>
      <c r="N744" s="42"/>
    </row>
    <row r="745">
      <c r="A745" s="25"/>
      <c r="B745" s="25"/>
      <c r="D745" s="42"/>
      <c r="E745" s="25"/>
      <c r="F745" s="25"/>
      <c r="G745" s="42"/>
      <c r="H745" s="1" t="s">
        <v>204</v>
      </c>
      <c r="I745" s="25"/>
      <c r="K745" s="25"/>
      <c r="N745" s="42"/>
    </row>
    <row r="746">
      <c r="A746" s="25"/>
      <c r="B746" s="25"/>
      <c r="D746" s="42"/>
      <c r="E746" s="25"/>
      <c r="F746" s="25"/>
      <c r="G746" s="42"/>
      <c r="H746" s="1" t="s">
        <v>204</v>
      </c>
      <c r="I746" s="25"/>
      <c r="K746" s="25"/>
      <c r="N746" s="42"/>
    </row>
    <row r="747">
      <c r="A747" s="25"/>
      <c r="B747" s="25"/>
      <c r="D747" s="42"/>
      <c r="E747" s="25"/>
      <c r="F747" s="25"/>
      <c r="G747" s="42"/>
      <c r="H747" s="1" t="s">
        <v>204</v>
      </c>
      <c r="I747" s="25"/>
      <c r="K747" s="25"/>
      <c r="N747" s="42"/>
    </row>
    <row r="748">
      <c r="A748" s="25"/>
      <c r="B748" s="25"/>
      <c r="D748" s="42"/>
      <c r="E748" s="25"/>
      <c r="F748" s="25"/>
      <c r="G748" s="42"/>
      <c r="I748" s="25"/>
      <c r="K748" s="25"/>
      <c r="N748" s="42"/>
    </row>
    <row r="749">
      <c r="A749" s="25"/>
      <c r="B749" s="25"/>
      <c r="D749" s="42"/>
      <c r="E749" s="25"/>
      <c r="F749" s="25"/>
      <c r="G749" s="42"/>
      <c r="H749" s="1" t="s">
        <v>534</v>
      </c>
      <c r="I749" s="25"/>
      <c r="K749" s="25"/>
      <c r="N749" s="42"/>
    </row>
    <row r="750">
      <c r="A750" s="25"/>
      <c r="B750" s="25"/>
      <c r="D750" s="42"/>
      <c r="E750" s="25"/>
      <c r="F750" s="25"/>
      <c r="G750" s="42"/>
      <c r="H750" s="1" t="s">
        <v>730</v>
      </c>
      <c r="I750" s="25"/>
      <c r="K750" s="25"/>
      <c r="N750" s="42"/>
    </row>
    <row r="751">
      <c r="A751" s="25"/>
      <c r="B751" s="25"/>
      <c r="D751" s="42"/>
      <c r="E751" s="25"/>
      <c r="F751" s="25"/>
      <c r="G751" s="42"/>
      <c r="H751" s="1" t="s">
        <v>731</v>
      </c>
      <c r="I751" s="25"/>
      <c r="K751" s="25"/>
      <c r="N751" s="42"/>
    </row>
    <row r="752">
      <c r="A752" s="25"/>
      <c r="B752" s="25"/>
      <c r="D752" s="42"/>
      <c r="E752" s="25"/>
      <c r="F752" s="25"/>
      <c r="G752" s="42"/>
      <c r="H752" s="1" t="s">
        <v>198</v>
      </c>
      <c r="I752" s="25"/>
      <c r="K752" s="25"/>
      <c r="N752" s="42"/>
    </row>
    <row r="753">
      <c r="A753" s="25"/>
      <c r="B753" s="25"/>
      <c r="D753" s="42"/>
      <c r="E753" s="25"/>
      <c r="F753" s="25"/>
      <c r="G753" s="42"/>
      <c r="H753" s="1" t="s">
        <v>732</v>
      </c>
      <c r="I753" s="25"/>
      <c r="K753" s="25"/>
      <c r="N753" s="42"/>
    </row>
    <row r="754">
      <c r="A754" s="25"/>
      <c r="B754" s="25"/>
      <c r="D754" s="42"/>
      <c r="E754" s="25"/>
      <c r="F754" s="25"/>
      <c r="G754" s="42"/>
      <c r="H754" s="1" t="s">
        <v>541</v>
      </c>
      <c r="I754" s="25"/>
      <c r="K754" s="1" t="s">
        <v>278</v>
      </c>
      <c r="L754" s="1" t="s">
        <v>733</v>
      </c>
      <c r="M754" s="1" t="s">
        <v>734</v>
      </c>
      <c r="N754" s="2" t="s">
        <v>735</v>
      </c>
    </row>
    <row r="755">
      <c r="A755" s="25"/>
      <c r="B755" s="25"/>
      <c r="D755" s="42"/>
      <c r="E755" s="25"/>
      <c r="F755" s="25"/>
      <c r="G755" s="42"/>
      <c r="H755" s="1" t="s">
        <v>736</v>
      </c>
      <c r="I755" s="25"/>
      <c r="K755" s="25"/>
      <c r="N755" s="42"/>
    </row>
    <row r="756">
      <c r="A756" s="25"/>
      <c r="B756" s="25"/>
      <c r="D756" s="42"/>
      <c r="E756" s="25"/>
      <c r="F756" s="25"/>
      <c r="G756" s="42"/>
      <c r="H756" s="1" t="s">
        <v>542</v>
      </c>
      <c r="I756" s="25"/>
      <c r="K756" s="25"/>
      <c r="N756" s="42"/>
    </row>
    <row r="757">
      <c r="A757" s="25"/>
      <c r="B757" s="25"/>
      <c r="D757" s="42"/>
      <c r="E757" s="25"/>
      <c r="F757" s="25"/>
      <c r="G757" s="42"/>
      <c r="H757" s="1" t="s">
        <v>204</v>
      </c>
      <c r="I757" s="25"/>
      <c r="K757" s="25"/>
      <c r="N757" s="42"/>
    </row>
    <row r="758">
      <c r="A758" s="25"/>
      <c r="B758" s="25"/>
      <c r="D758" s="42"/>
      <c r="E758" s="25"/>
      <c r="F758" s="25"/>
      <c r="G758" s="42"/>
      <c r="I758" s="25"/>
      <c r="K758" s="25"/>
      <c r="N758" s="42"/>
    </row>
    <row r="759">
      <c r="A759" s="25"/>
      <c r="B759" s="25"/>
      <c r="D759" s="42"/>
      <c r="E759" s="25"/>
      <c r="F759" s="25"/>
      <c r="G759" s="42"/>
      <c r="H759" s="1" t="s">
        <v>543</v>
      </c>
      <c r="I759" s="25"/>
      <c r="K759" s="25"/>
      <c r="N759" s="42"/>
    </row>
    <row r="760">
      <c r="A760" s="25"/>
      <c r="B760" s="25"/>
      <c r="D760" s="42"/>
      <c r="E760" s="25"/>
      <c r="F760" s="25"/>
      <c r="G760" s="42"/>
      <c r="H760" s="1" t="s">
        <v>544</v>
      </c>
      <c r="I760" s="25"/>
      <c r="K760" s="25"/>
      <c r="N760" s="42"/>
    </row>
    <row r="761">
      <c r="A761" s="25"/>
      <c r="B761" s="25"/>
      <c r="D761" s="42"/>
      <c r="E761" s="25"/>
      <c r="F761" s="25"/>
      <c r="G761" s="42"/>
      <c r="H761" s="1" t="s">
        <v>207</v>
      </c>
      <c r="I761" s="25"/>
      <c r="K761" s="25"/>
      <c r="N761" s="42"/>
    </row>
    <row r="762">
      <c r="A762" s="25"/>
      <c r="B762" s="25"/>
      <c r="D762" s="42"/>
      <c r="E762" s="25"/>
      <c r="F762" s="25"/>
      <c r="G762" s="42"/>
      <c r="H762" s="1" t="s">
        <v>198</v>
      </c>
      <c r="I762" s="25"/>
      <c r="K762" s="25"/>
      <c r="N762" s="42"/>
    </row>
    <row r="763">
      <c r="A763" s="25"/>
      <c r="B763" s="25"/>
      <c r="D763" s="42"/>
      <c r="E763" s="25"/>
      <c r="F763" s="25"/>
      <c r="G763" s="42"/>
      <c r="H763" s="1" t="s">
        <v>545</v>
      </c>
      <c r="I763" s="25"/>
      <c r="K763" s="25"/>
      <c r="N763" s="42"/>
    </row>
    <row r="764">
      <c r="A764" s="25"/>
      <c r="B764" s="25"/>
      <c r="D764" s="42"/>
      <c r="E764" s="25"/>
      <c r="F764" s="25"/>
      <c r="G764" s="42"/>
      <c r="H764" s="1" t="s">
        <v>198</v>
      </c>
      <c r="I764" s="25"/>
      <c r="K764" s="25"/>
      <c r="N764" s="42"/>
    </row>
    <row r="765">
      <c r="A765" s="25"/>
      <c r="B765" s="25"/>
      <c r="D765" s="42"/>
      <c r="E765" s="25"/>
      <c r="F765" s="25"/>
      <c r="G765" s="42"/>
      <c r="H765" s="1" t="s">
        <v>546</v>
      </c>
      <c r="I765" s="25"/>
      <c r="K765" s="1" t="s">
        <v>278</v>
      </c>
      <c r="L765" s="1" t="s">
        <v>279</v>
      </c>
      <c r="M765" s="1" t="s">
        <v>547</v>
      </c>
      <c r="N765" s="2" t="s">
        <v>737</v>
      </c>
    </row>
    <row r="766">
      <c r="A766" s="25"/>
      <c r="B766" s="25"/>
      <c r="D766" s="42"/>
      <c r="E766" s="25"/>
      <c r="F766" s="25"/>
      <c r="G766" s="42"/>
      <c r="H766" s="1" t="s">
        <v>532</v>
      </c>
      <c r="I766" s="25"/>
      <c r="K766" s="25"/>
      <c r="N766" s="42"/>
    </row>
    <row r="767">
      <c r="A767" s="25"/>
      <c r="B767" s="25"/>
      <c r="D767" s="42"/>
      <c r="E767" s="25"/>
      <c r="F767" s="25"/>
      <c r="G767" s="42"/>
      <c r="H767" s="1" t="s">
        <v>204</v>
      </c>
      <c r="I767" s="25"/>
      <c r="K767" s="25"/>
      <c r="N767" s="42"/>
    </row>
    <row r="768">
      <c r="A768" s="25"/>
      <c r="B768" s="25"/>
      <c r="D768" s="42"/>
      <c r="E768" s="25"/>
      <c r="F768" s="25"/>
      <c r="G768" s="42"/>
      <c r="H768" s="1" t="s">
        <v>204</v>
      </c>
      <c r="I768" s="25"/>
      <c r="K768" s="25"/>
      <c r="N768" s="42"/>
    </row>
    <row r="769">
      <c r="A769" s="25"/>
      <c r="B769" s="25"/>
      <c r="D769" s="42"/>
      <c r="E769" s="25"/>
      <c r="F769" s="25"/>
      <c r="G769" s="42"/>
      <c r="I769" s="25"/>
      <c r="K769" s="25"/>
      <c r="N769" s="42"/>
    </row>
    <row r="770">
      <c r="A770" s="25"/>
      <c r="B770" s="25"/>
      <c r="D770" s="42"/>
      <c r="E770" s="25"/>
      <c r="F770" s="25"/>
      <c r="G770" s="42"/>
      <c r="H770" s="1" t="s">
        <v>549</v>
      </c>
      <c r="I770" s="25"/>
      <c r="K770" s="25"/>
      <c r="N770" s="42"/>
    </row>
    <row r="771">
      <c r="A771" s="25"/>
      <c r="B771" s="25"/>
      <c r="D771" s="42"/>
      <c r="E771" s="25"/>
      <c r="F771" s="25"/>
      <c r="G771" s="42"/>
      <c r="H771" s="1" t="s">
        <v>550</v>
      </c>
      <c r="I771" s="25"/>
      <c r="K771" s="25"/>
      <c r="N771" s="42"/>
    </row>
    <row r="772">
      <c r="A772" s="25"/>
      <c r="B772" s="25"/>
      <c r="D772" s="42"/>
      <c r="E772" s="25"/>
      <c r="F772" s="25"/>
      <c r="G772" s="42"/>
      <c r="H772" s="1" t="s">
        <v>207</v>
      </c>
      <c r="I772" s="25"/>
      <c r="K772" s="25"/>
      <c r="N772" s="42"/>
    </row>
    <row r="773">
      <c r="A773" s="25"/>
      <c r="B773" s="25"/>
      <c r="D773" s="42"/>
      <c r="E773" s="25"/>
      <c r="F773" s="25"/>
      <c r="G773" s="42"/>
      <c r="H773" s="1" t="s">
        <v>198</v>
      </c>
      <c r="I773" s="25"/>
      <c r="K773" s="25"/>
      <c r="N773" s="42"/>
    </row>
    <row r="774">
      <c r="A774" s="25"/>
      <c r="B774" s="25"/>
      <c r="D774" s="42"/>
      <c r="E774" s="25"/>
      <c r="F774" s="25"/>
      <c r="G774" s="42"/>
      <c r="H774" s="1" t="s">
        <v>732</v>
      </c>
      <c r="I774" s="25"/>
      <c r="K774" s="25"/>
      <c r="N774" s="42"/>
    </row>
    <row r="775">
      <c r="A775" s="25"/>
      <c r="B775" s="25"/>
      <c r="D775" s="42"/>
      <c r="E775" s="25"/>
      <c r="F775" s="25"/>
      <c r="G775" s="42"/>
      <c r="H775" s="1" t="s">
        <v>551</v>
      </c>
      <c r="I775" s="25"/>
      <c r="K775" s="25"/>
      <c r="N775" s="42"/>
    </row>
    <row r="776">
      <c r="A776" s="25"/>
      <c r="B776" s="25"/>
      <c r="D776" s="42"/>
      <c r="E776" s="25"/>
      <c r="F776" s="25"/>
      <c r="G776" s="42"/>
      <c r="H776" s="1" t="s">
        <v>553</v>
      </c>
      <c r="I776" s="25"/>
      <c r="K776" s="25"/>
      <c r="N776" s="42"/>
    </row>
    <row r="777">
      <c r="A777" s="25"/>
      <c r="B777" s="25"/>
      <c r="D777" s="42"/>
      <c r="E777" s="25"/>
      <c r="F777" s="25"/>
      <c r="G777" s="42"/>
      <c r="H777" s="1" t="s">
        <v>204</v>
      </c>
      <c r="I777" s="25"/>
      <c r="K777" s="25"/>
      <c r="N777" s="42"/>
    </row>
    <row r="778">
      <c r="A778" s="25"/>
      <c r="B778" s="25"/>
      <c r="D778" s="42"/>
      <c r="E778" s="25"/>
      <c r="F778" s="25"/>
      <c r="G778" s="42"/>
      <c r="I778" s="25"/>
      <c r="K778" s="25"/>
      <c r="N778" s="42"/>
    </row>
    <row r="779">
      <c r="A779" s="25"/>
      <c r="B779" s="25"/>
      <c r="D779" s="42"/>
      <c r="E779" s="25"/>
      <c r="F779" s="25"/>
      <c r="G779" s="42"/>
      <c r="H779" s="1" t="s">
        <v>554</v>
      </c>
      <c r="I779" s="25"/>
      <c r="K779" s="25"/>
      <c r="N779" s="42"/>
    </row>
    <row r="780">
      <c r="A780" s="25"/>
      <c r="B780" s="25"/>
      <c r="D780" s="42"/>
      <c r="E780" s="25"/>
      <c r="F780" s="25"/>
      <c r="G780" s="42"/>
      <c r="H780" s="1" t="s">
        <v>206</v>
      </c>
      <c r="I780" s="25"/>
      <c r="K780" s="25"/>
      <c r="N780" s="42"/>
    </row>
    <row r="781">
      <c r="A781" s="25"/>
      <c r="B781" s="25"/>
      <c r="D781" s="42"/>
      <c r="E781" s="25"/>
      <c r="F781" s="25"/>
      <c r="G781" s="42"/>
      <c r="H781" s="1" t="s">
        <v>207</v>
      </c>
      <c r="I781" s="25"/>
      <c r="K781" s="25"/>
      <c r="N781" s="42"/>
    </row>
    <row r="782">
      <c r="A782" s="25"/>
      <c r="B782" s="25"/>
      <c r="D782" s="42"/>
      <c r="E782" s="25"/>
      <c r="F782" s="25"/>
      <c r="G782" s="42"/>
      <c r="H782" s="1" t="s">
        <v>198</v>
      </c>
      <c r="I782" s="25"/>
      <c r="K782" s="25"/>
      <c r="N782" s="42"/>
    </row>
    <row r="783">
      <c r="A783" s="25"/>
      <c r="B783" s="25"/>
      <c r="D783" s="42"/>
      <c r="E783" s="25"/>
      <c r="F783" s="25"/>
      <c r="G783" s="42"/>
      <c r="H783" s="1" t="s">
        <v>555</v>
      </c>
      <c r="I783" s="25"/>
      <c r="K783" s="25"/>
      <c r="N783" s="42"/>
    </row>
    <row r="784">
      <c r="A784" s="25"/>
      <c r="B784" s="25"/>
      <c r="D784" s="42"/>
      <c r="E784" s="25"/>
      <c r="F784" s="25"/>
      <c r="G784" s="42"/>
      <c r="H784" s="1" t="s">
        <v>204</v>
      </c>
      <c r="I784" s="25"/>
      <c r="K784" s="25"/>
      <c r="N784" s="42"/>
    </row>
    <row r="785">
      <c r="A785" s="25"/>
      <c r="B785" s="25"/>
      <c r="D785" s="42"/>
      <c r="E785" s="25"/>
      <c r="F785" s="25"/>
      <c r="G785" s="42"/>
      <c r="I785" s="25"/>
      <c r="K785" s="25"/>
      <c r="N785" s="42"/>
    </row>
    <row r="786">
      <c r="A786" s="25"/>
      <c r="B786" s="25"/>
      <c r="D786" s="42"/>
      <c r="E786" s="25"/>
      <c r="F786" s="25"/>
      <c r="G786" s="42"/>
      <c r="H786" s="1" t="s">
        <v>281</v>
      </c>
      <c r="I786" s="25"/>
      <c r="K786" s="25"/>
      <c r="N786" s="42"/>
    </row>
    <row r="787">
      <c r="A787" s="25"/>
      <c r="B787" s="25"/>
      <c r="D787" s="42"/>
      <c r="E787" s="25"/>
      <c r="F787" s="25"/>
      <c r="G787" s="42"/>
      <c r="H787" s="1" t="s">
        <v>206</v>
      </c>
      <c r="I787" s="25"/>
      <c r="K787" s="25"/>
      <c r="N787" s="42"/>
    </row>
    <row r="788">
      <c r="A788" s="25"/>
      <c r="B788" s="25"/>
      <c r="D788" s="42"/>
      <c r="E788" s="25"/>
      <c r="F788" s="25"/>
      <c r="G788" s="42"/>
      <c r="H788" s="1" t="s">
        <v>207</v>
      </c>
      <c r="I788" s="25"/>
      <c r="K788" s="25"/>
      <c r="N788" s="42"/>
    </row>
    <row r="789">
      <c r="A789" s="25"/>
      <c r="B789" s="25"/>
      <c r="D789" s="42"/>
      <c r="E789" s="25"/>
      <c r="F789" s="25"/>
      <c r="G789" s="42"/>
      <c r="H789" s="1" t="s">
        <v>198</v>
      </c>
      <c r="I789" s="25"/>
      <c r="K789" s="25"/>
      <c r="N789" s="42"/>
    </row>
    <row r="790">
      <c r="A790" s="25"/>
      <c r="B790" s="25"/>
      <c r="D790" s="42"/>
      <c r="E790" s="25"/>
      <c r="F790" s="25"/>
      <c r="G790" s="42"/>
      <c r="H790" s="1" t="s">
        <v>556</v>
      </c>
      <c r="I790" s="25"/>
      <c r="K790" s="25"/>
      <c r="N790" s="42"/>
    </row>
    <row r="791">
      <c r="A791" s="25"/>
      <c r="B791" s="25"/>
      <c r="D791" s="42"/>
      <c r="E791" s="25"/>
      <c r="F791" s="25"/>
      <c r="G791" s="42"/>
      <c r="H791" s="1" t="s">
        <v>557</v>
      </c>
      <c r="I791" s="25"/>
      <c r="K791" s="25"/>
      <c r="N791" s="42"/>
    </row>
    <row r="792">
      <c r="A792" s="25"/>
      <c r="B792" s="25"/>
      <c r="D792" s="42"/>
      <c r="E792" s="25"/>
      <c r="F792" s="25"/>
      <c r="G792" s="42"/>
      <c r="H792" s="1" t="s">
        <v>558</v>
      </c>
      <c r="I792" s="25"/>
      <c r="K792" s="25"/>
      <c r="N792" s="42"/>
    </row>
    <row r="793">
      <c r="A793" s="25"/>
      <c r="B793" s="25"/>
      <c r="D793" s="42"/>
      <c r="E793" s="25"/>
      <c r="F793" s="25"/>
      <c r="G793" s="42"/>
      <c r="H793" s="1" t="s">
        <v>559</v>
      </c>
      <c r="I793" s="25"/>
      <c r="K793" s="25"/>
      <c r="N793" s="42"/>
    </row>
    <row r="794">
      <c r="A794" s="25"/>
      <c r="B794" s="25"/>
      <c r="D794" s="42"/>
      <c r="E794" s="25"/>
      <c r="F794" s="25"/>
      <c r="G794" s="42"/>
      <c r="H794" s="1" t="s">
        <v>560</v>
      </c>
      <c r="I794" s="25"/>
      <c r="K794" s="25"/>
      <c r="N794" s="42"/>
    </row>
    <row r="795">
      <c r="A795" s="25"/>
      <c r="B795" s="25"/>
      <c r="D795" s="42"/>
      <c r="E795" s="25"/>
      <c r="F795" s="25"/>
      <c r="G795" s="42"/>
      <c r="H795" s="1" t="s">
        <v>561</v>
      </c>
      <c r="I795" s="25"/>
      <c r="K795" s="25"/>
      <c r="N795" s="42"/>
    </row>
    <row r="796">
      <c r="A796" s="25"/>
      <c r="B796" s="25"/>
      <c r="D796" s="42"/>
      <c r="E796" s="25"/>
      <c r="F796" s="25"/>
      <c r="G796" s="42"/>
      <c r="H796" s="1" t="s">
        <v>223</v>
      </c>
      <c r="I796" s="25"/>
      <c r="K796" s="25"/>
      <c r="N796" s="42"/>
    </row>
    <row r="797">
      <c r="A797" s="15"/>
      <c r="B797" s="15"/>
      <c r="C797" s="15"/>
      <c r="D797" s="83"/>
      <c r="E797" s="15"/>
      <c r="F797" s="15"/>
      <c r="G797" s="83"/>
      <c r="H797" s="12" t="s">
        <v>204</v>
      </c>
      <c r="I797" s="15"/>
      <c r="J797" s="15"/>
      <c r="K797" s="15"/>
      <c r="L797" s="15"/>
      <c r="M797" s="15"/>
      <c r="N797" s="83"/>
      <c r="O797" s="15"/>
      <c r="P797" s="15"/>
      <c r="Q797" s="15"/>
      <c r="R797" s="15"/>
      <c r="S797" s="15"/>
      <c r="T797" s="15"/>
      <c r="U797" s="15"/>
      <c r="V797" s="15"/>
      <c r="W797" s="15"/>
      <c r="X797" s="15"/>
      <c r="Y797" s="15"/>
      <c r="Z797" s="15"/>
      <c r="AA797" s="15"/>
      <c r="AB797" s="15"/>
      <c r="AC797" s="15"/>
      <c r="AD797" s="15"/>
      <c r="AE797" s="15"/>
    </row>
    <row r="798">
      <c r="A798" s="25"/>
      <c r="B798" s="25"/>
      <c r="D798" s="42"/>
      <c r="E798" s="25"/>
      <c r="F798" s="25"/>
      <c r="G798" s="42"/>
      <c r="I798" s="25"/>
      <c r="K798" s="25"/>
      <c r="N798" s="42"/>
    </row>
    <row r="799">
      <c r="A799" s="1" t="s">
        <v>81</v>
      </c>
      <c r="B799" s="1" t="s">
        <v>94</v>
      </c>
      <c r="D799" s="42"/>
      <c r="E799" s="1" t="s">
        <v>33</v>
      </c>
      <c r="F799" s="1" t="s">
        <v>33</v>
      </c>
      <c r="G799" s="2" t="s">
        <v>738</v>
      </c>
      <c r="H799" s="1" t="s">
        <v>563</v>
      </c>
      <c r="I799" s="25"/>
      <c r="K799" s="25"/>
      <c r="N799" s="42"/>
    </row>
    <row r="800">
      <c r="A800" s="25"/>
      <c r="B800" s="25"/>
      <c r="D800" s="42"/>
      <c r="E800" s="25"/>
      <c r="F800" s="25"/>
      <c r="G800" s="42"/>
      <c r="H800" s="1" t="s">
        <v>564</v>
      </c>
      <c r="I800" s="25"/>
      <c r="K800" s="25"/>
      <c r="N800" s="42"/>
    </row>
    <row r="801">
      <c r="A801" s="25"/>
      <c r="B801" s="25"/>
      <c r="D801" s="42"/>
      <c r="E801" s="25"/>
      <c r="F801" s="25"/>
      <c r="G801" s="42"/>
      <c r="I801" s="25"/>
      <c r="K801" s="25"/>
      <c r="N801" s="42"/>
    </row>
    <row r="802">
      <c r="A802" s="25"/>
      <c r="B802" s="25"/>
      <c r="D802" s="42"/>
      <c r="E802" s="25"/>
      <c r="F802" s="25"/>
      <c r="G802" s="42"/>
      <c r="H802" s="1" t="s">
        <v>251</v>
      </c>
      <c r="I802" s="25"/>
      <c r="K802" s="25"/>
      <c r="N802" s="42"/>
    </row>
    <row r="803">
      <c r="A803" s="25"/>
      <c r="B803" s="25"/>
      <c r="D803" s="42"/>
      <c r="E803" s="25"/>
      <c r="F803" s="25"/>
      <c r="G803" s="42"/>
      <c r="H803" s="1" t="s">
        <v>739</v>
      </c>
      <c r="I803" s="25"/>
      <c r="K803" s="84"/>
      <c r="N803" s="2"/>
    </row>
    <row r="804">
      <c r="A804" s="25"/>
      <c r="B804" s="25"/>
      <c r="D804" s="42"/>
      <c r="E804" s="25"/>
      <c r="F804" s="25"/>
      <c r="G804" s="42"/>
      <c r="H804" s="1" t="s">
        <v>740</v>
      </c>
      <c r="I804" s="25"/>
      <c r="K804" s="1" t="s">
        <v>190</v>
      </c>
      <c r="M804" s="1" t="s">
        <v>741</v>
      </c>
      <c r="N804" s="2" t="s">
        <v>742</v>
      </c>
    </row>
    <row r="805">
      <c r="A805" s="25"/>
      <c r="B805" s="25"/>
      <c r="D805" s="42"/>
      <c r="E805" s="25"/>
      <c r="F805" s="25"/>
      <c r="G805" s="42"/>
      <c r="I805" s="25"/>
      <c r="K805" s="25"/>
      <c r="N805" s="42"/>
      <c r="O805"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805" s="25" t="str">
        <f>IFERROR(__xludf.DUMMYFUNCTION("""COMPUTED_VALUE"""),"C-syntax")</f>
        <v>C-syntax</v>
      </c>
      <c r="Q805" s="25" t="str">
        <f>IFERROR(__xludf.DUMMYFUNCTION("""COMPUTED_VALUE"""),"C-hallucinating")</f>
        <v>C-hallucinating</v>
      </c>
      <c r="R805" s="25" t="str">
        <f>IFERROR(__xludf.DUMMYFUNCTION("""COMPUTED_VALUE"""),"C-total")</f>
        <v>C-total</v>
      </c>
      <c r="S805" s="25" t="str">
        <f>IFERROR(__xludf.DUMMYFUNCTION("""COMPUTED_VALUE"""),"V-pre/post")</f>
        <v>V-pre/post</v>
      </c>
      <c r="T805" s="25" t="str">
        <f>IFERROR(__xludf.DUMMYFUNCTION("""COMPUTED_VALUE"""),"V-pred-def")</f>
        <v>V-pred-def</v>
      </c>
      <c r="U805" s="25" t="str">
        <f>IFERROR(__xludf.DUMMYFUNCTION("""COMPUTED_VALUE"""),"V-pred-use")</f>
        <v>V-pred-use</v>
      </c>
      <c r="V805" s="25" t="str">
        <f>IFERROR(__xludf.DUMMYFUNCTION("""COMPUTED_VALUE"""),"V-lemma-def")</f>
        <v>V-lemma-def</v>
      </c>
      <c r="W805" s="25" t="str">
        <f>IFERROR(__xludf.DUMMYFUNCTION("""COMPUTED_VALUE"""),"V-lemma-use")</f>
        <v>V-lemma-use</v>
      </c>
      <c r="X805" s="25" t="str">
        <f>IFERROR(__xludf.DUMMYFUNCTION("""COMPUTED_VALUE"""),"V-LI")</f>
        <v>V-LI</v>
      </c>
      <c r="Y805" s="25" t="str">
        <f>IFERROR(__xludf.DUMMYFUNCTION("""COMPUTED_VALUE"""),"V-others")</f>
        <v>V-others</v>
      </c>
      <c r="Z805" s="25" t="str">
        <f>IFERROR(__xludf.DUMMYFUNCTION("""COMPUTED_VALUE"""),"V-total")</f>
        <v>V-total</v>
      </c>
    </row>
    <row r="806">
      <c r="A806" s="25"/>
      <c r="B806" s="25"/>
      <c r="D806" s="42"/>
      <c r="E806" s="25"/>
      <c r="F806" s="25"/>
      <c r="G806" s="42"/>
      <c r="H806" s="1" t="s">
        <v>743</v>
      </c>
      <c r="I806" s="25"/>
      <c r="K806" s="84"/>
      <c r="N806" s="2"/>
      <c r="O806" s="25">
        <f>IFERROR(__xludf.DUMMYFUNCTION("""COMPUTED_VALUE"""),8.0)</f>
        <v>8</v>
      </c>
      <c r="P806" s="25">
        <f>IFERROR(__xludf.DUMMYFUNCTION("""COMPUTED_VALUE"""),0.0)</f>
        <v>0</v>
      </c>
      <c r="Q806" s="25">
        <f>IFERROR(__xludf.DUMMYFUNCTION("""COMPUTED_VALUE"""),2.0)</f>
        <v>2</v>
      </c>
      <c r="R806" s="25">
        <f>IFERROR(__xludf.DUMMYFUNCTION("""COMPUTED_VALUE"""),0.0)</f>
        <v>0</v>
      </c>
      <c r="S806" s="25">
        <f>IFERROR(__xludf.DUMMYFUNCTION("""COMPUTED_VALUE"""),2.0)</f>
        <v>2</v>
      </c>
      <c r="T806" s="25">
        <f>IFERROR(__xludf.DUMMYFUNCTION("""COMPUTED_VALUE"""),2.0)</f>
        <v>2</v>
      </c>
      <c r="U806" s="25">
        <f>IFERROR(__xludf.DUMMYFUNCTION("""COMPUTED_VALUE"""),1.0)</f>
        <v>1</v>
      </c>
      <c r="V806" s="25">
        <f>IFERROR(__xludf.DUMMYFUNCTION("""COMPUTED_VALUE"""),0.0)</f>
        <v>0</v>
      </c>
      <c r="W806" s="25">
        <f>IFERROR(__xludf.DUMMYFUNCTION("""COMPUTED_VALUE"""),0.0)</f>
        <v>0</v>
      </c>
      <c r="X806" s="25">
        <f>IFERROR(__xludf.DUMMYFUNCTION("""COMPUTED_VALUE"""),0.0)</f>
        <v>0</v>
      </c>
      <c r="Y806" s="25">
        <f>IFERROR(__xludf.DUMMYFUNCTION("""COMPUTED_VALUE"""),0.0)</f>
        <v>0</v>
      </c>
      <c r="Z806" s="25">
        <f>IFERROR(__xludf.DUMMYFUNCTION("""COMPUTED_VALUE"""),0.0)</f>
        <v>0</v>
      </c>
    </row>
    <row r="807">
      <c r="A807" s="25"/>
      <c r="B807" s="25"/>
      <c r="D807" s="42"/>
      <c r="E807" s="25"/>
      <c r="F807" s="25"/>
      <c r="G807" s="42"/>
      <c r="H807" s="1" t="s">
        <v>744</v>
      </c>
      <c r="I807" s="25"/>
      <c r="K807" s="25"/>
      <c r="N807" s="42"/>
    </row>
    <row r="808">
      <c r="A808" s="25"/>
      <c r="B808" s="25"/>
      <c r="D808" s="42"/>
      <c r="E808" s="25"/>
      <c r="F808" s="25"/>
      <c r="G808" s="42"/>
      <c r="H808" s="1" t="s">
        <v>269</v>
      </c>
      <c r="I808" s="25"/>
      <c r="K808" s="25"/>
      <c r="N808" s="42"/>
    </row>
    <row r="809">
      <c r="A809" s="25"/>
      <c r="B809" s="25"/>
      <c r="D809" s="42"/>
      <c r="E809" s="25"/>
      <c r="F809" s="25"/>
      <c r="G809" s="42"/>
      <c r="I809" s="25"/>
      <c r="K809" s="25"/>
      <c r="N809" s="42"/>
    </row>
    <row r="810">
      <c r="A810" s="25"/>
      <c r="B810" s="25"/>
      <c r="D810" s="42"/>
      <c r="E810" s="25"/>
      <c r="F810" s="25"/>
      <c r="G810" s="42"/>
      <c r="H810" s="1" t="s">
        <v>309</v>
      </c>
      <c r="I810" s="25"/>
      <c r="K810" s="25"/>
      <c r="N810" s="42"/>
    </row>
    <row r="811">
      <c r="A811" s="25"/>
      <c r="B811" s="25"/>
      <c r="D811" s="42"/>
      <c r="E811" s="25"/>
      <c r="F811" s="25"/>
      <c r="G811" s="42"/>
      <c r="H811" s="1" t="s">
        <v>310</v>
      </c>
      <c r="I811" s="25"/>
      <c r="K811" s="25"/>
      <c r="N811" s="42"/>
    </row>
    <row r="812">
      <c r="A812" s="25"/>
      <c r="B812" s="25"/>
      <c r="D812" s="42"/>
      <c r="E812" s="25"/>
      <c r="F812" s="25"/>
      <c r="G812" s="42"/>
      <c r="H812" s="1" t="s">
        <v>745</v>
      </c>
      <c r="I812" s="25"/>
      <c r="K812" s="25"/>
      <c r="N812" s="42"/>
    </row>
    <row r="813">
      <c r="A813" s="25"/>
      <c r="B813" s="25"/>
      <c r="D813" s="42"/>
      <c r="E813" s="25"/>
      <c r="F813" s="25"/>
      <c r="G813" s="42"/>
      <c r="I813" s="25"/>
      <c r="K813" s="25"/>
      <c r="N813" s="42"/>
    </row>
    <row r="814">
      <c r="A814" s="25"/>
      <c r="B814" s="25"/>
      <c r="D814" s="42"/>
      <c r="E814" s="25"/>
      <c r="F814" s="25"/>
      <c r="G814" s="42"/>
      <c r="H814" s="1" t="s">
        <v>746</v>
      </c>
      <c r="I814" s="25"/>
      <c r="K814" s="25"/>
      <c r="N814" s="42"/>
    </row>
    <row r="815">
      <c r="A815" s="25"/>
      <c r="B815" s="25"/>
      <c r="D815" s="42"/>
      <c r="E815" s="25"/>
      <c r="F815" s="25"/>
      <c r="G815" s="42"/>
      <c r="I815" s="25"/>
      <c r="K815" s="25"/>
      <c r="N815" s="42"/>
    </row>
    <row r="816">
      <c r="A816" s="25"/>
      <c r="B816" s="25"/>
      <c r="D816" s="42"/>
      <c r="E816" s="25"/>
      <c r="F816" s="25"/>
      <c r="G816" s="42"/>
      <c r="H816" s="1" t="s">
        <v>747</v>
      </c>
      <c r="I816" s="25"/>
      <c r="K816" s="25"/>
      <c r="N816" s="42"/>
    </row>
    <row r="817">
      <c r="A817" s="25"/>
      <c r="B817" s="25"/>
      <c r="D817" s="42"/>
      <c r="E817" s="25"/>
      <c r="F817" s="25"/>
      <c r="G817" s="42"/>
      <c r="H817" s="1" t="s">
        <v>748</v>
      </c>
      <c r="I817" s="25"/>
      <c r="K817" s="25"/>
      <c r="N817" s="42"/>
    </row>
    <row r="818">
      <c r="A818" s="25"/>
      <c r="B818" s="25"/>
      <c r="D818" s="42"/>
      <c r="E818" s="25"/>
      <c r="F818" s="25"/>
      <c r="G818" s="42"/>
      <c r="H818" s="1" t="s">
        <v>318</v>
      </c>
      <c r="I818" s="25"/>
      <c r="K818" s="25"/>
      <c r="N818" s="42"/>
    </row>
    <row r="819">
      <c r="A819" s="25"/>
      <c r="B819" s="25"/>
      <c r="D819" s="42"/>
      <c r="E819" s="25"/>
      <c r="F819" s="25"/>
      <c r="G819" s="42"/>
      <c r="H819" s="1" t="s">
        <v>251</v>
      </c>
      <c r="I819" s="25"/>
      <c r="K819" s="25"/>
      <c r="N819" s="42"/>
    </row>
    <row r="820">
      <c r="A820" s="25"/>
      <c r="B820" s="25"/>
      <c r="D820" s="42"/>
      <c r="E820" s="25"/>
      <c r="F820" s="25"/>
      <c r="G820" s="42"/>
      <c r="H820" s="1" t="s">
        <v>391</v>
      </c>
      <c r="I820" s="25"/>
      <c r="K820" s="1" t="s">
        <v>270</v>
      </c>
      <c r="M820" s="1" t="s">
        <v>230</v>
      </c>
      <c r="N820" s="42"/>
    </row>
    <row r="821">
      <c r="A821" s="25"/>
      <c r="B821" s="25"/>
      <c r="D821" s="42"/>
      <c r="E821" s="25"/>
      <c r="F821" s="25"/>
      <c r="G821" s="42"/>
      <c r="H821" s="1" t="s">
        <v>749</v>
      </c>
      <c r="I821" s="25"/>
      <c r="K821" s="84"/>
      <c r="N821" s="42"/>
    </row>
    <row r="822">
      <c r="A822" s="25"/>
      <c r="B822" s="25"/>
      <c r="D822" s="42"/>
      <c r="E822" s="25"/>
      <c r="F822" s="25"/>
      <c r="G822" s="42"/>
      <c r="H822" s="1" t="s">
        <v>269</v>
      </c>
      <c r="I822" s="25"/>
      <c r="K822" s="25"/>
      <c r="N822" s="42"/>
    </row>
    <row r="823">
      <c r="A823" s="25"/>
      <c r="B823" s="25"/>
      <c r="D823" s="42"/>
      <c r="E823" s="25"/>
      <c r="F823" s="25"/>
      <c r="G823" s="42"/>
      <c r="H823" s="1" t="s">
        <v>477</v>
      </c>
      <c r="I823" s="25"/>
      <c r="K823" s="25"/>
      <c r="N823" s="42"/>
    </row>
    <row r="824">
      <c r="A824" s="25"/>
      <c r="B824" s="25"/>
      <c r="D824" s="42"/>
      <c r="E824" s="25"/>
      <c r="F824" s="25"/>
      <c r="G824" s="42"/>
      <c r="H824" s="1" t="s">
        <v>198</v>
      </c>
      <c r="I824" s="25"/>
      <c r="K824" s="25"/>
      <c r="N824" s="42"/>
    </row>
    <row r="825">
      <c r="A825" s="25"/>
      <c r="B825" s="25"/>
      <c r="D825" s="42"/>
      <c r="E825" s="25"/>
      <c r="F825" s="25"/>
      <c r="G825" s="42"/>
      <c r="H825" s="1" t="s">
        <v>479</v>
      </c>
      <c r="I825" s="25"/>
      <c r="K825" s="25"/>
      <c r="N825" s="42"/>
    </row>
    <row r="826">
      <c r="A826" s="25"/>
      <c r="B826" s="25"/>
      <c r="D826" s="42"/>
      <c r="E826" s="25"/>
      <c r="F826" s="25"/>
      <c r="G826" s="42"/>
      <c r="H826" s="1" t="s">
        <v>480</v>
      </c>
      <c r="I826" s="25"/>
      <c r="K826" s="25"/>
      <c r="N826" s="42"/>
    </row>
    <row r="827">
      <c r="A827" s="25"/>
      <c r="B827" s="25"/>
      <c r="D827" s="42"/>
      <c r="E827" s="25"/>
      <c r="F827" s="25"/>
      <c r="G827" s="42"/>
      <c r="H827" s="1" t="s">
        <v>198</v>
      </c>
      <c r="I827" s="25"/>
      <c r="K827" s="25"/>
      <c r="N827" s="42"/>
    </row>
    <row r="828">
      <c r="A828" s="25"/>
      <c r="B828" s="25"/>
      <c r="D828" s="42"/>
      <c r="E828" s="25"/>
      <c r="F828" s="25"/>
      <c r="G828" s="42"/>
      <c r="H828" s="1" t="s">
        <v>481</v>
      </c>
      <c r="I828" s="25"/>
      <c r="K828" s="25"/>
      <c r="N828" s="42"/>
    </row>
    <row r="829">
      <c r="A829" s="25"/>
      <c r="B829" s="25"/>
      <c r="D829" s="42"/>
      <c r="E829" s="25"/>
      <c r="F829" s="25"/>
      <c r="G829" s="42"/>
      <c r="H829" s="1" t="s">
        <v>204</v>
      </c>
      <c r="I829" s="25"/>
      <c r="K829" s="25"/>
      <c r="N829" s="42"/>
    </row>
    <row r="830">
      <c r="A830" s="25"/>
      <c r="B830" s="25"/>
      <c r="D830" s="42"/>
      <c r="E830" s="25"/>
      <c r="F830" s="25"/>
      <c r="G830" s="42"/>
      <c r="H830" s="1" t="s">
        <v>484</v>
      </c>
      <c r="I830" s="25"/>
      <c r="K830" s="84"/>
      <c r="N830" s="2"/>
    </row>
    <row r="831">
      <c r="A831" s="25"/>
      <c r="B831" s="25"/>
      <c r="D831" s="42"/>
      <c r="E831" s="25"/>
      <c r="F831" s="25"/>
      <c r="G831" s="42"/>
      <c r="H831" s="1" t="s">
        <v>486</v>
      </c>
      <c r="I831" s="25"/>
      <c r="K831" s="84"/>
      <c r="N831" s="2"/>
    </row>
    <row r="832">
      <c r="A832" s="25"/>
      <c r="B832" s="25"/>
      <c r="D832" s="42"/>
      <c r="E832" s="25"/>
      <c r="F832" s="25"/>
      <c r="G832" s="42"/>
      <c r="H832" s="1" t="s">
        <v>204</v>
      </c>
      <c r="I832" s="25"/>
      <c r="K832" s="1" t="s">
        <v>276</v>
      </c>
      <c r="L832" s="1" t="s">
        <v>595</v>
      </c>
      <c r="M832" s="1" t="s">
        <v>750</v>
      </c>
      <c r="N832" s="2" t="s">
        <v>751</v>
      </c>
    </row>
    <row r="833">
      <c r="A833" s="25"/>
      <c r="B833" s="25"/>
      <c r="D833" s="42"/>
      <c r="E833" s="25"/>
      <c r="F833" s="25"/>
      <c r="G833" s="42"/>
      <c r="I833" s="25"/>
      <c r="K833" s="25"/>
      <c r="N833" s="42"/>
    </row>
    <row r="834">
      <c r="A834" s="25"/>
      <c r="B834" s="25"/>
      <c r="D834" s="42"/>
      <c r="E834" s="25"/>
      <c r="F834" s="25"/>
      <c r="G834" s="42"/>
      <c r="H834" s="1" t="s">
        <v>309</v>
      </c>
      <c r="I834" s="25"/>
      <c r="K834" s="25"/>
      <c r="N834" s="42"/>
    </row>
    <row r="835">
      <c r="A835" s="25"/>
      <c r="B835" s="25"/>
      <c r="D835" s="42"/>
      <c r="E835" s="25"/>
      <c r="F835" s="25"/>
      <c r="G835" s="42"/>
      <c r="H835" s="1" t="s">
        <v>310</v>
      </c>
      <c r="I835" s="25"/>
      <c r="K835" s="25"/>
      <c r="N835" s="42"/>
    </row>
    <row r="836">
      <c r="A836" s="25"/>
      <c r="B836" s="25"/>
      <c r="D836" s="42"/>
      <c r="E836" s="25"/>
      <c r="F836" s="25"/>
      <c r="G836" s="42"/>
      <c r="H836" s="1" t="s">
        <v>752</v>
      </c>
      <c r="I836" s="25"/>
      <c r="K836" s="25"/>
      <c r="N836" s="42"/>
    </row>
    <row r="837">
      <c r="A837" s="25"/>
      <c r="B837" s="25"/>
      <c r="D837" s="42"/>
      <c r="E837" s="25"/>
      <c r="F837" s="25"/>
      <c r="G837" s="42"/>
      <c r="I837" s="25"/>
      <c r="K837" s="25"/>
      <c r="N837" s="42"/>
    </row>
    <row r="838">
      <c r="A838" s="25"/>
      <c r="B838" s="25"/>
      <c r="D838" s="42"/>
      <c r="E838" s="25"/>
      <c r="F838" s="25"/>
      <c r="G838" s="42"/>
      <c r="H838" s="1" t="s">
        <v>753</v>
      </c>
      <c r="I838" s="25"/>
      <c r="K838" s="25"/>
      <c r="N838" s="42"/>
    </row>
    <row r="839">
      <c r="A839" s="25"/>
      <c r="B839" s="25"/>
      <c r="D839" s="42"/>
      <c r="E839" s="25"/>
      <c r="F839" s="25"/>
      <c r="G839" s="42"/>
      <c r="H839" s="1" t="s">
        <v>754</v>
      </c>
      <c r="I839" s="25"/>
      <c r="K839" s="25"/>
      <c r="N839" s="42"/>
    </row>
    <row r="840">
      <c r="A840" s="25"/>
      <c r="B840" s="25"/>
      <c r="D840" s="42"/>
      <c r="E840" s="25"/>
      <c r="F840" s="25"/>
      <c r="G840" s="42"/>
      <c r="I840" s="25"/>
      <c r="K840" s="25"/>
      <c r="N840" s="42"/>
    </row>
    <row r="841">
      <c r="A841" s="25"/>
      <c r="B841" s="25"/>
      <c r="D841" s="42"/>
      <c r="E841" s="25"/>
      <c r="F841" s="25"/>
      <c r="G841" s="42"/>
      <c r="H841" s="1" t="s">
        <v>755</v>
      </c>
      <c r="I841" s="25"/>
      <c r="K841" s="25"/>
      <c r="N841" s="42"/>
    </row>
    <row r="842">
      <c r="A842" s="25"/>
      <c r="B842" s="25"/>
      <c r="D842" s="42"/>
      <c r="E842" s="25"/>
      <c r="F842" s="25"/>
      <c r="G842" s="42"/>
      <c r="H842" s="1" t="s">
        <v>756</v>
      </c>
      <c r="I842" s="25"/>
      <c r="K842" s="25"/>
      <c r="N842" s="42"/>
    </row>
    <row r="843">
      <c r="A843" s="25"/>
      <c r="B843" s="25"/>
      <c r="D843" s="42"/>
      <c r="E843" s="25"/>
      <c r="F843" s="25"/>
      <c r="G843" s="42"/>
      <c r="H843" s="1" t="s">
        <v>748</v>
      </c>
      <c r="I843" s="25"/>
      <c r="K843" s="25"/>
      <c r="N843" s="42"/>
    </row>
    <row r="844">
      <c r="A844" s="25"/>
      <c r="B844" s="25"/>
      <c r="D844" s="42"/>
      <c r="E844" s="25"/>
      <c r="F844" s="25"/>
      <c r="G844" s="42"/>
      <c r="H844" s="1" t="s">
        <v>318</v>
      </c>
      <c r="I844" s="25"/>
      <c r="K844" s="25"/>
      <c r="N844" s="42"/>
    </row>
    <row r="845">
      <c r="A845" s="25"/>
      <c r="B845" s="25"/>
      <c r="D845" s="42"/>
      <c r="E845" s="25"/>
      <c r="F845" s="25"/>
      <c r="G845" s="42"/>
      <c r="H845" s="1" t="s">
        <v>251</v>
      </c>
      <c r="I845" s="25"/>
      <c r="K845" s="25"/>
      <c r="N845" s="42"/>
    </row>
    <row r="846">
      <c r="A846" s="25"/>
      <c r="B846" s="25"/>
      <c r="D846" s="42"/>
      <c r="E846" s="25"/>
      <c r="F846" s="25"/>
      <c r="G846" s="42"/>
      <c r="H846" s="1" t="s">
        <v>757</v>
      </c>
      <c r="I846" s="25"/>
      <c r="K846" s="1" t="s">
        <v>270</v>
      </c>
      <c r="M846" s="1" t="s">
        <v>325</v>
      </c>
      <c r="N846" s="42"/>
    </row>
    <row r="847">
      <c r="A847" s="25"/>
      <c r="B847" s="25"/>
      <c r="D847" s="42"/>
      <c r="E847" s="25"/>
      <c r="F847" s="25"/>
      <c r="G847" s="42"/>
      <c r="H847" s="1" t="s">
        <v>758</v>
      </c>
      <c r="I847" s="25"/>
      <c r="K847" s="84"/>
      <c r="N847" s="42"/>
    </row>
    <row r="848">
      <c r="A848" s="25"/>
      <c r="B848" s="25"/>
      <c r="D848" s="42"/>
      <c r="E848" s="25"/>
      <c r="F848" s="25"/>
      <c r="G848" s="42"/>
      <c r="H848" s="1" t="s">
        <v>269</v>
      </c>
      <c r="I848" s="25"/>
      <c r="K848" s="25"/>
      <c r="N848" s="42"/>
    </row>
    <row r="849">
      <c r="A849" s="25"/>
      <c r="B849" s="25"/>
      <c r="D849" s="42"/>
      <c r="E849" s="25"/>
      <c r="F849" s="25"/>
      <c r="G849" s="42"/>
      <c r="H849" s="1" t="s">
        <v>487</v>
      </c>
      <c r="I849" s="25"/>
      <c r="K849" s="25"/>
      <c r="N849" s="42"/>
    </row>
    <row r="850">
      <c r="A850" s="25"/>
      <c r="B850" s="25"/>
      <c r="D850" s="42"/>
      <c r="E850" s="25"/>
      <c r="F850" s="25"/>
      <c r="G850" s="42"/>
      <c r="H850" s="1" t="s">
        <v>198</v>
      </c>
      <c r="I850" s="25"/>
      <c r="K850" s="84"/>
      <c r="L850" s="1"/>
      <c r="N850" s="2"/>
    </row>
    <row r="851">
      <c r="A851" s="25"/>
      <c r="B851" s="25"/>
      <c r="D851" s="42"/>
      <c r="E851" s="25"/>
      <c r="F851" s="25"/>
      <c r="G851" s="42"/>
      <c r="H851" s="1" t="s">
        <v>490</v>
      </c>
      <c r="I851" s="25"/>
      <c r="K851" s="25"/>
      <c r="N851" s="42"/>
    </row>
    <row r="852">
      <c r="A852" s="25"/>
      <c r="B852" s="25"/>
      <c r="D852" s="42"/>
      <c r="E852" s="25"/>
      <c r="F852" s="25"/>
      <c r="G852" s="42"/>
      <c r="H852" s="1" t="s">
        <v>491</v>
      </c>
      <c r="I852" s="25"/>
      <c r="K852" s="25"/>
      <c r="N852" s="42"/>
    </row>
    <row r="853">
      <c r="A853" s="25"/>
      <c r="B853" s="25"/>
      <c r="D853" s="42"/>
      <c r="E853" s="25"/>
      <c r="F853" s="25"/>
      <c r="G853" s="42"/>
      <c r="H853" s="1" t="s">
        <v>198</v>
      </c>
      <c r="I853" s="25"/>
      <c r="K853" s="25"/>
      <c r="N853" s="42"/>
    </row>
    <row r="854">
      <c r="A854" s="25"/>
      <c r="B854" s="25"/>
      <c r="D854" s="42"/>
      <c r="E854" s="25"/>
      <c r="F854" s="25"/>
      <c r="G854" s="42"/>
      <c r="H854" s="1" t="s">
        <v>481</v>
      </c>
      <c r="I854" s="25"/>
      <c r="K854" s="25"/>
      <c r="N854" s="42"/>
    </row>
    <row r="855">
      <c r="A855" s="25"/>
      <c r="B855" s="25"/>
      <c r="D855" s="42"/>
      <c r="E855" s="25"/>
      <c r="F855" s="25"/>
      <c r="G855" s="42"/>
      <c r="H855" s="1" t="s">
        <v>204</v>
      </c>
      <c r="I855" s="25"/>
      <c r="K855" s="25"/>
      <c r="N855" s="42"/>
    </row>
    <row r="856">
      <c r="A856" s="25"/>
      <c r="B856" s="25"/>
      <c r="D856" s="42"/>
      <c r="E856" s="25"/>
      <c r="F856" s="25"/>
      <c r="G856" s="42"/>
      <c r="H856" s="1" t="s">
        <v>494</v>
      </c>
      <c r="I856" s="25"/>
      <c r="K856" s="25"/>
      <c r="N856" s="42"/>
    </row>
    <row r="857">
      <c r="A857" s="25"/>
      <c r="B857" s="25"/>
      <c r="D857" s="42"/>
      <c r="E857" s="25"/>
      <c r="F857" s="25"/>
      <c r="G857" s="42"/>
      <c r="H857" s="1" t="s">
        <v>497</v>
      </c>
      <c r="I857" s="25"/>
      <c r="K857" s="84"/>
      <c r="N857" s="2"/>
    </row>
    <row r="858">
      <c r="A858" s="25"/>
      <c r="B858" s="25"/>
      <c r="D858" s="42"/>
      <c r="E858" s="25"/>
      <c r="F858" s="25"/>
      <c r="G858" s="42"/>
      <c r="H858" s="1" t="s">
        <v>499</v>
      </c>
      <c r="I858" s="25"/>
      <c r="K858" s="84"/>
      <c r="N858" s="2"/>
    </row>
    <row r="859">
      <c r="A859" s="25"/>
      <c r="B859" s="25"/>
      <c r="D859" s="42"/>
      <c r="E859" s="25"/>
      <c r="F859" s="25"/>
      <c r="G859" s="42"/>
      <c r="H859" s="1" t="s">
        <v>204</v>
      </c>
      <c r="I859" s="25"/>
      <c r="K859" s="1" t="s">
        <v>276</v>
      </c>
      <c r="L859" s="1" t="s">
        <v>595</v>
      </c>
      <c r="M859" s="1" t="s">
        <v>645</v>
      </c>
      <c r="N859" s="2" t="s">
        <v>759</v>
      </c>
    </row>
    <row r="860">
      <c r="A860" s="25"/>
      <c r="B860" s="25"/>
      <c r="D860" s="42"/>
      <c r="E860" s="25"/>
      <c r="F860" s="25"/>
      <c r="G860" s="42"/>
      <c r="I860" s="25"/>
      <c r="K860" s="25"/>
      <c r="N860" s="42"/>
    </row>
    <row r="861">
      <c r="A861" s="25"/>
      <c r="B861" s="25"/>
      <c r="D861" s="42"/>
      <c r="E861" s="25"/>
      <c r="F861" s="25"/>
      <c r="G861" s="42"/>
      <c r="H861" s="1" t="s">
        <v>309</v>
      </c>
      <c r="I861" s="25"/>
      <c r="K861" s="25"/>
      <c r="N861" s="42"/>
    </row>
    <row r="862">
      <c r="A862" s="25"/>
      <c r="B862" s="25"/>
      <c r="D862" s="42"/>
      <c r="E862" s="25"/>
      <c r="F862" s="25"/>
      <c r="G862" s="42"/>
      <c r="H862" s="1" t="s">
        <v>310</v>
      </c>
      <c r="I862" s="25"/>
      <c r="K862" s="25"/>
      <c r="N862" s="42"/>
    </row>
    <row r="863">
      <c r="A863" s="25"/>
      <c r="B863" s="25"/>
      <c r="D863" s="42"/>
      <c r="E863" s="25"/>
      <c r="F863" s="25"/>
      <c r="G863" s="42"/>
      <c r="H863" s="1" t="s">
        <v>760</v>
      </c>
      <c r="I863" s="25"/>
      <c r="K863" s="25"/>
      <c r="N863" s="42"/>
    </row>
    <row r="864">
      <c r="A864" s="25"/>
      <c r="B864" s="25"/>
      <c r="D864" s="42"/>
      <c r="E864" s="25"/>
      <c r="F864" s="25"/>
      <c r="G864" s="42"/>
      <c r="I864" s="25"/>
      <c r="K864" s="25"/>
      <c r="N864" s="42"/>
    </row>
    <row r="865">
      <c r="A865" s="25"/>
      <c r="B865" s="25"/>
      <c r="D865" s="42"/>
      <c r="E865" s="25"/>
      <c r="F865" s="25"/>
      <c r="G865" s="42"/>
      <c r="H865" s="1" t="s">
        <v>753</v>
      </c>
      <c r="I865" s="25"/>
      <c r="K865" s="25"/>
      <c r="N865" s="42"/>
    </row>
    <row r="866">
      <c r="A866" s="25"/>
      <c r="B866" s="25"/>
      <c r="D866" s="42"/>
      <c r="E866" s="25"/>
      <c r="F866" s="25"/>
      <c r="G866" s="42"/>
      <c r="H866" s="1" t="s">
        <v>761</v>
      </c>
      <c r="I866" s="25"/>
      <c r="K866" s="25"/>
      <c r="N866" s="42"/>
    </row>
    <row r="867">
      <c r="A867" s="25"/>
      <c r="B867" s="25"/>
      <c r="D867" s="42"/>
      <c r="E867" s="25"/>
      <c r="F867" s="25"/>
      <c r="G867" s="42"/>
      <c r="I867" s="25"/>
      <c r="K867" s="25"/>
      <c r="N867" s="42"/>
    </row>
    <row r="868">
      <c r="A868" s="25"/>
      <c r="B868" s="25"/>
      <c r="D868" s="42"/>
      <c r="E868" s="25"/>
      <c r="F868" s="25"/>
      <c r="G868" s="42"/>
      <c r="H868" s="1" t="s">
        <v>762</v>
      </c>
      <c r="I868" s="25"/>
      <c r="K868" s="25"/>
      <c r="N868" s="42"/>
    </row>
    <row r="869">
      <c r="A869" s="25"/>
      <c r="B869" s="25"/>
      <c r="D869" s="42"/>
      <c r="E869" s="25"/>
      <c r="F869" s="25"/>
      <c r="G869" s="42"/>
      <c r="H869" s="1" t="s">
        <v>763</v>
      </c>
      <c r="I869" s="25"/>
      <c r="K869" s="25"/>
      <c r="N869" s="42"/>
    </row>
    <row r="870">
      <c r="A870" s="25"/>
      <c r="B870" s="25"/>
      <c r="D870" s="42"/>
      <c r="E870" s="25"/>
      <c r="F870" s="25"/>
      <c r="G870" s="42"/>
      <c r="H870" s="1" t="s">
        <v>318</v>
      </c>
      <c r="I870" s="25"/>
      <c r="K870" s="25"/>
      <c r="N870" s="42"/>
    </row>
    <row r="871">
      <c r="A871" s="25"/>
      <c r="B871" s="25"/>
      <c r="D871" s="42"/>
      <c r="E871" s="25"/>
      <c r="F871" s="25"/>
      <c r="G871" s="42"/>
      <c r="H871" s="1" t="s">
        <v>251</v>
      </c>
      <c r="I871" s="25"/>
      <c r="K871" s="25"/>
      <c r="N871" s="42"/>
    </row>
    <row r="872">
      <c r="A872" s="25"/>
      <c r="B872" s="25"/>
      <c r="D872" s="42"/>
      <c r="E872" s="25"/>
      <c r="F872" s="25"/>
      <c r="G872" s="42"/>
      <c r="H872" s="1" t="s">
        <v>764</v>
      </c>
      <c r="I872" s="25"/>
      <c r="K872" s="1" t="s">
        <v>270</v>
      </c>
      <c r="M872" s="1" t="s">
        <v>632</v>
      </c>
      <c r="N872" s="42"/>
    </row>
    <row r="873">
      <c r="A873" s="25"/>
      <c r="B873" s="25"/>
      <c r="D873" s="42"/>
      <c r="E873" s="25"/>
      <c r="F873" s="25"/>
      <c r="G873" s="42"/>
      <c r="H873" s="1" t="s">
        <v>765</v>
      </c>
      <c r="I873" s="25"/>
      <c r="K873" s="84"/>
      <c r="N873" s="42"/>
    </row>
    <row r="874">
      <c r="A874" s="25"/>
      <c r="B874" s="25"/>
      <c r="D874" s="42"/>
      <c r="E874" s="25"/>
      <c r="F874" s="25"/>
      <c r="G874" s="42"/>
      <c r="H874" s="1" t="s">
        <v>269</v>
      </c>
      <c r="I874" s="25"/>
      <c r="K874" s="25"/>
      <c r="N874" s="42"/>
    </row>
    <row r="875">
      <c r="A875" s="25"/>
      <c r="B875" s="25"/>
      <c r="D875" s="42"/>
      <c r="E875" s="25"/>
      <c r="F875" s="25"/>
      <c r="G875" s="42"/>
      <c r="H875" s="1" t="s">
        <v>500</v>
      </c>
      <c r="I875" s="25"/>
      <c r="K875" s="25"/>
      <c r="N875" s="42"/>
    </row>
    <row r="876">
      <c r="A876" s="25"/>
      <c r="B876" s="25"/>
      <c r="D876" s="42"/>
      <c r="E876" s="25"/>
      <c r="F876" s="25"/>
      <c r="G876" s="42"/>
      <c r="H876" s="1" t="s">
        <v>198</v>
      </c>
      <c r="I876" s="25"/>
      <c r="K876" s="84"/>
      <c r="N876" s="2"/>
    </row>
    <row r="877">
      <c r="A877" s="25"/>
      <c r="B877" s="25"/>
      <c r="D877" s="42"/>
      <c r="E877" s="25"/>
      <c r="F877" s="25"/>
      <c r="G877" s="42"/>
      <c r="H877" s="1" t="s">
        <v>503</v>
      </c>
      <c r="I877" s="25"/>
      <c r="K877" s="25"/>
      <c r="N877" s="42"/>
    </row>
    <row r="878">
      <c r="A878" s="25"/>
      <c r="B878" s="25"/>
      <c r="D878" s="42"/>
      <c r="E878" s="25"/>
      <c r="F878" s="25"/>
      <c r="G878" s="42"/>
      <c r="H878" s="1" t="s">
        <v>506</v>
      </c>
      <c r="I878" s="25"/>
      <c r="K878" s="1" t="s">
        <v>278</v>
      </c>
      <c r="L878" s="1" t="s">
        <v>279</v>
      </c>
      <c r="M878" s="1" t="s">
        <v>766</v>
      </c>
      <c r="N878" s="2" t="s">
        <v>767</v>
      </c>
    </row>
    <row r="879">
      <c r="A879" s="25"/>
      <c r="B879" s="25"/>
      <c r="D879" s="42"/>
      <c r="E879" s="25"/>
      <c r="F879" s="25"/>
      <c r="G879" s="42"/>
      <c r="H879" s="1" t="s">
        <v>509</v>
      </c>
      <c r="I879" s="25"/>
      <c r="K879" s="25"/>
      <c r="N879" s="42"/>
    </row>
    <row r="880">
      <c r="A880" s="25"/>
      <c r="B880" s="25"/>
      <c r="D880" s="42"/>
      <c r="E880" s="25"/>
      <c r="F880" s="25"/>
      <c r="G880" s="42"/>
      <c r="H880" s="1" t="s">
        <v>510</v>
      </c>
      <c r="I880" s="25"/>
      <c r="K880" s="84"/>
      <c r="N880" s="2"/>
    </row>
    <row r="881">
      <c r="A881" s="25"/>
      <c r="B881" s="25"/>
      <c r="D881" s="42"/>
      <c r="E881" s="25"/>
      <c r="F881" s="25"/>
      <c r="G881" s="42"/>
      <c r="H881" s="1" t="s">
        <v>511</v>
      </c>
      <c r="I881" s="25"/>
      <c r="K881" s="25"/>
      <c r="N881" s="42"/>
    </row>
    <row r="882">
      <c r="A882" s="25"/>
      <c r="B882" s="25"/>
      <c r="D882" s="42"/>
      <c r="E882" s="25"/>
      <c r="F882" s="25"/>
      <c r="G882" s="42"/>
      <c r="H882" s="1" t="s">
        <v>204</v>
      </c>
      <c r="I882" s="25"/>
      <c r="K882" s="25"/>
      <c r="N882" s="42"/>
    </row>
    <row r="883">
      <c r="A883" s="25"/>
      <c r="B883" s="25"/>
      <c r="D883" s="42"/>
      <c r="E883" s="25"/>
      <c r="F883" s="25"/>
      <c r="G883" s="42"/>
      <c r="I883" s="25"/>
      <c r="K883" s="25"/>
      <c r="N883" s="42"/>
    </row>
    <row r="884">
      <c r="A884" s="25"/>
      <c r="B884" s="25"/>
      <c r="D884" s="42"/>
      <c r="E884" s="25"/>
      <c r="F884" s="25"/>
      <c r="G884" s="42"/>
      <c r="H884" s="1" t="s">
        <v>514</v>
      </c>
      <c r="I884" s="25"/>
      <c r="K884" s="25"/>
      <c r="N884" s="42"/>
    </row>
    <row r="885">
      <c r="A885" s="25"/>
      <c r="B885" s="25"/>
      <c r="D885" s="42"/>
      <c r="E885" s="25"/>
      <c r="F885" s="25"/>
      <c r="G885" s="42"/>
      <c r="I885" s="25"/>
      <c r="K885" s="84"/>
      <c r="N885" s="2"/>
    </row>
    <row r="886">
      <c r="A886" s="25"/>
      <c r="B886" s="25"/>
      <c r="D886" s="42"/>
      <c r="E886" s="25"/>
      <c r="F886" s="25"/>
      <c r="G886" s="42"/>
      <c r="H886" s="1" t="s">
        <v>309</v>
      </c>
      <c r="I886" s="25"/>
      <c r="K886" s="25"/>
      <c r="N886" s="42"/>
    </row>
    <row r="887">
      <c r="A887" s="25"/>
      <c r="B887" s="25"/>
      <c r="D887" s="42"/>
      <c r="E887" s="25"/>
      <c r="F887" s="25"/>
      <c r="G887" s="42"/>
      <c r="H887" s="1" t="s">
        <v>310</v>
      </c>
      <c r="I887" s="25"/>
      <c r="K887" s="25"/>
      <c r="N887" s="42"/>
    </row>
    <row r="888">
      <c r="A888" s="25"/>
      <c r="B888" s="25"/>
      <c r="D888" s="42"/>
      <c r="E888" s="25"/>
      <c r="F888" s="25"/>
      <c r="G888" s="42"/>
      <c r="H888" s="1" t="s">
        <v>768</v>
      </c>
      <c r="I888" s="25"/>
      <c r="K888" s="25"/>
      <c r="N888" s="42"/>
    </row>
    <row r="889">
      <c r="A889" s="25"/>
      <c r="B889" s="25"/>
      <c r="D889" s="42"/>
      <c r="E889" s="25"/>
      <c r="F889" s="25"/>
      <c r="G889" s="42"/>
      <c r="I889" s="25"/>
      <c r="K889" s="25"/>
      <c r="N889" s="42"/>
    </row>
    <row r="890">
      <c r="A890" s="25"/>
      <c r="B890" s="25"/>
      <c r="D890" s="42"/>
      <c r="E890" s="25"/>
      <c r="F890" s="25"/>
      <c r="G890" s="42"/>
      <c r="H890" s="1" t="s">
        <v>769</v>
      </c>
      <c r="I890" s="25"/>
      <c r="K890" s="25"/>
      <c r="N890" s="42"/>
    </row>
    <row r="891">
      <c r="A891" s="25"/>
      <c r="B891" s="25"/>
      <c r="D891" s="42"/>
      <c r="E891" s="25"/>
      <c r="F891" s="25"/>
      <c r="G891" s="42"/>
      <c r="H891" s="1" t="s">
        <v>770</v>
      </c>
      <c r="I891" s="25"/>
      <c r="K891" s="25"/>
      <c r="N891" s="42"/>
    </row>
    <row r="892">
      <c r="A892" s="25"/>
      <c r="B892" s="25"/>
      <c r="D892" s="42"/>
      <c r="E892" s="25"/>
      <c r="F892" s="25"/>
      <c r="G892" s="42"/>
      <c r="H892" s="1" t="s">
        <v>771</v>
      </c>
      <c r="I892" s="25"/>
      <c r="K892" s="25"/>
      <c r="N892" s="42"/>
    </row>
    <row r="893">
      <c r="A893" s="25"/>
      <c r="B893" s="25"/>
      <c r="D893" s="42"/>
      <c r="E893" s="25"/>
      <c r="F893" s="25"/>
      <c r="G893" s="42"/>
      <c r="I893" s="25"/>
      <c r="K893" s="25"/>
      <c r="N893" s="42"/>
    </row>
    <row r="894">
      <c r="A894" s="25"/>
      <c r="B894" s="25"/>
      <c r="D894" s="42"/>
      <c r="E894" s="25"/>
      <c r="F894" s="25"/>
      <c r="G894" s="42"/>
      <c r="H894" s="1" t="s">
        <v>772</v>
      </c>
      <c r="I894" s="25"/>
      <c r="K894" s="25"/>
      <c r="N894" s="42"/>
    </row>
    <row r="895">
      <c r="A895" s="25"/>
      <c r="B895" s="25"/>
      <c r="D895" s="42"/>
      <c r="E895" s="25"/>
      <c r="F895" s="25"/>
      <c r="G895" s="42"/>
      <c r="H895" s="1" t="s">
        <v>773</v>
      </c>
      <c r="I895" s="25"/>
      <c r="K895" s="25"/>
      <c r="N895" s="42"/>
    </row>
    <row r="896">
      <c r="A896" s="25"/>
      <c r="B896" s="25"/>
      <c r="D896" s="42"/>
      <c r="E896" s="25"/>
      <c r="F896" s="25"/>
      <c r="G896" s="42"/>
      <c r="H896" s="1" t="s">
        <v>774</v>
      </c>
      <c r="I896" s="25"/>
      <c r="K896" s="25"/>
      <c r="N896" s="42"/>
    </row>
    <row r="897">
      <c r="A897" s="25"/>
      <c r="B897" s="25"/>
      <c r="D897" s="42"/>
      <c r="E897" s="25"/>
      <c r="F897" s="25"/>
      <c r="G897" s="42"/>
      <c r="H897" s="1" t="s">
        <v>318</v>
      </c>
      <c r="I897" s="25"/>
      <c r="K897" s="25"/>
      <c r="N897" s="42"/>
    </row>
    <row r="898">
      <c r="A898" s="25"/>
      <c r="B898" s="25"/>
      <c r="D898" s="42"/>
      <c r="E898" s="25"/>
      <c r="F898" s="25"/>
      <c r="G898" s="42"/>
      <c r="H898" s="1" t="s">
        <v>251</v>
      </c>
      <c r="I898" s="25"/>
      <c r="K898" s="25"/>
      <c r="N898" s="42"/>
    </row>
    <row r="899">
      <c r="A899" s="25"/>
      <c r="B899" s="25"/>
      <c r="D899" s="42"/>
      <c r="E899" s="25"/>
      <c r="F899" s="25"/>
      <c r="G899" s="42"/>
      <c r="H899" s="1" t="s">
        <v>775</v>
      </c>
      <c r="I899" s="25"/>
      <c r="K899" s="84" t="s">
        <v>270</v>
      </c>
      <c r="M899" s="1" t="s">
        <v>635</v>
      </c>
      <c r="N899" s="42"/>
    </row>
    <row r="900">
      <c r="A900" s="25"/>
      <c r="B900" s="25"/>
      <c r="D900" s="42"/>
      <c r="E900" s="25"/>
      <c r="F900" s="25"/>
      <c r="G900" s="42"/>
      <c r="H900" s="1" t="s">
        <v>776</v>
      </c>
      <c r="I900" s="25"/>
      <c r="K900" s="84"/>
      <c r="N900" s="42"/>
    </row>
    <row r="901">
      <c r="A901" s="25"/>
      <c r="B901" s="25"/>
      <c r="D901" s="42"/>
      <c r="E901" s="25"/>
      <c r="F901" s="25"/>
      <c r="G901" s="42"/>
      <c r="H901" s="1" t="s">
        <v>269</v>
      </c>
      <c r="I901" s="25"/>
      <c r="K901" s="1" t="s">
        <v>190</v>
      </c>
      <c r="M901" s="1" t="s">
        <v>777</v>
      </c>
      <c r="N901" s="2" t="s">
        <v>778</v>
      </c>
    </row>
    <row r="902">
      <c r="A902" s="25"/>
      <c r="B902" s="25"/>
      <c r="D902" s="42"/>
      <c r="E902" s="25"/>
      <c r="F902" s="25"/>
      <c r="G902" s="42"/>
      <c r="H902" s="1" t="s">
        <v>515</v>
      </c>
      <c r="I902" s="25"/>
      <c r="K902" s="25"/>
      <c r="N902" s="42"/>
    </row>
    <row r="903">
      <c r="A903" s="25"/>
      <c r="B903" s="25"/>
      <c r="D903" s="42"/>
      <c r="E903" s="25"/>
      <c r="F903" s="25"/>
      <c r="G903" s="42"/>
      <c r="H903" s="1" t="s">
        <v>198</v>
      </c>
      <c r="I903" s="25"/>
      <c r="K903" s="25"/>
      <c r="N903" s="42"/>
    </row>
    <row r="904">
      <c r="A904" s="25"/>
      <c r="B904" s="25"/>
      <c r="D904" s="42"/>
      <c r="E904" s="25"/>
      <c r="F904" s="25"/>
      <c r="G904" s="42"/>
      <c r="H904" s="1" t="s">
        <v>491</v>
      </c>
      <c r="I904" s="25"/>
      <c r="K904" s="25"/>
      <c r="N904" s="42"/>
    </row>
    <row r="905">
      <c r="A905" s="25"/>
      <c r="B905" s="25"/>
      <c r="D905" s="42"/>
      <c r="E905" s="25"/>
      <c r="F905" s="25"/>
      <c r="G905" s="42"/>
      <c r="H905" s="1" t="s">
        <v>198</v>
      </c>
      <c r="I905" s="25"/>
      <c r="K905" s="25"/>
      <c r="N905" s="42"/>
    </row>
    <row r="906">
      <c r="A906" s="25"/>
      <c r="B906" s="25"/>
      <c r="D906" s="42"/>
      <c r="E906" s="25"/>
      <c r="F906" s="25"/>
      <c r="G906" s="42"/>
      <c r="H906" s="1" t="s">
        <v>223</v>
      </c>
      <c r="I906" s="25"/>
      <c r="K906" s="25"/>
      <c r="N906" s="42"/>
    </row>
    <row r="907">
      <c r="A907" s="25"/>
      <c r="B907" s="25"/>
      <c r="D907" s="42"/>
      <c r="E907" s="25"/>
      <c r="F907" s="25"/>
      <c r="G907" s="42"/>
      <c r="H907" s="1" t="s">
        <v>204</v>
      </c>
      <c r="I907" s="25"/>
      <c r="K907" s="25"/>
      <c r="N907" s="42"/>
    </row>
    <row r="908">
      <c r="A908" s="25"/>
      <c r="B908" s="25"/>
      <c r="D908" s="42"/>
      <c r="E908" s="25"/>
      <c r="F908" s="25"/>
      <c r="G908" s="42"/>
      <c r="H908" s="1" t="s">
        <v>518</v>
      </c>
      <c r="I908" s="25"/>
      <c r="K908" s="25"/>
      <c r="N908" s="42"/>
    </row>
    <row r="909">
      <c r="A909" s="25"/>
      <c r="B909" s="25"/>
      <c r="D909" s="42"/>
      <c r="E909" s="25"/>
      <c r="F909" s="25"/>
      <c r="G909" s="42"/>
      <c r="H909" s="1" t="s">
        <v>198</v>
      </c>
      <c r="I909" s="25"/>
      <c r="K909" s="84"/>
      <c r="N909" s="2"/>
    </row>
    <row r="910">
      <c r="A910" s="25"/>
      <c r="B910" s="25"/>
      <c r="D910" s="42"/>
      <c r="E910" s="25"/>
      <c r="F910" s="25"/>
      <c r="G910" s="42"/>
      <c r="H910" s="1" t="s">
        <v>519</v>
      </c>
      <c r="I910" s="25"/>
      <c r="K910" s="1" t="s">
        <v>282</v>
      </c>
      <c r="L910" s="1" t="s">
        <v>779</v>
      </c>
      <c r="M910" s="1" t="s">
        <v>780</v>
      </c>
      <c r="N910" s="2" t="s">
        <v>781</v>
      </c>
    </row>
    <row r="911">
      <c r="A911" s="25"/>
      <c r="B911" s="25"/>
      <c r="D911" s="42"/>
      <c r="E911" s="25"/>
      <c r="F911" s="25"/>
      <c r="G911" s="42"/>
      <c r="H911" s="1" t="s">
        <v>523</v>
      </c>
      <c r="I911" s="25"/>
      <c r="K911" s="25"/>
      <c r="N911" s="42"/>
    </row>
    <row r="912">
      <c r="A912" s="25"/>
      <c r="B912" s="25"/>
      <c r="D912" s="42"/>
      <c r="E912" s="25"/>
      <c r="F912" s="25"/>
      <c r="G912" s="42"/>
      <c r="H912" s="1" t="s">
        <v>198</v>
      </c>
      <c r="I912" s="25"/>
      <c r="K912" s="84"/>
      <c r="L912" s="1"/>
      <c r="N912" s="2"/>
    </row>
    <row r="913">
      <c r="A913" s="25"/>
      <c r="B913" s="25"/>
      <c r="D913" s="42"/>
      <c r="E913" s="25"/>
      <c r="F913" s="25"/>
      <c r="G913" s="42"/>
      <c r="H913" s="1" t="s">
        <v>524</v>
      </c>
      <c r="I913" s="25"/>
      <c r="K913" s="84"/>
      <c r="N913" s="2"/>
    </row>
    <row r="914">
      <c r="A914" s="25"/>
      <c r="B914" s="25"/>
      <c r="D914" s="42"/>
      <c r="E914" s="25"/>
      <c r="F914" s="25"/>
      <c r="G914" s="42"/>
      <c r="H914" s="1" t="s">
        <v>528</v>
      </c>
      <c r="I914" s="25"/>
      <c r="K914" s="25"/>
      <c r="N914" s="42"/>
    </row>
    <row r="915">
      <c r="A915" s="25"/>
      <c r="B915" s="25"/>
      <c r="D915" s="42"/>
      <c r="E915" s="25"/>
      <c r="F915" s="25"/>
      <c r="G915" s="42"/>
      <c r="H915" s="1" t="s">
        <v>530</v>
      </c>
      <c r="I915" s="25"/>
      <c r="K915" s="84"/>
      <c r="N915" s="2"/>
    </row>
    <row r="916">
      <c r="A916" s="25"/>
      <c r="B916" s="25"/>
      <c r="D916" s="42"/>
      <c r="E916" s="25"/>
      <c r="F916" s="25"/>
      <c r="G916" s="42"/>
      <c r="H916" s="1" t="s">
        <v>204</v>
      </c>
      <c r="I916" s="25"/>
      <c r="K916" s="25"/>
      <c r="N916" s="42"/>
    </row>
    <row r="917">
      <c r="A917" s="25"/>
      <c r="B917" s="25"/>
      <c r="D917" s="42"/>
      <c r="E917" s="25"/>
      <c r="F917" s="25"/>
      <c r="G917" s="42"/>
      <c r="H917" s="1" t="s">
        <v>518</v>
      </c>
      <c r="I917" s="25"/>
      <c r="K917" s="25"/>
      <c r="N917" s="42"/>
    </row>
    <row r="918">
      <c r="A918" s="25"/>
      <c r="B918" s="25"/>
      <c r="D918" s="42"/>
      <c r="E918" s="25"/>
      <c r="F918" s="25"/>
      <c r="G918" s="42"/>
      <c r="H918" s="1" t="s">
        <v>198</v>
      </c>
      <c r="I918" s="25"/>
      <c r="K918" s="25"/>
      <c r="N918" s="42"/>
    </row>
    <row r="919">
      <c r="A919" s="25"/>
      <c r="B919" s="25"/>
      <c r="D919" s="42"/>
      <c r="E919" s="25"/>
      <c r="F919" s="25"/>
      <c r="G919" s="42"/>
      <c r="H919" s="1" t="s">
        <v>531</v>
      </c>
      <c r="I919" s="25"/>
      <c r="K919" s="25"/>
      <c r="N919" s="42"/>
    </row>
    <row r="920">
      <c r="A920" s="25"/>
      <c r="B920" s="25"/>
      <c r="D920" s="42"/>
      <c r="E920" s="25"/>
      <c r="F920" s="25"/>
      <c r="G920" s="42"/>
      <c r="H920" s="1" t="s">
        <v>532</v>
      </c>
      <c r="I920" s="25"/>
      <c r="K920" s="25"/>
      <c r="N920" s="42"/>
    </row>
    <row r="921">
      <c r="A921" s="25"/>
      <c r="B921" s="25"/>
      <c r="D921" s="42"/>
      <c r="E921" s="25"/>
      <c r="F921" s="25"/>
      <c r="G921" s="42"/>
      <c r="H921" s="1" t="s">
        <v>533</v>
      </c>
      <c r="I921" s="25"/>
      <c r="K921" s="25"/>
      <c r="N921" s="42"/>
    </row>
    <row r="922">
      <c r="A922" s="25"/>
      <c r="B922" s="25"/>
      <c r="D922" s="42"/>
      <c r="E922" s="25"/>
      <c r="F922" s="25"/>
      <c r="G922" s="42"/>
      <c r="H922" s="1" t="s">
        <v>511</v>
      </c>
      <c r="I922" s="25"/>
      <c r="K922" s="25"/>
      <c r="N922" s="42"/>
    </row>
    <row r="923">
      <c r="A923" s="25"/>
      <c r="B923" s="25"/>
      <c r="D923" s="42"/>
      <c r="E923" s="25"/>
      <c r="F923" s="25"/>
      <c r="G923" s="42"/>
      <c r="H923" s="1" t="s">
        <v>204</v>
      </c>
      <c r="I923" s="25"/>
      <c r="K923" s="25"/>
      <c r="N923" s="42"/>
    </row>
    <row r="924">
      <c r="A924" s="25"/>
      <c r="B924" s="25"/>
      <c r="D924" s="42"/>
      <c r="E924" s="25"/>
      <c r="F924" s="25"/>
      <c r="G924" s="42"/>
      <c r="H924" s="1" t="s">
        <v>204</v>
      </c>
      <c r="I924" s="25"/>
      <c r="K924" s="25"/>
      <c r="N924" s="42"/>
    </row>
    <row r="925">
      <c r="A925" s="25"/>
      <c r="B925" s="25"/>
      <c r="D925" s="42"/>
      <c r="E925" s="25"/>
      <c r="F925" s="25"/>
      <c r="G925" s="42"/>
      <c r="H925" s="1" t="s">
        <v>204</v>
      </c>
      <c r="I925" s="25"/>
      <c r="K925" s="25"/>
      <c r="N925" s="42"/>
    </row>
    <row r="926">
      <c r="A926" s="25"/>
      <c r="B926" s="25"/>
      <c r="D926" s="42"/>
      <c r="E926" s="25"/>
      <c r="F926" s="25"/>
      <c r="G926" s="42"/>
      <c r="I926" s="25"/>
      <c r="K926" s="25"/>
      <c r="N926" s="42"/>
    </row>
    <row r="927">
      <c r="A927" s="25"/>
      <c r="B927" s="25"/>
      <c r="D927" s="42"/>
      <c r="E927" s="25"/>
      <c r="F927" s="25"/>
      <c r="G927" s="42"/>
      <c r="H927" s="1" t="s">
        <v>309</v>
      </c>
      <c r="I927" s="25"/>
      <c r="K927" s="25"/>
      <c r="N927" s="42"/>
    </row>
    <row r="928">
      <c r="A928" s="25"/>
      <c r="B928" s="25"/>
      <c r="D928" s="42"/>
      <c r="E928" s="25"/>
      <c r="F928" s="25"/>
      <c r="G928" s="42"/>
      <c r="H928" s="1" t="s">
        <v>310</v>
      </c>
      <c r="I928" s="25"/>
      <c r="K928" s="25"/>
      <c r="N928" s="42"/>
    </row>
    <row r="929">
      <c r="A929" s="25"/>
      <c r="B929" s="25"/>
      <c r="D929" s="42"/>
      <c r="E929" s="25"/>
      <c r="F929" s="25"/>
      <c r="G929" s="42"/>
      <c r="H929" s="1" t="s">
        <v>782</v>
      </c>
      <c r="I929" s="25"/>
      <c r="K929" s="25"/>
      <c r="N929" s="42"/>
    </row>
    <row r="930">
      <c r="A930" s="25"/>
      <c r="B930" s="25"/>
      <c r="D930" s="42"/>
      <c r="E930" s="25"/>
      <c r="F930" s="25"/>
      <c r="G930" s="42"/>
      <c r="I930" s="25"/>
      <c r="K930" s="25"/>
      <c r="N930" s="42"/>
    </row>
    <row r="931">
      <c r="A931" s="25"/>
      <c r="B931" s="25"/>
      <c r="D931" s="42"/>
      <c r="E931" s="25"/>
      <c r="F931" s="25"/>
      <c r="G931" s="42"/>
      <c r="H931" s="1" t="s">
        <v>753</v>
      </c>
      <c r="I931" s="25"/>
      <c r="K931" s="25"/>
      <c r="N931" s="42"/>
    </row>
    <row r="932">
      <c r="A932" s="25"/>
      <c r="B932" s="25"/>
      <c r="D932" s="42"/>
      <c r="E932" s="25"/>
      <c r="F932" s="25"/>
      <c r="G932" s="42"/>
      <c r="H932" s="1" t="s">
        <v>770</v>
      </c>
      <c r="I932" s="25"/>
      <c r="K932" s="25"/>
      <c r="N932" s="42"/>
    </row>
    <row r="933">
      <c r="A933" s="25"/>
      <c r="B933" s="25"/>
      <c r="D933" s="42"/>
      <c r="E933" s="25"/>
      <c r="F933" s="25"/>
      <c r="G933" s="42"/>
      <c r="I933" s="25"/>
      <c r="K933" s="25"/>
      <c r="N933" s="42"/>
    </row>
    <row r="934">
      <c r="A934" s="25"/>
      <c r="B934" s="25"/>
      <c r="D934" s="42"/>
      <c r="E934" s="25"/>
      <c r="F934" s="25"/>
      <c r="G934" s="42"/>
      <c r="H934" s="1" t="s">
        <v>783</v>
      </c>
      <c r="I934" s="25"/>
      <c r="K934" s="25"/>
      <c r="N934" s="42"/>
    </row>
    <row r="935">
      <c r="A935" s="25"/>
      <c r="B935" s="25"/>
      <c r="D935" s="42"/>
      <c r="E935" s="25"/>
      <c r="F935" s="25"/>
      <c r="G935" s="42"/>
      <c r="H935" s="1" t="s">
        <v>784</v>
      </c>
      <c r="I935" s="25"/>
      <c r="K935" s="25"/>
      <c r="N935" s="42"/>
    </row>
    <row r="936">
      <c r="A936" s="25"/>
      <c r="B936" s="25"/>
      <c r="D936" s="42"/>
      <c r="E936" s="25"/>
      <c r="F936" s="25"/>
      <c r="G936" s="42"/>
      <c r="H936" s="1" t="s">
        <v>318</v>
      </c>
      <c r="I936" s="25"/>
      <c r="K936" s="25"/>
      <c r="N936" s="42"/>
    </row>
    <row r="937">
      <c r="A937" s="25"/>
      <c r="B937" s="25"/>
      <c r="D937" s="42"/>
      <c r="E937" s="25"/>
      <c r="F937" s="25"/>
      <c r="G937" s="42"/>
      <c r="H937" s="1" t="s">
        <v>251</v>
      </c>
      <c r="I937" s="25"/>
      <c r="K937" s="25"/>
      <c r="N937" s="42"/>
    </row>
    <row r="938">
      <c r="A938" s="25"/>
      <c r="B938" s="25"/>
      <c r="D938" s="42"/>
      <c r="E938" s="25"/>
      <c r="F938" s="25"/>
      <c r="G938" s="42"/>
      <c r="H938" s="1" t="s">
        <v>785</v>
      </c>
      <c r="I938" s="25"/>
      <c r="K938" s="1" t="s">
        <v>270</v>
      </c>
      <c r="M938" s="1" t="s">
        <v>643</v>
      </c>
      <c r="N938" s="42"/>
    </row>
    <row r="939">
      <c r="A939" s="25"/>
      <c r="B939" s="25"/>
      <c r="D939" s="42"/>
      <c r="E939" s="25"/>
      <c r="F939" s="25"/>
      <c r="G939" s="42"/>
      <c r="H939" s="1" t="s">
        <v>786</v>
      </c>
      <c r="I939" s="25"/>
      <c r="K939" s="84"/>
      <c r="N939" s="42"/>
    </row>
    <row r="940">
      <c r="A940" s="25"/>
      <c r="B940" s="25"/>
      <c r="D940" s="42"/>
      <c r="E940" s="25"/>
      <c r="F940" s="25"/>
      <c r="G940" s="42"/>
      <c r="H940" s="1" t="s">
        <v>269</v>
      </c>
      <c r="I940" s="25"/>
      <c r="K940" s="25"/>
      <c r="N940" s="42"/>
    </row>
    <row r="941">
      <c r="A941" s="25"/>
      <c r="B941" s="25"/>
      <c r="D941" s="42"/>
      <c r="E941" s="25"/>
      <c r="F941" s="25"/>
      <c r="G941" s="42"/>
      <c r="H941" s="1" t="s">
        <v>534</v>
      </c>
      <c r="I941" s="25"/>
      <c r="K941" s="25"/>
      <c r="N941" s="42"/>
    </row>
    <row r="942">
      <c r="A942" s="25"/>
      <c r="B942" s="25"/>
      <c r="D942" s="42"/>
      <c r="E942" s="25"/>
      <c r="F942" s="25"/>
      <c r="G942" s="42"/>
      <c r="H942" s="1" t="s">
        <v>198</v>
      </c>
      <c r="I942" s="25"/>
      <c r="K942" s="84"/>
      <c r="N942" s="2"/>
    </row>
    <row r="943">
      <c r="A943" s="25"/>
      <c r="B943" s="25"/>
      <c r="D943" s="42"/>
      <c r="E943" s="25"/>
      <c r="F943" s="25"/>
      <c r="G943" s="42"/>
      <c r="H943" s="1" t="s">
        <v>541</v>
      </c>
      <c r="I943" s="25"/>
      <c r="K943" s="84"/>
      <c r="N943" s="2"/>
    </row>
    <row r="944">
      <c r="A944" s="25"/>
      <c r="B944" s="25"/>
      <c r="D944" s="42"/>
      <c r="E944" s="25"/>
      <c r="F944" s="25"/>
      <c r="G944" s="42"/>
      <c r="H944" s="1" t="s">
        <v>542</v>
      </c>
      <c r="I944" s="25"/>
      <c r="K944" s="84"/>
      <c r="N944" s="2"/>
    </row>
    <row r="945">
      <c r="A945" s="25"/>
      <c r="B945" s="25"/>
      <c r="D945" s="42"/>
      <c r="E945" s="25"/>
      <c r="F945" s="25"/>
      <c r="G945" s="42"/>
      <c r="H945" s="1" t="s">
        <v>204</v>
      </c>
      <c r="I945" s="25"/>
      <c r="K945" s="84"/>
      <c r="N945" s="2"/>
    </row>
    <row r="946">
      <c r="A946" s="25"/>
      <c r="B946" s="25"/>
      <c r="D946" s="42"/>
      <c r="E946" s="25"/>
      <c r="F946" s="25"/>
      <c r="G946" s="42"/>
      <c r="I946" s="25"/>
      <c r="K946" s="25"/>
      <c r="N946" s="42"/>
    </row>
    <row r="947">
      <c r="A947" s="25"/>
      <c r="B947" s="25"/>
      <c r="D947" s="42"/>
      <c r="E947" s="25"/>
      <c r="F947" s="25"/>
      <c r="G947" s="42"/>
      <c r="H947" s="1" t="s">
        <v>309</v>
      </c>
      <c r="I947" s="25"/>
      <c r="K947" s="25"/>
      <c r="N947" s="42"/>
    </row>
    <row r="948">
      <c r="A948" s="25"/>
      <c r="B948" s="25"/>
      <c r="D948" s="42"/>
      <c r="E948" s="25"/>
      <c r="F948" s="25"/>
      <c r="G948" s="42"/>
      <c r="H948" s="1" t="s">
        <v>310</v>
      </c>
      <c r="I948" s="25"/>
      <c r="K948" s="25"/>
      <c r="N948" s="42"/>
    </row>
    <row r="949">
      <c r="A949" s="25"/>
      <c r="B949" s="25"/>
      <c r="D949" s="42"/>
      <c r="E949" s="25"/>
      <c r="F949" s="25"/>
      <c r="G949" s="42"/>
      <c r="H949" s="1" t="s">
        <v>787</v>
      </c>
      <c r="I949" s="25"/>
      <c r="K949" s="25"/>
      <c r="N949" s="42"/>
    </row>
    <row r="950">
      <c r="A950" s="25"/>
      <c r="B950" s="25"/>
      <c r="D950" s="42"/>
      <c r="E950" s="25"/>
      <c r="F950" s="25"/>
      <c r="G950" s="42"/>
      <c r="I950" s="25"/>
      <c r="K950" s="25"/>
      <c r="N950" s="42"/>
    </row>
    <row r="951">
      <c r="A951" s="25"/>
      <c r="B951" s="25"/>
      <c r="D951" s="42"/>
      <c r="E951" s="25"/>
      <c r="F951" s="25"/>
      <c r="G951" s="42"/>
      <c r="H951" s="1" t="s">
        <v>788</v>
      </c>
      <c r="I951" s="25"/>
      <c r="K951" s="25"/>
      <c r="N951" s="42"/>
    </row>
    <row r="952">
      <c r="A952" s="25"/>
      <c r="B952" s="25"/>
      <c r="D952" s="42"/>
      <c r="E952" s="25"/>
      <c r="F952" s="25"/>
      <c r="G952" s="42"/>
      <c r="I952" s="25"/>
      <c r="K952" s="25"/>
      <c r="N952" s="42"/>
    </row>
    <row r="953">
      <c r="A953" s="25"/>
      <c r="B953" s="25"/>
      <c r="D953" s="42"/>
      <c r="E953" s="25"/>
      <c r="F953" s="25"/>
      <c r="G953" s="42"/>
      <c r="H953" s="1" t="s">
        <v>789</v>
      </c>
      <c r="I953" s="25"/>
      <c r="K953" s="25"/>
      <c r="N953" s="42"/>
    </row>
    <row r="954">
      <c r="A954" s="25"/>
      <c r="B954" s="25"/>
      <c r="D954" s="42"/>
      <c r="E954" s="25"/>
      <c r="F954" s="25"/>
      <c r="G954" s="42"/>
      <c r="H954" s="1" t="s">
        <v>318</v>
      </c>
      <c r="I954" s="25"/>
      <c r="K954" s="25"/>
      <c r="N954" s="42"/>
    </row>
    <row r="955">
      <c r="A955" s="25"/>
      <c r="B955" s="25"/>
      <c r="D955" s="42"/>
      <c r="E955" s="25"/>
      <c r="F955" s="25"/>
      <c r="G955" s="42"/>
      <c r="H955" s="1" t="s">
        <v>251</v>
      </c>
      <c r="I955" s="25"/>
      <c r="K955" s="25"/>
      <c r="N955" s="42"/>
    </row>
    <row r="956">
      <c r="A956" s="25"/>
      <c r="B956" s="25"/>
      <c r="D956" s="42"/>
      <c r="E956" s="25"/>
      <c r="F956" s="25"/>
      <c r="G956" s="42"/>
      <c r="H956" s="1" t="s">
        <v>790</v>
      </c>
      <c r="I956" s="25"/>
      <c r="K956" s="84" t="s">
        <v>270</v>
      </c>
      <c r="M956" s="1" t="s">
        <v>648</v>
      </c>
      <c r="N956" s="42"/>
    </row>
    <row r="957">
      <c r="A957" s="25"/>
      <c r="B957" s="25"/>
      <c r="D957" s="42"/>
      <c r="E957" s="25"/>
      <c r="F957" s="25"/>
      <c r="G957" s="42"/>
      <c r="H957" s="1" t="s">
        <v>654</v>
      </c>
      <c r="I957" s="25"/>
      <c r="K957" s="84"/>
      <c r="N957" s="42"/>
    </row>
    <row r="958">
      <c r="A958" s="25"/>
      <c r="B958" s="25"/>
      <c r="D958" s="42"/>
      <c r="E958" s="25"/>
      <c r="F958" s="25"/>
      <c r="G958" s="42"/>
      <c r="H958" s="1" t="s">
        <v>269</v>
      </c>
      <c r="I958" s="25"/>
      <c r="K958" s="25"/>
      <c r="N958" s="42"/>
    </row>
    <row r="959">
      <c r="A959" s="25"/>
      <c r="B959" s="25"/>
      <c r="D959" s="42"/>
      <c r="E959" s="25"/>
      <c r="F959" s="25"/>
      <c r="G959" s="42"/>
      <c r="H959" s="1" t="s">
        <v>543</v>
      </c>
      <c r="I959" s="25"/>
      <c r="K959" s="25"/>
      <c r="N959" s="42"/>
    </row>
    <row r="960">
      <c r="A960" s="25"/>
      <c r="B960" s="25"/>
      <c r="D960" s="42"/>
      <c r="E960" s="25"/>
      <c r="F960" s="25"/>
      <c r="G960" s="42"/>
      <c r="H960" s="1" t="s">
        <v>198</v>
      </c>
      <c r="I960" s="25"/>
      <c r="K960" s="25"/>
      <c r="N960" s="42"/>
    </row>
    <row r="961">
      <c r="A961" s="25"/>
      <c r="B961" s="25"/>
      <c r="D961" s="42"/>
      <c r="E961" s="25"/>
      <c r="F961" s="25"/>
      <c r="G961" s="42"/>
      <c r="H961" s="1" t="s">
        <v>545</v>
      </c>
      <c r="I961" s="25"/>
      <c r="K961" s="25"/>
      <c r="N961" s="42"/>
    </row>
    <row r="962">
      <c r="A962" s="25"/>
      <c r="B962" s="25"/>
      <c r="D962" s="42"/>
      <c r="E962" s="25"/>
      <c r="F962" s="25"/>
      <c r="G962" s="42"/>
      <c r="H962" s="1" t="s">
        <v>198</v>
      </c>
      <c r="I962" s="25"/>
      <c r="K962" s="84"/>
      <c r="N962" s="88"/>
    </row>
    <row r="963">
      <c r="A963" s="25"/>
      <c r="B963" s="25"/>
      <c r="D963" s="42"/>
      <c r="E963" s="25"/>
      <c r="F963" s="25"/>
      <c r="G963" s="42"/>
      <c r="H963" s="1" t="s">
        <v>546</v>
      </c>
      <c r="I963" s="25"/>
      <c r="K963" s="25"/>
      <c r="N963" s="42"/>
    </row>
    <row r="964">
      <c r="A964" s="25"/>
      <c r="B964" s="25"/>
      <c r="D964" s="42"/>
      <c r="E964" s="25"/>
      <c r="F964" s="25"/>
      <c r="G964" s="42"/>
      <c r="H964" s="1" t="s">
        <v>532</v>
      </c>
      <c r="I964" s="25"/>
      <c r="K964" s="25"/>
      <c r="N964" s="42"/>
    </row>
    <row r="965">
      <c r="A965" s="25"/>
      <c r="B965" s="25"/>
      <c r="D965" s="42"/>
      <c r="E965" s="25"/>
      <c r="F965" s="25"/>
      <c r="G965" s="42"/>
      <c r="H965" s="1" t="s">
        <v>204</v>
      </c>
      <c r="I965" s="25"/>
      <c r="K965" s="25"/>
      <c r="N965" s="42"/>
    </row>
    <row r="966">
      <c r="A966" s="25"/>
      <c r="B966" s="25"/>
      <c r="D966" s="42"/>
      <c r="E966" s="25"/>
      <c r="F966" s="25"/>
      <c r="G966" s="42"/>
      <c r="H966" s="1" t="s">
        <v>204</v>
      </c>
      <c r="I966" s="25"/>
      <c r="K966" s="25"/>
      <c r="N966" s="42"/>
    </row>
    <row r="967">
      <c r="A967" s="25"/>
      <c r="B967" s="25"/>
      <c r="D967" s="42"/>
      <c r="E967" s="25"/>
      <c r="F967" s="25"/>
      <c r="G967" s="42"/>
      <c r="I967" s="25"/>
      <c r="K967" s="25"/>
      <c r="N967" s="42"/>
    </row>
    <row r="968">
      <c r="A968" s="25"/>
      <c r="B968" s="25"/>
      <c r="D968" s="42"/>
      <c r="E968" s="25"/>
      <c r="F968" s="25"/>
      <c r="G968" s="42"/>
      <c r="H968" s="1" t="s">
        <v>309</v>
      </c>
      <c r="I968" s="25"/>
      <c r="K968" s="25"/>
      <c r="N968" s="42"/>
    </row>
    <row r="969">
      <c r="A969" s="25"/>
      <c r="B969" s="25"/>
      <c r="D969" s="42"/>
      <c r="E969" s="25"/>
      <c r="F969" s="25"/>
      <c r="G969" s="42"/>
      <c r="H969" s="1" t="s">
        <v>310</v>
      </c>
      <c r="I969" s="25"/>
      <c r="K969" s="25"/>
      <c r="N969" s="42"/>
    </row>
    <row r="970">
      <c r="A970" s="25"/>
      <c r="B970" s="25"/>
      <c r="D970" s="42"/>
      <c r="E970" s="25"/>
      <c r="F970" s="25"/>
      <c r="G970" s="42"/>
      <c r="H970" s="1" t="s">
        <v>791</v>
      </c>
      <c r="I970" s="25"/>
      <c r="K970" s="25"/>
      <c r="N970" s="42"/>
    </row>
    <row r="971">
      <c r="A971" s="25"/>
      <c r="B971" s="25"/>
      <c r="D971" s="42"/>
      <c r="E971" s="25"/>
      <c r="F971" s="25"/>
      <c r="G971" s="42"/>
      <c r="I971" s="25"/>
      <c r="K971" s="25"/>
      <c r="N971" s="42"/>
    </row>
    <row r="972">
      <c r="A972" s="25"/>
      <c r="B972" s="25"/>
      <c r="D972" s="42"/>
      <c r="E972" s="25"/>
      <c r="F972" s="25"/>
      <c r="G972" s="42"/>
      <c r="H972" s="1" t="s">
        <v>753</v>
      </c>
      <c r="I972" s="25"/>
      <c r="K972" s="25"/>
      <c r="N972" s="42"/>
    </row>
    <row r="973">
      <c r="A973" s="25"/>
      <c r="B973" s="25"/>
      <c r="D973" s="42"/>
      <c r="E973" s="25"/>
      <c r="F973" s="25"/>
      <c r="G973" s="42"/>
      <c r="I973" s="25"/>
      <c r="K973" s="25"/>
      <c r="N973" s="42"/>
    </row>
    <row r="974">
      <c r="A974" s="25"/>
      <c r="B974" s="25"/>
      <c r="D974" s="42"/>
      <c r="E974" s="25"/>
      <c r="F974" s="25"/>
      <c r="G974" s="42"/>
      <c r="H974" s="1" t="s">
        <v>792</v>
      </c>
      <c r="I974" s="25"/>
      <c r="K974" s="25"/>
      <c r="N974" s="42"/>
    </row>
    <row r="975">
      <c r="A975" s="25"/>
      <c r="B975" s="25"/>
      <c r="D975" s="42"/>
      <c r="E975" s="25"/>
      <c r="F975" s="25"/>
      <c r="G975" s="42"/>
      <c r="H975" s="1" t="s">
        <v>318</v>
      </c>
      <c r="I975" s="25"/>
      <c r="K975" s="25"/>
      <c r="N975" s="42"/>
    </row>
    <row r="976">
      <c r="A976" s="25"/>
      <c r="B976" s="25"/>
      <c r="D976" s="42"/>
      <c r="E976" s="25"/>
      <c r="F976" s="25"/>
      <c r="G976" s="42"/>
      <c r="H976" s="1" t="s">
        <v>251</v>
      </c>
      <c r="I976" s="25"/>
      <c r="K976" s="25"/>
      <c r="N976" s="42"/>
    </row>
    <row r="977">
      <c r="A977" s="25"/>
      <c r="B977" s="25"/>
      <c r="D977" s="42"/>
      <c r="E977" s="25"/>
      <c r="F977" s="25"/>
      <c r="G977" s="42"/>
      <c r="H977" s="1" t="s">
        <v>757</v>
      </c>
      <c r="I977" s="25"/>
      <c r="K977" s="84" t="s">
        <v>270</v>
      </c>
      <c r="M977" s="1" t="s">
        <v>793</v>
      </c>
      <c r="N977" s="42"/>
    </row>
    <row r="978">
      <c r="A978" s="25"/>
      <c r="B978" s="25"/>
      <c r="D978" s="42"/>
      <c r="E978" s="25"/>
      <c r="F978" s="25"/>
      <c r="G978" s="42"/>
      <c r="H978" s="1" t="s">
        <v>654</v>
      </c>
      <c r="I978" s="25"/>
      <c r="K978" s="84"/>
      <c r="N978" s="42"/>
    </row>
    <row r="979">
      <c r="A979" s="25"/>
      <c r="B979" s="25"/>
      <c r="D979" s="42"/>
      <c r="E979" s="25"/>
      <c r="F979" s="25"/>
      <c r="G979" s="42"/>
      <c r="H979" s="1" t="s">
        <v>269</v>
      </c>
      <c r="I979" s="25"/>
      <c r="K979" s="25"/>
      <c r="N979" s="42"/>
    </row>
    <row r="980">
      <c r="A980" s="25"/>
      <c r="B980" s="25"/>
      <c r="D980" s="42"/>
      <c r="E980" s="25"/>
      <c r="F980" s="25"/>
      <c r="G980" s="42"/>
      <c r="H980" s="1" t="s">
        <v>549</v>
      </c>
      <c r="I980" s="25"/>
      <c r="K980" s="25"/>
      <c r="N980" s="42"/>
    </row>
    <row r="981">
      <c r="A981" s="25"/>
      <c r="B981" s="25"/>
      <c r="D981" s="42"/>
      <c r="E981" s="25"/>
      <c r="F981" s="25"/>
      <c r="G981" s="42"/>
      <c r="H981" s="1" t="s">
        <v>198</v>
      </c>
      <c r="I981" s="25"/>
      <c r="K981" s="25"/>
      <c r="N981" s="42"/>
    </row>
    <row r="982">
      <c r="A982" s="25"/>
      <c r="B982" s="25"/>
      <c r="D982" s="42"/>
      <c r="E982" s="25"/>
      <c r="F982" s="25"/>
      <c r="G982" s="42"/>
      <c r="H982" s="1" t="s">
        <v>551</v>
      </c>
      <c r="I982" s="25"/>
      <c r="K982" s="84"/>
      <c r="N982" s="2"/>
    </row>
    <row r="983">
      <c r="A983" s="25"/>
      <c r="B983" s="25"/>
      <c r="D983" s="42"/>
      <c r="E983" s="25"/>
      <c r="F983" s="25"/>
      <c r="G983" s="42"/>
      <c r="H983" s="1" t="s">
        <v>553</v>
      </c>
      <c r="I983" s="25"/>
      <c r="K983" s="25"/>
      <c r="N983" s="42"/>
    </row>
    <row r="984">
      <c r="A984" s="25"/>
      <c r="B984" s="25"/>
      <c r="D984" s="42"/>
      <c r="E984" s="25"/>
      <c r="F984" s="25"/>
      <c r="G984" s="42"/>
      <c r="H984" s="1" t="s">
        <v>204</v>
      </c>
      <c r="I984" s="25"/>
      <c r="K984" s="25"/>
      <c r="N984" s="42"/>
    </row>
    <row r="985">
      <c r="A985" s="25"/>
      <c r="B985" s="25"/>
      <c r="D985" s="42"/>
      <c r="E985" s="25"/>
      <c r="F985" s="25"/>
      <c r="G985" s="42"/>
      <c r="I985" s="25"/>
      <c r="K985" s="25"/>
      <c r="N985" s="42"/>
    </row>
    <row r="986">
      <c r="A986" s="25"/>
      <c r="B986" s="25"/>
      <c r="D986" s="42"/>
      <c r="E986" s="25"/>
      <c r="F986" s="25"/>
      <c r="G986" s="42"/>
      <c r="H986" s="1" t="s">
        <v>309</v>
      </c>
      <c r="I986" s="25"/>
      <c r="K986" s="25"/>
      <c r="N986" s="42"/>
    </row>
    <row r="987">
      <c r="A987" s="25"/>
      <c r="B987" s="25"/>
      <c r="D987" s="42"/>
      <c r="E987" s="25"/>
      <c r="F987" s="25"/>
      <c r="G987" s="42"/>
      <c r="H987" s="1" t="s">
        <v>310</v>
      </c>
      <c r="I987" s="25"/>
      <c r="K987" s="25"/>
      <c r="N987" s="42"/>
    </row>
    <row r="988">
      <c r="A988" s="25"/>
      <c r="B988" s="25"/>
      <c r="D988" s="42"/>
      <c r="E988" s="25"/>
      <c r="F988" s="25"/>
      <c r="G988" s="42"/>
      <c r="H988" s="1" t="s">
        <v>794</v>
      </c>
      <c r="I988" s="25"/>
      <c r="K988" s="25"/>
      <c r="N988" s="42"/>
    </row>
    <row r="989">
      <c r="A989" s="25"/>
      <c r="B989" s="25"/>
      <c r="D989" s="42"/>
      <c r="E989" s="25"/>
      <c r="F989" s="25"/>
      <c r="G989" s="42"/>
      <c r="I989" s="25"/>
      <c r="K989" s="25"/>
      <c r="N989" s="42"/>
    </row>
    <row r="990">
      <c r="A990" s="25"/>
      <c r="B990" s="25"/>
      <c r="D990" s="42"/>
      <c r="E990" s="25"/>
      <c r="F990" s="25"/>
      <c r="G990" s="42"/>
      <c r="H990" s="1" t="s">
        <v>753</v>
      </c>
      <c r="I990" s="25"/>
      <c r="K990" s="25"/>
      <c r="N990" s="42"/>
    </row>
    <row r="991">
      <c r="A991" s="25"/>
      <c r="B991" s="25"/>
      <c r="D991" s="42"/>
      <c r="E991" s="25"/>
      <c r="F991" s="25"/>
      <c r="G991" s="42"/>
      <c r="H991" s="1" t="s">
        <v>770</v>
      </c>
      <c r="I991" s="25"/>
      <c r="K991" s="25"/>
      <c r="N991" s="42"/>
    </row>
    <row r="992">
      <c r="A992" s="25"/>
      <c r="B992" s="25"/>
      <c r="D992" s="42"/>
      <c r="E992" s="25"/>
      <c r="F992" s="25"/>
      <c r="G992" s="42"/>
      <c r="I992" s="25"/>
      <c r="K992" s="25"/>
      <c r="N992" s="42"/>
    </row>
    <row r="993">
      <c r="A993" s="25"/>
      <c r="B993" s="25"/>
      <c r="D993" s="42"/>
      <c r="E993" s="25"/>
      <c r="F993" s="25"/>
      <c r="G993" s="42"/>
      <c r="H993" s="1" t="s">
        <v>783</v>
      </c>
      <c r="I993" s="25"/>
      <c r="K993" s="25"/>
      <c r="N993" s="42"/>
    </row>
    <row r="994">
      <c r="A994" s="25"/>
      <c r="B994" s="25"/>
      <c r="D994" s="42"/>
      <c r="E994" s="25"/>
      <c r="F994" s="25"/>
      <c r="G994" s="42"/>
      <c r="H994" s="1" t="s">
        <v>784</v>
      </c>
      <c r="I994" s="25"/>
      <c r="K994" s="25"/>
      <c r="N994" s="42"/>
    </row>
    <row r="995">
      <c r="A995" s="25"/>
      <c r="B995" s="25"/>
      <c r="D995" s="42"/>
      <c r="E995" s="25"/>
      <c r="F995" s="25"/>
      <c r="G995" s="42"/>
      <c r="H995" s="1" t="s">
        <v>318</v>
      </c>
      <c r="I995" s="25"/>
      <c r="K995" s="25"/>
      <c r="N995" s="42"/>
    </row>
    <row r="996">
      <c r="A996" s="25"/>
      <c r="B996" s="25"/>
      <c r="D996" s="42"/>
      <c r="E996" s="25"/>
      <c r="F996" s="25"/>
      <c r="G996" s="42"/>
      <c r="H996" s="1" t="s">
        <v>251</v>
      </c>
      <c r="I996" s="25"/>
      <c r="K996" s="25"/>
      <c r="N996" s="42"/>
    </row>
    <row r="997">
      <c r="A997" s="25"/>
      <c r="B997" s="25"/>
      <c r="D997" s="42"/>
      <c r="E997" s="25"/>
      <c r="F997" s="25"/>
      <c r="G997" s="42"/>
      <c r="H997" s="1" t="s">
        <v>795</v>
      </c>
      <c r="I997" s="25"/>
      <c r="K997" s="1" t="s">
        <v>282</v>
      </c>
      <c r="L997" s="1" t="s">
        <v>283</v>
      </c>
      <c r="M997" s="1" t="s">
        <v>796</v>
      </c>
      <c r="N997" s="2" t="s">
        <v>797</v>
      </c>
    </row>
    <row r="998">
      <c r="A998" s="25"/>
      <c r="B998" s="25"/>
      <c r="D998" s="42"/>
      <c r="E998" s="25"/>
      <c r="F998" s="25"/>
      <c r="G998" s="42"/>
      <c r="H998" s="1" t="s">
        <v>269</v>
      </c>
      <c r="I998" s="25"/>
      <c r="K998" s="25"/>
      <c r="N998" s="42"/>
    </row>
    <row r="999">
      <c r="A999" s="25"/>
      <c r="B999" s="25"/>
      <c r="D999" s="42"/>
      <c r="E999" s="25"/>
      <c r="F999" s="25"/>
      <c r="G999" s="42"/>
      <c r="H999" s="1" t="s">
        <v>798</v>
      </c>
      <c r="I999" s="25"/>
      <c r="K999" s="84"/>
      <c r="N999" s="2"/>
    </row>
    <row r="1000">
      <c r="A1000" s="25"/>
      <c r="B1000" s="25"/>
      <c r="E1000" s="25"/>
      <c r="F1000" s="25"/>
      <c r="H1000" s="1" t="s">
        <v>198</v>
      </c>
      <c r="I1000" s="25"/>
      <c r="K1000" s="25"/>
      <c r="N1000" s="42"/>
    </row>
    <row r="1001">
      <c r="A1001" s="25"/>
      <c r="B1001" s="25"/>
      <c r="E1001" s="25"/>
      <c r="F1001" s="25"/>
      <c r="H1001" s="1" t="s">
        <v>555</v>
      </c>
      <c r="I1001" s="25"/>
      <c r="K1001" s="25"/>
      <c r="N1001" s="42"/>
    </row>
    <row r="1002">
      <c r="A1002" s="25"/>
      <c r="B1002" s="25"/>
      <c r="E1002" s="25"/>
      <c r="F1002" s="25"/>
      <c r="H1002" s="1" t="s">
        <v>204</v>
      </c>
      <c r="I1002" s="25"/>
      <c r="K1002" s="25"/>
      <c r="N1002" s="42"/>
    </row>
    <row r="1003">
      <c r="A1003" s="25"/>
      <c r="B1003" s="25"/>
      <c r="E1003" s="25"/>
      <c r="F1003" s="25"/>
      <c r="I1003" s="25"/>
      <c r="K1003" s="25"/>
      <c r="N1003" s="42"/>
    </row>
    <row r="1004">
      <c r="A1004" s="25"/>
      <c r="B1004" s="25"/>
      <c r="E1004" s="25"/>
      <c r="F1004" s="25"/>
      <c r="I1004" s="25"/>
      <c r="K1004" s="25"/>
      <c r="N1004" s="42"/>
    </row>
    <row r="1005">
      <c r="A1005" s="25"/>
      <c r="B1005" s="25"/>
      <c r="E1005" s="25"/>
      <c r="F1005" s="25"/>
      <c r="H1005" s="1" t="s">
        <v>309</v>
      </c>
      <c r="I1005" s="25"/>
      <c r="K1005" s="25"/>
      <c r="N1005" s="42"/>
    </row>
    <row r="1006">
      <c r="A1006" s="25"/>
      <c r="B1006" s="25"/>
      <c r="E1006" s="25"/>
      <c r="F1006" s="25"/>
      <c r="H1006" s="1" t="s">
        <v>310</v>
      </c>
      <c r="I1006" s="25"/>
      <c r="K1006" s="25"/>
      <c r="N1006" s="42"/>
    </row>
    <row r="1007">
      <c r="A1007" s="25"/>
      <c r="B1007" s="25"/>
      <c r="E1007" s="25"/>
      <c r="F1007" s="25"/>
      <c r="H1007" s="1" t="s">
        <v>799</v>
      </c>
      <c r="I1007" s="25"/>
      <c r="K1007" s="25"/>
      <c r="N1007" s="42"/>
    </row>
    <row r="1008">
      <c r="A1008" s="25"/>
      <c r="B1008" s="25"/>
      <c r="E1008" s="25"/>
      <c r="F1008" s="25"/>
      <c r="H1008" s="1" t="s">
        <v>800</v>
      </c>
      <c r="I1008" s="25"/>
      <c r="K1008" s="25"/>
      <c r="N1008" s="42"/>
    </row>
    <row r="1009">
      <c r="A1009" s="25"/>
      <c r="B1009" s="25"/>
      <c r="E1009" s="25"/>
      <c r="F1009" s="25"/>
      <c r="H1009" s="1" t="s">
        <v>318</v>
      </c>
      <c r="I1009" s="25"/>
      <c r="K1009" s="25"/>
      <c r="N1009" s="42"/>
    </row>
    <row r="1010">
      <c r="A1010" s="25"/>
      <c r="B1010" s="25"/>
      <c r="E1010" s="25"/>
      <c r="F1010" s="25"/>
      <c r="H1010" s="1" t="s">
        <v>251</v>
      </c>
      <c r="I1010" s="25"/>
      <c r="K1010" s="25"/>
      <c r="N1010" s="42"/>
    </row>
    <row r="1011">
      <c r="A1011" s="25"/>
      <c r="B1011" s="25"/>
      <c r="E1011" s="25"/>
      <c r="F1011" s="25"/>
      <c r="H1011" s="1" t="s">
        <v>391</v>
      </c>
      <c r="I1011" s="25"/>
      <c r="K1011" s="84" t="s">
        <v>270</v>
      </c>
      <c r="M1011" s="1" t="s">
        <v>801</v>
      </c>
      <c r="N1011" s="42"/>
    </row>
    <row r="1012">
      <c r="A1012" s="25"/>
      <c r="B1012" s="25"/>
      <c r="E1012" s="25"/>
      <c r="F1012" s="25"/>
      <c r="H1012" s="1" t="s">
        <v>654</v>
      </c>
      <c r="I1012" s="25"/>
      <c r="K1012" s="84"/>
      <c r="N1012" s="42"/>
    </row>
    <row r="1013">
      <c r="A1013" s="25"/>
      <c r="B1013" s="25"/>
      <c r="E1013" s="25"/>
      <c r="F1013" s="25"/>
      <c r="H1013" s="1" t="s">
        <v>269</v>
      </c>
      <c r="I1013" s="25"/>
      <c r="K1013" s="25"/>
      <c r="N1013" s="42"/>
    </row>
    <row r="1014">
      <c r="A1014" s="25"/>
      <c r="B1014" s="25"/>
      <c r="E1014" s="25"/>
      <c r="F1014" s="25"/>
      <c r="H1014" s="1" t="s">
        <v>281</v>
      </c>
      <c r="I1014" s="25"/>
      <c r="K1014" s="25"/>
      <c r="N1014" s="42"/>
    </row>
    <row r="1015">
      <c r="A1015" s="25"/>
      <c r="B1015" s="25"/>
      <c r="E1015" s="25"/>
      <c r="F1015" s="25"/>
      <c r="H1015" s="1" t="s">
        <v>198</v>
      </c>
      <c r="I1015" s="25"/>
      <c r="K1015" s="25"/>
      <c r="N1015" s="42"/>
    </row>
    <row r="1016">
      <c r="A1016" s="25"/>
      <c r="B1016" s="25"/>
      <c r="E1016" s="25"/>
      <c r="F1016" s="25"/>
      <c r="H1016" s="1" t="s">
        <v>556</v>
      </c>
      <c r="I1016" s="25"/>
      <c r="K1016" s="25"/>
      <c r="N1016" s="42"/>
    </row>
    <row r="1017">
      <c r="A1017" s="25"/>
      <c r="B1017" s="25"/>
      <c r="E1017" s="25"/>
      <c r="F1017" s="25"/>
      <c r="H1017" s="1" t="s">
        <v>557</v>
      </c>
      <c r="I1017" s="25"/>
      <c r="K1017" s="25"/>
      <c r="N1017" s="42"/>
    </row>
    <row r="1018">
      <c r="A1018" s="25"/>
      <c r="B1018" s="25"/>
      <c r="E1018" s="25"/>
      <c r="F1018" s="25"/>
      <c r="H1018" s="1" t="s">
        <v>558</v>
      </c>
      <c r="I1018" s="25"/>
      <c r="K1018" s="25"/>
      <c r="N1018" s="42"/>
    </row>
    <row r="1019">
      <c r="A1019" s="25"/>
      <c r="B1019" s="25"/>
      <c r="E1019" s="25"/>
      <c r="F1019" s="25"/>
      <c r="H1019" s="1" t="s">
        <v>559</v>
      </c>
      <c r="I1019" s="25"/>
      <c r="K1019" s="25"/>
      <c r="N1019" s="42"/>
    </row>
    <row r="1020">
      <c r="A1020" s="25"/>
      <c r="B1020" s="25"/>
      <c r="E1020" s="25"/>
      <c r="F1020" s="25"/>
      <c r="H1020" s="1" t="s">
        <v>560</v>
      </c>
      <c r="I1020" s="25"/>
      <c r="K1020" s="25"/>
      <c r="N1020" s="42"/>
    </row>
    <row r="1021">
      <c r="A1021" s="25"/>
      <c r="B1021" s="25"/>
      <c r="E1021" s="25"/>
      <c r="F1021" s="25"/>
      <c r="H1021" s="1" t="s">
        <v>561</v>
      </c>
      <c r="I1021" s="25"/>
      <c r="K1021" s="25"/>
      <c r="N1021" s="42"/>
    </row>
    <row r="1022">
      <c r="A1022" s="25"/>
      <c r="B1022" s="25"/>
      <c r="E1022" s="25"/>
      <c r="F1022" s="25"/>
      <c r="H1022" s="1" t="s">
        <v>223</v>
      </c>
      <c r="I1022" s="25"/>
      <c r="K1022" s="25"/>
      <c r="N1022" s="42"/>
    </row>
    <row r="1023">
      <c r="A1023" s="25"/>
      <c r="B1023" s="25"/>
      <c r="E1023" s="25"/>
      <c r="F1023" s="25"/>
      <c r="H1023" s="1" t="s">
        <v>204</v>
      </c>
      <c r="I1023" s="25"/>
      <c r="K1023" s="25"/>
      <c r="N1023" s="42"/>
    </row>
  </sheetData>
  <mergeCells count="6">
    <mergeCell ref="A1:A2"/>
    <mergeCell ref="B1:B2"/>
    <mergeCell ref="C1:C2"/>
    <mergeCell ref="D1:D2"/>
    <mergeCell ref="E1:G1"/>
    <mergeCell ref="H1:N1"/>
  </mergeCells>
  <dataValidations>
    <dataValidation type="list" allowBlank="1" showErrorMessage="1" sqref="I3:I1023">
      <formula1>"redundant,ambiguous,for proof"</formula1>
    </dataValidation>
    <dataValidation type="list" allowBlank="1" showErrorMessage="1" sqref="B3:B1023">
      <formula1>"basic,CoT"</formula1>
    </dataValidation>
    <dataValidation type="list" allowBlank="1" showErrorMessage="1" sqref="A3:A1023">
      <formula1>"MP,WV,NL"</formula1>
    </dataValidation>
    <dataValidation type="list" allowBlank="1" showErrorMessage="1" sqref="K3:K102 K105:K1023">
      <formula1>"C-spec_oop,C-syntax,C-hallucinating,V-pre/post,V-pred-def,V-pred-use,V-lemma-def,V-lemma-use,V-LI,V-others"</formula1>
    </dataValidation>
    <dataValidation type="list" allowBlank="1" showErrorMessage="1" sqref="E3:F1023">
      <formula1>"preserved,strengthened,weakened,other"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2" width="10.0"/>
    <col customWidth="1" min="3" max="3" width="8.25"/>
    <col customWidth="1" min="4" max="4" width="9.5"/>
    <col customWidth="1" min="5" max="5" width="12.5"/>
    <col customWidth="1" min="6" max="6" width="12.0"/>
    <col customWidth="1" min="7" max="7" width="8.5"/>
    <col customWidth="1" min="8" max="8" width="45.75"/>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76"/>
      <c r="D3" s="77"/>
      <c r="E3" s="81" t="s">
        <v>33</v>
      </c>
      <c r="F3" s="21" t="s">
        <v>33</v>
      </c>
      <c r="G3" s="77"/>
      <c r="H3" s="1" t="s">
        <v>563</v>
      </c>
      <c r="I3" s="76"/>
      <c r="J3" s="76"/>
      <c r="K3" s="76"/>
      <c r="L3" s="21"/>
      <c r="M3" s="76"/>
      <c r="N3" s="77"/>
      <c r="O3" s="21" t="s">
        <v>186</v>
      </c>
      <c r="P3" s="76"/>
      <c r="Q3" s="76"/>
      <c r="R3" s="76"/>
    </row>
    <row r="4">
      <c r="A4" s="76"/>
      <c r="B4" s="76"/>
      <c r="C4" s="76"/>
      <c r="D4" s="77"/>
      <c r="E4" s="82"/>
      <c r="F4" s="76"/>
      <c r="G4" s="77"/>
      <c r="H4" s="1" t="s">
        <v>802</v>
      </c>
      <c r="I4" s="76"/>
      <c r="J4" s="76"/>
      <c r="K4" s="76"/>
      <c r="L4" s="76"/>
      <c r="M4" s="76"/>
      <c r="N4" s="77"/>
      <c r="O4" s="76"/>
      <c r="P4" s="76"/>
      <c r="Q4" s="76"/>
      <c r="R4" s="76"/>
    </row>
    <row r="5">
      <c r="A5" s="76"/>
      <c r="B5" s="76"/>
      <c r="C5" s="76"/>
      <c r="D5" s="77"/>
      <c r="E5" s="82"/>
      <c r="F5" s="76"/>
      <c r="G5" s="77"/>
      <c r="H5" s="1" t="s">
        <v>803</v>
      </c>
      <c r="I5" s="76"/>
      <c r="J5" s="76"/>
      <c r="K5" s="21" t="s">
        <v>190</v>
      </c>
      <c r="L5" s="21" t="s">
        <v>804</v>
      </c>
      <c r="M5" s="21" t="s">
        <v>805</v>
      </c>
      <c r="N5" s="80" t="s">
        <v>622</v>
      </c>
      <c r="O5" s="76"/>
      <c r="P5" s="76"/>
      <c r="Q5" s="76"/>
      <c r="R5" s="76"/>
    </row>
    <row r="6">
      <c r="A6" s="76"/>
      <c r="B6" s="76"/>
      <c r="C6" s="76"/>
      <c r="D6" s="77"/>
      <c r="E6" s="82"/>
      <c r="F6" s="76"/>
      <c r="G6" s="77"/>
      <c r="H6" s="1" t="s">
        <v>806</v>
      </c>
      <c r="I6" s="76"/>
      <c r="J6" s="76"/>
      <c r="K6" s="76"/>
      <c r="L6" s="76"/>
      <c r="M6" s="76"/>
      <c r="N6" s="77"/>
      <c r="O6" s="76"/>
      <c r="P6" s="76"/>
      <c r="Q6" s="76"/>
      <c r="R6" s="76"/>
    </row>
    <row r="7">
      <c r="A7" s="76"/>
      <c r="B7" s="76"/>
      <c r="C7" s="76"/>
      <c r="D7" s="77"/>
      <c r="E7" s="82"/>
      <c r="F7" s="76"/>
      <c r="G7" s="77"/>
      <c r="H7" s="1" t="s">
        <v>807</v>
      </c>
      <c r="I7" s="76"/>
      <c r="J7" s="76"/>
      <c r="K7" s="76"/>
      <c r="L7" s="76"/>
      <c r="M7" s="76"/>
      <c r="N7" s="77"/>
      <c r="O7"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7" s="76" t="str">
        <f>IFERROR(__xludf.DUMMYFUNCTION("""COMPUTED_VALUE"""),"C-syntax")</f>
        <v>C-syntax</v>
      </c>
      <c r="Q7" s="76" t="str">
        <f>IFERROR(__xludf.DUMMYFUNCTION("""COMPUTED_VALUE"""),"C-hallucinating")</f>
        <v>C-hallucinating</v>
      </c>
      <c r="R7" s="76" t="str">
        <f>IFERROR(__xludf.DUMMYFUNCTION("""COMPUTED_VALUE"""),"C-total")</f>
        <v>C-total</v>
      </c>
      <c r="S7" s="25" t="str">
        <f>IFERROR(__xludf.DUMMYFUNCTION("""COMPUTED_VALUE"""),"V-pre/post")</f>
        <v>V-pre/post</v>
      </c>
      <c r="T7" s="25" t="str">
        <f>IFERROR(__xludf.DUMMYFUNCTION("""COMPUTED_VALUE"""),"V-pred-def")</f>
        <v>V-pred-def</v>
      </c>
      <c r="U7" s="25" t="str">
        <f>IFERROR(__xludf.DUMMYFUNCTION("""COMPUTED_VALUE"""),"V-pred-use")</f>
        <v>V-pred-use</v>
      </c>
      <c r="V7" s="25" t="str">
        <f>IFERROR(__xludf.DUMMYFUNCTION("""COMPUTED_VALUE"""),"V-lemma-def")</f>
        <v>V-lemma-def</v>
      </c>
      <c r="W7" s="25" t="str">
        <f>IFERROR(__xludf.DUMMYFUNCTION("""COMPUTED_VALUE"""),"V-lemma-use")</f>
        <v>V-lemma-use</v>
      </c>
      <c r="X7" s="25" t="str">
        <f>IFERROR(__xludf.DUMMYFUNCTION("""COMPUTED_VALUE"""),"V-LI")</f>
        <v>V-LI</v>
      </c>
      <c r="Y7" s="25" t="str">
        <f>IFERROR(__xludf.DUMMYFUNCTION("""COMPUTED_VALUE"""),"V-others")</f>
        <v>V-others</v>
      </c>
      <c r="Z7" s="25" t="str">
        <f>IFERROR(__xludf.DUMMYFUNCTION("""COMPUTED_VALUE"""),"V-total")</f>
        <v>V-total</v>
      </c>
    </row>
    <row r="8">
      <c r="A8" s="76"/>
      <c r="B8" s="76"/>
      <c r="C8" s="76"/>
      <c r="D8" s="77"/>
      <c r="E8" s="82"/>
      <c r="F8" s="76"/>
      <c r="G8" s="77"/>
      <c r="H8" s="1" t="s">
        <v>808</v>
      </c>
      <c r="I8" s="76"/>
      <c r="J8" s="76"/>
      <c r="K8" s="76"/>
      <c r="L8" s="76"/>
      <c r="M8" s="76"/>
      <c r="N8" s="77"/>
      <c r="O8" s="76">
        <f>IFERROR(__xludf.DUMMYFUNCTION("""COMPUTED_VALUE"""),0.0)</f>
        <v>0</v>
      </c>
      <c r="P8" s="76">
        <f>IFERROR(__xludf.DUMMYFUNCTION("""COMPUTED_VALUE"""),0.0)</f>
        <v>0</v>
      </c>
      <c r="Q8" s="76">
        <f>IFERROR(__xludf.DUMMYFUNCTION("""COMPUTED_VALUE"""),1.0)</f>
        <v>1</v>
      </c>
      <c r="R8" s="76">
        <f>IFERROR(__xludf.DUMMYFUNCTION("""COMPUTED_VALUE"""),0.0)</f>
        <v>0</v>
      </c>
      <c r="S8" s="25">
        <f>IFERROR(__xludf.DUMMYFUNCTION("""COMPUTED_VALUE"""),0.0)</f>
        <v>0</v>
      </c>
      <c r="T8" s="25">
        <f>IFERROR(__xludf.DUMMYFUNCTION("""COMPUTED_VALUE"""),0.0)</f>
        <v>0</v>
      </c>
      <c r="U8" s="25">
        <f>IFERROR(__xludf.DUMMYFUNCTION("""COMPUTED_VALUE"""),3.0)</f>
        <v>3</v>
      </c>
      <c r="V8" s="25">
        <f>IFERROR(__xludf.DUMMYFUNCTION("""COMPUTED_VALUE"""),0.0)</f>
        <v>0</v>
      </c>
      <c r="W8" s="25">
        <f>IFERROR(__xludf.DUMMYFUNCTION("""COMPUTED_VALUE"""),0.0)</f>
        <v>0</v>
      </c>
      <c r="X8" s="25">
        <f>IFERROR(__xludf.DUMMYFUNCTION("""COMPUTED_VALUE"""),0.0)</f>
        <v>0</v>
      </c>
      <c r="Y8" s="25">
        <f>IFERROR(__xludf.DUMMYFUNCTION("""COMPUTED_VALUE"""),1.0)</f>
        <v>1</v>
      </c>
      <c r="Z8" s="25">
        <f>IFERROR(__xludf.DUMMYFUNCTION("""COMPUTED_VALUE"""),0.0)</f>
        <v>0</v>
      </c>
    </row>
    <row r="9">
      <c r="A9" s="76"/>
      <c r="B9" s="76"/>
      <c r="C9" s="76"/>
      <c r="D9" s="77"/>
      <c r="E9" s="82"/>
      <c r="F9" s="76"/>
      <c r="G9" s="77"/>
      <c r="H9" s="1" t="s">
        <v>809</v>
      </c>
      <c r="I9" s="76"/>
      <c r="J9" s="76"/>
      <c r="K9" s="76"/>
      <c r="L9" s="76"/>
      <c r="M9" s="76"/>
      <c r="N9" s="77"/>
      <c r="O9" s="76"/>
      <c r="P9" s="76"/>
      <c r="Q9" s="76"/>
      <c r="R9" s="76"/>
    </row>
    <row r="10">
      <c r="A10" s="76"/>
      <c r="B10" s="76"/>
      <c r="C10" s="76"/>
      <c r="D10" s="77"/>
      <c r="E10" s="82"/>
      <c r="F10" s="76"/>
      <c r="G10" s="77"/>
      <c r="H10" s="1" t="s">
        <v>245</v>
      </c>
      <c r="I10" s="76"/>
      <c r="J10" s="76"/>
      <c r="K10" s="76"/>
      <c r="L10" s="76"/>
      <c r="M10" s="76"/>
      <c r="N10" s="77"/>
      <c r="O10" s="76"/>
      <c r="P10" s="76"/>
      <c r="Q10" s="76"/>
      <c r="R10" s="76"/>
    </row>
    <row r="11">
      <c r="A11" s="76"/>
      <c r="B11" s="76"/>
      <c r="C11" s="76"/>
      <c r="D11" s="77"/>
      <c r="E11" s="82"/>
      <c r="F11" s="76"/>
      <c r="G11" s="77"/>
      <c r="H11" s="1" t="s">
        <v>810</v>
      </c>
      <c r="I11" s="76"/>
      <c r="J11" s="76"/>
      <c r="K11" s="76"/>
      <c r="L11" s="76"/>
      <c r="M11" s="76"/>
      <c r="N11" s="77"/>
      <c r="O11" s="76"/>
      <c r="P11" s="76"/>
      <c r="Q11" s="76"/>
      <c r="R11" s="76"/>
    </row>
    <row r="12">
      <c r="A12" s="76"/>
      <c r="B12" s="76"/>
      <c r="C12" s="76"/>
      <c r="D12" s="77"/>
      <c r="E12" s="82"/>
      <c r="F12" s="76"/>
      <c r="G12" s="77"/>
      <c r="H12" s="1" t="s">
        <v>811</v>
      </c>
      <c r="I12" s="76"/>
      <c r="J12" s="76"/>
      <c r="K12" s="76"/>
      <c r="L12" s="76"/>
      <c r="M12" s="76"/>
      <c r="N12" s="77"/>
      <c r="O12" s="76"/>
      <c r="P12" s="76"/>
      <c r="Q12" s="76"/>
      <c r="R12" s="76"/>
    </row>
    <row r="13">
      <c r="A13" s="76"/>
      <c r="B13" s="76"/>
      <c r="C13" s="76"/>
      <c r="D13" s="77"/>
      <c r="E13" s="82"/>
      <c r="F13" s="76"/>
      <c r="G13" s="77"/>
      <c r="H13" s="1" t="s">
        <v>812</v>
      </c>
      <c r="I13" s="76"/>
      <c r="J13" s="76"/>
      <c r="K13" s="76"/>
      <c r="L13" s="76"/>
      <c r="M13" s="76"/>
      <c r="N13" s="77"/>
      <c r="O13" s="76"/>
      <c r="P13" s="76"/>
      <c r="Q13" s="76"/>
      <c r="R13" s="76"/>
    </row>
    <row r="14">
      <c r="A14" s="76"/>
      <c r="B14" s="76"/>
      <c r="C14" s="76"/>
      <c r="D14" s="77"/>
      <c r="E14" s="82"/>
      <c r="F14" s="76"/>
      <c r="G14" s="77"/>
      <c r="H14" s="1" t="s">
        <v>198</v>
      </c>
      <c r="I14" s="76"/>
      <c r="J14" s="76"/>
      <c r="K14" s="76"/>
      <c r="L14" s="76"/>
      <c r="M14" s="76"/>
      <c r="N14" s="77"/>
      <c r="O14" s="76"/>
      <c r="P14" s="76"/>
      <c r="Q14" s="76"/>
      <c r="R14" s="76"/>
    </row>
    <row r="15">
      <c r="A15" s="76"/>
      <c r="B15" s="76"/>
      <c r="C15" s="76"/>
      <c r="D15" s="77"/>
      <c r="E15" s="82"/>
      <c r="F15" s="76"/>
      <c r="G15" s="77"/>
      <c r="H15" s="1" t="s">
        <v>813</v>
      </c>
      <c r="I15" s="76"/>
      <c r="J15" s="76"/>
      <c r="K15" s="76"/>
      <c r="L15" s="76"/>
      <c r="M15" s="76"/>
      <c r="N15" s="77"/>
      <c r="O15" s="76"/>
      <c r="P15" s="76"/>
      <c r="Q15" s="76"/>
      <c r="R15" s="76"/>
    </row>
    <row r="16">
      <c r="A16" s="76"/>
      <c r="B16" s="76"/>
      <c r="C16" s="76"/>
      <c r="D16" s="77"/>
      <c r="E16" s="82"/>
      <c r="F16" s="76"/>
      <c r="G16" s="77"/>
      <c r="H16" s="1" t="s">
        <v>814</v>
      </c>
      <c r="I16" s="76"/>
      <c r="J16" s="76"/>
      <c r="K16" s="76"/>
      <c r="L16" s="76"/>
      <c r="M16" s="76"/>
      <c r="N16" s="77"/>
      <c r="O16" s="76"/>
      <c r="P16" s="76"/>
      <c r="Q16" s="76"/>
      <c r="R16" s="76"/>
    </row>
    <row r="17">
      <c r="A17" s="76"/>
      <c r="B17" s="76"/>
      <c r="C17" s="76"/>
      <c r="D17" s="77"/>
      <c r="E17" s="82"/>
      <c r="F17" s="76"/>
      <c r="G17" s="77"/>
      <c r="H17" s="1" t="s">
        <v>815</v>
      </c>
      <c r="I17" s="76"/>
      <c r="J17" s="76"/>
      <c r="K17" s="76"/>
      <c r="L17" s="76"/>
      <c r="M17" s="76"/>
      <c r="N17" s="77"/>
      <c r="O17" s="76"/>
      <c r="P17" s="76"/>
      <c r="Q17" s="76"/>
      <c r="R17" s="76"/>
    </row>
    <row r="18">
      <c r="A18" s="25"/>
      <c r="B18" s="25"/>
      <c r="D18" s="42"/>
      <c r="E18" s="25"/>
      <c r="F18" s="25"/>
      <c r="G18" s="42"/>
      <c r="H18" s="1" t="s">
        <v>204</v>
      </c>
      <c r="I18" s="25"/>
      <c r="K18" s="25"/>
      <c r="N18" s="42"/>
    </row>
    <row r="19">
      <c r="A19" s="25"/>
      <c r="B19" s="25"/>
      <c r="D19" s="42"/>
      <c r="E19" s="25"/>
      <c r="F19" s="25"/>
      <c r="G19" s="42"/>
      <c r="H19" s="1" t="s">
        <v>816</v>
      </c>
      <c r="I19" s="25"/>
      <c r="K19" s="25"/>
      <c r="N19" s="42"/>
    </row>
    <row r="20">
      <c r="A20" s="25"/>
      <c r="B20" s="25"/>
      <c r="D20" s="42"/>
      <c r="E20" s="25"/>
      <c r="F20" s="25"/>
      <c r="G20" s="42"/>
      <c r="H20" s="1" t="s">
        <v>817</v>
      </c>
      <c r="I20" s="25"/>
      <c r="K20" s="25"/>
      <c r="N20" s="42"/>
    </row>
    <row r="21">
      <c r="A21" s="25"/>
      <c r="B21" s="25"/>
      <c r="D21" s="42"/>
      <c r="E21" s="25"/>
      <c r="F21" s="25"/>
      <c r="G21" s="42"/>
      <c r="H21" s="1" t="s">
        <v>207</v>
      </c>
      <c r="I21" s="25"/>
      <c r="K21" s="25"/>
      <c r="N21" s="42"/>
    </row>
    <row r="22">
      <c r="A22" s="25"/>
      <c r="B22" s="25"/>
      <c r="D22" s="42"/>
      <c r="E22" s="25"/>
      <c r="F22" s="25"/>
      <c r="G22" s="42"/>
      <c r="H22" s="1" t="s">
        <v>198</v>
      </c>
      <c r="I22" s="25"/>
      <c r="K22" s="25"/>
      <c r="N22" s="42"/>
    </row>
    <row r="23">
      <c r="A23" s="25"/>
      <c r="B23" s="25"/>
      <c r="D23" s="42"/>
      <c r="E23" s="25"/>
      <c r="F23" s="25"/>
      <c r="G23" s="42"/>
      <c r="H23" s="1" t="s">
        <v>818</v>
      </c>
      <c r="I23" s="25"/>
      <c r="K23" s="1" t="s">
        <v>449</v>
      </c>
      <c r="L23" s="1" t="s">
        <v>819</v>
      </c>
      <c r="M23" s="1" t="s">
        <v>820</v>
      </c>
      <c r="N23" s="2" t="s">
        <v>821</v>
      </c>
    </row>
    <row r="24">
      <c r="A24" s="25"/>
      <c r="B24" s="25"/>
      <c r="D24" s="42"/>
      <c r="E24" s="25"/>
      <c r="F24" s="25"/>
      <c r="G24" s="42"/>
      <c r="H24" s="1" t="s">
        <v>822</v>
      </c>
      <c r="I24" s="25"/>
      <c r="K24" s="25"/>
      <c r="N24" s="42"/>
    </row>
    <row r="25">
      <c r="A25" s="25"/>
      <c r="B25" s="25"/>
      <c r="D25" s="42"/>
      <c r="E25" s="25"/>
      <c r="F25" s="25"/>
      <c r="G25" s="42"/>
      <c r="H25" s="1" t="s">
        <v>823</v>
      </c>
      <c r="I25" s="25"/>
      <c r="K25" s="25"/>
      <c r="N25" s="42"/>
    </row>
    <row r="26">
      <c r="A26" s="25"/>
      <c r="B26" s="25"/>
      <c r="D26" s="42"/>
      <c r="E26" s="25"/>
      <c r="F26" s="25"/>
      <c r="G26" s="42"/>
      <c r="H26" s="1" t="s">
        <v>824</v>
      </c>
      <c r="I26" s="25"/>
      <c r="K26" s="25"/>
      <c r="N26" s="42"/>
    </row>
    <row r="27">
      <c r="A27" s="25"/>
      <c r="B27" s="25"/>
      <c r="D27" s="42"/>
      <c r="E27" s="25"/>
      <c r="F27" s="25"/>
      <c r="G27" s="42"/>
      <c r="H27" s="1" t="s">
        <v>825</v>
      </c>
      <c r="I27" s="25"/>
      <c r="K27" s="84" t="s">
        <v>278</v>
      </c>
      <c r="L27" s="1" t="s">
        <v>593</v>
      </c>
      <c r="N27" s="42"/>
    </row>
    <row r="28">
      <c r="A28" s="25"/>
      <c r="B28" s="25"/>
      <c r="D28" s="42"/>
      <c r="E28" s="25"/>
      <c r="F28" s="25"/>
      <c r="G28" s="42"/>
      <c r="H28" s="1" t="s">
        <v>826</v>
      </c>
      <c r="I28" s="25"/>
      <c r="K28" s="25"/>
      <c r="N28" s="42"/>
    </row>
    <row r="29">
      <c r="A29" s="25"/>
      <c r="B29" s="25"/>
      <c r="D29" s="42"/>
      <c r="E29" s="25"/>
      <c r="F29" s="25"/>
      <c r="G29" s="42"/>
      <c r="H29" s="1" t="s">
        <v>827</v>
      </c>
      <c r="I29" s="25"/>
      <c r="K29" s="25"/>
      <c r="N29" s="42"/>
    </row>
    <row r="30">
      <c r="A30" s="25"/>
      <c r="B30" s="25"/>
      <c r="D30" s="42"/>
      <c r="E30" s="25"/>
      <c r="F30" s="25"/>
      <c r="G30" s="42"/>
      <c r="H30" s="1" t="s">
        <v>828</v>
      </c>
      <c r="I30" s="25"/>
      <c r="K30" s="25"/>
      <c r="N30" s="42"/>
    </row>
    <row r="31">
      <c r="A31" s="25"/>
      <c r="B31" s="25"/>
      <c r="D31" s="42"/>
      <c r="E31" s="25"/>
      <c r="F31" s="25"/>
      <c r="G31" s="42"/>
      <c r="H31" s="1" t="s">
        <v>829</v>
      </c>
      <c r="I31" s="25"/>
      <c r="K31" s="25"/>
      <c r="N31" s="42"/>
    </row>
    <row r="32">
      <c r="A32" s="25"/>
      <c r="B32" s="25"/>
      <c r="D32" s="42"/>
      <c r="E32" s="25"/>
      <c r="F32" s="25"/>
      <c r="G32" s="42"/>
      <c r="H32" s="1" t="s">
        <v>830</v>
      </c>
      <c r="I32" s="25"/>
      <c r="K32" s="84" t="s">
        <v>278</v>
      </c>
      <c r="L32" s="1" t="s">
        <v>520</v>
      </c>
      <c r="N32" s="42"/>
    </row>
    <row r="33">
      <c r="A33" s="25"/>
      <c r="B33" s="25"/>
      <c r="D33" s="42"/>
      <c r="E33" s="25"/>
      <c r="F33" s="25"/>
      <c r="G33" s="42"/>
      <c r="H33" s="1" t="s">
        <v>831</v>
      </c>
      <c r="I33" s="25"/>
      <c r="K33" s="25"/>
      <c r="N33" s="42"/>
    </row>
    <row r="34">
      <c r="A34" s="25"/>
      <c r="B34" s="25"/>
      <c r="D34" s="42"/>
      <c r="E34" s="25"/>
      <c r="F34" s="25"/>
      <c r="G34" s="42"/>
      <c r="H34" s="1" t="s">
        <v>223</v>
      </c>
      <c r="I34" s="25"/>
      <c r="K34" s="25"/>
      <c r="N34" s="42"/>
    </row>
    <row r="35">
      <c r="A35" s="15"/>
      <c r="B35" s="15"/>
      <c r="C35" s="15"/>
      <c r="D35" s="83"/>
      <c r="E35" s="15"/>
      <c r="F35" s="15"/>
      <c r="G35" s="83"/>
      <c r="H35" s="12" t="s">
        <v>204</v>
      </c>
      <c r="I35" s="15"/>
      <c r="J35" s="15"/>
      <c r="K35" s="12" t="s">
        <v>278</v>
      </c>
      <c r="L35" s="12" t="s">
        <v>832</v>
      </c>
      <c r="M35" s="12" t="s">
        <v>833</v>
      </c>
      <c r="N35" s="13" t="s">
        <v>834</v>
      </c>
      <c r="O35" s="15"/>
      <c r="P35" s="15"/>
      <c r="Q35" s="15"/>
      <c r="R35" s="15"/>
      <c r="S35" s="15"/>
      <c r="T35" s="15"/>
      <c r="U35" s="15"/>
      <c r="V35" s="15"/>
      <c r="W35" s="15"/>
      <c r="X35" s="15"/>
      <c r="Y35" s="15"/>
      <c r="Z35" s="15"/>
      <c r="AA35" s="15"/>
      <c r="AB35" s="15"/>
      <c r="AC35" s="15"/>
      <c r="AD35" s="15"/>
      <c r="AE35" s="15"/>
    </row>
    <row r="36">
      <c r="A36" s="1"/>
      <c r="B36" s="25"/>
      <c r="D36" s="42"/>
      <c r="E36" s="1"/>
      <c r="F36" s="1"/>
      <c r="G36" s="42"/>
      <c r="I36" s="25"/>
      <c r="K36" s="25"/>
      <c r="N36" s="42"/>
    </row>
    <row r="37">
      <c r="A37" s="25"/>
      <c r="B37" s="25"/>
      <c r="D37" s="42"/>
      <c r="E37" s="25"/>
      <c r="F37" s="25"/>
      <c r="G37" s="42"/>
      <c r="I37" s="25"/>
      <c r="K37" s="25"/>
      <c r="N37" s="42"/>
    </row>
    <row r="38">
      <c r="A38" s="25"/>
      <c r="B38" s="25"/>
      <c r="D38" s="42"/>
      <c r="E38" s="25"/>
      <c r="F38" s="25"/>
      <c r="G38" s="42"/>
      <c r="I38" s="25"/>
      <c r="K38" s="25"/>
      <c r="N38" s="42"/>
    </row>
    <row r="39">
      <c r="A39" s="1" t="s">
        <v>74</v>
      </c>
      <c r="B39" s="1" t="s">
        <v>30</v>
      </c>
      <c r="D39" s="42"/>
      <c r="E39" s="1" t="s">
        <v>33</v>
      </c>
      <c r="F39" s="1" t="s">
        <v>33</v>
      </c>
      <c r="G39" s="2" t="s">
        <v>835</v>
      </c>
      <c r="H39" s="1" t="s">
        <v>563</v>
      </c>
      <c r="I39" s="25"/>
      <c r="K39" s="25"/>
      <c r="N39" s="42"/>
    </row>
    <row r="40">
      <c r="A40" s="25"/>
      <c r="B40" s="25"/>
      <c r="D40" s="42"/>
      <c r="E40" s="25"/>
      <c r="F40" s="25"/>
      <c r="G40" s="42"/>
      <c r="I40" s="25"/>
      <c r="K40" s="25"/>
      <c r="N40" s="42"/>
    </row>
    <row r="41">
      <c r="A41" s="25"/>
      <c r="B41" s="25"/>
      <c r="D41" s="42"/>
      <c r="E41" s="25"/>
      <c r="F41" s="25"/>
      <c r="G41" s="42"/>
      <c r="H41" s="1" t="s">
        <v>806</v>
      </c>
      <c r="I41" s="25"/>
      <c r="K41" s="25"/>
      <c r="N41" s="42"/>
    </row>
    <row r="42">
      <c r="A42" s="25"/>
      <c r="B42" s="25"/>
      <c r="D42" s="42"/>
      <c r="E42" s="25"/>
      <c r="F42" s="25"/>
      <c r="G42" s="42"/>
      <c r="I42" s="25"/>
      <c r="K42" s="25"/>
      <c r="N42" s="42"/>
    </row>
    <row r="43">
      <c r="A43" s="25"/>
      <c r="B43" s="25"/>
      <c r="D43" s="42"/>
      <c r="E43" s="25"/>
      <c r="F43" s="25"/>
      <c r="G43" s="42"/>
      <c r="H43" s="1" t="s">
        <v>808</v>
      </c>
      <c r="I43" s="25"/>
      <c r="K43" s="25"/>
      <c r="N43" s="42"/>
      <c r="O4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3" s="25" t="str">
        <f>IFERROR(__xludf.DUMMYFUNCTION("""COMPUTED_VALUE"""),"C-syntax")</f>
        <v>C-syntax</v>
      </c>
      <c r="Q43" s="25" t="str">
        <f>IFERROR(__xludf.DUMMYFUNCTION("""COMPUTED_VALUE"""),"C-hallucinating")</f>
        <v>C-hallucinating</v>
      </c>
      <c r="R43" s="25" t="str">
        <f>IFERROR(__xludf.DUMMYFUNCTION("""COMPUTED_VALUE"""),"C-total")</f>
        <v>C-total</v>
      </c>
      <c r="S43" s="25" t="str">
        <f>IFERROR(__xludf.DUMMYFUNCTION("""COMPUTED_VALUE"""),"V-pre/post")</f>
        <v>V-pre/post</v>
      </c>
      <c r="T43" s="25" t="str">
        <f>IFERROR(__xludf.DUMMYFUNCTION("""COMPUTED_VALUE"""),"V-pred-def")</f>
        <v>V-pred-def</v>
      </c>
      <c r="U43" s="25" t="str">
        <f>IFERROR(__xludf.DUMMYFUNCTION("""COMPUTED_VALUE"""),"V-pred-use")</f>
        <v>V-pred-use</v>
      </c>
      <c r="V43" s="25" t="str">
        <f>IFERROR(__xludf.DUMMYFUNCTION("""COMPUTED_VALUE"""),"V-lemma-def")</f>
        <v>V-lemma-def</v>
      </c>
      <c r="W43" s="25" t="str">
        <f>IFERROR(__xludf.DUMMYFUNCTION("""COMPUTED_VALUE"""),"V-lemma-use")</f>
        <v>V-lemma-use</v>
      </c>
      <c r="X43" s="25" t="str">
        <f>IFERROR(__xludf.DUMMYFUNCTION("""COMPUTED_VALUE"""),"V-LI")</f>
        <v>V-LI</v>
      </c>
      <c r="Y43" s="25" t="str">
        <f>IFERROR(__xludf.DUMMYFUNCTION("""COMPUTED_VALUE"""),"V-others")</f>
        <v>V-others</v>
      </c>
      <c r="Z43" s="25" t="str">
        <f>IFERROR(__xludf.DUMMYFUNCTION("""COMPUTED_VALUE"""),"V-total")</f>
        <v>V-total</v>
      </c>
    </row>
    <row r="44">
      <c r="A44" s="25"/>
      <c r="B44" s="25"/>
      <c r="D44" s="42"/>
      <c r="E44" s="25"/>
      <c r="F44" s="25"/>
      <c r="G44" s="42"/>
      <c r="H44" s="1" t="s">
        <v>809</v>
      </c>
      <c r="I44" s="25"/>
      <c r="K44" s="25"/>
      <c r="N44" s="42"/>
      <c r="O44" s="25">
        <f>IFERROR(__xludf.DUMMYFUNCTION("""COMPUTED_VALUE"""),0.0)</f>
        <v>0</v>
      </c>
      <c r="P44" s="25">
        <f>IFERROR(__xludf.DUMMYFUNCTION("""COMPUTED_VALUE"""),0.0)</f>
        <v>0</v>
      </c>
      <c r="Q44" s="25">
        <f>IFERROR(__xludf.DUMMYFUNCTION("""COMPUTED_VALUE"""),1.0)</f>
        <v>1</v>
      </c>
      <c r="R44" s="25">
        <f>IFERROR(__xludf.DUMMYFUNCTION("""COMPUTED_VALUE"""),0.0)</f>
        <v>0</v>
      </c>
      <c r="S44" s="25">
        <f>IFERROR(__xludf.DUMMYFUNCTION("""COMPUTED_VALUE"""),2.0)</f>
        <v>2</v>
      </c>
      <c r="T44" s="25">
        <f>IFERROR(__xludf.DUMMYFUNCTION("""COMPUTED_VALUE"""),0.0)</f>
        <v>0</v>
      </c>
      <c r="U44" s="25">
        <f>IFERROR(__xludf.DUMMYFUNCTION("""COMPUTED_VALUE"""),2.0)</f>
        <v>2</v>
      </c>
      <c r="V44" s="25">
        <f>IFERROR(__xludf.DUMMYFUNCTION("""COMPUTED_VALUE"""),0.0)</f>
        <v>0</v>
      </c>
      <c r="W44" s="25">
        <f>IFERROR(__xludf.DUMMYFUNCTION("""COMPUTED_VALUE"""),0.0)</f>
        <v>0</v>
      </c>
      <c r="X44" s="25">
        <f>IFERROR(__xludf.DUMMYFUNCTION("""COMPUTED_VALUE"""),0.0)</f>
        <v>0</v>
      </c>
      <c r="Y44" s="25">
        <f>IFERROR(__xludf.DUMMYFUNCTION("""COMPUTED_VALUE"""),1.0)</f>
        <v>1</v>
      </c>
      <c r="Z44" s="25">
        <f>IFERROR(__xludf.DUMMYFUNCTION("""COMPUTED_VALUE"""),0.0)</f>
        <v>0</v>
      </c>
    </row>
    <row r="45">
      <c r="A45" s="25"/>
      <c r="B45" s="25"/>
      <c r="D45" s="42"/>
      <c r="E45" s="25"/>
      <c r="F45" s="25"/>
      <c r="G45" s="42"/>
      <c r="H45" s="1" t="s">
        <v>245</v>
      </c>
      <c r="I45" s="25"/>
      <c r="K45" s="25"/>
      <c r="N45" s="42"/>
    </row>
    <row r="46">
      <c r="A46" s="25"/>
      <c r="B46" s="25"/>
      <c r="D46" s="42"/>
      <c r="E46" s="25"/>
      <c r="F46" s="25"/>
      <c r="G46" s="42"/>
      <c r="I46" s="25"/>
      <c r="K46" s="25"/>
      <c r="N46" s="42"/>
    </row>
    <row r="47">
      <c r="A47" s="25"/>
      <c r="B47" s="25"/>
      <c r="D47" s="42"/>
      <c r="E47" s="25"/>
      <c r="F47" s="25"/>
      <c r="G47" s="42"/>
      <c r="H47" s="1" t="s">
        <v>836</v>
      </c>
      <c r="I47" s="25"/>
      <c r="K47" s="25"/>
      <c r="N47" s="42"/>
    </row>
    <row r="48">
      <c r="A48" s="25"/>
      <c r="B48" s="25"/>
      <c r="D48" s="42"/>
      <c r="E48" s="25"/>
      <c r="F48" s="25"/>
      <c r="G48" s="42"/>
      <c r="H48" s="1" t="s">
        <v>837</v>
      </c>
      <c r="I48" s="25"/>
      <c r="K48" s="1" t="s">
        <v>190</v>
      </c>
      <c r="L48" s="1" t="s">
        <v>804</v>
      </c>
      <c r="M48" s="1" t="s">
        <v>805</v>
      </c>
      <c r="N48" s="2" t="s">
        <v>838</v>
      </c>
    </row>
    <row r="49">
      <c r="A49" s="25"/>
      <c r="B49" s="25"/>
      <c r="D49" s="42"/>
      <c r="E49" s="25"/>
      <c r="F49" s="25"/>
      <c r="G49" s="42"/>
      <c r="I49" s="25"/>
      <c r="K49" s="25"/>
      <c r="N49" s="42"/>
    </row>
    <row r="50">
      <c r="A50" s="25"/>
      <c r="B50" s="25"/>
      <c r="D50" s="42"/>
      <c r="E50" s="25"/>
      <c r="F50" s="25"/>
      <c r="G50" s="42"/>
      <c r="H50" s="1" t="s">
        <v>807</v>
      </c>
      <c r="I50" s="25"/>
      <c r="K50" s="25"/>
      <c r="N50" s="42"/>
    </row>
    <row r="51">
      <c r="A51" s="25"/>
      <c r="B51" s="25"/>
      <c r="D51" s="42"/>
      <c r="E51" s="25"/>
      <c r="F51" s="25"/>
      <c r="G51" s="42"/>
      <c r="I51" s="25"/>
      <c r="K51" s="25"/>
      <c r="N51" s="42"/>
    </row>
    <row r="52">
      <c r="A52" s="25"/>
      <c r="B52" s="25"/>
      <c r="D52" s="42"/>
      <c r="E52" s="25"/>
      <c r="F52" s="25"/>
      <c r="G52" s="42"/>
      <c r="H52" s="1" t="s">
        <v>839</v>
      </c>
      <c r="I52" s="25"/>
      <c r="K52" s="25"/>
      <c r="N52" s="42"/>
    </row>
    <row r="53">
      <c r="A53" s="25"/>
      <c r="B53" s="25"/>
      <c r="D53" s="42"/>
      <c r="E53" s="25"/>
      <c r="F53" s="25"/>
      <c r="G53" s="42"/>
      <c r="H53" s="1" t="s">
        <v>810</v>
      </c>
      <c r="I53" s="25"/>
      <c r="K53" s="25"/>
      <c r="N53" s="42"/>
    </row>
    <row r="54">
      <c r="A54" s="25"/>
      <c r="B54" s="25"/>
      <c r="D54" s="42"/>
      <c r="E54" s="25"/>
      <c r="F54" s="25"/>
      <c r="G54" s="42"/>
      <c r="H54" s="1" t="s">
        <v>840</v>
      </c>
      <c r="I54" s="25"/>
      <c r="K54" s="84" t="s">
        <v>282</v>
      </c>
      <c r="L54" s="1" t="s">
        <v>283</v>
      </c>
      <c r="N54" s="42"/>
    </row>
    <row r="55">
      <c r="A55" s="25"/>
      <c r="B55" s="25"/>
      <c r="D55" s="42"/>
      <c r="E55" s="25"/>
      <c r="F55" s="25"/>
      <c r="G55" s="42"/>
      <c r="H55" s="1" t="s">
        <v>812</v>
      </c>
      <c r="I55" s="25"/>
      <c r="K55" s="25"/>
      <c r="N55" s="42"/>
    </row>
    <row r="56">
      <c r="A56" s="25"/>
      <c r="B56" s="25"/>
      <c r="D56" s="42"/>
      <c r="E56" s="25"/>
      <c r="F56" s="25"/>
      <c r="G56" s="42"/>
      <c r="H56" s="1" t="s">
        <v>198</v>
      </c>
      <c r="I56" s="25"/>
      <c r="K56" s="25"/>
      <c r="N56" s="42"/>
    </row>
    <row r="57">
      <c r="A57" s="25"/>
      <c r="B57" s="25"/>
      <c r="D57" s="42"/>
      <c r="E57" s="25"/>
      <c r="F57" s="25"/>
      <c r="G57" s="42"/>
      <c r="H57" s="1" t="s">
        <v>813</v>
      </c>
      <c r="I57" s="25"/>
      <c r="K57" s="25"/>
      <c r="N57" s="42"/>
    </row>
    <row r="58">
      <c r="A58" s="25"/>
      <c r="B58" s="25"/>
      <c r="D58" s="42"/>
      <c r="E58" s="25"/>
      <c r="F58" s="25"/>
      <c r="G58" s="42"/>
      <c r="H58" s="1" t="s">
        <v>814</v>
      </c>
      <c r="I58" s="25"/>
      <c r="K58" s="25"/>
      <c r="N58" s="42"/>
    </row>
    <row r="59">
      <c r="A59" s="25"/>
      <c r="B59" s="25"/>
      <c r="D59" s="42"/>
      <c r="E59" s="25"/>
      <c r="F59" s="25"/>
      <c r="G59" s="42"/>
      <c r="H59" s="1" t="s">
        <v>815</v>
      </c>
      <c r="I59" s="25"/>
      <c r="K59" s="1" t="s">
        <v>282</v>
      </c>
      <c r="L59" s="1" t="s">
        <v>841</v>
      </c>
      <c r="M59" s="1" t="s">
        <v>842</v>
      </c>
      <c r="N59" s="2" t="s">
        <v>843</v>
      </c>
    </row>
    <row r="60">
      <c r="A60" s="25"/>
      <c r="B60" s="25"/>
      <c r="D60" s="42"/>
      <c r="E60" s="25"/>
      <c r="F60" s="25"/>
      <c r="G60" s="42"/>
      <c r="H60" s="1" t="s">
        <v>204</v>
      </c>
      <c r="I60" s="25"/>
      <c r="K60" s="25"/>
      <c r="N60" s="42"/>
    </row>
    <row r="61">
      <c r="A61" s="25"/>
      <c r="B61" s="25"/>
      <c r="D61" s="42"/>
      <c r="E61" s="25"/>
      <c r="F61" s="25"/>
      <c r="G61" s="42"/>
      <c r="I61" s="25"/>
      <c r="K61" s="25"/>
      <c r="N61" s="42"/>
    </row>
    <row r="62">
      <c r="A62" s="25"/>
      <c r="B62" s="25"/>
      <c r="D62" s="42"/>
      <c r="E62" s="25"/>
      <c r="F62" s="25"/>
      <c r="G62" s="42"/>
      <c r="H62" s="1" t="s">
        <v>844</v>
      </c>
      <c r="I62" s="25"/>
      <c r="K62" s="25"/>
      <c r="N62" s="42"/>
    </row>
    <row r="63">
      <c r="A63" s="25"/>
      <c r="B63" s="25"/>
      <c r="D63" s="42"/>
      <c r="E63" s="25"/>
      <c r="F63" s="25"/>
      <c r="G63" s="42"/>
      <c r="H63" s="1" t="s">
        <v>845</v>
      </c>
      <c r="I63" s="25"/>
      <c r="K63" s="25"/>
      <c r="N63" s="42"/>
    </row>
    <row r="64">
      <c r="A64" s="25"/>
      <c r="B64" s="25"/>
      <c r="D64" s="42"/>
      <c r="E64" s="25"/>
      <c r="F64" s="25"/>
      <c r="G64" s="42"/>
      <c r="H64" s="1" t="s">
        <v>207</v>
      </c>
      <c r="I64" s="25"/>
      <c r="K64" s="25"/>
      <c r="N64" s="42"/>
    </row>
    <row r="65">
      <c r="A65" s="25"/>
      <c r="B65" s="25"/>
      <c r="D65" s="42"/>
      <c r="E65" s="25"/>
      <c r="F65" s="25"/>
      <c r="G65" s="42"/>
      <c r="H65" s="1" t="s">
        <v>198</v>
      </c>
      <c r="I65" s="25"/>
      <c r="K65" s="84" t="s">
        <v>278</v>
      </c>
      <c r="L65" s="1" t="s">
        <v>520</v>
      </c>
      <c r="N65" s="42"/>
    </row>
    <row r="66">
      <c r="A66" s="25"/>
      <c r="B66" s="25"/>
      <c r="D66" s="42"/>
      <c r="E66" s="25"/>
      <c r="F66" s="25"/>
      <c r="G66" s="42"/>
      <c r="H66" s="1" t="s">
        <v>818</v>
      </c>
      <c r="I66" s="25"/>
      <c r="K66" s="1" t="s">
        <v>449</v>
      </c>
      <c r="L66" s="1" t="s">
        <v>846</v>
      </c>
      <c r="M66" s="1" t="s">
        <v>847</v>
      </c>
      <c r="N66" s="2" t="s">
        <v>848</v>
      </c>
    </row>
    <row r="67">
      <c r="A67" s="25"/>
      <c r="B67" s="25"/>
      <c r="D67" s="42"/>
      <c r="E67" s="25"/>
      <c r="F67" s="25"/>
      <c r="G67" s="42"/>
      <c r="H67" s="1" t="s">
        <v>822</v>
      </c>
      <c r="I67" s="25"/>
      <c r="K67" s="25"/>
      <c r="N67" s="42"/>
    </row>
    <row r="68">
      <c r="A68" s="25"/>
      <c r="B68" s="25"/>
      <c r="D68" s="42"/>
      <c r="E68" s="25"/>
      <c r="F68" s="25"/>
      <c r="G68" s="42"/>
      <c r="H68" s="1" t="s">
        <v>823</v>
      </c>
      <c r="I68" s="25"/>
      <c r="K68" s="25"/>
      <c r="N68" s="42"/>
    </row>
    <row r="69">
      <c r="A69" s="25"/>
      <c r="B69" s="25"/>
      <c r="D69" s="42"/>
      <c r="E69" s="25"/>
      <c r="F69" s="25"/>
      <c r="G69" s="42"/>
      <c r="H69" s="1" t="s">
        <v>824</v>
      </c>
      <c r="I69" s="25"/>
      <c r="K69" s="25"/>
      <c r="N69" s="42"/>
    </row>
    <row r="70">
      <c r="A70" s="25"/>
      <c r="B70" s="25"/>
      <c r="D70" s="42"/>
      <c r="E70" s="25"/>
      <c r="F70" s="25"/>
      <c r="G70" s="42"/>
      <c r="H70" s="1" t="s">
        <v>826</v>
      </c>
      <c r="I70" s="25"/>
      <c r="K70" s="25"/>
      <c r="N70" s="42"/>
    </row>
    <row r="71">
      <c r="A71" s="25"/>
      <c r="B71" s="25"/>
      <c r="D71" s="42"/>
      <c r="E71" s="25"/>
      <c r="F71" s="25"/>
      <c r="G71" s="42"/>
      <c r="I71" s="25"/>
      <c r="K71" s="25"/>
      <c r="N71" s="42"/>
    </row>
    <row r="72">
      <c r="A72" s="25"/>
      <c r="B72" s="25"/>
      <c r="D72" s="42"/>
      <c r="E72" s="25"/>
      <c r="F72" s="25"/>
      <c r="G72" s="42"/>
      <c r="H72" s="1" t="s">
        <v>849</v>
      </c>
      <c r="I72" s="25"/>
      <c r="K72" s="25"/>
      <c r="N72" s="42"/>
    </row>
    <row r="73">
      <c r="A73" s="25"/>
      <c r="B73" s="25"/>
      <c r="D73" s="42"/>
      <c r="E73" s="25"/>
      <c r="F73" s="25"/>
      <c r="G73" s="42"/>
      <c r="H73" s="1" t="s">
        <v>850</v>
      </c>
      <c r="I73" s="25"/>
      <c r="K73" s="25"/>
      <c r="N73" s="42"/>
    </row>
    <row r="74">
      <c r="A74" s="25"/>
      <c r="B74" s="25"/>
      <c r="D74" s="42"/>
      <c r="E74" s="25"/>
      <c r="F74" s="25"/>
      <c r="G74" s="42"/>
      <c r="I74" s="25"/>
      <c r="K74" s="25"/>
      <c r="N74" s="42"/>
    </row>
    <row r="75">
      <c r="A75" s="25"/>
      <c r="B75" s="25"/>
      <c r="D75" s="42"/>
      <c r="E75" s="25"/>
      <c r="F75" s="25"/>
      <c r="G75" s="42"/>
      <c r="H75" s="1" t="s">
        <v>827</v>
      </c>
      <c r="I75" s="25"/>
      <c r="K75" s="25"/>
      <c r="N75" s="42"/>
    </row>
    <row r="76">
      <c r="A76" s="25"/>
      <c r="B76" s="25"/>
      <c r="D76" s="42"/>
      <c r="E76" s="25"/>
      <c r="F76" s="25"/>
      <c r="G76" s="42"/>
      <c r="I76" s="25"/>
      <c r="K76" s="25"/>
      <c r="N76" s="42"/>
    </row>
    <row r="77">
      <c r="A77" s="25"/>
      <c r="B77" s="25"/>
      <c r="D77" s="42"/>
      <c r="E77" s="25"/>
      <c r="F77" s="25"/>
      <c r="G77" s="42"/>
      <c r="H77" s="1" t="s">
        <v>851</v>
      </c>
      <c r="I77" s="25"/>
      <c r="K77" s="25"/>
      <c r="N77" s="42"/>
    </row>
    <row r="78">
      <c r="A78" s="25"/>
      <c r="B78" s="25"/>
      <c r="D78" s="42"/>
      <c r="E78" s="25"/>
      <c r="F78" s="25"/>
      <c r="G78" s="42"/>
      <c r="H78" s="1" t="s">
        <v>852</v>
      </c>
      <c r="I78" s="25"/>
      <c r="K78" s="25"/>
      <c r="N78" s="42"/>
    </row>
    <row r="79">
      <c r="A79" s="25"/>
      <c r="B79" s="25"/>
      <c r="D79" s="42"/>
      <c r="E79" s="25"/>
      <c r="F79" s="25"/>
      <c r="G79" s="42"/>
      <c r="H79" s="1" t="s">
        <v>853</v>
      </c>
      <c r="I79" s="25"/>
      <c r="K79" s="25"/>
      <c r="N79" s="42"/>
    </row>
    <row r="80">
      <c r="A80" s="25"/>
      <c r="B80" s="25"/>
      <c r="D80" s="42"/>
      <c r="E80" s="25"/>
      <c r="F80" s="25"/>
      <c r="G80" s="42"/>
      <c r="I80" s="25"/>
      <c r="K80" s="25"/>
      <c r="N80" s="42"/>
    </row>
    <row r="81">
      <c r="A81" s="25"/>
      <c r="B81" s="25"/>
      <c r="D81" s="42"/>
      <c r="E81" s="25"/>
      <c r="F81" s="25"/>
      <c r="G81" s="42"/>
      <c r="H81" s="1" t="s">
        <v>828</v>
      </c>
      <c r="I81" s="25"/>
      <c r="K81" s="25"/>
      <c r="N81" s="42"/>
    </row>
    <row r="82">
      <c r="A82" s="25"/>
      <c r="B82" s="25"/>
      <c r="D82" s="42"/>
      <c r="E82" s="25"/>
      <c r="F82" s="25"/>
      <c r="G82" s="42"/>
      <c r="H82" s="1" t="s">
        <v>829</v>
      </c>
      <c r="I82" s="25"/>
      <c r="K82" s="25"/>
      <c r="N82" s="42"/>
    </row>
    <row r="83">
      <c r="A83" s="25"/>
      <c r="B83" s="25"/>
      <c r="D83" s="42"/>
      <c r="E83" s="25"/>
      <c r="F83" s="25"/>
      <c r="G83" s="42"/>
      <c r="I83" s="25"/>
      <c r="K83" s="25"/>
      <c r="N83" s="42"/>
    </row>
    <row r="84">
      <c r="A84" s="25"/>
      <c r="B84" s="25"/>
      <c r="D84" s="42"/>
      <c r="E84" s="25"/>
      <c r="F84" s="25"/>
      <c r="G84" s="42"/>
      <c r="H84" s="1" t="s">
        <v>854</v>
      </c>
      <c r="I84" s="25"/>
      <c r="K84" s="25"/>
      <c r="N84" s="42"/>
    </row>
    <row r="85">
      <c r="A85" s="25"/>
      <c r="B85" s="25"/>
      <c r="D85" s="42"/>
      <c r="E85" s="25"/>
      <c r="F85" s="25"/>
      <c r="G85" s="42"/>
      <c r="H85" s="1" t="s">
        <v>831</v>
      </c>
      <c r="I85" s="25"/>
      <c r="K85" s="25"/>
      <c r="N85" s="42"/>
    </row>
    <row r="86">
      <c r="A86" s="25"/>
      <c r="B86" s="25"/>
      <c r="D86" s="42"/>
      <c r="E86" s="25"/>
      <c r="F86" s="25"/>
      <c r="G86" s="42"/>
      <c r="I86" s="25"/>
      <c r="K86" s="25"/>
      <c r="N86" s="42"/>
    </row>
    <row r="87">
      <c r="A87" s="25"/>
      <c r="B87" s="25"/>
      <c r="D87" s="42"/>
      <c r="E87" s="25"/>
      <c r="F87" s="25"/>
      <c r="G87" s="42"/>
      <c r="H87" s="1" t="s">
        <v>223</v>
      </c>
      <c r="I87" s="25"/>
      <c r="K87" s="1" t="s">
        <v>278</v>
      </c>
      <c r="L87" s="1" t="s">
        <v>832</v>
      </c>
      <c r="M87" s="1" t="s">
        <v>452</v>
      </c>
      <c r="N87" s="2" t="s">
        <v>834</v>
      </c>
    </row>
    <row r="88">
      <c r="A88" s="15"/>
      <c r="B88" s="15"/>
      <c r="C88" s="15"/>
      <c r="D88" s="83"/>
      <c r="E88" s="15"/>
      <c r="F88" s="15"/>
      <c r="G88" s="83"/>
      <c r="H88" s="12" t="s">
        <v>204</v>
      </c>
      <c r="I88" s="15"/>
      <c r="J88" s="15"/>
      <c r="K88" s="15"/>
      <c r="L88" s="15"/>
      <c r="M88" s="15"/>
      <c r="N88" s="83"/>
      <c r="O88" s="15"/>
      <c r="P88" s="15"/>
      <c r="Q88" s="15"/>
      <c r="R88" s="15"/>
      <c r="S88" s="15"/>
      <c r="T88" s="15"/>
      <c r="U88" s="15"/>
      <c r="V88" s="15"/>
      <c r="W88" s="15"/>
      <c r="X88" s="15"/>
      <c r="Y88" s="15"/>
      <c r="Z88" s="15"/>
      <c r="AA88" s="15"/>
      <c r="AB88" s="15"/>
      <c r="AC88" s="15"/>
      <c r="AD88" s="15"/>
      <c r="AE88" s="15"/>
    </row>
    <row r="89">
      <c r="A89" s="25"/>
      <c r="B89" s="25"/>
      <c r="D89" s="42"/>
      <c r="E89" s="25"/>
      <c r="F89" s="25"/>
      <c r="G89" s="42"/>
      <c r="I89" s="25"/>
      <c r="K89" s="25"/>
      <c r="N89" s="42"/>
    </row>
    <row r="90">
      <c r="A90" s="1" t="s">
        <v>81</v>
      </c>
      <c r="B90" s="1" t="s">
        <v>30</v>
      </c>
      <c r="D90" s="42"/>
      <c r="E90" s="1" t="s">
        <v>79</v>
      </c>
      <c r="F90" s="1" t="s">
        <v>33</v>
      </c>
      <c r="G90" s="2" t="s">
        <v>855</v>
      </c>
      <c r="H90" s="1" t="s">
        <v>563</v>
      </c>
      <c r="I90" s="25"/>
      <c r="K90" s="25"/>
      <c r="N90" s="42"/>
    </row>
    <row r="91">
      <c r="A91" s="25"/>
      <c r="B91" s="25"/>
      <c r="D91" s="42"/>
      <c r="E91" s="25"/>
      <c r="F91" s="25"/>
      <c r="G91" s="42"/>
      <c r="I91" s="25"/>
      <c r="K91" s="25"/>
      <c r="N91" s="42"/>
    </row>
    <row r="92">
      <c r="A92" s="25"/>
      <c r="B92" s="25"/>
      <c r="D92" s="42"/>
      <c r="E92" s="25"/>
      <c r="F92" s="25"/>
      <c r="G92" s="42"/>
      <c r="H92" s="1" t="s">
        <v>856</v>
      </c>
      <c r="I92" s="25"/>
      <c r="K92" s="25"/>
      <c r="N92" s="42"/>
    </row>
    <row r="93">
      <c r="A93" s="25"/>
      <c r="B93" s="25"/>
      <c r="D93" s="42"/>
      <c r="E93" s="25"/>
      <c r="F93" s="25"/>
      <c r="G93" s="42"/>
      <c r="H93" s="1" t="s">
        <v>806</v>
      </c>
      <c r="I93" s="25"/>
      <c r="K93" s="25"/>
      <c r="N93" s="42"/>
    </row>
    <row r="94">
      <c r="A94" s="25"/>
      <c r="B94" s="25"/>
      <c r="D94" s="42"/>
      <c r="E94" s="25"/>
      <c r="F94" s="25"/>
      <c r="G94" s="42"/>
      <c r="I94" s="25"/>
      <c r="K94" s="25"/>
      <c r="N94" s="42"/>
      <c r="O94"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94" s="25" t="str">
        <f>IFERROR(__xludf.DUMMYFUNCTION("""COMPUTED_VALUE"""),"C-syntax")</f>
        <v>C-syntax</v>
      </c>
      <c r="Q94" s="25" t="str">
        <f>IFERROR(__xludf.DUMMYFUNCTION("""COMPUTED_VALUE"""),"C-hallucinating")</f>
        <v>C-hallucinating</v>
      </c>
      <c r="R94" s="25" t="str">
        <f>IFERROR(__xludf.DUMMYFUNCTION("""COMPUTED_VALUE"""),"C-total")</f>
        <v>C-total</v>
      </c>
      <c r="S94" s="25" t="str">
        <f>IFERROR(__xludf.DUMMYFUNCTION("""COMPUTED_VALUE"""),"V-pre/post")</f>
        <v>V-pre/post</v>
      </c>
      <c r="T94" s="25" t="str">
        <f>IFERROR(__xludf.DUMMYFUNCTION("""COMPUTED_VALUE"""),"V-pred-def")</f>
        <v>V-pred-def</v>
      </c>
      <c r="U94" s="25" t="str">
        <f>IFERROR(__xludf.DUMMYFUNCTION("""COMPUTED_VALUE"""),"V-pred-use")</f>
        <v>V-pred-use</v>
      </c>
      <c r="V94" s="25" t="str">
        <f>IFERROR(__xludf.DUMMYFUNCTION("""COMPUTED_VALUE"""),"V-lemma-def")</f>
        <v>V-lemma-def</v>
      </c>
      <c r="W94" s="25" t="str">
        <f>IFERROR(__xludf.DUMMYFUNCTION("""COMPUTED_VALUE"""),"V-lemma-use")</f>
        <v>V-lemma-use</v>
      </c>
      <c r="X94" s="25" t="str">
        <f>IFERROR(__xludf.DUMMYFUNCTION("""COMPUTED_VALUE"""),"V-LI")</f>
        <v>V-LI</v>
      </c>
      <c r="Y94" s="25" t="str">
        <f>IFERROR(__xludf.DUMMYFUNCTION("""COMPUTED_VALUE"""),"V-others")</f>
        <v>V-others</v>
      </c>
      <c r="Z94" s="25" t="str">
        <f>IFERROR(__xludf.DUMMYFUNCTION("""COMPUTED_VALUE"""),"V-total")</f>
        <v>V-total</v>
      </c>
    </row>
    <row r="95">
      <c r="A95" s="25"/>
      <c r="B95" s="25"/>
      <c r="D95" s="42"/>
      <c r="E95" s="25"/>
      <c r="F95" s="25"/>
      <c r="G95" s="42"/>
      <c r="H95" s="1" t="s">
        <v>857</v>
      </c>
      <c r="I95" s="25"/>
      <c r="K95" s="25"/>
      <c r="N95" s="42"/>
      <c r="O95" s="25">
        <f>IFERROR(__xludf.DUMMYFUNCTION("""COMPUTED_VALUE"""),2.0)</f>
        <v>2</v>
      </c>
      <c r="P95" s="25">
        <f>IFERROR(__xludf.DUMMYFUNCTION("""COMPUTED_VALUE"""),1.0)</f>
        <v>1</v>
      </c>
      <c r="Q95" s="25">
        <f>IFERROR(__xludf.DUMMYFUNCTION("""COMPUTED_VALUE"""),1.0)</f>
        <v>1</v>
      </c>
      <c r="R95" s="25">
        <f>IFERROR(__xludf.DUMMYFUNCTION("""COMPUTED_VALUE"""),0.0)</f>
        <v>0</v>
      </c>
      <c r="S95" s="25">
        <f>IFERROR(__xludf.DUMMYFUNCTION("""COMPUTED_VALUE"""),3.0)</f>
        <v>3</v>
      </c>
      <c r="T95" s="25">
        <f>IFERROR(__xludf.DUMMYFUNCTION("""COMPUTED_VALUE"""),0.0)</f>
        <v>0</v>
      </c>
      <c r="U95" s="25">
        <f>IFERROR(__xludf.DUMMYFUNCTION("""COMPUTED_VALUE"""),4.0)</f>
        <v>4</v>
      </c>
      <c r="V95" s="25">
        <f>IFERROR(__xludf.DUMMYFUNCTION("""COMPUTED_VALUE"""),0.0)</f>
        <v>0</v>
      </c>
      <c r="W95" s="25">
        <f>IFERROR(__xludf.DUMMYFUNCTION("""COMPUTED_VALUE"""),0.0)</f>
        <v>0</v>
      </c>
      <c r="X95" s="25">
        <f>IFERROR(__xludf.DUMMYFUNCTION("""COMPUTED_VALUE"""),0.0)</f>
        <v>0</v>
      </c>
      <c r="Y95" s="25">
        <f>IFERROR(__xludf.DUMMYFUNCTION("""COMPUTED_VALUE"""),1.0)</f>
        <v>1</v>
      </c>
      <c r="Z95" s="25">
        <f>IFERROR(__xludf.DUMMYFUNCTION("""COMPUTED_VALUE"""),0.0)</f>
        <v>0</v>
      </c>
    </row>
    <row r="96">
      <c r="A96" s="25"/>
      <c r="B96" s="25"/>
      <c r="D96" s="42"/>
      <c r="E96" s="25"/>
      <c r="F96" s="25"/>
      <c r="G96" s="42"/>
      <c r="H96" s="1" t="s">
        <v>808</v>
      </c>
      <c r="I96" s="25"/>
      <c r="K96" s="25"/>
      <c r="N96" s="42"/>
    </row>
    <row r="97">
      <c r="A97" s="25"/>
      <c r="B97" s="25"/>
      <c r="D97" s="42"/>
      <c r="E97" s="25"/>
      <c r="F97" s="25"/>
      <c r="G97" s="42"/>
      <c r="H97" s="1" t="s">
        <v>809</v>
      </c>
      <c r="I97" s="25"/>
      <c r="K97" s="25"/>
      <c r="N97" s="42"/>
    </row>
    <row r="98">
      <c r="A98" s="25"/>
      <c r="B98" s="25"/>
      <c r="D98" s="42"/>
      <c r="E98" s="25"/>
      <c r="F98" s="25"/>
      <c r="G98" s="42"/>
      <c r="H98" s="1" t="s">
        <v>245</v>
      </c>
      <c r="I98" s="25"/>
      <c r="K98" s="25"/>
      <c r="N98" s="42"/>
    </row>
    <row r="99">
      <c r="A99" s="25"/>
      <c r="B99" s="25"/>
      <c r="D99" s="42"/>
      <c r="E99" s="25"/>
      <c r="F99" s="25"/>
      <c r="G99" s="42"/>
      <c r="I99" s="25"/>
      <c r="K99" s="25"/>
      <c r="N99" s="42"/>
    </row>
    <row r="100">
      <c r="A100" s="25"/>
      <c r="B100" s="25"/>
      <c r="D100" s="42"/>
      <c r="E100" s="25"/>
      <c r="F100" s="25"/>
      <c r="G100" s="42"/>
      <c r="H100" s="1" t="s">
        <v>858</v>
      </c>
      <c r="I100" s="25"/>
      <c r="K100" s="25"/>
      <c r="N100" s="42"/>
    </row>
    <row r="101">
      <c r="A101" s="25"/>
      <c r="B101" s="25"/>
      <c r="D101" s="42"/>
      <c r="E101" s="25"/>
      <c r="F101" s="25"/>
      <c r="G101" s="42"/>
      <c r="H101" s="1" t="s">
        <v>807</v>
      </c>
      <c r="I101" s="25"/>
      <c r="K101" s="25"/>
      <c r="N101" s="42"/>
    </row>
    <row r="102">
      <c r="A102" s="25"/>
      <c r="B102" s="25"/>
      <c r="D102" s="42"/>
      <c r="E102" s="25"/>
      <c r="F102" s="25"/>
      <c r="G102" s="42"/>
      <c r="I102" s="25"/>
      <c r="K102" s="25"/>
      <c r="N102" s="42"/>
    </row>
    <row r="103">
      <c r="A103" s="25"/>
      <c r="B103" s="25"/>
      <c r="D103" s="42"/>
      <c r="E103" s="25"/>
      <c r="F103" s="25"/>
      <c r="G103" s="42"/>
      <c r="H103" s="1" t="s">
        <v>251</v>
      </c>
      <c r="I103" s="25"/>
      <c r="K103" s="25"/>
      <c r="N103" s="42"/>
    </row>
    <row r="104">
      <c r="A104" s="25"/>
      <c r="B104" s="25"/>
      <c r="D104" s="42"/>
      <c r="E104" s="25"/>
      <c r="F104" s="25"/>
      <c r="G104" s="42"/>
      <c r="H104" s="1" t="s">
        <v>859</v>
      </c>
      <c r="I104" s="25"/>
      <c r="K104" s="1" t="s">
        <v>229</v>
      </c>
      <c r="M104" s="1" t="s">
        <v>230</v>
      </c>
      <c r="N104" s="2" t="s">
        <v>360</v>
      </c>
    </row>
    <row r="105">
      <c r="A105" s="25"/>
      <c r="B105" s="25"/>
      <c r="D105" s="42"/>
      <c r="E105" s="25"/>
      <c r="F105" s="25"/>
      <c r="G105" s="42"/>
      <c r="H105" s="1" t="s">
        <v>860</v>
      </c>
      <c r="I105" s="25"/>
      <c r="K105" s="25"/>
      <c r="N105" s="42"/>
    </row>
    <row r="106">
      <c r="A106" s="25"/>
      <c r="B106" s="25"/>
      <c r="D106" s="42"/>
      <c r="E106" s="25"/>
      <c r="F106" s="25"/>
      <c r="G106" s="42"/>
      <c r="H106" s="1" t="s">
        <v>318</v>
      </c>
      <c r="I106" s="25"/>
      <c r="K106" s="25"/>
      <c r="N106" s="42"/>
    </row>
    <row r="107">
      <c r="A107" s="25"/>
      <c r="B107" s="25"/>
      <c r="D107" s="42"/>
      <c r="E107" s="25"/>
      <c r="F107" s="25"/>
      <c r="G107" s="42"/>
      <c r="I107" s="25"/>
      <c r="K107" s="25"/>
      <c r="N107" s="42"/>
    </row>
    <row r="108">
      <c r="A108" s="25"/>
      <c r="B108" s="25"/>
      <c r="D108" s="42"/>
      <c r="E108" s="25"/>
      <c r="F108" s="25"/>
      <c r="G108" s="42"/>
      <c r="H108" s="1" t="s">
        <v>251</v>
      </c>
      <c r="I108" s="25"/>
      <c r="K108" s="25"/>
      <c r="N108" s="42"/>
    </row>
    <row r="109">
      <c r="A109" s="25"/>
      <c r="B109" s="25"/>
      <c r="D109" s="42"/>
      <c r="E109" s="25"/>
      <c r="F109" s="25"/>
      <c r="G109" s="42"/>
      <c r="H109" s="1" t="s">
        <v>861</v>
      </c>
      <c r="I109" s="25"/>
      <c r="K109" s="84" t="s">
        <v>270</v>
      </c>
      <c r="M109" s="1" t="s">
        <v>325</v>
      </c>
      <c r="N109" s="42"/>
    </row>
    <row r="110">
      <c r="A110" s="25"/>
      <c r="B110" s="25"/>
      <c r="D110" s="42"/>
      <c r="E110" s="25"/>
      <c r="F110" s="25"/>
      <c r="G110" s="42"/>
      <c r="H110" s="1" t="s">
        <v>862</v>
      </c>
      <c r="I110" s="25"/>
      <c r="K110" s="1" t="s">
        <v>190</v>
      </c>
      <c r="L110" s="1" t="s">
        <v>863</v>
      </c>
      <c r="M110" s="1" t="s">
        <v>864</v>
      </c>
      <c r="N110" s="2" t="s">
        <v>865</v>
      </c>
    </row>
    <row r="111">
      <c r="A111" s="25"/>
      <c r="B111" s="25"/>
      <c r="D111" s="42"/>
      <c r="E111" s="25"/>
      <c r="F111" s="25"/>
      <c r="G111" s="42"/>
      <c r="H111" s="1" t="s">
        <v>318</v>
      </c>
      <c r="I111" s="25"/>
      <c r="K111" s="25"/>
      <c r="N111" s="42"/>
    </row>
    <row r="112">
      <c r="A112" s="25"/>
      <c r="B112" s="25"/>
      <c r="D112" s="42"/>
      <c r="E112" s="25"/>
      <c r="F112" s="25"/>
      <c r="G112" s="42"/>
      <c r="H112" s="1" t="s">
        <v>810</v>
      </c>
      <c r="I112" s="25"/>
      <c r="K112" s="25"/>
      <c r="N112" s="42"/>
    </row>
    <row r="113">
      <c r="A113" s="25"/>
      <c r="B113" s="25"/>
      <c r="D113" s="42"/>
      <c r="E113" s="25"/>
      <c r="F113" s="25"/>
      <c r="G113" s="42"/>
      <c r="H113" s="1" t="s">
        <v>198</v>
      </c>
      <c r="I113" s="25"/>
      <c r="K113" s="25"/>
      <c r="N113" s="42"/>
    </row>
    <row r="114">
      <c r="A114" s="25"/>
      <c r="B114" s="25"/>
      <c r="D114" s="42"/>
      <c r="E114" s="25"/>
      <c r="F114" s="25"/>
      <c r="G114" s="42"/>
      <c r="H114" s="1" t="s">
        <v>813</v>
      </c>
      <c r="I114" s="25"/>
      <c r="K114" s="25"/>
      <c r="N114" s="42"/>
    </row>
    <row r="115">
      <c r="A115" s="25"/>
      <c r="B115" s="25"/>
      <c r="D115" s="42"/>
      <c r="E115" s="25"/>
      <c r="F115" s="25"/>
      <c r="G115" s="42"/>
      <c r="H115" s="1" t="s">
        <v>814</v>
      </c>
      <c r="I115" s="25"/>
      <c r="K115" s="1" t="s">
        <v>282</v>
      </c>
      <c r="L115" s="1" t="s">
        <v>841</v>
      </c>
      <c r="M115" s="1" t="s">
        <v>866</v>
      </c>
      <c r="N115" s="2" t="s">
        <v>867</v>
      </c>
    </row>
    <row r="116">
      <c r="A116" s="25"/>
      <c r="B116" s="25"/>
      <c r="D116" s="42"/>
      <c r="E116" s="25"/>
      <c r="F116" s="25"/>
      <c r="G116" s="42"/>
      <c r="H116" s="1" t="s">
        <v>815</v>
      </c>
      <c r="I116" s="25"/>
      <c r="K116" s="1" t="s">
        <v>282</v>
      </c>
      <c r="L116" s="1" t="s">
        <v>841</v>
      </c>
      <c r="M116" s="1" t="s">
        <v>868</v>
      </c>
      <c r="N116" s="2" t="s">
        <v>869</v>
      </c>
    </row>
    <row r="117">
      <c r="A117" s="25"/>
      <c r="B117" s="25"/>
      <c r="D117" s="42"/>
      <c r="E117" s="25"/>
      <c r="F117" s="25"/>
      <c r="G117" s="42"/>
      <c r="H117" s="1" t="s">
        <v>204</v>
      </c>
      <c r="I117" s="25"/>
      <c r="K117" s="1" t="s">
        <v>278</v>
      </c>
      <c r="L117" s="1" t="s">
        <v>279</v>
      </c>
      <c r="M117" s="1" t="s">
        <v>870</v>
      </c>
      <c r="N117" s="2" t="s">
        <v>871</v>
      </c>
    </row>
    <row r="118">
      <c r="A118" s="25"/>
      <c r="B118" s="25"/>
      <c r="D118" s="42"/>
      <c r="E118" s="25"/>
      <c r="F118" s="25"/>
      <c r="G118" s="42"/>
      <c r="I118" s="25"/>
      <c r="K118" s="1" t="s">
        <v>278</v>
      </c>
      <c r="L118" s="1" t="s">
        <v>280</v>
      </c>
      <c r="M118" s="1" t="s">
        <v>872</v>
      </c>
      <c r="N118" s="2" t="s">
        <v>873</v>
      </c>
    </row>
    <row r="119">
      <c r="A119" s="25"/>
      <c r="B119" s="25"/>
      <c r="D119" s="42"/>
      <c r="E119" s="25"/>
      <c r="F119" s="25"/>
      <c r="G119" s="42"/>
      <c r="H119" s="1" t="s">
        <v>251</v>
      </c>
      <c r="I119" s="25"/>
      <c r="K119" s="25"/>
      <c r="N119" s="42"/>
    </row>
    <row r="120">
      <c r="A120" s="25"/>
      <c r="B120" s="25"/>
      <c r="D120" s="42"/>
      <c r="E120" s="25"/>
      <c r="F120" s="25"/>
      <c r="G120" s="42"/>
      <c r="H120" s="1" t="s">
        <v>391</v>
      </c>
      <c r="I120" s="25"/>
      <c r="K120" s="84" t="s">
        <v>270</v>
      </c>
      <c r="M120" s="1" t="s">
        <v>632</v>
      </c>
      <c r="N120" s="42"/>
    </row>
    <row r="121">
      <c r="A121" s="25"/>
      <c r="B121" s="25"/>
      <c r="D121" s="42"/>
      <c r="E121" s="25"/>
      <c r="F121" s="25"/>
      <c r="G121" s="42"/>
      <c r="H121" s="1" t="s">
        <v>874</v>
      </c>
      <c r="I121" s="25"/>
      <c r="K121" s="84"/>
      <c r="N121" s="42"/>
    </row>
    <row r="122">
      <c r="A122" s="25"/>
      <c r="B122" s="25"/>
      <c r="D122" s="42"/>
      <c r="E122" s="25"/>
      <c r="F122" s="25"/>
      <c r="G122" s="42"/>
      <c r="H122" s="1" t="s">
        <v>318</v>
      </c>
      <c r="I122" s="25"/>
      <c r="K122" s="25"/>
      <c r="N122" s="42"/>
    </row>
    <row r="123">
      <c r="A123" s="25"/>
      <c r="B123" s="25"/>
      <c r="D123" s="42"/>
      <c r="E123" s="25"/>
      <c r="F123" s="25"/>
      <c r="G123" s="42"/>
      <c r="H123" s="1" t="s">
        <v>281</v>
      </c>
      <c r="I123" s="25"/>
      <c r="K123" s="25"/>
      <c r="N123" s="42"/>
    </row>
    <row r="124">
      <c r="A124" s="25"/>
      <c r="B124" s="25"/>
      <c r="D124" s="42"/>
      <c r="E124" s="25"/>
      <c r="F124" s="25"/>
      <c r="G124" s="42"/>
      <c r="H124" s="1" t="s">
        <v>198</v>
      </c>
      <c r="I124" s="25"/>
      <c r="K124" s="84"/>
      <c r="L124" s="1"/>
      <c r="N124" s="42"/>
    </row>
    <row r="125">
      <c r="A125" s="25"/>
      <c r="B125" s="25"/>
      <c r="D125" s="42"/>
      <c r="E125" s="25"/>
      <c r="F125" s="25"/>
      <c r="G125" s="42"/>
      <c r="H125" s="1" t="s">
        <v>818</v>
      </c>
      <c r="I125" s="25"/>
      <c r="K125" s="1" t="s">
        <v>282</v>
      </c>
      <c r="L125" s="1" t="s">
        <v>283</v>
      </c>
      <c r="M125" s="1" t="s">
        <v>875</v>
      </c>
      <c r="N125" s="2" t="s">
        <v>876</v>
      </c>
    </row>
    <row r="126">
      <c r="A126" s="25"/>
      <c r="B126" s="25"/>
      <c r="D126" s="42"/>
      <c r="E126" s="25"/>
      <c r="F126" s="25"/>
      <c r="G126" s="42"/>
      <c r="I126" s="25"/>
      <c r="K126" s="1" t="s">
        <v>449</v>
      </c>
      <c r="L126" s="1" t="s">
        <v>819</v>
      </c>
      <c r="N126" s="42"/>
    </row>
    <row r="127">
      <c r="A127" s="25"/>
      <c r="B127" s="25"/>
      <c r="D127" s="42"/>
      <c r="E127" s="25"/>
      <c r="F127" s="25"/>
      <c r="G127" s="42"/>
      <c r="H127" s="1" t="s">
        <v>822</v>
      </c>
      <c r="I127" s="25"/>
      <c r="K127" s="25"/>
      <c r="N127" s="42"/>
    </row>
    <row r="128">
      <c r="A128" s="25"/>
      <c r="B128" s="25"/>
      <c r="D128" s="42"/>
      <c r="E128" s="25"/>
      <c r="F128" s="25"/>
      <c r="G128" s="42"/>
      <c r="H128" s="1" t="s">
        <v>823</v>
      </c>
      <c r="I128" s="25"/>
      <c r="K128" s="25"/>
      <c r="N128" s="42"/>
    </row>
    <row r="129">
      <c r="A129" s="25"/>
      <c r="B129" s="25"/>
      <c r="D129" s="42"/>
      <c r="E129" s="25"/>
      <c r="F129" s="25"/>
      <c r="G129" s="42"/>
      <c r="I129" s="25"/>
      <c r="K129" s="25"/>
      <c r="N129" s="42"/>
    </row>
    <row r="130">
      <c r="A130" s="25"/>
      <c r="B130" s="25"/>
      <c r="D130" s="42"/>
      <c r="E130" s="25"/>
      <c r="F130" s="25"/>
      <c r="G130" s="42"/>
      <c r="H130" s="1" t="s">
        <v>824</v>
      </c>
      <c r="I130" s="25"/>
      <c r="K130" s="25"/>
      <c r="N130" s="42"/>
    </row>
    <row r="131">
      <c r="A131" s="25"/>
      <c r="B131" s="25"/>
      <c r="D131" s="42"/>
      <c r="E131" s="25"/>
      <c r="F131" s="25"/>
      <c r="G131" s="42"/>
      <c r="H131" s="1" t="s">
        <v>826</v>
      </c>
      <c r="I131" s="25"/>
      <c r="K131" s="25"/>
      <c r="N131" s="42"/>
    </row>
    <row r="132">
      <c r="A132" s="25"/>
      <c r="B132" s="25"/>
      <c r="D132" s="42"/>
      <c r="E132" s="25"/>
      <c r="F132" s="25"/>
      <c r="G132" s="42"/>
      <c r="I132" s="25"/>
      <c r="K132" s="25"/>
      <c r="N132" s="42"/>
    </row>
    <row r="133">
      <c r="A133" s="25"/>
      <c r="B133" s="25"/>
      <c r="D133" s="42"/>
      <c r="E133" s="25"/>
      <c r="F133" s="25"/>
      <c r="G133" s="42"/>
      <c r="H133" s="1" t="s">
        <v>877</v>
      </c>
      <c r="I133" s="25"/>
      <c r="K133" s="25"/>
      <c r="N133" s="42"/>
    </row>
    <row r="134">
      <c r="A134" s="25"/>
      <c r="B134" s="25"/>
      <c r="D134" s="42"/>
      <c r="E134" s="25"/>
      <c r="F134" s="25"/>
      <c r="G134" s="42"/>
      <c r="H134" s="1" t="s">
        <v>827</v>
      </c>
      <c r="I134" s="25"/>
      <c r="K134" s="84"/>
      <c r="N134" s="42"/>
    </row>
    <row r="135">
      <c r="A135" s="25"/>
      <c r="B135" s="25"/>
      <c r="D135" s="42"/>
      <c r="E135" s="25"/>
      <c r="F135" s="25"/>
      <c r="G135" s="42"/>
      <c r="I135" s="25"/>
      <c r="K135" s="25"/>
      <c r="N135" s="42"/>
    </row>
    <row r="136">
      <c r="A136" s="25"/>
      <c r="B136" s="25"/>
      <c r="D136" s="42"/>
      <c r="E136" s="25"/>
      <c r="F136" s="25"/>
      <c r="G136" s="42"/>
      <c r="H136" s="1" t="s">
        <v>828</v>
      </c>
      <c r="I136" s="25"/>
      <c r="K136" s="1" t="s">
        <v>278</v>
      </c>
      <c r="L136" s="1" t="s">
        <v>703</v>
      </c>
      <c r="M136" s="1" t="s">
        <v>878</v>
      </c>
      <c r="N136" s="2" t="s">
        <v>879</v>
      </c>
    </row>
    <row r="137">
      <c r="A137" s="25"/>
      <c r="B137" s="25"/>
      <c r="D137" s="42"/>
      <c r="E137" s="25"/>
      <c r="F137" s="25"/>
      <c r="G137" s="42"/>
      <c r="H137" s="1" t="s">
        <v>829</v>
      </c>
      <c r="I137" s="25"/>
      <c r="K137" s="25"/>
      <c r="N137" s="42"/>
    </row>
    <row r="138">
      <c r="A138" s="25"/>
      <c r="B138" s="25"/>
      <c r="D138" s="42"/>
      <c r="E138" s="25"/>
      <c r="F138" s="25"/>
      <c r="G138" s="42"/>
      <c r="I138" s="25"/>
      <c r="K138" s="25"/>
      <c r="N138" s="42"/>
    </row>
    <row r="139">
      <c r="A139" s="25"/>
      <c r="B139" s="25"/>
      <c r="D139" s="42"/>
      <c r="E139" s="25"/>
      <c r="F139" s="25"/>
      <c r="G139" s="42"/>
      <c r="H139" s="1" t="s">
        <v>880</v>
      </c>
      <c r="I139" s="25"/>
      <c r="K139" s="25"/>
      <c r="N139" s="42"/>
    </row>
    <row r="140">
      <c r="A140" s="25"/>
      <c r="B140" s="25"/>
      <c r="D140" s="42"/>
      <c r="E140" s="25"/>
      <c r="F140" s="25"/>
      <c r="G140" s="42"/>
      <c r="H140" s="1" t="s">
        <v>831</v>
      </c>
      <c r="I140" s="25"/>
      <c r="K140" s="25"/>
      <c r="N140" s="42"/>
    </row>
    <row r="141">
      <c r="A141" s="25"/>
      <c r="B141" s="25"/>
      <c r="D141" s="42"/>
      <c r="E141" s="25"/>
      <c r="F141" s="25"/>
      <c r="G141" s="42"/>
      <c r="I141" s="25"/>
      <c r="K141" s="25"/>
      <c r="N141" s="42"/>
    </row>
    <row r="142">
      <c r="A142" s="25"/>
      <c r="B142" s="25"/>
      <c r="D142" s="42"/>
      <c r="E142" s="25"/>
      <c r="F142" s="25"/>
      <c r="G142" s="42"/>
      <c r="H142" s="1" t="s">
        <v>223</v>
      </c>
      <c r="I142" s="25"/>
      <c r="K142" s="25"/>
      <c r="N142" s="42"/>
    </row>
    <row r="143">
      <c r="A143" s="15"/>
      <c r="B143" s="15"/>
      <c r="C143" s="15"/>
      <c r="D143" s="83"/>
      <c r="E143" s="15"/>
      <c r="F143" s="15"/>
      <c r="G143" s="83"/>
      <c r="H143" s="12" t="s">
        <v>204</v>
      </c>
      <c r="I143" s="15"/>
      <c r="J143" s="15"/>
      <c r="K143" s="12" t="s">
        <v>278</v>
      </c>
      <c r="L143" s="12" t="s">
        <v>832</v>
      </c>
      <c r="M143" s="12" t="s">
        <v>750</v>
      </c>
      <c r="N143" s="13" t="s">
        <v>834</v>
      </c>
      <c r="O143" s="15"/>
      <c r="P143" s="15"/>
      <c r="Q143" s="15"/>
      <c r="R143" s="15"/>
      <c r="S143" s="15"/>
      <c r="T143" s="15"/>
      <c r="U143" s="15"/>
      <c r="V143" s="15"/>
      <c r="W143" s="15"/>
      <c r="X143" s="15"/>
      <c r="Y143" s="15"/>
      <c r="Z143" s="15"/>
      <c r="AA143" s="15"/>
      <c r="AB143" s="15"/>
      <c r="AC143" s="15"/>
      <c r="AD143" s="15"/>
      <c r="AE143" s="15"/>
    </row>
    <row r="144">
      <c r="A144" s="25"/>
      <c r="B144" s="25"/>
      <c r="D144" s="42"/>
      <c r="E144" s="25"/>
      <c r="F144" s="25"/>
      <c r="G144" s="42"/>
      <c r="I144" s="25"/>
      <c r="K144" s="25"/>
      <c r="N144" s="42"/>
    </row>
    <row r="145">
      <c r="A145" s="1" t="s">
        <v>31</v>
      </c>
      <c r="B145" s="1" t="s">
        <v>94</v>
      </c>
      <c r="D145" s="42"/>
      <c r="E145" s="1" t="s">
        <v>33</v>
      </c>
      <c r="F145" s="1" t="s">
        <v>33</v>
      </c>
      <c r="G145" s="42"/>
      <c r="H145" s="1" t="s">
        <v>563</v>
      </c>
      <c r="I145" s="25"/>
      <c r="K145" s="25"/>
      <c r="N145" s="42"/>
    </row>
    <row r="146">
      <c r="A146" s="25"/>
      <c r="B146" s="25"/>
      <c r="D146" s="42"/>
      <c r="E146" s="25"/>
      <c r="F146" s="25"/>
      <c r="G146" s="42"/>
      <c r="H146" s="1" t="s">
        <v>881</v>
      </c>
      <c r="I146" s="25"/>
      <c r="K146" s="25"/>
      <c r="N146" s="42"/>
    </row>
    <row r="147">
      <c r="A147" s="25"/>
      <c r="B147" s="25"/>
      <c r="D147" s="42"/>
      <c r="E147" s="25"/>
      <c r="F147" s="25"/>
      <c r="G147" s="42"/>
      <c r="H147" s="1" t="s">
        <v>882</v>
      </c>
      <c r="I147" s="25"/>
      <c r="K147" s="25"/>
      <c r="N147" s="42"/>
    </row>
    <row r="148">
      <c r="A148" s="25"/>
      <c r="B148" s="25"/>
      <c r="D148" s="42"/>
      <c r="E148" s="25"/>
      <c r="F148" s="25"/>
      <c r="G148" s="42"/>
      <c r="H148" s="1" t="s">
        <v>883</v>
      </c>
      <c r="I148" s="25"/>
      <c r="K148" s="1"/>
      <c r="M148" s="1"/>
      <c r="N148" s="2"/>
      <c r="O14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48" s="25" t="str">
        <f>IFERROR(__xludf.DUMMYFUNCTION("""COMPUTED_VALUE"""),"C-syntax")</f>
        <v>C-syntax</v>
      </c>
      <c r="Q148" s="25" t="str">
        <f>IFERROR(__xludf.DUMMYFUNCTION("""COMPUTED_VALUE"""),"C-hallucinating")</f>
        <v>C-hallucinating</v>
      </c>
      <c r="R148" s="25" t="str">
        <f>IFERROR(__xludf.DUMMYFUNCTION("""COMPUTED_VALUE"""),"C-total")</f>
        <v>C-total</v>
      </c>
      <c r="S148" s="25" t="str">
        <f>IFERROR(__xludf.DUMMYFUNCTION("""COMPUTED_VALUE"""),"V-pre/post")</f>
        <v>V-pre/post</v>
      </c>
      <c r="T148" s="25" t="str">
        <f>IFERROR(__xludf.DUMMYFUNCTION("""COMPUTED_VALUE"""),"V-pred-def")</f>
        <v>V-pred-def</v>
      </c>
      <c r="U148" s="25" t="str">
        <f>IFERROR(__xludf.DUMMYFUNCTION("""COMPUTED_VALUE"""),"V-pred-use")</f>
        <v>V-pred-use</v>
      </c>
      <c r="V148" s="25" t="str">
        <f>IFERROR(__xludf.DUMMYFUNCTION("""COMPUTED_VALUE"""),"V-lemma-def")</f>
        <v>V-lemma-def</v>
      </c>
      <c r="W148" s="25" t="str">
        <f>IFERROR(__xludf.DUMMYFUNCTION("""COMPUTED_VALUE"""),"V-lemma-use")</f>
        <v>V-lemma-use</v>
      </c>
      <c r="X148" s="25" t="str">
        <f>IFERROR(__xludf.DUMMYFUNCTION("""COMPUTED_VALUE"""),"V-LI")</f>
        <v>V-LI</v>
      </c>
      <c r="Y148" s="25" t="str">
        <f>IFERROR(__xludf.DUMMYFUNCTION("""COMPUTED_VALUE"""),"V-others")</f>
        <v>V-others</v>
      </c>
      <c r="Z148" s="25" t="str">
        <f>IFERROR(__xludf.DUMMYFUNCTION("""COMPUTED_VALUE"""),"V-total")</f>
        <v>V-total</v>
      </c>
    </row>
    <row r="149">
      <c r="A149" s="25"/>
      <c r="B149" s="25"/>
      <c r="D149" s="42"/>
      <c r="E149" s="25"/>
      <c r="F149" s="25"/>
      <c r="G149" s="42"/>
      <c r="I149" s="25"/>
      <c r="K149" s="25"/>
      <c r="N149" s="42"/>
      <c r="O149" s="25">
        <f>IFERROR(__xludf.DUMMYFUNCTION("""COMPUTED_VALUE"""),0.0)</f>
        <v>0</v>
      </c>
      <c r="P149" s="25">
        <f>IFERROR(__xludf.DUMMYFUNCTION("""COMPUTED_VALUE"""),0.0)</f>
        <v>0</v>
      </c>
      <c r="Q149" s="25">
        <f>IFERROR(__xludf.DUMMYFUNCTION("""COMPUTED_VALUE"""),2.0)</f>
        <v>2</v>
      </c>
      <c r="R149" s="25">
        <f>IFERROR(__xludf.DUMMYFUNCTION("""COMPUTED_VALUE"""),0.0)</f>
        <v>0</v>
      </c>
      <c r="S149" s="25">
        <f>IFERROR(__xludf.DUMMYFUNCTION("""COMPUTED_VALUE"""),0.0)</f>
        <v>0</v>
      </c>
      <c r="T149" s="25">
        <f>IFERROR(__xludf.DUMMYFUNCTION("""COMPUTED_VALUE"""),0.0)</f>
        <v>0</v>
      </c>
      <c r="U149" s="25">
        <f>IFERROR(__xludf.DUMMYFUNCTION("""COMPUTED_VALUE"""),2.0)</f>
        <v>2</v>
      </c>
      <c r="V149" s="25">
        <f>IFERROR(__xludf.DUMMYFUNCTION("""COMPUTED_VALUE"""),0.0)</f>
        <v>0</v>
      </c>
      <c r="W149" s="25">
        <f>IFERROR(__xludf.DUMMYFUNCTION("""COMPUTED_VALUE"""),0.0)</f>
        <v>0</v>
      </c>
      <c r="X149" s="25">
        <f>IFERROR(__xludf.DUMMYFUNCTION("""COMPUTED_VALUE"""),0.0)</f>
        <v>0</v>
      </c>
      <c r="Y149" s="25">
        <f>IFERROR(__xludf.DUMMYFUNCTION("""COMPUTED_VALUE"""),1.0)</f>
        <v>1</v>
      </c>
      <c r="Z149" s="25">
        <f>IFERROR(__xludf.DUMMYFUNCTION("""COMPUTED_VALUE"""),0.0)</f>
        <v>0</v>
      </c>
    </row>
    <row r="150">
      <c r="A150" s="25"/>
      <c r="B150" s="25"/>
      <c r="D150" s="42"/>
      <c r="E150" s="25"/>
      <c r="F150" s="25"/>
      <c r="G150" s="42"/>
      <c r="H150" s="1" t="s">
        <v>884</v>
      </c>
      <c r="I150" s="25"/>
      <c r="K150" s="1" t="s">
        <v>190</v>
      </c>
      <c r="L150" s="1" t="s">
        <v>885</v>
      </c>
      <c r="M150" s="1" t="s">
        <v>886</v>
      </c>
      <c r="N150" s="2" t="s">
        <v>887</v>
      </c>
    </row>
    <row r="151">
      <c r="A151" s="25"/>
      <c r="B151" s="25"/>
      <c r="D151" s="42"/>
      <c r="E151" s="25"/>
      <c r="F151" s="25"/>
      <c r="G151" s="42"/>
      <c r="H151" s="1" t="s">
        <v>806</v>
      </c>
      <c r="I151" s="25"/>
      <c r="K151" s="25"/>
      <c r="M151" s="1"/>
      <c r="N151" s="42"/>
    </row>
    <row r="152">
      <c r="A152" s="25"/>
      <c r="B152" s="25"/>
      <c r="D152" s="42"/>
      <c r="E152" s="25"/>
      <c r="F152" s="25"/>
      <c r="G152" s="42"/>
      <c r="H152" s="1" t="s">
        <v>807</v>
      </c>
      <c r="I152" s="25"/>
      <c r="K152" s="25"/>
      <c r="N152" s="42"/>
    </row>
    <row r="153">
      <c r="A153" s="25"/>
      <c r="B153" s="25"/>
      <c r="D153" s="42"/>
      <c r="E153" s="25"/>
      <c r="F153" s="25"/>
      <c r="G153" s="42"/>
      <c r="I153" s="25"/>
      <c r="K153" s="25"/>
      <c r="N153" s="42"/>
    </row>
    <row r="154">
      <c r="A154" s="25"/>
      <c r="B154" s="25"/>
      <c r="D154" s="42"/>
      <c r="E154" s="25"/>
      <c r="F154" s="25"/>
      <c r="G154" s="42"/>
      <c r="H154" s="1" t="s">
        <v>888</v>
      </c>
      <c r="I154" s="25"/>
      <c r="K154" s="25"/>
      <c r="N154" s="42"/>
    </row>
    <row r="155">
      <c r="A155" s="25"/>
      <c r="B155" s="25"/>
      <c r="D155" s="42"/>
      <c r="E155" s="25"/>
      <c r="F155" s="25"/>
      <c r="G155" s="42"/>
      <c r="H155" s="1" t="s">
        <v>889</v>
      </c>
      <c r="I155" s="25"/>
      <c r="K155" s="1" t="s">
        <v>190</v>
      </c>
      <c r="M155" s="1" t="s">
        <v>230</v>
      </c>
      <c r="N155" s="2" t="s">
        <v>890</v>
      </c>
    </row>
    <row r="156">
      <c r="A156" s="25"/>
      <c r="B156" s="25"/>
      <c r="D156" s="42"/>
      <c r="E156" s="25"/>
      <c r="F156" s="25"/>
      <c r="G156" s="42"/>
      <c r="I156" s="25"/>
      <c r="K156" s="25"/>
      <c r="N156" s="42"/>
    </row>
    <row r="157">
      <c r="A157" s="25"/>
      <c r="B157" s="25"/>
      <c r="D157" s="42"/>
      <c r="E157" s="25"/>
      <c r="F157" s="25"/>
      <c r="G157" s="42"/>
      <c r="H157" s="1" t="s">
        <v>810</v>
      </c>
      <c r="I157" s="25"/>
      <c r="K157" s="25"/>
      <c r="N157" s="42"/>
    </row>
    <row r="158">
      <c r="A158" s="25"/>
      <c r="B158" s="25"/>
      <c r="D158" s="42"/>
      <c r="E158" s="25"/>
      <c r="F158" s="25"/>
      <c r="G158" s="42"/>
      <c r="H158" s="1" t="s">
        <v>811</v>
      </c>
      <c r="I158" s="25"/>
      <c r="K158" s="25"/>
      <c r="N158" s="42"/>
    </row>
    <row r="159">
      <c r="A159" s="25"/>
      <c r="B159" s="25"/>
      <c r="D159" s="42"/>
      <c r="E159" s="25"/>
      <c r="F159" s="25"/>
      <c r="G159" s="42"/>
      <c r="H159" s="1" t="s">
        <v>812</v>
      </c>
      <c r="I159" s="25"/>
      <c r="K159" s="25"/>
      <c r="N159" s="42"/>
    </row>
    <row r="160">
      <c r="A160" s="25"/>
      <c r="B160" s="25"/>
      <c r="D160" s="42"/>
      <c r="E160" s="25"/>
      <c r="F160" s="25"/>
      <c r="G160" s="42"/>
      <c r="H160" s="1" t="s">
        <v>198</v>
      </c>
      <c r="I160" s="25"/>
      <c r="K160" s="25"/>
      <c r="N160" s="42"/>
    </row>
    <row r="161">
      <c r="A161" s="25"/>
      <c r="B161" s="25"/>
      <c r="D161" s="42"/>
      <c r="E161" s="25"/>
      <c r="F161" s="25"/>
      <c r="G161" s="42"/>
      <c r="H161" s="1" t="s">
        <v>813</v>
      </c>
      <c r="I161" s="25"/>
      <c r="K161" s="84"/>
      <c r="N161" s="42"/>
    </row>
    <row r="162">
      <c r="A162" s="25"/>
      <c r="B162" s="25"/>
      <c r="D162" s="42"/>
      <c r="E162" s="25"/>
      <c r="F162" s="25"/>
      <c r="G162" s="42"/>
      <c r="H162" s="1" t="s">
        <v>814</v>
      </c>
      <c r="I162" s="25"/>
      <c r="K162" s="25"/>
      <c r="N162" s="42"/>
    </row>
    <row r="163">
      <c r="A163" s="25"/>
      <c r="B163" s="25"/>
      <c r="D163" s="42"/>
      <c r="E163" s="25"/>
      <c r="F163" s="25"/>
      <c r="G163" s="42"/>
      <c r="H163" s="1" t="s">
        <v>815</v>
      </c>
      <c r="I163" s="25"/>
      <c r="K163" s="84"/>
      <c r="N163" s="42"/>
    </row>
    <row r="164">
      <c r="A164" s="25"/>
      <c r="B164" s="25"/>
      <c r="D164" s="42"/>
      <c r="E164" s="25"/>
      <c r="F164" s="25"/>
      <c r="G164" s="42"/>
      <c r="H164" s="1" t="s">
        <v>204</v>
      </c>
      <c r="I164" s="25"/>
      <c r="K164" s="25"/>
      <c r="N164" s="42"/>
    </row>
    <row r="165">
      <c r="A165" s="25"/>
      <c r="B165" s="25"/>
      <c r="D165" s="42"/>
      <c r="E165" s="25"/>
      <c r="F165" s="25"/>
      <c r="G165" s="42"/>
      <c r="I165" s="25"/>
      <c r="K165" s="25"/>
      <c r="N165" s="42"/>
    </row>
    <row r="166">
      <c r="A166" s="25"/>
      <c r="B166" s="25"/>
      <c r="D166" s="42"/>
      <c r="E166" s="25"/>
      <c r="F166" s="25"/>
      <c r="G166" s="42"/>
      <c r="H166" s="1" t="s">
        <v>816</v>
      </c>
      <c r="I166" s="25"/>
      <c r="K166" s="25"/>
      <c r="N166" s="42"/>
    </row>
    <row r="167">
      <c r="A167" s="25"/>
      <c r="B167" s="25"/>
      <c r="D167" s="42"/>
      <c r="E167" s="25"/>
      <c r="F167" s="25"/>
      <c r="G167" s="42"/>
      <c r="H167" s="1" t="s">
        <v>817</v>
      </c>
      <c r="I167" s="25"/>
      <c r="K167" s="25"/>
      <c r="N167" s="42"/>
    </row>
    <row r="168">
      <c r="A168" s="25"/>
      <c r="B168" s="25"/>
      <c r="D168" s="42"/>
      <c r="E168" s="25"/>
      <c r="F168" s="25"/>
      <c r="G168" s="42"/>
      <c r="H168" s="1" t="s">
        <v>207</v>
      </c>
      <c r="I168" s="25"/>
      <c r="K168" s="25"/>
      <c r="N168" s="42"/>
    </row>
    <row r="169">
      <c r="A169" s="25"/>
      <c r="B169" s="25"/>
      <c r="D169" s="42"/>
      <c r="E169" s="25"/>
      <c r="F169" s="25"/>
      <c r="G169" s="42"/>
      <c r="H169" s="1" t="s">
        <v>198</v>
      </c>
      <c r="I169" s="25"/>
      <c r="K169" s="25"/>
      <c r="N169" s="42"/>
    </row>
    <row r="170">
      <c r="A170" s="25"/>
      <c r="B170" s="25"/>
      <c r="D170" s="42"/>
      <c r="E170" s="25"/>
      <c r="F170" s="25"/>
      <c r="G170" s="42"/>
      <c r="H170" s="1" t="s">
        <v>818</v>
      </c>
      <c r="I170" s="25"/>
      <c r="K170" s="1" t="s">
        <v>449</v>
      </c>
      <c r="L170" s="1" t="s">
        <v>819</v>
      </c>
      <c r="M170" s="1" t="s">
        <v>847</v>
      </c>
      <c r="N170" s="2" t="s">
        <v>848</v>
      </c>
    </row>
    <row r="171">
      <c r="A171" s="25"/>
      <c r="B171" s="25"/>
      <c r="D171" s="42"/>
      <c r="E171" s="25"/>
      <c r="F171" s="25"/>
      <c r="G171" s="42"/>
      <c r="H171" s="1" t="s">
        <v>822</v>
      </c>
      <c r="I171" s="25"/>
      <c r="K171" s="25"/>
      <c r="N171" s="42"/>
    </row>
    <row r="172">
      <c r="A172" s="25"/>
      <c r="B172" s="25"/>
      <c r="D172" s="42"/>
      <c r="E172" s="25"/>
      <c r="F172" s="25"/>
      <c r="G172" s="42"/>
      <c r="H172" s="1" t="s">
        <v>891</v>
      </c>
      <c r="I172" s="25"/>
      <c r="K172" s="1" t="s">
        <v>278</v>
      </c>
      <c r="L172" s="1" t="s">
        <v>892</v>
      </c>
      <c r="M172" s="1" t="s">
        <v>893</v>
      </c>
      <c r="N172" s="2" t="s">
        <v>894</v>
      </c>
    </row>
    <row r="173">
      <c r="A173" s="25"/>
      <c r="B173" s="25"/>
      <c r="D173" s="42"/>
      <c r="E173" s="25"/>
      <c r="F173" s="25"/>
      <c r="G173" s="42"/>
      <c r="H173" s="1" t="s">
        <v>823</v>
      </c>
      <c r="I173" s="25"/>
      <c r="K173" s="25"/>
      <c r="N173" s="42"/>
    </row>
    <row r="174">
      <c r="A174" s="25"/>
      <c r="B174" s="25"/>
      <c r="D174" s="42"/>
      <c r="E174" s="25"/>
      <c r="F174" s="25"/>
      <c r="G174" s="42"/>
      <c r="H174" s="1" t="s">
        <v>824</v>
      </c>
      <c r="I174" s="25"/>
      <c r="K174" s="25"/>
      <c r="N174" s="42"/>
    </row>
    <row r="175">
      <c r="A175" s="25"/>
      <c r="B175" s="25"/>
      <c r="D175" s="42"/>
      <c r="E175" s="25"/>
      <c r="F175" s="25"/>
      <c r="G175" s="42"/>
      <c r="H175" s="1" t="s">
        <v>826</v>
      </c>
      <c r="I175" s="25"/>
      <c r="K175" s="25"/>
      <c r="N175" s="42"/>
    </row>
    <row r="176">
      <c r="A176" s="25"/>
      <c r="B176" s="25"/>
      <c r="D176" s="42"/>
      <c r="E176" s="25"/>
      <c r="F176" s="25"/>
      <c r="G176" s="42"/>
      <c r="H176" s="1" t="s">
        <v>895</v>
      </c>
      <c r="I176" s="25"/>
      <c r="K176" s="25"/>
      <c r="N176" s="42"/>
    </row>
    <row r="177">
      <c r="A177" s="25"/>
      <c r="B177" s="25"/>
      <c r="D177" s="42"/>
      <c r="E177" s="25"/>
      <c r="F177" s="25"/>
      <c r="G177" s="42"/>
      <c r="H177" s="1" t="s">
        <v>827</v>
      </c>
      <c r="I177" s="25"/>
      <c r="K177" s="25"/>
      <c r="N177" s="42"/>
    </row>
    <row r="178">
      <c r="A178" s="25"/>
      <c r="B178" s="25"/>
      <c r="D178" s="42"/>
      <c r="E178" s="25"/>
      <c r="F178" s="25"/>
      <c r="G178" s="42"/>
      <c r="H178" s="1" t="s">
        <v>828</v>
      </c>
      <c r="I178" s="25"/>
      <c r="K178" s="25"/>
      <c r="N178" s="42"/>
    </row>
    <row r="179">
      <c r="A179" s="25"/>
      <c r="B179" s="25"/>
      <c r="D179" s="42"/>
      <c r="E179" s="25"/>
      <c r="F179" s="25"/>
      <c r="G179" s="42"/>
      <c r="H179" s="1" t="s">
        <v>829</v>
      </c>
      <c r="I179" s="25"/>
      <c r="K179" s="25"/>
      <c r="N179" s="42"/>
    </row>
    <row r="180">
      <c r="A180" s="25"/>
      <c r="B180" s="25"/>
      <c r="D180" s="42"/>
      <c r="E180" s="25"/>
      <c r="F180" s="25"/>
      <c r="G180" s="42"/>
      <c r="H180" s="1" t="s">
        <v>896</v>
      </c>
      <c r="I180" s="25"/>
      <c r="K180" s="25"/>
      <c r="N180" s="42"/>
    </row>
    <row r="181">
      <c r="A181" s="25"/>
      <c r="B181" s="25"/>
      <c r="D181" s="42"/>
      <c r="E181" s="25"/>
      <c r="F181" s="25"/>
      <c r="G181" s="42"/>
      <c r="H181" s="1" t="s">
        <v>831</v>
      </c>
      <c r="I181" s="25"/>
      <c r="K181" s="25"/>
      <c r="N181" s="42"/>
    </row>
    <row r="182">
      <c r="A182" s="25"/>
      <c r="B182" s="25"/>
      <c r="D182" s="42"/>
      <c r="E182" s="25"/>
      <c r="F182" s="25"/>
      <c r="G182" s="42"/>
      <c r="H182" s="1" t="s">
        <v>223</v>
      </c>
      <c r="I182" s="25"/>
      <c r="K182" s="25"/>
      <c r="N182" s="42"/>
    </row>
    <row r="183">
      <c r="A183" s="15"/>
      <c r="B183" s="15"/>
      <c r="C183" s="15"/>
      <c r="D183" s="83"/>
      <c r="E183" s="15"/>
      <c r="F183" s="15"/>
      <c r="G183" s="83"/>
      <c r="H183" s="12" t="s">
        <v>204</v>
      </c>
      <c r="I183" s="15"/>
      <c r="J183" s="15"/>
      <c r="K183" s="12" t="s">
        <v>278</v>
      </c>
      <c r="L183" s="12" t="s">
        <v>832</v>
      </c>
      <c r="M183" s="12" t="s">
        <v>897</v>
      </c>
      <c r="N183" s="13" t="s">
        <v>834</v>
      </c>
      <c r="O183" s="15"/>
      <c r="P183" s="15"/>
      <c r="Q183" s="15"/>
      <c r="R183" s="15"/>
      <c r="S183" s="15"/>
      <c r="T183" s="15"/>
      <c r="U183" s="15"/>
      <c r="V183" s="15"/>
      <c r="W183" s="15"/>
      <c r="X183" s="15"/>
      <c r="Y183" s="15"/>
      <c r="Z183" s="15"/>
      <c r="AA183" s="15"/>
      <c r="AB183" s="15"/>
      <c r="AC183" s="15"/>
      <c r="AD183" s="15"/>
      <c r="AE183" s="15"/>
    </row>
    <row r="184">
      <c r="A184" s="25"/>
      <c r="B184" s="25"/>
      <c r="D184" s="42"/>
      <c r="E184" s="25"/>
      <c r="F184" s="25"/>
      <c r="G184" s="42"/>
      <c r="I184" s="25"/>
      <c r="K184" s="25"/>
      <c r="N184" s="42"/>
    </row>
    <row r="185">
      <c r="A185" s="1" t="s">
        <v>74</v>
      </c>
      <c r="B185" s="1" t="s">
        <v>94</v>
      </c>
      <c r="D185" s="42"/>
      <c r="E185" s="1" t="s">
        <v>33</v>
      </c>
      <c r="F185" s="1" t="s">
        <v>33</v>
      </c>
      <c r="G185" s="42"/>
      <c r="H185" s="1" t="s">
        <v>563</v>
      </c>
      <c r="I185" s="25"/>
      <c r="K185" s="25"/>
      <c r="N185" s="42"/>
    </row>
    <row r="186">
      <c r="A186" s="25"/>
      <c r="B186" s="25"/>
      <c r="D186" s="42"/>
      <c r="E186" s="25"/>
      <c r="F186" s="25"/>
      <c r="G186" s="42"/>
      <c r="I186" s="25"/>
      <c r="K186" s="25"/>
      <c r="N186" s="42"/>
    </row>
    <row r="187">
      <c r="A187" s="25"/>
      <c r="B187" s="25"/>
      <c r="D187" s="42"/>
      <c r="E187" s="25"/>
      <c r="F187" s="25"/>
      <c r="G187" s="42"/>
      <c r="H187" s="1" t="s">
        <v>898</v>
      </c>
      <c r="I187" s="25"/>
      <c r="K187" s="25"/>
      <c r="N187" s="42"/>
      <c r="O187"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87" s="25" t="str">
        <f>IFERROR(__xludf.DUMMYFUNCTION("""COMPUTED_VALUE"""),"C-syntax")</f>
        <v>C-syntax</v>
      </c>
      <c r="Q187" s="25" t="str">
        <f>IFERROR(__xludf.DUMMYFUNCTION("""COMPUTED_VALUE"""),"C-hallucinating")</f>
        <v>C-hallucinating</v>
      </c>
      <c r="R187" s="25" t="str">
        <f>IFERROR(__xludf.DUMMYFUNCTION("""COMPUTED_VALUE"""),"C-total")</f>
        <v>C-total</v>
      </c>
      <c r="S187" s="25" t="str">
        <f>IFERROR(__xludf.DUMMYFUNCTION("""COMPUTED_VALUE"""),"V-pre/post")</f>
        <v>V-pre/post</v>
      </c>
      <c r="T187" s="25" t="str">
        <f>IFERROR(__xludf.DUMMYFUNCTION("""COMPUTED_VALUE"""),"V-pred-def")</f>
        <v>V-pred-def</v>
      </c>
      <c r="U187" s="25" t="str">
        <f>IFERROR(__xludf.DUMMYFUNCTION("""COMPUTED_VALUE"""),"V-pred-use")</f>
        <v>V-pred-use</v>
      </c>
      <c r="V187" s="25" t="str">
        <f>IFERROR(__xludf.DUMMYFUNCTION("""COMPUTED_VALUE"""),"V-lemma-def")</f>
        <v>V-lemma-def</v>
      </c>
      <c r="W187" s="25" t="str">
        <f>IFERROR(__xludf.DUMMYFUNCTION("""COMPUTED_VALUE"""),"V-lemma-use")</f>
        <v>V-lemma-use</v>
      </c>
      <c r="X187" s="25" t="str">
        <f>IFERROR(__xludf.DUMMYFUNCTION("""COMPUTED_VALUE"""),"V-LI")</f>
        <v>V-LI</v>
      </c>
      <c r="Y187" s="25" t="str">
        <f>IFERROR(__xludf.DUMMYFUNCTION("""COMPUTED_VALUE"""),"V-others")</f>
        <v>V-others</v>
      </c>
      <c r="Z187" s="25" t="str">
        <f>IFERROR(__xludf.DUMMYFUNCTION("""COMPUTED_VALUE"""),"V-total")</f>
        <v>V-total</v>
      </c>
    </row>
    <row r="188">
      <c r="A188" s="25"/>
      <c r="B188" s="25"/>
      <c r="D188" s="42"/>
      <c r="E188" s="25"/>
      <c r="F188" s="25"/>
      <c r="G188" s="42"/>
      <c r="H188" s="1" t="s">
        <v>837</v>
      </c>
      <c r="I188" s="25"/>
      <c r="K188" s="1" t="s">
        <v>190</v>
      </c>
      <c r="L188" s="1" t="s">
        <v>804</v>
      </c>
      <c r="M188" s="1" t="s">
        <v>899</v>
      </c>
      <c r="N188" s="2" t="s">
        <v>900</v>
      </c>
      <c r="O188" s="25">
        <f>IFERROR(__xludf.DUMMYFUNCTION("""COMPUTED_VALUE"""),2.0)</f>
        <v>2</v>
      </c>
      <c r="P188" s="25">
        <f>IFERROR(__xludf.DUMMYFUNCTION("""COMPUTED_VALUE"""),0.0)</f>
        <v>0</v>
      </c>
      <c r="Q188" s="25">
        <f>IFERROR(__xludf.DUMMYFUNCTION("""COMPUTED_VALUE"""),2.0)</f>
        <v>2</v>
      </c>
      <c r="R188" s="25">
        <f>IFERROR(__xludf.DUMMYFUNCTION("""COMPUTED_VALUE"""),0.0)</f>
        <v>0</v>
      </c>
      <c r="S188" s="25">
        <f>IFERROR(__xludf.DUMMYFUNCTION("""COMPUTED_VALUE"""),1.0)</f>
        <v>1</v>
      </c>
      <c r="T188" s="25">
        <f>IFERROR(__xludf.DUMMYFUNCTION("""COMPUTED_VALUE"""),0.0)</f>
        <v>0</v>
      </c>
      <c r="U188" s="25">
        <f>IFERROR(__xludf.DUMMYFUNCTION("""COMPUTED_VALUE"""),1.0)</f>
        <v>1</v>
      </c>
      <c r="V188" s="25">
        <f>IFERROR(__xludf.DUMMYFUNCTION("""COMPUTED_VALUE"""),0.0)</f>
        <v>0</v>
      </c>
      <c r="W188" s="25">
        <f>IFERROR(__xludf.DUMMYFUNCTION("""COMPUTED_VALUE"""),0.0)</f>
        <v>0</v>
      </c>
      <c r="X188" s="25">
        <f>IFERROR(__xludf.DUMMYFUNCTION("""COMPUTED_VALUE"""),0.0)</f>
        <v>0</v>
      </c>
      <c r="Y188" s="25">
        <f>IFERROR(__xludf.DUMMYFUNCTION("""COMPUTED_VALUE"""),1.0)</f>
        <v>1</v>
      </c>
      <c r="Z188" s="25">
        <f>IFERROR(__xludf.DUMMYFUNCTION("""COMPUTED_VALUE"""),0.0)</f>
        <v>0</v>
      </c>
    </row>
    <row r="189">
      <c r="A189" s="25"/>
      <c r="B189" s="25"/>
      <c r="D189" s="42"/>
      <c r="E189" s="25"/>
      <c r="F189" s="25"/>
      <c r="G189" s="42"/>
      <c r="I189" s="25"/>
      <c r="K189" s="25"/>
      <c r="N189" s="42"/>
    </row>
    <row r="190">
      <c r="A190" s="25"/>
      <c r="B190" s="25"/>
      <c r="D190" s="42"/>
      <c r="E190" s="25"/>
      <c r="F190" s="25"/>
      <c r="G190" s="42"/>
      <c r="H190" s="1" t="s">
        <v>806</v>
      </c>
      <c r="I190" s="25"/>
      <c r="K190" s="25"/>
      <c r="N190" s="42"/>
    </row>
    <row r="191">
      <c r="A191" s="25"/>
      <c r="B191" s="25"/>
      <c r="D191" s="42"/>
      <c r="E191" s="25"/>
      <c r="F191" s="25"/>
      <c r="G191" s="42"/>
      <c r="I191" s="25"/>
      <c r="K191" s="25"/>
      <c r="N191" s="42"/>
    </row>
    <row r="192">
      <c r="A192" s="25"/>
      <c r="B192" s="25"/>
      <c r="D192" s="42"/>
      <c r="E192" s="25"/>
      <c r="F192" s="25"/>
      <c r="G192" s="42"/>
      <c r="H192" s="1" t="s">
        <v>808</v>
      </c>
      <c r="I192" s="25"/>
      <c r="K192" s="25"/>
      <c r="N192" s="42"/>
    </row>
    <row r="193">
      <c r="A193" s="25"/>
      <c r="B193" s="25"/>
      <c r="D193" s="42"/>
      <c r="E193" s="25"/>
      <c r="F193" s="25"/>
      <c r="G193" s="42"/>
      <c r="H193" s="1" t="s">
        <v>809</v>
      </c>
      <c r="I193" s="25"/>
      <c r="K193" s="25"/>
      <c r="N193" s="42"/>
    </row>
    <row r="194">
      <c r="A194" s="25"/>
      <c r="B194" s="25"/>
      <c r="D194" s="42"/>
      <c r="E194" s="25"/>
      <c r="F194" s="25"/>
      <c r="G194" s="42"/>
      <c r="H194" s="1" t="s">
        <v>245</v>
      </c>
      <c r="I194" s="25"/>
      <c r="K194" s="25"/>
      <c r="N194" s="42"/>
    </row>
    <row r="195">
      <c r="A195" s="25"/>
      <c r="B195" s="25"/>
      <c r="D195" s="42"/>
      <c r="E195" s="25"/>
      <c r="F195" s="25"/>
      <c r="G195" s="42"/>
      <c r="I195" s="25"/>
      <c r="K195" s="25"/>
      <c r="N195" s="42"/>
    </row>
    <row r="196">
      <c r="A196" s="25"/>
      <c r="B196" s="25"/>
      <c r="D196" s="42"/>
      <c r="E196" s="25"/>
      <c r="F196" s="25"/>
      <c r="G196" s="42"/>
      <c r="H196" s="1" t="s">
        <v>807</v>
      </c>
      <c r="I196" s="25"/>
      <c r="K196" s="25"/>
      <c r="N196" s="42"/>
    </row>
    <row r="197">
      <c r="A197" s="25"/>
      <c r="B197" s="25"/>
      <c r="D197" s="42"/>
      <c r="E197" s="25"/>
      <c r="F197" s="25"/>
      <c r="G197" s="42"/>
      <c r="I197" s="25"/>
      <c r="K197" s="25"/>
      <c r="N197" s="42"/>
    </row>
    <row r="198">
      <c r="A198" s="25"/>
      <c r="B198" s="25"/>
      <c r="D198" s="42"/>
      <c r="E198" s="25"/>
      <c r="F198" s="25"/>
      <c r="G198" s="42"/>
      <c r="H198" s="1" t="s">
        <v>901</v>
      </c>
      <c r="I198" s="25"/>
      <c r="K198" s="25"/>
      <c r="N198" s="42"/>
    </row>
    <row r="199">
      <c r="A199" s="25"/>
      <c r="B199" s="25"/>
      <c r="D199" s="42"/>
      <c r="E199" s="25"/>
      <c r="F199" s="25"/>
      <c r="G199" s="42"/>
      <c r="H199" s="1" t="s">
        <v>840</v>
      </c>
      <c r="I199" s="25"/>
      <c r="K199" s="84" t="s">
        <v>270</v>
      </c>
      <c r="M199" s="1" t="s">
        <v>230</v>
      </c>
      <c r="N199" s="42"/>
    </row>
    <row r="200">
      <c r="A200" s="25"/>
      <c r="B200" s="25"/>
      <c r="D200" s="42"/>
      <c r="E200" s="25"/>
      <c r="F200" s="25"/>
      <c r="G200" s="42"/>
      <c r="H200" s="1" t="s">
        <v>812</v>
      </c>
      <c r="I200" s="25"/>
      <c r="K200" s="84"/>
      <c r="N200" s="42"/>
    </row>
    <row r="201">
      <c r="A201" s="25"/>
      <c r="B201" s="25"/>
      <c r="D201" s="42"/>
      <c r="E201" s="25"/>
      <c r="F201" s="25"/>
      <c r="G201" s="42"/>
      <c r="H201" s="1" t="s">
        <v>810</v>
      </c>
      <c r="I201" s="25"/>
      <c r="K201" s="25"/>
      <c r="N201" s="42"/>
    </row>
    <row r="202">
      <c r="A202" s="25"/>
      <c r="B202" s="25"/>
      <c r="D202" s="42"/>
      <c r="E202" s="25"/>
      <c r="F202" s="25"/>
      <c r="G202" s="42"/>
      <c r="H202" s="1" t="s">
        <v>198</v>
      </c>
      <c r="I202" s="25"/>
      <c r="K202" s="25"/>
      <c r="N202" s="42"/>
    </row>
    <row r="203">
      <c r="A203" s="25"/>
      <c r="B203" s="25"/>
      <c r="D203" s="42"/>
      <c r="E203" s="25"/>
      <c r="F203" s="25"/>
      <c r="G203" s="42"/>
      <c r="H203" s="1" t="s">
        <v>813</v>
      </c>
      <c r="I203" s="25"/>
      <c r="K203" s="25"/>
      <c r="N203" s="42"/>
    </row>
    <row r="204">
      <c r="A204" s="25"/>
      <c r="B204" s="25"/>
      <c r="D204" s="42"/>
      <c r="E204" s="25"/>
      <c r="F204" s="25"/>
      <c r="G204" s="42"/>
      <c r="H204" s="1" t="s">
        <v>814</v>
      </c>
      <c r="I204" s="25"/>
      <c r="K204" s="25"/>
      <c r="N204" s="42"/>
    </row>
    <row r="205">
      <c r="A205" s="25"/>
      <c r="B205" s="25"/>
      <c r="D205" s="42"/>
      <c r="E205" s="25"/>
      <c r="F205" s="25"/>
      <c r="G205" s="42"/>
      <c r="H205" s="1" t="s">
        <v>815</v>
      </c>
      <c r="I205" s="25"/>
      <c r="K205" s="1" t="s">
        <v>282</v>
      </c>
      <c r="L205" s="1" t="s">
        <v>841</v>
      </c>
      <c r="M205" s="1" t="s">
        <v>902</v>
      </c>
      <c r="N205" s="2" t="s">
        <v>843</v>
      </c>
    </row>
    <row r="206">
      <c r="A206" s="25"/>
      <c r="B206" s="25"/>
      <c r="D206" s="42"/>
      <c r="E206" s="25"/>
      <c r="F206" s="25"/>
      <c r="G206" s="42"/>
      <c r="H206" s="1" t="s">
        <v>204</v>
      </c>
      <c r="I206" s="25"/>
      <c r="K206" s="25"/>
      <c r="N206" s="42"/>
    </row>
    <row r="207">
      <c r="A207" s="25"/>
      <c r="B207" s="25"/>
      <c r="D207" s="42"/>
      <c r="E207" s="25"/>
      <c r="F207" s="25"/>
      <c r="G207" s="42"/>
      <c r="I207" s="25"/>
      <c r="K207" s="25"/>
      <c r="N207" s="42"/>
    </row>
    <row r="208">
      <c r="A208" s="25"/>
      <c r="B208" s="25"/>
      <c r="D208" s="42"/>
      <c r="E208" s="25"/>
      <c r="F208" s="25"/>
      <c r="G208" s="42"/>
      <c r="H208" s="1" t="s">
        <v>903</v>
      </c>
      <c r="I208" s="25"/>
      <c r="K208" s="25"/>
      <c r="N208" s="42"/>
    </row>
    <row r="209">
      <c r="A209" s="25"/>
      <c r="B209" s="25"/>
      <c r="D209" s="42"/>
      <c r="E209" s="25"/>
      <c r="F209" s="25"/>
      <c r="G209" s="42"/>
      <c r="H209" s="1" t="s">
        <v>845</v>
      </c>
      <c r="I209" s="25"/>
      <c r="K209" s="84" t="s">
        <v>270</v>
      </c>
      <c r="M209" s="1" t="s">
        <v>325</v>
      </c>
      <c r="N209" s="42"/>
    </row>
    <row r="210">
      <c r="A210" s="25"/>
      <c r="B210" s="25"/>
      <c r="D210" s="42"/>
      <c r="E210" s="25"/>
      <c r="F210" s="25"/>
      <c r="G210" s="42"/>
      <c r="H210" s="1" t="s">
        <v>207</v>
      </c>
      <c r="I210" s="25"/>
      <c r="K210" s="84"/>
      <c r="N210" s="42"/>
    </row>
    <row r="211">
      <c r="A211" s="25"/>
      <c r="B211" s="25"/>
      <c r="D211" s="42"/>
      <c r="E211" s="25"/>
      <c r="F211" s="25"/>
      <c r="G211" s="42"/>
      <c r="H211" s="1" t="s">
        <v>844</v>
      </c>
      <c r="I211" s="25"/>
      <c r="K211" s="25"/>
      <c r="N211" s="42"/>
    </row>
    <row r="212">
      <c r="A212" s="25"/>
      <c r="B212" s="25"/>
      <c r="D212" s="42"/>
      <c r="E212" s="25"/>
      <c r="F212" s="25"/>
      <c r="G212" s="42"/>
      <c r="H212" s="1" t="s">
        <v>198</v>
      </c>
      <c r="I212" s="25"/>
      <c r="K212" s="25"/>
      <c r="N212" s="42"/>
    </row>
    <row r="213">
      <c r="A213" s="25"/>
      <c r="B213" s="25"/>
      <c r="D213" s="42"/>
      <c r="E213" s="25"/>
      <c r="F213" s="25"/>
      <c r="G213" s="42"/>
      <c r="H213" s="1" t="s">
        <v>818</v>
      </c>
      <c r="I213" s="25"/>
      <c r="K213" s="1" t="s">
        <v>449</v>
      </c>
      <c r="L213" s="1" t="s">
        <v>819</v>
      </c>
      <c r="M213" s="1" t="s">
        <v>904</v>
      </c>
      <c r="N213" s="2" t="s">
        <v>821</v>
      </c>
    </row>
    <row r="214">
      <c r="A214" s="25"/>
      <c r="B214" s="25"/>
      <c r="D214" s="42"/>
      <c r="E214" s="25"/>
      <c r="F214" s="25"/>
      <c r="G214" s="42"/>
      <c r="I214" s="25"/>
      <c r="K214" s="25"/>
      <c r="N214" s="42"/>
    </row>
    <row r="215">
      <c r="A215" s="25"/>
      <c r="B215" s="25"/>
      <c r="D215" s="42"/>
      <c r="E215" s="25"/>
      <c r="F215" s="25"/>
      <c r="G215" s="42"/>
      <c r="H215" s="1" t="s">
        <v>905</v>
      </c>
      <c r="I215" s="25"/>
      <c r="K215" s="25"/>
      <c r="N215" s="42"/>
    </row>
    <row r="216">
      <c r="A216" s="25"/>
      <c r="B216" s="25"/>
      <c r="D216" s="42"/>
      <c r="E216" s="25"/>
      <c r="F216" s="25"/>
      <c r="G216" s="42"/>
      <c r="H216" s="1" t="s">
        <v>822</v>
      </c>
      <c r="I216" s="25"/>
      <c r="K216" s="25"/>
      <c r="N216" s="42"/>
    </row>
    <row r="217">
      <c r="A217" s="25"/>
      <c r="B217" s="25"/>
      <c r="D217" s="42"/>
      <c r="E217" s="25"/>
      <c r="F217" s="25"/>
      <c r="G217" s="42"/>
      <c r="H217" s="1" t="s">
        <v>823</v>
      </c>
      <c r="I217" s="25"/>
      <c r="K217" s="25"/>
      <c r="N217" s="42"/>
    </row>
    <row r="218">
      <c r="A218" s="25"/>
      <c r="B218" s="25"/>
      <c r="D218" s="42"/>
      <c r="E218" s="25"/>
      <c r="F218" s="25"/>
      <c r="G218" s="42"/>
      <c r="I218" s="25"/>
      <c r="K218" s="25"/>
      <c r="N218" s="42"/>
    </row>
    <row r="219">
      <c r="A219" s="25"/>
      <c r="B219" s="25"/>
      <c r="D219" s="42"/>
      <c r="E219" s="25"/>
      <c r="F219" s="25"/>
      <c r="G219" s="42"/>
      <c r="H219" s="1" t="s">
        <v>906</v>
      </c>
      <c r="I219" s="25"/>
      <c r="K219" s="25"/>
      <c r="N219" s="42"/>
    </row>
    <row r="220">
      <c r="A220" s="25"/>
      <c r="B220" s="25"/>
      <c r="D220" s="42"/>
      <c r="E220" s="25"/>
      <c r="F220" s="25"/>
      <c r="G220" s="42"/>
      <c r="H220" s="1" t="s">
        <v>824</v>
      </c>
      <c r="I220" s="25"/>
      <c r="K220" s="25"/>
      <c r="N220" s="42"/>
    </row>
    <row r="221">
      <c r="A221" s="25"/>
      <c r="B221" s="25"/>
      <c r="D221" s="42"/>
      <c r="E221" s="25"/>
      <c r="F221" s="25"/>
      <c r="G221" s="42"/>
      <c r="H221" s="1" t="s">
        <v>826</v>
      </c>
      <c r="I221" s="25"/>
      <c r="K221" s="25"/>
      <c r="N221" s="42"/>
    </row>
    <row r="222">
      <c r="A222" s="25"/>
      <c r="B222" s="25"/>
      <c r="D222" s="42"/>
      <c r="E222" s="25"/>
      <c r="F222" s="25"/>
      <c r="G222" s="42"/>
      <c r="I222" s="25"/>
      <c r="K222" s="25"/>
      <c r="N222" s="42"/>
    </row>
    <row r="223">
      <c r="A223" s="25"/>
      <c r="B223" s="25"/>
      <c r="D223" s="42"/>
      <c r="E223" s="25"/>
      <c r="F223" s="25"/>
      <c r="G223" s="42"/>
      <c r="H223" s="1" t="s">
        <v>907</v>
      </c>
      <c r="I223" s="25"/>
      <c r="K223" s="25"/>
      <c r="N223" s="42"/>
    </row>
    <row r="224">
      <c r="A224" s="25"/>
      <c r="B224" s="25"/>
      <c r="D224" s="42"/>
      <c r="E224" s="25"/>
      <c r="F224" s="25"/>
      <c r="G224" s="42"/>
      <c r="H224" s="1" t="s">
        <v>825</v>
      </c>
      <c r="I224" s="25"/>
      <c r="K224" s="25"/>
      <c r="N224" s="42"/>
    </row>
    <row r="225">
      <c r="A225" s="25"/>
      <c r="B225" s="25"/>
      <c r="D225" s="42"/>
      <c r="E225" s="25"/>
      <c r="F225" s="25"/>
      <c r="G225" s="42"/>
      <c r="H225" s="1" t="s">
        <v>908</v>
      </c>
      <c r="I225" s="25"/>
      <c r="K225" s="1" t="s">
        <v>190</v>
      </c>
      <c r="M225" s="1" t="s">
        <v>909</v>
      </c>
      <c r="N225" s="2" t="s">
        <v>910</v>
      </c>
    </row>
    <row r="226">
      <c r="A226" s="25"/>
      <c r="B226" s="25"/>
      <c r="D226" s="42"/>
      <c r="E226" s="25"/>
      <c r="F226" s="25"/>
      <c r="G226" s="42"/>
      <c r="H226" s="1" t="s">
        <v>827</v>
      </c>
      <c r="I226" s="25"/>
      <c r="K226" s="25"/>
      <c r="N226" s="42"/>
    </row>
    <row r="227">
      <c r="A227" s="25"/>
      <c r="B227" s="25"/>
      <c r="D227" s="42"/>
      <c r="E227" s="25"/>
      <c r="F227" s="25"/>
      <c r="G227" s="42"/>
      <c r="I227" s="25"/>
      <c r="K227" s="25"/>
      <c r="N227" s="42"/>
    </row>
    <row r="228">
      <c r="A228" s="25"/>
      <c r="B228" s="25"/>
      <c r="D228" s="42"/>
      <c r="E228" s="25"/>
      <c r="F228" s="25"/>
      <c r="G228" s="42"/>
      <c r="H228" s="1" t="s">
        <v>911</v>
      </c>
      <c r="I228" s="25"/>
      <c r="K228" s="25"/>
      <c r="N228" s="42"/>
    </row>
    <row r="229">
      <c r="A229" s="25"/>
      <c r="B229" s="25"/>
      <c r="D229" s="42"/>
      <c r="E229" s="25"/>
      <c r="F229" s="25"/>
      <c r="G229" s="42"/>
      <c r="H229" s="1" t="s">
        <v>912</v>
      </c>
      <c r="I229" s="25"/>
      <c r="K229" s="25"/>
      <c r="N229" s="42"/>
    </row>
    <row r="230">
      <c r="A230" s="25"/>
      <c r="B230" s="25"/>
      <c r="D230" s="42"/>
      <c r="E230" s="25"/>
      <c r="F230" s="25"/>
      <c r="G230" s="42"/>
      <c r="H230" s="1" t="s">
        <v>828</v>
      </c>
      <c r="I230" s="25"/>
      <c r="K230" s="25"/>
      <c r="N230" s="42"/>
    </row>
    <row r="231">
      <c r="A231" s="25"/>
      <c r="B231" s="25"/>
      <c r="D231" s="42"/>
      <c r="E231" s="25"/>
      <c r="F231" s="25"/>
      <c r="G231" s="42"/>
      <c r="H231" s="1" t="s">
        <v>829</v>
      </c>
      <c r="I231" s="25"/>
      <c r="K231" s="25"/>
      <c r="N231" s="42"/>
    </row>
    <row r="232">
      <c r="A232" s="25"/>
      <c r="B232" s="25"/>
      <c r="D232" s="42"/>
      <c r="E232" s="25"/>
      <c r="F232" s="25"/>
      <c r="G232" s="42"/>
      <c r="I232" s="25"/>
      <c r="K232" s="25"/>
      <c r="N232" s="42"/>
    </row>
    <row r="233">
      <c r="A233" s="25"/>
      <c r="B233" s="25"/>
      <c r="D233" s="42"/>
      <c r="E233" s="25"/>
      <c r="F233" s="25"/>
      <c r="G233" s="42"/>
      <c r="H233" s="1" t="s">
        <v>913</v>
      </c>
      <c r="I233" s="25"/>
      <c r="K233" s="25"/>
      <c r="N233" s="42"/>
    </row>
    <row r="234">
      <c r="A234" s="25"/>
      <c r="B234" s="25"/>
      <c r="D234" s="42"/>
      <c r="E234" s="25"/>
      <c r="F234" s="25"/>
      <c r="G234" s="42"/>
      <c r="H234" s="1" t="s">
        <v>831</v>
      </c>
      <c r="I234" s="25"/>
      <c r="K234" s="25"/>
      <c r="N234" s="42"/>
    </row>
    <row r="235">
      <c r="A235" s="25"/>
      <c r="B235" s="25"/>
      <c r="D235" s="42"/>
      <c r="E235" s="25"/>
      <c r="F235" s="25"/>
      <c r="G235" s="42"/>
      <c r="H235" s="1" t="s">
        <v>223</v>
      </c>
      <c r="I235" s="25"/>
      <c r="K235" s="25"/>
      <c r="N235" s="42"/>
    </row>
    <row r="236">
      <c r="A236" s="15"/>
      <c r="B236" s="15"/>
      <c r="C236" s="15"/>
      <c r="D236" s="83"/>
      <c r="E236" s="15"/>
      <c r="F236" s="15"/>
      <c r="G236" s="83"/>
      <c r="H236" s="12" t="s">
        <v>204</v>
      </c>
      <c r="I236" s="15"/>
      <c r="J236" s="15"/>
      <c r="K236" s="12" t="s">
        <v>278</v>
      </c>
      <c r="L236" s="12" t="s">
        <v>832</v>
      </c>
      <c r="M236" s="12" t="s">
        <v>602</v>
      </c>
      <c r="N236" s="13" t="s">
        <v>914</v>
      </c>
      <c r="O236" s="15"/>
      <c r="P236" s="15"/>
      <c r="Q236" s="15"/>
      <c r="R236" s="15"/>
      <c r="S236" s="15"/>
      <c r="T236" s="15"/>
      <c r="U236" s="15"/>
      <c r="V236" s="15"/>
      <c r="W236" s="15"/>
      <c r="X236" s="15"/>
      <c r="Y236" s="15"/>
      <c r="Z236" s="15"/>
      <c r="AA236" s="15"/>
      <c r="AB236" s="15"/>
      <c r="AC236" s="15"/>
      <c r="AD236" s="15"/>
      <c r="AE236" s="15"/>
    </row>
    <row r="237">
      <c r="A237" s="25"/>
      <c r="B237" s="25"/>
      <c r="D237" s="42"/>
      <c r="E237" s="25"/>
      <c r="F237" s="25"/>
      <c r="G237" s="42"/>
      <c r="I237" s="25"/>
      <c r="K237" s="25"/>
      <c r="N237" s="42"/>
    </row>
    <row r="238">
      <c r="A238" s="1" t="s">
        <v>81</v>
      </c>
      <c r="B238" s="1" t="s">
        <v>94</v>
      </c>
      <c r="D238" s="42"/>
      <c r="E238" s="1" t="s">
        <v>82</v>
      </c>
      <c r="F238" s="1" t="s">
        <v>33</v>
      </c>
      <c r="G238" s="2" t="s">
        <v>915</v>
      </c>
      <c r="H238" s="1" t="s">
        <v>563</v>
      </c>
      <c r="I238" s="25"/>
      <c r="K238" s="25"/>
      <c r="N238" s="42"/>
    </row>
    <row r="239">
      <c r="A239" s="25"/>
      <c r="B239" s="25"/>
      <c r="D239" s="42"/>
      <c r="E239" s="25"/>
      <c r="F239" s="25"/>
      <c r="G239" s="42"/>
      <c r="H239" s="1" t="s">
        <v>916</v>
      </c>
      <c r="I239" s="25"/>
      <c r="K239" s="84" t="s">
        <v>190</v>
      </c>
      <c r="M239" s="1" t="s">
        <v>917</v>
      </c>
      <c r="N239" s="2" t="s">
        <v>838</v>
      </c>
    </row>
    <row r="240">
      <c r="A240" s="25"/>
      <c r="B240" s="25"/>
      <c r="D240" s="42"/>
      <c r="E240" s="25"/>
      <c r="F240" s="25"/>
      <c r="G240" s="42"/>
      <c r="I240" s="25"/>
      <c r="K240" s="25"/>
      <c r="N240" s="42"/>
    </row>
    <row r="241">
      <c r="A241" s="25"/>
      <c r="B241" s="25"/>
      <c r="D241" s="42"/>
      <c r="E241" s="25"/>
      <c r="F241" s="25"/>
      <c r="G241" s="42"/>
      <c r="H241" s="1" t="s">
        <v>806</v>
      </c>
      <c r="I241" s="25"/>
      <c r="K241" s="25"/>
      <c r="N241" s="42"/>
      <c r="O24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41" s="25" t="str">
        <f>IFERROR(__xludf.DUMMYFUNCTION("""COMPUTED_VALUE"""),"C-syntax")</f>
        <v>C-syntax</v>
      </c>
      <c r="Q241" s="25" t="str">
        <f>IFERROR(__xludf.DUMMYFUNCTION("""COMPUTED_VALUE"""),"C-hallucinating")</f>
        <v>C-hallucinating</v>
      </c>
      <c r="R241" s="25" t="str">
        <f>IFERROR(__xludf.DUMMYFUNCTION("""COMPUTED_VALUE"""),"C-total")</f>
        <v>C-total</v>
      </c>
      <c r="S241" s="25" t="str">
        <f>IFERROR(__xludf.DUMMYFUNCTION("""COMPUTED_VALUE"""),"V-pre/post")</f>
        <v>V-pre/post</v>
      </c>
      <c r="T241" s="25" t="str">
        <f>IFERROR(__xludf.DUMMYFUNCTION("""COMPUTED_VALUE"""),"V-pred-def")</f>
        <v>V-pred-def</v>
      </c>
      <c r="U241" s="25" t="str">
        <f>IFERROR(__xludf.DUMMYFUNCTION("""COMPUTED_VALUE"""),"V-pred-use")</f>
        <v>V-pred-use</v>
      </c>
      <c r="V241" s="25" t="str">
        <f>IFERROR(__xludf.DUMMYFUNCTION("""COMPUTED_VALUE"""),"V-lemma-def")</f>
        <v>V-lemma-def</v>
      </c>
      <c r="W241" s="25" t="str">
        <f>IFERROR(__xludf.DUMMYFUNCTION("""COMPUTED_VALUE"""),"V-lemma-use")</f>
        <v>V-lemma-use</v>
      </c>
      <c r="X241" s="25" t="str">
        <f>IFERROR(__xludf.DUMMYFUNCTION("""COMPUTED_VALUE"""),"V-LI")</f>
        <v>V-LI</v>
      </c>
      <c r="Y241" s="25" t="str">
        <f>IFERROR(__xludf.DUMMYFUNCTION("""COMPUTED_VALUE"""),"V-others")</f>
        <v>V-others</v>
      </c>
      <c r="Z241" s="25" t="str">
        <f>IFERROR(__xludf.DUMMYFUNCTION("""COMPUTED_VALUE"""),"V-total")</f>
        <v>V-total</v>
      </c>
    </row>
    <row r="242">
      <c r="A242" s="25"/>
      <c r="B242" s="25"/>
      <c r="D242" s="42"/>
      <c r="E242" s="25"/>
      <c r="F242" s="25"/>
      <c r="G242" s="42"/>
      <c r="I242" s="25"/>
      <c r="K242" s="25"/>
      <c r="N242" s="42"/>
      <c r="O242" s="25">
        <f>IFERROR(__xludf.DUMMYFUNCTION("""COMPUTED_VALUE"""),2.0)</f>
        <v>2</v>
      </c>
      <c r="P242" s="25">
        <f>IFERROR(__xludf.DUMMYFUNCTION("""COMPUTED_VALUE"""),2.0)</f>
        <v>2</v>
      </c>
      <c r="Q242" s="25">
        <f>IFERROR(__xludf.DUMMYFUNCTION("""COMPUTED_VALUE"""),2.0)</f>
        <v>2</v>
      </c>
      <c r="R242" s="25">
        <f>IFERROR(__xludf.DUMMYFUNCTION("""COMPUTED_VALUE"""),0.0)</f>
        <v>0</v>
      </c>
      <c r="S242" s="25">
        <f>IFERROR(__xludf.DUMMYFUNCTION("""COMPUTED_VALUE"""),3.0)</f>
        <v>3</v>
      </c>
      <c r="T242" s="25">
        <f>IFERROR(__xludf.DUMMYFUNCTION("""COMPUTED_VALUE"""),2.0)</f>
        <v>2</v>
      </c>
      <c r="U242" s="25">
        <f>IFERROR(__xludf.DUMMYFUNCTION("""COMPUTED_VALUE"""),2.0)</f>
        <v>2</v>
      </c>
      <c r="V242" s="25">
        <f>IFERROR(__xludf.DUMMYFUNCTION("""COMPUTED_VALUE"""),0.0)</f>
        <v>0</v>
      </c>
      <c r="W242" s="25">
        <f>IFERROR(__xludf.DUMMYFUNCTION("""COMPUTED_VALUE"""),0.0)</f>
        <v>0</v>
      </c>
      <c r="X242" s="25">
        <f>IFERROR(__xludf.DUMMYFUNCTION("""COMPUTED_VALUE"""),0.0)</f>
        <v>0</v>
      </c>
      <c r="Y242" s="25">
        <f>IFERROR(__xludf.DUMMYFUNCTION("""COMPUTED_VALUE"""),1.0)</f>
        <v>1</v>
      </c>
      <c r="Z242" s="25">
        <f>IFERROR(__xludf.DUMMYFUNCTION("""COMPUTED_VALUE"""),0.0)</f>
        <v>0</v>
      </c>
    </row>
    <row r="243">
      <c r="A243" s="25"/>
      <c r="B243" s="25"/>
      <c r="D243" s="42"/>
      <c r="E243" s="25"/>
      <c r="F243" s="25"/>
      <c r="G243" s="42"/>
      <c r="H243" s="1" t="s">
        <v>808</v>
      </c>
      <c r="I243" s="25"/>
      <c r="K243" s="25"/>
      <c r="N243" s="42"/>
    </row>
    <row r="244">
      <c r="A244" s="25"/>
      <c r="B244" s="25"/>
      <c r="D244" s="42"/>
      <c r="E244" s="25"/>
      <c r="F244" s="25"/>
      <c r="G244" s="42"/>
      <c r="H244" s="1" t="s">
        <v>809</v>
      </c>
      <c r="I244" s="25"/>
      <c r="K244" s="25"/>
      <c r="N244" s="42"/>
    </row>
    <row r="245">
      <c r="A245" s="25"/>
      <c r="B245" s="25"/>
      <c r="D245" s="42"/>
      <c r="E245" s="25"/>
      <c r="F245" s="25"/>
      <c r="G245" s="42"/>
      <c r="H245" s="1" t="s">
        <v>245</v>
      </c>
      <c r="I245" s="25"/>
      <c r="K245" s="25"/>
      <c r="N245" s="42"/>
    </row>
    <row r="246">
      <c r="A246" s="25"/>
      <c r="B246" s="25"/>
      <c r="D246" s="42"/>
      <c r="E246" s="25"/>
      <c r="F246" s="25"/>
      <c r="G246" s="42"/>
      <c r="I246" s="25"/>
      <c r="K246" s="25"/>
      <c r="N246" s="42"/>
    </row>
    <row r="247">
      <c r="A247" s="25"/>
      <c r="B247" s="25"/>
      <c r="D247" s="42"/>
      <c r="E247" s="25"/>
      <c r="F247" s="25"/>
      <c r="G247" s="42"/>
      <c r="H247" s="1" t="s">
        <v>918</v>
      </c>
      <c r="I247" s="25"/>
      <c r="K247" s="25"/>
      <c r="N247" s="42"/>
    </row>
    <row r="248">
      <c r="A248" s="25"/>
      <c r="B248" s="25"/>
      <c r="D248" s="42"/>
      <c r="E248" s="25"/>
      <c r="F248" s="25"/>
      <c r="G248" s="42"/>
      <c r="H248" s="1" t="s">
        <v>919</v>
      </c>
      <c r="I248" s="1"/>
      <c r="J248" s="1"/>
      <c r="K248" s="84" t="s">
        <v>229</v>
      </c>
      <c r="M248" s="1" t="s">
        <v>325</v>
      </c>
      <c r="N248" s="2" t="s">
        <v>360</v>
      </c>
    </row>
    <row r="249">
      <c r="A249" s="25"/>
      <c r="B249" s="25"/>
      <c r="D249" s="42"/>
      <c r="E249" s="25"/>
      <c r="F249" s="25"/>
      <c r="G249" s="42"/>
      <c r="H249" s="1" t="s">
        <v>920</v>
      </c>
      <c r="I249" s="25"/>
      <c r="K249" s="25"/>
      <c r="N249" s="42"/>
    </row>
    <row r="250">
      <c r="A250" s="25"/>
      <c r="B250" s="25"/>
      <c r="D250" s="42"/>
      <c r="E250" s="25"/>
      <c r="F250" s="25"/>
      <c r="G250" s="42"/>
      <c r="I250" s="25"/>
      <c r="K250" s="25"/>
      <c r="N250" s="42"/>
    </row>
    <row r="251">
      <c r="A251" s="25"/>
      <c r="B251" s="25"/>
      <c r="D251" s="42"/>
      <c r="E251" s="25"/>
      <c r="F251" s="25"/>
      <c r="G251" s="42"/>
      <c r="H251" s="1" t="s">
        <v>921</v>
      </c>
      <c r="I251" s="25"/>
      <c r="K251" s="25"/>
      <c r="N251" s="42"/>
    </row>
    <row r="252">
      <c r="A252" s="25"/>
      <c r="B252" s="25"/>
      <c r="D252" s="42"/>
      <c r="E252" s="25"/>
      <c r="F252" s="25"/>
      <c r="G252" s="42"/>
      <c r="H252" s="1" t="s">
        <v>922</v>
      </c>
      <c r="I252" s="1" t="s">
        <v>126</v>
      </c>
      <c r="J252" s="1" t="s">
        <v>923</v>
      </c>
      <c r="K252" s="84"/>
      <c r="N252" s="42"/>
    </row>
    <row r="253">
      <c r="A253" s="25"/>
      <c r="B253" s="25"/>
      <c r="D253" s="42"/>
      <c r="E253" s="25"/>
      <c r="F253" s="25"/>
      <c r="G253" s="42"/>
      <c r="H253" s="1" t="s">
        <v>924</v>
      </c>
      <c r="I253" s="25"/>
      <c r="K253" s="1" t="s">
        <v>190</v>
      </c>
      <c r="L253" s="1" t="s">
        <v>925</v>
      </c>
      <c r="M253" s="1" t="s">
        <v>926</v>
      </c>
      <c r="N253" s="2" t="s">
        <v>927</v>
      </c>
    </row>
    <row r="254">
      <c r="A254" s="25"/>
      <c r="B254" s="25"/>
      <c r="D254" s="42"/>
      <c r="E254" s="25"/>
      <c r="F254" s="25"/>
      <c r="G254" s="42"/>
      <c r="I254" s="25"/>
      <c r="K254" s="25"/>
      <c r="N254" s="42"/>
    </row>
    <row r="255">
      <c r="A255" s="25"/>
      <c r="B255" s="25"/>
      <c r="D255" s="42"/>
      <c r="E255" s="25"/>
      <c r="F255" s="25"/>
      <c r="G255" s="42"/>
      <c r="H255" s="1" t="s">
        <v>928</v>
      </c>
      <c r="I255" s="25"/>
      <c r="K255" s="25"/>
      <c r="N255" s="42"/>
    </row>
    <row r="256">
      <c r="A256" s="25"/>
      <c r="B256" s="25"/>
      <c r="D256" s="42"/>
      <c r="E256" s="25"/>
      <c r="F256" s="25"/>
      <c r="G256" s="42"/>
      <c r="H256" s="1" t="s">
        <v>929</v>
      </c>
      <c r="I256" s="25"/>
      <c r="K256" s="84" t="s">
        <v>229</v>
      </c>
      <c r="M256" s="1" t="s">
        <v>930</v>
      </c>
      <c r="N256" s="2" t="s">
        <v>931</v>
      </c>
    </row>
    <row r="257">
      <c r="A257" s="25"/>
      <c r="B257" s="25"/>
      <c r="D257" s="42"/>
      <c r="E257" s="25"/>
      <c r="F257" s="25"/>
      <c r="G257" s="42"/>
      <c r="H257" s="1" t="s">
        <v>932</v>
      </c>
      <c r="I257" s="25"/>
      <c r="K257" s="25"/>
      <c r="N257" s="42"/>
    </row>
    <row r="258">
      <c r="A258" s="25"/>
      <c r="B258" s="25"/>
      <c r="D258" s="42"/>
      <c r="E258" s="25"/>
      <c r="F258" s="25"/>
      <c r="G258" s="42"/>
      <c r="I258" s="25"/>
      <c r="K258" s="25"/>
      <c r="N258" s="42"/>
    </row>
    <row r="259">
      <c r="A259" s="25"/>
      <c r="B259" s="25"/>
      <c r="D259" s="42"/>
      <c r="E259" s="25"/>
      <c r="F259" s="25"/>
      <c r="G259" s="42"/>
      <c r="H259" s="1" t="s">
        <v>807</v>
      </c>
      <c r="I259" s="25"/>
      <c r="K259" s="25"/>
      <c r="N259" s="42"/>
    </row>
    <row r="260">
      <c r="A260" s="25"/>
      <c r="B260" s="25"/>
      <c r="D260" s="42"/>
      <c r="E260" s="25"/>
      <c r="F260" s="25"/>
      <c r="G260" s="42"/>
      <c r="I260" s="25"/>
      <c r="K260" s="25"/>
      <c r="N260" s="42"/>
    </row>
    <row r="261">
      <c r="A261" s="25"/>
      <c r="B261" s="25"/>
      <c r="D261" s="42"/>
      <c r="E261" s="25"/>
      <c r="F261" s="25"/>
      <c r="G261" s="42"/>
      <c r="H261" s="1" t="s">
        <v>309</v>
      </c>
      <c r="I261" s="25"/>
      <c r="K261" s="25"/>
      <c r="N261" s="42"/>
    </row>
    <row r="262">
      <c r="A262" s="25"/>
      <c r="B262" s="25"/>
      <c r="D262" s="42"/>
      <c r="E262" s="25"/>
      <c r="F262" s="25"/>
      <c r="G262" s="42"/>
      <c r="H262" s="1" t="s">
        <v>310</v>
      </c>
      <c r="I262" s="25"/>
      <c r="K262" s="25"/>
      <c r="N262" s="42"/>
    </row>
    <row r="263">
      <c r="A263" s="25"/>
      <c r="B263" s="25"/>
      <c r="D263" s="42"/>
      <c r="E263" s="25"/>
      <c r="F263" s="25"/>
      <c r="G263" s="42"/>
      <c r="H263" s="1" t="s">
        <v>933</v>
      </c>
      <c r="I263" s="25"/>
      <c r="K263" s="25"/>
      <c r="N263" s="42"/>
    </row>
    <row r="264">
      <c r="A264" s="25"/>
      <c r="B264" s="25"/>
      <c r="D264" s="42"/>
      <c r="E264" s="25"/>
      <c r="F264" s="25"/>
      <c r="G264" s="42"/>
      <c r="H264" s="1" t="s">
        <v>318</v>
      </c>
      <c r="I264" s="25"/>
      <c r="K264" s="25"/>
      <c r="N264" s="42"/>
    </row>
    <row r="265">
      <c r="A265" s="25"/>
      <c r="B265" s="25"/>
      <c r="D265" s="42"/>
      <c r="E265" s="25"/>
      <c r="F265" s="25"/>
      <c r="G265" s="42"/>
      <c r="H265" s="1" t="s">
        <v>251</v>
      </c>
      <c r="I265" s="25"/>
      <c r="K265" s="25"/>
      <c r="N265" s="42"/>
    </row>
    <row r="266">
      <c r="A266" s="25"/>
      <c r="B266" s="25"/>
      <c r="D266" s="42"/>
      <c r="E266" s="25"/>
      <c r="F266" s="25"/>
      <c r="G266" s="42"/>
      <c r="H266" s="1" t="s">
        <v>934</v>
      </c>
      <c r="I266" s="25"/>
      <c r="K266" s="84"/>
      <c r="N266" s="42"/>
    </row>
    <row r="267">
      <c r="A267" s="25"/>
      <c r="B267" s="25"/>
      <c r="D267" s="42"/>
      <c r="E267" s="25"/>
      <c r="F267" s="25"/>
      <c r="G267" s="42"/>
      <c r="H267" s="1" t="s">
        <v>935</v>
      </c>
      <c r="I267" s="25"/>
      <c r="K267" s="84" t="s">
        <v>270</v>
      </c>
      <c r="M267" s="1" t="s">
        <v>632</v>
      </c>
      <c r="N267" s="42"/>
    </row>
    <row r="268">
      <c r="A268" s="25"/>
      <c r="B268" s="25"/>
      <c r="D268" s="42"/>
      <c r="E268" s="25"/>
      <c r="F268" s="25"/>
      <c r="G268" s="42"/>
      <c r="H268" s="1" t="s">
        <v>936</v>
      </c>
      <c r="I268" s="25"/>
      <c r="K268" s="25"/>
      <c r="N268" s="42"/>
    </row>
    <row r="269">
      <c r="A269" s="25"/>
      <c r="B269" s="25"/>
      <c r="D269" s="42"/>
      <c r="E269" s="25"/>
      <c r="F269" s="25"/>
      <c r="G269" s="42"/>
      <c r="H269" s="1" t="s">
        <v>937</v>
      </c>
      <c r="I269" s="25"/>
      <c r="K269" s="25"/>
      <c r="N269" s="42"/>
    </row>
    <row r="270">
      <c r="A270" s="25"/>
      <c r="B270" s="25"/>
      <c r="D270" s="42"/>
      <c r="E270" s="25"/>
      <c r="F270" s="25"/>
      <c r="G270" s="42"/>
      <c r="H270" s="1" t="s">
        <v>935</v>
      </c>
      <c r="I270" s="25"/>
      <c r="K270" s="25"/>
      <c r="N270" s="42"/>
    </row>
    <row r="271">
      <c r="A271" s="25"/>
      <c r="B271" s="25"/>
      <c r="D271" s="42"/>
      <c r="E271" s="25"/>
      <c r="F271" s="25"/>
      <c r="G271" s="42"/>
      <c r="H271" s="1" t="s">
        <v>936</v>
      </c>
      <c r="I271" s="25"/>
      <c r="K271" s="25"/>
      <c r="N271" s="42"/>
    </row>
    <row r="272">
      <c r="A272" s="25"/>
      <c r="B272" s="25"/>
      <c r="D272" s="42"/>
      <c r="E272" s="25"/>
      <c r="F272" s="25"/>
      <c r="G272" s="42"/>
      <c r="H272" s="1" t="s">
        <v>269</v>
      </c>
      <c r="I272" s="25"/>
      <c r="K272" s="25"/>
      <c r="N272" s="42"/>
    </row>
    <row r="273">
      <c r="A273" s="25"/>
      <c r="B273" s="25"/>
      <c r="D273" s="42"/>
      <c r="E273" s="25"/>
      <c r="F273" s="25"/>
      <c r="G273" s="42"/>
      <c r="H273" s="1" t="s">
        <v>810</v>
      </c>
      <c r="I273" s="25"/>
      <c r="K273" s="25"/>
      <c r="N273" s="42"/>
    </row>
    <row r="274">
      <c r="A274" s="25"/>
      <c r="B274" s="25"/>
      <c r="D274" s="42"/>
      <c r="E274" s="25"/>
      <c r="F274" s="25"/>
      <c r="G274" s="42"/>
      <c r="H274" s="1" t="s">
        <v>198</v>
      </c>
      <c r="I274" s="25"/>
      <c r="K274" s="25"/>
      <c r="N274" s="42"/>
    </row>
    <row r="275">
      <c r="A275" s="25"/>
      <c r="B275" s="25"/>
      <c r="D275" s="42"/>
      <c r="E275" s="25"/>
      <c r="F275" s="25"/>
      <c r="G275" s="42"/>
      <c r="H275" s="1" t="s">
        <v>938</v>
      </c>
      <c r="I275" s="25"/>
      <c r="K275" s="25"/>
      <c r="N275" s="42"/>
    </row>
    <row r="276">
      <c r="A276" s="25"/>
      <c r="B276" s="25"/>
      <c r="D276" s="42"/>
      <c r="E276" s="25"/>
      <c r="F276" s="25"/>
      <c r="G276" s="42"/>
      <c r="H276" s="1" t="s">
        <v>939</v>
      </c>
      <c r="I276" s="25"/>
      <c r="K276" s="25"/>
      <c r="N276" s="42"/>
    </row>
    <row r="277">
      <c r="A277" s="25"/>
      <c r="B277" s="25"/>
      <c r="D277" s="42"/>
      <c r="E277" s="25"/>
      <c r="F277" s="25"/>
      <c r="G277" s="42"/>
      <c r="H277" s="1" t="s">
        <v>813</v>
      </c>
      <c r="I277" s="25"/>
      <c r="K277" s="25"/>
      <c r="N277" s="42"/>
    </row>
    <row r="278">
      <c r="A278" s="25"/>
      <c r="B278" s="25"/>
      <c r="D278" s="42"/>
      <c r="E278" s="25"/>
      <c r="F278" s="25"/>
      <c r="G278" s="42"/>
      <c r="H278" s="1" t="s">
        <v>814</v>
      </c>
      <c r="I278" s="25"/>
      <c r="K278" s="1" t="s">
        <v>282</v>
      </c>
      <c r="L278" s="1" t="s">
        <v>940</v>
      </c>
      <c r="M278" s="1" t="s">
        <v>941</v>
      </c>
      <c r="N278" s="2" t="s">
        <v>942</v>
      </c>
    </row>
    <row r="279">
      <c r="A279" s="25"/>
      <c r="B279" s="25"/>
      <c r="D279" s="42"/>
      <c r="E279" s="25"/>
      <c r="F279" s="25"/>
      <c r="G279" s="42"/>
      <c r="H279" s="1" t="s">
        <v>815</v>
      </c>
      <c r="I279" s="25"/>
      <c r="K279" s="1" t="s">
        <v>276</v>
      </c>
      <c r="L279" s="1" t="s">
        <v>943</v>
      </c>
      <c r="N279" s="42"/>
    </row>
    <row r="280">
      <c r="A280" s="25"/>
      <c r="B280" s="25"/>
      <c r="D280" s="42"/>
      <c r="E280" s="25"/>
      <c r="F280" s="25"/>
      <c r="G280" s="42"/>
      <c r="H280" s="1" t="s">
        <v>944</v>
      </c>
      <c r="I280" s="25"/>
      <c r="K280" s="1" t="s">
        <v>282</v>
      </c>
      <c r="L280" s="1" t="s">
        <v>940</v>
      </c>
      <c r="M280" s="1" t="s">
        <v>945</v>
      </c>
      <c r="N280" s="2" t="s">
        <v>946</v>
      </c>
    </row>
    <row r="281">
      <c r="A281" s="25"/>
      <c r="B281" s="25"/>
      <c r="D281" s="42"/>
      <c r="E281" s="25"/>
      <c r="F281" s="25"/>
      <c r="G281" s="42"/>
      <c r="H281" s="1" t="s">
        <v>947</v>
      </c>
      <c r="I281" s="25"/>
      <c r="K281" s="25"/>
      <c r="N281" s="42"/>
    </row>
    <row r="282">
      <c r="A282" s="25"/>
      <c r="B282" s="25"/>
      <c r="D282" s="42"/>
      <c r="E282" s="25"/>
      <c r="F282" s="25"/>
      <c r="G282" s="42"/>
      <c r="H282" s="1" t="s">
        <v>204</v>
      </c>
      <c r="I282" s="25"/>
      <c r="K282" s="25"/>
      <c r="N282" s="42"/>
    </row>
    <row r="283">
      <c r="A283" s="25"/>
      <c r="B283" s="25"/>
      <c r="D283" s="42"/>
      <c r="E283" s="25"/>
      <c r="F283" s="25"/>
      <c r="G283" s="42"/>
      <c r="I283" s="25"/>
      <c r="K283" s="25"/>
      <c r="N283" s="42"/>
    </row>
    <row r="284">
      <c r="A284" s="25"/>
      <c r="B284" s="25"/>
      <c r="D284" s="42"/>
      <c r="E284" s="25"/>
      <c r="F284" s="25"/>
      <c r="G284" s="42"/>
      <c r="H284" s="1" t="s">
        <v>309</v>
      </c>
      <c r="I284" s="25"/>
      <c r="K284" s="25"/>
      <c r="N284" s="42"/>
    </row>
    <row r="285">
      <c r="A285" s="25"/>
      <c r="B285" s="25"/>
      <c r="D285" s="42"/>
      <c r="E285" s="25"/>
      <c r="F285" s="25"/>
      <c r="G285" s="42"/>
      <c r="H285" s="1" t="s">
        <v>310</v>
      </c>
      <c r="I285" s="25"/>
      <c r="K285" s="25"/>
      <c r="N285" s="42"/>
    </row>
    <row r="286">
      <c r="A286" s="25"/>
      <c r="B286" s="25"/>
      <c r="D286" s="42"/>
      <c r="E286" s="25"/>
      <c r="F286" s="25"/>
      <c r="G286" s="42"/>
      <c r="H286" s="1" t="s">
        <v>948</v>
      </c>
      <c r="I286" s="25"/>
      <c r="K286" s="25"/>
      <c r="N286" s="42"/>
    </row>
    <row r="287">
      <c r="A287" s="25"/>
      <c r="B287" s="25"/>
      <c r="D287" s="42"/>
      <c r="E287" s="25"/>
      <c r="F287" s="25"/>
      <c r="G287" s="42"/>
      <c r="H287" s="1" t="s">
        <v>949</v>
      </c>
      <c r="I287" s="25"/>
      <c r="K287" s="25"/>
      <c r="N287" s="42"/>
    </row>
    <row r="288">
      <c r="A288" s="25"/>
      <c r="B288" s="25"/>
      <c r="D288" s="42"/>
      <c r="E288" s="25"/>
      <c r="F288" s="25"/>
      <c r="G288" s="42"/>
      <c r="H288" s="1" t="s">
        <v>950</v>
      </c>
      <c r="I288" s="25"/>
      <c r="K288" s="25"/>
      <c r="N288" s="42"/>
    </row>
    <row r="289">
      <c r="A289" s="25"/>
      <c r="B289" s="25"/>
      <c r="D289" s="42"/>
      <c r="E289" s="25"/>
      <c r="F289" s="25"/>
      <c r="G289" s="42"/>
      <c r="H289" s="1" t="s">
        <v>318</v>
      </c>
      <c r="I289" s="25"/>
      <c r="K289" s="25"/>
      <c r="N289" s="42"/>
    </row>
    <row r="290">
      <c r="A290" s="25"/>
      <c r="B290" s="25"/>
      <c r="D290" s="42"/>
      <c r="E290" s="25"/>
      <c r="F290" s="25"/>
      <c r="G290" s="42"/>
      <c r="H290" s="1" t="s">
        <v>251</v>
      </c>
      <c r="I290" s="25"/>
      <c r="K290" s="25"/>
      <c r="N290" s="42"/>
    </row>
    <row r="291">
      <c r="A291" s="25"/>
      <c r="B291" s="25"/>
      <c r="D291" s="42"/>
      <c r="E291" s="25"/>
      <c r="F291" s="25"/>
      <c r="G291" s="42"/>
      <c r="H291" s="1" t="s">
        <v>934</v>
      </c>
      <c r="I291" s="25"/>
      <c r="K291" s="84" t="s">
        <v>270</v>
      </c>
      <c r="M291" s="1" t="s">
        <v>635</v>
      </c>
      <c r="N291" s="42"/>
    </row>
    <row r="292">
      <c r="A292" s="25"/>
      <c r="B292" s="25"/>
      <c r="D292" s="42"/>
      <c r="E292" s="25"/>
      <c r="F292" s="25"/>
      <c r="G292" s="42"/>
      <c r="H292" s="1" t="s">
        <v>951</v>
      </c>
      <c r="I292" s="25"/>
      <c r="K292" s="84"/>
      <c r="N292" s="42"/>
    </row>
    <row r="293">
      <c r="A293" s="25"/>
      <c r="B293" s="25"/>
      <c r="D293" s="42"/>
      <c r="E293" s="25"/>
      <c r="F293" s="25"/>
      <c r="G293" s="42"/>
      <c r="H293" s="1" t="s">
        <v>937</v>
      </c>
      <c r="I293" s="25"/>
      <c r="K293" s="25"/>
      <c r="N293" s="42"/>
    </row>
    <row r="294">
      <c r="A294" s="25"/>
      <c r="B294" s="25"/>
      <c r="D294" s="42"/>
      <c r="E294" s="25"/>
      <c r="F294" s="25"/>
      <c r="G294" s="42"/>
      <c r="H294" s="1" t="s">
        <v>952</v>
      </c>
      <c r="I294" s="25"/>
      <c r="K294" s="25"/>
      <c r="N294" s="42"/>
    </row>
    <row r="295">
      <c r="A295" s="25"/>
      <c r="B295" s="25"/>
      <c r="D295" s="42"/>
      <c r="E295" s="25"/>
      <c r="F295" s="25"/>
      <c r="G295" s="42"/>
      <c r="H295" s="1" t="s">
        <v>269</v>
      </c>
      <c r="I295" s="25"/>
      <c r="K295" s="25"/>
      <c r="N295" s="42"/>
    </row>
    <row r="296">
      <c r="A296" s="25"/>
      <c r="B296" s="25"/>
      <c r="D296" s="42"/>
      <c r="E296" s="25"/>
      <c r="F296" s="25"/>
      <c r="G296" s="42"/>
      <c r="H296" s="1" t="s">
        <v>281</v>
      </c>
      <c r="I296" s="25"/>
      <c r="K296" s="25"/>
      <c r="N296" s="42"/>
    </row>
    <row r="297">
      <c r="A297" s="25"/>
      <c r="B297" s="25"/>
      <c r="D297" s="42"/>
      <c r="E297" s="25"/>
      <c r="F297" s="25"/>
      <c r="G297" s="42"/>
      <c r="H297" s="1" t="s">
        <v>198</v>
      </c>
      <c r="I297" s="25"/>
      <c r="K297" s="25"/>
      <c r="N297" s="42"/>
    </row>
    <row r="298">
      <c r="A298" s="25"/>
      <c r="B298" s="25"/>
      <c r="D298" s="42"/>
      <c r="E298" s="25"/>
      <c r="F298" s="25"/>
      <c r="G298" s="42"/>
      <c r="H298" s="1" t="s">
        <v>818</v>
      </c>
      <c r="I298" s="25"/>
      <c r="K298" s="1" t="s">
        <v>282</v>
      </c>
      <c r="L298" s="1" t="s">
        <v>283</v>
      </c>
      <c r="M298" s="1" t="s">
        <v>875</v>
      </c>
      <c r="N298" s="2" t="s">
        <v>876</v>
      </c>
    </row>
    <row r="299">
      <c r="A299" s="25"/>
      <c r="B299" s="25"/>
      <c r="D299" s="42"/>
      <c r="E299" s="25"/>
      <c r="F299" s="25"/>
      <c r="G299" s="42"/>
      <c r="H299" s="1" t="s">
        <v>822</v>
      </c>
      <c r="I299" s="25"/>
      <c r="K299" s="1" t="s">
        <v>449</v>
      </c>
      <c r="L299" s="1" t="s">
        <v>819</v>
      </c>
      <c r="N299" s="42"/>
    </row>
    <row r="300">
      <c r="A300" s="25"/>
      <c r="B300" s="25"/>
      <c r="D300" s="42"/>
      <c r="E300" s="25"/>
      <c r="F300" s="25"/>
      <c r="G300" s="42"/>
      <c r="H300" s="1" t="s">
        <v>823</v>
      </c>
      <c r="I300" s="25"/>
      <c r="K300" s="25"/>
      <c r="N300" s="42"/>
    </row>
    <row r="301">
      <c r="A301" s="25"/>
      <c r="B301" s="25"/>
      <c r="D301" s="42"/>
      <c r="E301" s="25"/>
      <c r="F301" s="25"/>
      <c r="G301" s="42"/>
      <c r="H301" s="1" t="s">
        <v>953</v>
      </c>
      <c r="I301" s="25"/>
      <c r="K301" s="1" t="s">
        <v>278</v>
      </c>
      <c r="L301" s="1" t="s">
        <v>892</v>
      </c>
      <c r="M301" s="1" t="s">
        <v>954</v>
      </c>
      <c r="N301" s="2" t="s">
        <v>955</v>
      </c>
    </row>
    <row r="302">
      <c r="A302" s="25"/>
      <c r="B302" s="25"/>
      <c r="D302" s="42"/>
      <c r="E302" s="25"/>
      <c r="F302" s="25"/>
      <c r="G302" s="42"/>
      <c r="H302" s="1" t="s">
        <v>824</v>
      </c>
      <c r="I302" s="25"/>
      <c r="K302" s="25"/>
      <c r="N302" s="42"/>
    </row>
    <row r="303">
      <c r="A303" s="25"/>
      <c r="B303" s="25"/>
      <c r="D303" s="42"/>
      <c r="E303" s="25"/>
      <c r="F303" s="25"/>
      <c r="G303" s="42"/>
      <c r="H303" s="1" t="s">
        <v>826</v>
      </c>
      <c r="I303" s="25"/>
      <c r="K303" s="25"/>
      <c r="N303" s="42"/>
    </row>
    <row r="304">
      <c r="A304" s="25"/>
      <c r="B304" s="25"/>
      <c r="D304" s="42"/>
      <c r="E304" s="25"/>
      <c r="F304" s="25"/>
      <c r="G304" s="42"/>
      <c r="H304" s="1" t="s">
        <v>944</v>
      </c>
      <c r="I304" s="25"/>
      <c r="K304" s="25"/>
      <c r="N304" s="42"/>
    </row>
    <row r="305">
      <c r="A305" s="25"/>
      <c r="B305" s="25"/>
      <c r="D305" s="42"/>
      <c r="E305" s="25"/>
      <c r="F305" s="25"/>
      <c r="G305" s="42"/>
      <c r="H305" s="1" t="s">
        <v>947</v>
      </c>
      <c r="I305" s="25"/>
      <c r="K305" s="25"/>
      <c r="N305" s="42"/>
    </row>
    <row r="306">
      <c r="A306" s="25"/>
      <c r="B306" s="25"/>
      <c r="D306" s="42"/>
      <c r="E306" s="25"/>
      <c r="F306" s="25"/>
      <c r="G306" s="42"/>
      <c r="H306" s="1" t="s">
        <v>827</v>
      </c>
      <c r="I306" s="25"/>
      <c r="K306" s="25"/>
      <c r="N306" s="42"/>
    </row>
    <row r="307">
      <c r="A307" s="25"/>
      <c r="B307" s="25"/>
      <c r="D307" s="42"/>
      <c r="E307" s="25"/>
      <c r="F307" s="25"/>
      <c r="G307" s="42"/>
      <c r="H307" s="1" t="s">
        <v>938</v>
      </c>
      <c r="I307" s="25"/>
      <c r="K307" s="25"/>
      <c r="N307" s="42"/>
    </row>
    <row r="308">
      <c r="A308" s="25"/>
      <c r="B308" s="25"/>
      <c r="D308" s="42"/>
      <c r="E308" s="25"/>
      <c r="F308" s="25"/>
      <c r="G308" s="42"/>
      <c r="H308" s="1" t="s">
        <v>828</v>
      </c>
      <c r="I308" s="25"/>
      <c r="K308" s="1" t="s">
        <v>276</v>
      </c>
      <c r="L308" s="1" t="s">
        <v>943</v>
      </c>
      <c r="M308" s="1" t="s">
        <v>956</v>
      </c>
      <c r="N308" s="2" t="s">
        <v>957</v>
      </c>
    </row>
    <row r="309">
      <c r="A309" s="25"/>
      <c r="B309" s="25"/>
      <c r="D309" s="42"/>
      <c r="E309" s="25"/>
      <c r="F309" s="25"/>
      <c r="G309" s="42"/>
      <c r="H309" s="1" t="s">
        <v>829</v>
      </c>
      <c r="I309" s="25"/>
      <c r="K309" s="25"/>
      <c r="N309" s="42"/>
    </row>
    <row r="310">
      <c r="A310" s="25"/>
      <c r="B310" s="25"/>
      <c r="D310" s="42"/>
      <c r="E310" s="25"/>
      <c r="F310" s="25"/>
      <c r="G310" s="42"/>
      <c r="H310" s="1" t="s">
        <v>958</v>
      </c>
      <c r="I310" s="25"/>
      <c r="K310" s="25"/>
      <c r="N310" s="42"/>
    </row>
    <row r="311">
      <c r="A311" s="25"/>
      <c r="B311" s="25"/>
      <c r="D311" s="42"/>
      <c r="E311" s="25"/>
      <c r="F311" s="25"/>
      <c r="G311" s="42"/>
      <c r="H311" s="1" t="s">
        <v>831</v>
      </c>
      <c r="I311" s="25"/>
      <c r="K311" s="25"/>
      <c r="N311" s="42"/>
    </row>
    <row r="312">
      <c r="A312" s="25"/>
      <c r="B312" s="25"/>
      <c r="D312" s="42"/>
      <c r="E312" s="25"/>
      <c r="F312" s="25"/>
      <c r="G312" s="42"/>
      <c r="H312" s="1" t="s">
        <v>223</v>
      </c>
      <c r="I312" s="25"/>
      <c r="K312" s="25"/>
      <c r="N312" s="42"/>
    </row>
    <row r="313">
      <c r="A313" s="15"/>
      <c r="B313" s="15"/>
      <c r="C313" s="15"/>
      <c r="D313" s="83"/>
      <c r="E313" s="15"/>
      <c r="F313" s="15"/>
      <c r="G313" s="83"/>
      <c r="H313" s="12" t="s">
        <v>204</v>
      </c>
      <c r="I313" s="15"/>
      <c r="J313" s="15"/>
      <c r="K313" s="12" t="s">
        <v>278</v>
      </c>
      <c r="L313" s="12" t="s">
        <v>832</v>
      </c>
      <c r="M313" s="12" t="s">
        <v>645</v>
      </c>
      <c r="N313" s="13" t="s">
        <v>959</v>
      </c>
      <c r="O313" s="15"/>
      <c r="P313" s="15"/>
      <c r="Q313" s="15"/>
      <c r="R313" s="15"/>
      <c r="S313" s="15"/>
      <c r="T313" s="15"/>
      <c r="U313" s="15"/>
      <c r="V313" s="15"/>
      <c r="W313" s="15"/>
      <c r="X313" s="15"/>
      <c r="Y313" s="15"/>
      <c r="Z313" s="15"/>
      <c r="AA313" s="15"/>
      <c r="AB313" s="15"/>
      <c r="AC313" s="15"/>
      <c r="AD313" s="15"/>
      <c r="AE313" s="15"/>
    </row>
    <row r="314">
      <c r="A314" s="25"/>
      <c r="B314" s="25"/>
      <c r="D314" s="42"/>
      <c r="E314" s="25"/>
      <c r="F314" s="25"/>
      <c r="G314" s="42"/>
      <c r="I314" s="25"/>
      <c r="K314" s="25"/>
      <c r="N314" s="42"/>
    </row>
    <row r="315">
      <c r="A315" s="25"/>
      <c r="B315" s="25"/>
      <c r="D315" s="42"/>
      <c r="E315" s="25"/>
      <c r="F315" s="25"/>
      <c r="G315" s="42"/>
      <c r="I315" s="25"/>
      <c r="K315" s="25"/>
      <c r="N315" s="42"/>
    </row>
    <row r="316">
      <c r="A316" s="25"/>
      <c r="B316" s="25"/>
      <c r="D316" s="42"/>
      <c r="E316" s="25"/>
      <c r="F316" s="25"/>
      <c r="G316" s="42"/>
      <c r="I316" s="25"/>
      <c r="K316" s="25"/>
      <c r="N316" s="42"/>
    </row>
    <row r="317">
      <c r="A317" s="25"/>
      <c r="B317" s="25"/>
      <c r="D317" s="42"/>
      <c r="E317" s="25"/>
      <c r="F317" s="25"/>
      <c r="G317" s="42"/>
      <c r="I317" s="25"/>
      <c r="K317" s="25"/>
      <c r="N317" s="42"/>
    </row>
    <row r="318">
      <c r="A318" s="25"/>
      <c r="B318" s="25"/>
      <c r="D318" s="42"/>
      <c r="E318" s="25"/>
      <c r="F318" s="25"/>
      <c r="G318" s="42"/>
      <c r="I318" s="25"/>
      <c r="K318" s="25"/>
      <c r="N318" s="42"/>
    </row>
    <row r="319">
      <c r="A319" s="25"/>
      <c r="B319" s="25"/>
      <c r="D319" s="42"/>
      <c r="E319" s="25"/>
      <c r="F319" s="25"/>
      <c r="G319" s="42"/>
      <c r="I319" s="25"/>
      <c r="K319" s="25"/>
      <c r="N319" s="42"/>
    </row>
    <row r="320">
      <c r="A320" s="25"/>
      <c r="B320" s="25"/>
      <c r="D320" s="42"/>
      <c r="E320" s="25"/>
      <c r="F320" s="25"/>
      <c r="G320" s="42"/>
      <c r="I320" s="25"/>
      <c r="K320" s="25"/>
      <c r="N320" s="42"/>
    </row>
    <row r="321">
      <c r="A321" s="25"/>
      <c r="B321" s="25"/>
      <c r="D321" s="42"/>
      <c r="E321" s="25"/>
      <c r="F321" s="25"/>
      <c r="G321" s="42"/>
      <c r="I321" s="25"/>
      <c r="K321" s="25"/>
      <c r="N321" s="42"/>
    </row>
    <row r="322">
      <c r="A322" s="25"/>
      <c r="B322" s="25"/>
      <c r="D322" s="42"/>
      <c r="E322" s="25"/>
      <c r="F322" s="25"/>
      <c r="G322" s="42"/>
      <c r="I322" s="25"/>
      <c r="K322" s="25"/>
      <c r="N322" s="42"/>
    </row>
    <row r="323">
      <c r="A323" s="25"/>
      <c r="B323" s="25"/>
      <c r="D323" s="42"/>
      <c r="E323" s="25"/>
      <c r="F323" s="25"/>
      <c r="G323" s="42"/>
      <c r="I323" s="25"/>
      <c r="K323" s="25"/>
      <c r="N323" s="42"/>
    </row>
    <row r="324">
      <c r="A324" s="25"/>
      <c r="B324" s="25"/>
      <c r="D324" s="42"/>
      <c r="E324" s="25"/>
      <c r="F324" s="25"/>
      <c r="G324" s="42"/>
      <c r="I324" s="25"/>
      <c r="K324" s="25"/>
      <c r="N324" s="42"/>
    </row>
    <row r="325">
      <c r="A325" s="25"/>
      <c r="B325" s="25"/>
      <c r="D325" s="42"/>
      <c r="E325" s="25"/>
      <c r="F325" s="25"/>
      <c r="G325" s="42"/>
      <c r="I325" s="25"/>
      <c r="K325" s="25"/>
      <c r="N325" s="42"/>
    </row>
    <row r="326">
      <c r="A326" s="25"/>
      <c r="B326" s="25"/>
      <c r="D326" s="42"/>
      <c r="E326" s="25"/>
      <c r="F326" s="25"/>
      <c r="G326" s="42"/>
      <c r="I326" s="25"/>
      <c r="K326" s="25"/>
      <c r="N326" s="42"/>
    </row>
    <row r="327">
      <c r="A327" s="25"/>
      <c r="B327" s="25"/>
      <c r="D327" s="42"/>
      <c r="E327" s="25"/>
      <c r="F327" s="25"/>
      <c r="G327" s="42"/>
      <c r="I327" s="25"/>
      <c r="K327" s="25"/>
      <c r="N327" s="42"/>
    </row>
    <row r="328">
      <c r="A328" s="25"/>
      <c r="B328" s="25"/>
      <c r="D328" s="42"/>
      <c r="E328" s="25"/>
      <c r="F328" s="25"/>
      <c r="G328" s="42"/>
      <c r="I328" s="25"/>
      <c r="K328" s="25"/>
      <c r="N328" s="42"/>
    </row>
    <row r="329">
      <c r="A329" s="25"/>
      <c r="B329" s="25"/>
      <c r="D329" s="42"/>
      <c r="E329" s="25"/>
      <c r="F329" s="25"/>
      <c r="G329" s="42"/>
      <c r="I329" s="25"/>
      <c r="K329" s="25"/>
      <c r="N329" s="42"/>
    </row>
    <row r="330">
      <c r="A330" s="25"/>
      <c r="B330" s="25"/>
      <c r="D330" s="42"/>
      <c r="E330" s="25"/>
      <c r="F330" s="25"/>
      <c r="G330" s="42"/>
      <c r="I330" s="25"/>
      <c r="K330" s="25"/>
      <c r="N330" s="42"/>
    </row>
    <row r="331">
      <c r="A331" s="25"/>
      <c r="B331" s="25"/>
      <c r="D331" s="42"/>
      <c r="E331" s="25"/>
      <c r="F331" s="25"/>
      <c r="G331" s="42"/>
      <c r="I331" s="25"/>
      <c r="K331" s="25"/>
      <c r="N331" s="42"/>
    </row>
    <row r="332">
      <c r="A332" s="25"/>
      <c r="B332" s="25"/>
      <c r="D332" s="42"/>
      <c r="E332" s="25"/>
      <c r="F332" s="25"/>
      <c r="G332" s="42"/>
      <c r="I332" s="25"/>
      <c r="K332" s="25"/>
      <c r="N332" s="42"/>
    </row>
    <row r="333">
      <c r="A333" s="25"/>
      <c r="B333" s="25"/>
      <c r="D333" s="42"/>
      <c r="E333" s="25"/>
      <c r="F333" s="25"/>
      <c r="G333" s="42"/>
      <c r="I333" s="25"/>
      <c r="K333" s="25"/>
      <c r="N333" s="42"/>
    </row>
    <row r="334">
      <c r="A334" s="25"/>
      <c r="B334" s="25"/>
      <c r="D334" s="42"/>
      <c r="E334" s="25"/>
      <c r="F334" s="25"/>
      <c r="G334" s="42"/>
      <c r="I334" s="25"/>
      <c r="K334" s="25"/>
      <c r="N334" s="42"/>
    </row>
    <row r="335">
      <c r="A335" s="25"/>
      <c r="B335" s="25"/>
      <c r="D335" s="42"/>
      <c r="E335" s="25"/>
      <c r="F335" s="25"/>
      <c r="G335" s="42"/>
      <c r="I335" s="25"/>
      <c r="K335" s="25"/>
      <c r="N335" s="42"/>
    </row>
    <row r="336">
      <c r="A336" s="25"/>
      <c r="B336" s="25"/>
      <c r="D336" s="42"/>
      <c r="E336" s="25"/>
      <c r="F336" s="25"/>
      <c r="G336" s="42"/>
      <c r="I336" s="25"/>
      <c r="K336" s="25"/>
      <c r="N336" s="42"/>
    </row>
    <row r="337">
      <c r="A337" s="25"/>
      <c r="B337" s="25"/>
      <c r="D337" s="42"/>
      <c r="E337" s="25"/>
      <c r="F337" s="25"/>
      <c r="G337" s="42"/>
      <c r="I337" s="25"/>
      <c r="K337" s="25"/>
      <c r="N337" s="42"/>
    </row>
    <row r="338">
      <c r="A338" s="25"/>
      <c r="B338" s="25"/>
      <c r="D338" s="42"/>
      <c r="E338" s="25"/>
      <c r="F338" s="25"/>
      <c r="G338" s="42"/>
      <c r="I338" s="25"/>
      <c r="K338" s="25"/>
      <c r="N338" s="42"/>
    </row>
    <row r="339">
      <c r="A339" s="25"/>
      <c r="B339" s="25"/>
      <c r="D339" s="42"/>
      <c r="E339" s="25"/>
      <c r="F339" s="25"/>
      <c r="G339" s="42"/>
      <c r="I339" s="25"/>
      <c r="K339" s="25"/>
      <c r="N339" s="42"/>
    </row>
    <row r="340">
      <c r="A340" s="25"/>
      <c r="B340" s="25"/>
      <c r="D340" s="42"/>
      <c r="E340" s="25"/>
      <c r="F340" s="25"/>
      <c r="G340" s="42"/>
      <c r="I340" s="25"/>
      <c r="K340" s="25"/>
      <c r="N340" s="42"/>
    </row>
    <row r="341">
      <c r="A341" s="25"/>
      <c r="B341" s="25"/>
      <c r="D341" s="42"/>
      <c r="E341" s="25"/>
      <c r="F341" s="25"/>
      <c r="G341" s="42"/>
      <c r="I341" s="25"/>
      <c r="K341" s="25"/>
      <c r="N341" s="42"/>
    </row>
    <row r="342">
      <c r="A342" s="25"/>
      <c r="B342" s="25"/>
      <c r="D342" s="42"/>
      <c r="E342" s="25"/>
      <c r="F342" s="25"/>
      <c r="G342" s="42"/>
      <c r="I342" s="25"/>
      <c r="K342" s="25"/>
      <c r="N342" s="42"/>
    </row>
    <row r="343">
      <c r="A343" s="25"/>
      <c r="B343" s="25"/>
      <c r="D343" s="42"/>
      <c r="E343" s="25"/>
      <c r="F343" s="25"/>
      <c r="G343" s="42"/>
      <c r="I343" s="25"/>
      <c r="K343" s="25"/>
      <c r="N343" s="42"/>
    </row>
    <row r="344">
      <c r="A344" s="25"/>
      <c r="B344" s="25"/>
      <c r="D344" s="42"/>
      <c r="E344" s="25"/>
      <c r="F344" s="25"/>
      <c r="G344" s="42"/>
      <c r="I344" s="25"/>
      <c r="K344" s="25"/>
      <c r="N344" s="42"/>
    </row>
    <row r="345">
      <c r="A345" s="25"/>
      <c r="B345" s="25"/>
      <c r="D345" s="42"/>
      <c r="E345" s="25"/>
      <c r="F345" s="25"/>
      <c r="G345" s="42"/>
      <c r="I345" s="25"/>
      <c r="K345" s="25"/>
      <c r="N345" s="42"/>
    </row>
    <row r="346">
      <c r="A346" s="25"/>
      <c r="B346" s="25"/>
      <c r="D346" s="42"/>
      <c r="E346" s="25"/>
      <c r="F346" s="25"/>
      <c r="G346" s="42"/>
      <c r="I346" s="25"/>
      <c r="K346" s="25"/>
      <c r="N346" s="42"/>
    </row>
    <row r="347">
      <c r="A347" s="25"/>
      <c r="B347" s="25"/>
      <c r="D347" s="42"/>
      <c r="E347" s="25"/>
      <c r="F347" s="25"/>
      <c r="G347" s="42"/>
      <c r="I347" s="25"/>
      <c r="K347" s="25"/>
      <c r="N347" s="42"/>
    </row>
    <row r="348">
      <c r="A348" s="25"/>
      <c r="B348" s="25"/>
      <c r="D348" s="42"/>
      <c r="E348" s="25"/>
      <c r="F348" s="25"/>
      <c r="G348" s="42"/>
      <c r="I348" s="25"/>
      <c r="K348" s="25"/>
      <c r="N348" s="42"/>
    </row>
    <row r="349">
      <c r="A349" s="25"/>
      <c r="B349" s="25"/>
      <c r="D349" s="42"/>
      <c r="E349" s="25"/>
      <c r="F349" s="25"/>
      <c r="G349" s="42"/>
      <c r="I349" s="25"/>
      <c r="K349" s="25"/>
      <c r="N349" s="42"/>
    </row>
    <row r="350">
      <c r="A350" s="25"/>
      <c r="B350" s="25"/>
      <c r="D350" s="42"/>
      <c r="E350" s="25"/>
      <c r="F350" s="25"/>
      <c r="G350" s="42"/>
      <c r="I350" s="25"/>
      <c r="K350" s="25"/>
      <c r="N350" s="42"/>
    </row>
    <row r="351">
      <c r="A351" s="25"/>
      <c r="B351" s="25"/>
      <c r="D351" s="42"/>
      <c r="E351" s="25"/>
      <c r="F351" s="25"/>
      <c r="G351" s="42"/>
      <c r="I351" s="25"/>
      <c r="K351" s="25"/>
      <c r="N351" s="42"/>
    </row>
    <row r="352">
      <c r="A352" s="25"/>
      <c r="B352" s="25"/>
      <c r="D352" s="42"/>
      <c r="E352" s="25"/>
      <c r="F352" s="25"/>
      <c r="G352" s="42"/>
      <c r="I352" s="25"/>
      <c r="K352" s="25"/>
      <c r="N352" s="42"/>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4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2" width="11.13"/>
    <col customWidth="1" min="3"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76"/>
      <c r="D3" s="77"/>
      <c r="E3" s="81" t="s">
        <v>33</v>
      </c>
      <c r="F3" s="21" t="s">
        <v>33</v>
      </c>
      <c r="G3" s="77"/>
      <c r="H3" s="21" t="s">
        <v>563</v>
      </c>
      <c r="I3" s="76"/>
      <c r="J3" s="76"/>
      <c r="K3" s="76"/>
      <c r="L3" s="21"/>
      <c r="M3" s="76"/>
      <c r="N3" s="77"/>
      <c r="O3" s="21" t="s">
        <v>186</v>
      </c>
      <c r="P3" s="76"/>
      <c r="Q3" s="76"/>
      <c r="R3" s="76"/>
    </row>
    <row r="4">
      <c r="A4" s="76"/>
      <c r="B4" s="76"/>
      <c r="C4" s="76"/>
      <c r="D4" s="77"/>
      <c r="E4" s="82"/>
      <c r="F4" s="76"/>
      <c r="G4" s="77"/>
      <c r="H4" s="76"/>
      <c r="I4" s="76"/>
      <c r="J4" s="76"/>
      <c r="K4" s="76"/>
      <c r="L4" s="76"/>
      <c r="M4" s="76"/>
      <c r="N4" s="77"/>
      <c r="O4" s="76"/>
      <c r="P4" s="76"/>
      <c r="Q4" s="76"/>
      <c r="R4" s="76"/>
    </row>
    <row r="5">
      <c r="A5" s="76"/>
      <c r="B5" s="76"/>
      <c r="C5" s="76"/>
      <c r="D5" s="77"/>
      <c r="E5" s="82"/>
      <c r="F5" s="76"/>
      <c r="G5" s="77"/>
      <c r="H5" s="21" t="s">
        <v>806</v>
      </c>
      <c r="I5" s="76"/>
      <c r="J5" s="76"/>
      <c r="K5" s="76"/>
      <c r="L5" s="76"/>
      <c r="M5" s="76"/>
      <c r="N5" s="77"/>
      <c r="O5" s="76"/>
      <c r="P5" s="76"/>
      <c r="Q5" s="76"/>
      <c r="R5" s="76"/>
    </row>
    <row r="6">
      <c r="A6" s="76"/>
      <c r="B6" s="76"/>
      <c r="C6" s="76"/>
      <c r="D6" s="77"/>
      <c r="E6" s="82"/>
      <c r="F6" s="76"/>
      <c r="G6" s="77"/>
      <c r="H6" s="76"/>
      <c r="I6" s="76"/>
      <c r="J6" s="76"/>
      <c r="K6" s="76"/>
      <c r="L6" s="76"/>
      <c r="M6" s="76"/>
      <c r="N6" s="77"/>
      <c r="O6"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 s="76" t="str">
        <f>IFERROR(__xludf.DUMMYFUNCTION("""COMPUTED_VALUE"""),"C-syntax")</f>
        <v>C-syntax</v>
      </c>
      <c r="Q6" s="76" t="str">
        <f>IFERROR(__xludf.DUMMYFUNCTION("""COMPUTED_VALUE"""),"C-hallucinating")</f>
        <v>C-hallucinating</v>
      </c>
      <c r="R6" s="76" t="str">
        <f>IFERROR(__xludf.DUMMYFUNCTION("""COMPUTED_VALUE"""),"C-total")</f>
        <v>C-total</v>
      </c>
      <c r="S6" s="25" t="str">
        <f>IFERROR(__xludf.DUMMYFUNCTION("""COMPUTED_VALUE"""),"V-pre/post")</f>
        <v>V-pre/post</v>
      </c>
      <c r="T6" s="25" t="str">
        <f>IFERROR(__xludf.DUMMYFUNCTION("""COMPUTED_VALUE"""),"V-pred-def")</f>
        <v>V-pred-def</v>
      </c>
      <c r="U6" s="25" t="str">
        <f>IFERROR(__xludf.DUMMYFUNCTION("""COMPUTED_VALUE"""),"V-pred-use")</f>
        <v>V-pred-use</v>
      </c>
      <c r="V6" s="25" t="str">
        <f>IFERROR(__xludf.DUMMYFUNCTION("""COMPUTED_VALUE"""),"V-lemma-def")</f>
        <v>V-lemma-def</v>
      </c>
      <c r="W6" s="25" t="str">
        <f>IFERROR(__xludf.DUMMYFUNCTION("""COMPUTED_VALUE"""),"V-lemma-use")</f>
        <v>V-lemma-use</v>
      </c>
      <c r="X6" s="25" t="str">
        <f>IFERROR(__xludf.DUMMYFUNCTION("""COMPUTED_VALUE"""),"V-LI")</f>
        <v>V-LI</v>
      </c>
      <c r="Y6" s="25" t="str">
        <f>IFERROR(__xludf.DUMMYFUNCTION("""COMPUTED_VALUE"""),"V-others")</f>
        <v>V-others</v>
      </c>
      <c r="Z6" s="25" t="str">
        <f>IFERROR(__xludf.DUMMYFUNCTION("""COMPUTED_VALUE"""),"V-total")</f>
        <v>V-total</v>
      </c>
    </row>
    <row r="7">
      <c r="A7" s="76"/>
      <c r="B7" s="76"/>
      <c r="C7" s="76"/>
      <c r="D7" s="77"/>
      <c r="E7" s="82"/>
      <c r="F7" s="76"/>
      <c r="G7" s="77"/>
      <c r="H7" s="21" t="s">
        <v>808</v>
      </c>
      <c r="I7" s="76"/>
      <c r="J7" s="76"/>
      <c r="K7" s="76"/>
      <c r="L7" s="76"/>
      <c r="M7" s="76"/>
      <c r="N7" s="77"/>
      <c r="O7" s="76">
        <f>IFERROR(__xludf.DUMMYFUNCTION("""COMPUTED_VALUE"""),0.0)</f>
        <v>0</v>
      </c>
      <c r="P7" s="76">
        <f>IFERROR(__xludf.DUMMYFUNCTION("""COMPUTED_VALUE"""),2.0)</f>
        <v>2</v>
      </c>
      <c r="Q7" s="76">
        <f>IFERROR(__xludf.DUMMYFUNCTION("""COMPUTED_VALUE"""),0.0)</f>
        <v>0</v>
      </c>
      <c r="R7" s="76">
        <f>IFERROR(__xludf.DUMMYFUNCTION("""COMPUTED_VALUE"""),0.0)</f>
        <v>0</v>
      </c>
      <c r="S7" s="25">
        <f>IFERROR(__xludf.DUMMYFUNCTION("""COMPUTED_VALUE"""),0.0)</f>
        <v>0</v>
      </c>
      <c r="T7" s="25">
        <f>IFERROR(__xludf.DUMMYFUNCTION("""COMPUTED_VALUE"""),0.0)</f>
        <v>0</v>
      </c>
      <c r="U7" s="25">
        <f>IFERROR(__xludf.DUMMYFUNCTION("""COMPUTED_VALUE"""),4.0)</f>
        <v>4</v>
      </c>
      <c r="V7" s="25">
        <f>IFERROR(__xludf.DUMMYFUNCTION("""COMPUTED_VALUE"""),0.0)</f>
        <v>0</v>
      </c>
      <c r="W7" s="25">
        <f>IFERROR(__xludf.DUMMYFUNCTION("""COMPUTED_VALUE"""),0.0)</f>
        <v>0</v>
      </c>
      <c r="X7" s="25">
        <f>IFERROR(__xludf.DUMMYFUNCTION("""COMPUTED_VALUE"""),0.0)</f>
        <v>0</v>
      </c>
      <c r="Y7" s="25">
        <f>IFERROR(__xludf.DUMMYFUNCTION("""COMPUTED_VALUE"""),1.0)</f>
        <v>1</v>
      </c>
      <c r="Z7" s="25">
        <f>IFERROR(__xludf.DUMMYFUNCTION("""COMPUTED_VALUE"""),0.0)</f>
        <v>0</v>
      </c>
    </row>
    <row r="8">
      <c r="A8" s="76"/>
      <c r="B8" s="76"/>
      <c r="C8" s="76"/>
      <c r="D8" s="77"/>
      <c r="E8" s="82"/>
      <c r="F8" s="76"/>
      <c r="G8" s="77"/>
      <c r="H8" s="21" t="s">
        <v>809</v>
      </c>
      <c r="I8" s="76"/>
      <c r="J8" s="76"/>
      <c r="K8" s="76"/>
      <c r="L8" s="76"/>
      <c r="M8" s="76"/>
      <c r="N8" s="77"/>
      <c r="O8" s="76"/>
      <c r="P8" s="76"/>
      <c r="Q8" s="76"/>
      <c r="R8" s="76"/>
    </row>
    <row r="9">
      <c r="A9" s="76"/>
      <c r="B9" s="76"/>
      <c r="C9" s="76"/>
      <c r="D9" s="77"/>
      <c r="E9" s="82"/>
      <c r="F9" s="76"/>
      <c r="G9" s="77"/>
      <c r="H9" s="21" t="s">
        <v>245</v>
      </c>
      <c r="I9" s="76"/>
      <c r="J9" s="76"/>
      <c r="K9" s="76"/>
      <c r="L9" s="76"/>
      <c r="M9" s="76"/>
      <c r="N9" s="77"/>
      <c r="O9" s="76"/>
      <c r="P9" s="76"/>
      <c r="Q9" s="76"/>
      <c r="R9" s="76"/>
    </row>
    <row r="10">
      <c r="A10" s="76"/>
      <c r="B10" s="76"/>
      <c r="C10" s="76"/>
      <c r="D10" s="77"/>
      <c r="E10" s="82"/>
      <c r="F10" s="76"/>
      <c r="G10" s="77"/>
      <c r="H10" s="76"/>
      <c r="I10" s="76"/>
      <c r="J10" s="76"/>
      <c r="K10" s="76"/>
      <c r="L10" s="76"/>
      <c r="M10" s="76"/>
      <c r="N10" s="77"/>
      <c r="O10" s="76"/>
      <c r="P10" s="76"/>
      <c r="Q10" s="76"/>
      <c r="R10" s="76"/>
    </row>
    <row r="11">
      <c r="A11" s="76"/>
      <c r="B11" s="76"/>
      <c r="C11" s="76"/>
      <c r="D11" s="77"/>
      <c r="E11" s="82"/>
      <c r="F11" s="76"/>
      <c r="G11" s="77"/>
      <c r="H11" s="21" t="s">
        <v>807</v>
      </c>
      <c r="I11" s="76"/>
      <c r="J11" s="76"/>
      <c r="K11" s="76"/>
      <c r="L11" s="76"/>
      <c r="M11" s="76"/>
      <c r="N11" s="77"/>
      <c r="O11" s="76"/>
      <c r="P11" s="76"/>
      <c r="Q11" s="76"/>
      <c r="R11" s="76"/>
    </row>
    <row r="12">
      <c r="A12" s="76"/>
      <c r="B12" s="76"/>
      <c r="C12" s="76"/>
      <c r="D12" s="77"/>
      <c r="E12" s="82"/>
      <c r="F12" s="76"/>
      <c r="G12" s="77"/>
      <c r="H12" s="76"/>
      <c r="I12" s="76"/>
      <c r="J12" s="76"/>
      <c r="K12" s="76"/>
      <c r="L12" s="76"/>
      <c r="M12" s="76"/>
      <c r="N12" s="77"/>
      <c r="O12" s="76"/>
      <c r="P12" s="76"/>
      <c r="Q12" s="76"/>
      <c r="R12" s="76"/>
    </row>
    <row r="13">
      <c r="A13" s="76"/>
      <c r="B13" s="76"/>
      <c r="C13" s="76"/>
      <c r="D13" s="77"/>
      <c r="E13" s="82"/>
      <c r="F13" s="76"/>
      <c r="G13" s="77"/>
      <c r="H13" s="21" t="s">
        <v>960</v>
      </c>
      <c r="I13" s="76"/>
      <c r="J13" s="76"/>
      <c r="K13" s="76"/>
      <c r="L13" s="76"/>
      <c r="M13" s="76"/>
      <c r="N13" s="77"/>
      <c r="O13" s="76"/>
      <c r="P13" s="76"/>
      <c r="Q13" s="76"/>
      <c r="R13" s="76"/>
    </row>
    <row r="14">
      <c r="A14" s="76"/>
      <c r="B14" s="76"/>
      <c r="C14" s="76"/>
      <c r="D14" s="77"/>
      <c r="E14" s="82"/>
      <c r="F14" s="76"/>
      <c r="G14" s="77"/>
      <c r="H14" s="76"/>
      <c r="I14" s="76"/>
      <c r="J14" s="76"/>
      <c r="K14" s="76"/>
      <c r="L14" s="76"/>
      <c r="M14" s="76"/>
      <c r="N14" s="77"/>
      <c r="O14" s="76"/>
      <c r="P14" s="76"/>
      <c r="Q14" s="76"/>
      <c r="R14" s="76"/>
    </row>
    <row r="15">
      <c r="A15" s="76"/>
      <c r="B15" s="76"/>
      <c r="C15" s="76"/>
      <c r="D15" s="77"/>
      <c r="E15" s="82"/>
      <c r="F15" s="76"/>
      <c r="G15" s="77"/>
      <c r="H15" s="21" t="s">
        <v>810</v>
      </c>
      <c r="I15" s="76"/>
      <c r="J15" s="76"/>
      <c r="K15" s="76"/>
      <c r="L15" s="76"/>
      <c r="M15" s="76"/>
      <c r="N15" s="77"/>
      <c r="O15" s="76"/>
      <c r="P15" s="76"/>
      <c r="Q15" s="76"/>
      <c r="R15" s="76"/>
    </row>
    <row r="16">
      <c r="A16" s="76"/>
      <c r="B16" s="76"/>
      <c r="C16" s="76"/>
      <c r="D16" s="77"/>
      <c r="E16" s="82"/>
      <c r="F16" s="76"/>
      <c r="G16" s="77"/>
      <c r="H16" s="21" t="s">
        <v>961</v>
      </c>
      <c r="I16" s="76"/>
      <c r="J16" s="76"/>
      <c r="K16" s="76"/>
      <c r="L16" s="76"/>
      <c r="M16" s="76"/>
      <c r="N16" s="77"/>
      <c r="O16" s="76"/>
      <c r="P16" s="76"/>
      <c r="Q16" s="76"/>
      <c r="R16" s="76"/>
    </row>
    <row r="17">
      <c r="A17" s="76"/>
      <c r="B17" s="76"/>
      <c r="C17" s="76"/>
      <c r="D17" s="77"/>
      <c r="E17" s="82"/>
      <c r="F17" s="76"/>
      <c r="G17" s="77"/>
      <c r="H17" s="21" t="s">
        <v>962</v>
      </c>
      <c r="I17" s="76"/>
      <c r="J17" s="76"/>
      <c r="K17" s="76"/>
      <c r="L17" s="76"/>
      <c r="M17" s="76"/>
      <c r="N17" s="77"/>
      <c r="O17" s="76"/>
      <c r="P17" s="76"/>
      <c r="Q17" s="76"/>
      <c r="R17" s="76"/>
    </row>
    <row r="18">
      <c r="A18" s="25"/>
      <c r="B18" s="25"/>
      <c r="D18" s="42"/>
      <c r="E18" s="25"/>
      <c r="F18" s="25"/>
      <c r="G18" s="42"/>
      <c r="H18" s="1" t="s">
        <v>198</v>
      </c>
      <c r="I18" s="25"/>
      <c r="K18" s="25"/>
      <c r="N18" s="42"/>
    </row>
    <row r="19">
      <c r="A19" s="25"/>
      <c r="B19" s="25"/>
      <c r="D19" s="42"/>
      <c r="E19" s="25"/>
      <c r="F19" s="25"/>
      <c r="G19" s="42"/>
      <c r="H19" s="1" t="s">
        <v>813</v>
      </c>
      <c r="I19" s="25"/>
      <c r="K19" s="84" t="s">
        <v>278</v>
      </c>
      <c r="L19" s="1" t="s">
        <v>279</v>
      </c>
      <c r="M19" s="1" t="s">
        <v>963</v>
      </c>
      <c r="N19" s="2" t="s">
        <v>964</v>
      </c>
    </row>
    <row r="20">
      <c r="A20" s="25"/>
      <c r="B20" s="25"/>
      <c r="D20" s="42"/>
      <c r="E20" s="25"/>
      <c r="F20" s="25"/>
      <c r="G20" s="42"/>
      <c r="H20" s="1" t="s">
        <v>814</v>
      </c>
      <c r="I20" s="25"/>
      <c r="K20" s="25"/>
      <c r="N20" s="42"/>
    </row>
    <row r="21">
      <c r="A21" s="25"/>
      <c r="B21" s="25"/>
      <c r="D21" s="42"/>
      <c r="E21" s="25"/>
      <c r="F21" s="25"/>
      <c r="G21" s="42"/>
      <c r="H21" s="1" t="s">
        <v>815</v>
      </c>
      <c r="I21" s="25"/>
      <c r="K21" s="84" t="s">
        <v>278</v>
      </c>
      <c r="L21" s="1" t="s">
        <v>593</v>
      </c>
      <c r="M21" s="1" t="s">
        <v>965</v>
      </c>
      <c r="N21" s="2" t="s">
        <v>966</v>
      </c>
    </row>
    <row r="22">
      <c r="A22" s="25"/>
      <c r="B22" s="25"/>
      <c r="D22" s="42"/>
      <c r="E22" s="25"/>
      <c r="F22" s="25"/>
      <c r="G22" s="42"/>
      <c r="H22" s="1" t="s">
        <v>204</v>
      </c>
      <c r="I22" s="25"/>
      <c r="K22" s="25"/>
      <c r="N22" s="42"/>
    </row>
    <row r="23">
      <c r="A23" s="25"/>
      <c r="B23" s="25"/>
      <c r="D23" s="42"/>
      <c r="E23" s="25"/>
      <c r="F23" s="25"/>
      <c r="G23" s="42"/>
      <c r="I23" s="25"/>
      <c r="K23" s="25"/>
      <c r="N23" s="42"/>
    </row>
    <row r="24">
      <c r="A24" s="25"/>
      <c r="B24" s="25"/>
      <c r="D24" s="42"/>
      <c r="E24" s="25"/>
      <c r="F24" s="25"/>
      <c r="G24" s="42"/>
      <c r="H24" s="1" t="s">
        <v>816</v>
      </c>
      <c r="I24" s="25"/>
      <c r="K24" s="84"/>
      <c r="M24" s="89" t="s">
        <v>967</v>
      </c>
      <c r="N24" s="42"/>
    </row>
    <row r="25">
      <c r="A25" s="25"/>
      <c r="B25" s="25"/>
      <c r="D25" s="42"/>
      <c r="E25" s="25"/>
      <c r="F25" s="25"/>
      <c r="G25" s="42"/>
      <c r="H25" s="1" t="s">
        <v>817</v>
      </c>
      <c r="I25" s="25"/>
      <c r="K25" s="84"/>
      <c r="L25" s="40" t="s">
        <v>968</v>
      </c>
      <c r="N25" s="42"/>
    </row>
    <row r="26">
      <c r="A26" s="25"/>
      <c r="B26" s="25"/>
      <c r="D26" s="42"/>
      <c r="E26" s="25"/>
      <c r="F26" s="25"/>
      <c r="G26" s="42"/>
      <c r="H26" s="1" t="s">
        <v>207</v>
      </c>
      <c r="I26" s="25"/>
      <c r="K26" s="25"/>
      <c r="N26" s="42"/>
    </row>
    <row r="27">
      <c r="A27" s="25"/>
      <c r="B27" s="25"/>
      <c r="D27" s="42"/>
      <c r="E27" s="25"/>
      <c r="F27" s="25"/>
      <c r="G27" s="42"/>
      <c r="H27" s="1" t="s">
        <v>198</v>
      </c>
      <c r="I27" s="25"/>
      <c r="K27" s="25"/>
      <c r="N27" s="42"/>
    </row>
    <row r="28">
      <c r="A28" s="25"/>
      <c r="B28" s="25"/>
      <c r="D28" s="42"/>
      <c r="E28" s="25"/>
      <c r="F28" s="25"/>
      <c r="G28" s="42"/>
      <c r="H28" s="1" t="s">
        <v>818</v>
      </c>
      <c r="I28" s="25"/>
      <c r="K28" s="1" t="s">
        <v>449</v>
      </c>
      <c r="L28" s="1" t="s">
        <v>846</v>
      </c>
      <c r="M28" s="1" t="s">
        <v>969</v>
      </c>
      <c r="N28" s="2" t="s">
        <v>821</v>
      </c>
    </row>
    <row r="29">
      <c r="A29" s="25"/>
      <c r="B29" s="25"/>
      <c r="D29" s="42"/>
      <c r="E29" s="25"/>
      <c r="F29" s="25"/>
      <c r="G29" s="42"/>
      <c r="H29" s="1" t="s">
        <v>822</v>
      </c>
      <c r="I29" s="25"/>
      <c r="K29" s="25"/>
      <c r="N29" s="42"/>
    </row>
    <row r="30">
      <c r="A30" s="25"/>
      <c r="B30" s="25"/>
      <c r="D30" s="42"/>
      <c r="E30" s="25"/>
      <c r="F30" s="25"/>
      <c r="G30" s="42"/>
      <c r="H30" s="1" t="s">
        <v>823</v>
      </c>
      <c r="I30" s="25"/>
      <c r="K30" s="25"/>
      <c r="N30" s="42"/>
    </row>
    <row r="31">
      <c r="A31" s="25"/>
      <c r="B31" s="25"/>
      <c r="D31" s="42"/>
      <c r="E31" s="25"/>
      <c r="F31" s="25"/>
      <c r="G31" s="42"/>
      <c r="H31" s="1" t="s">
        <v>824</v>
      </c>
      <c r="I31" s="25"/>
      <c r="K31" s="25"/>
      <c r="N31" s="42"/>
    </row>
    <row r="32">
      <c r="A32" s="25"/>
      <c r="B32" s="25"/>
      <c r="D32" s="42"/>
      <c r="E32" s="25"/>
      <c r="F32" s="25"/>
      <c r="G32" s="42"/>
      <c r="H32" s="1" t="s">
        <v>826</v>
      </c>
      <c r="I32" s="25"/>
      <c r="K32" s="25"/>
      <c r="N32" s="42"/>
    </row>
    <row r="33">
      <c r="A33" s="25"/>
      <c r="B33" s="25"/>
      <c r="D33" s="42"/>
      <c r="E33" s="25"/>
      <c r="F33" s="25"/>
      <c r="G33" s="42"/>
      <c r="H33" s="1" t="s">
        <v>970</v>
      </c>
      <c r="I33" s="25"/>
      <c r="K33" s="25"/>
      <c r="N33" s="42"/>
    </row>
    <row r="34">
      <c r="A34" s="25"/>
      <c r="B34" s="25"/>
      <c r="D34" s="42"/>
      <c r="E34" s="25"/>
      <c r="F34" s="25"/>
      <c r="G34" s="42"/>
      <c r="H34" s="1" t="s">
        <v>971</v>
      </c>
      <c r="I34" s="25"/>
      <c r="K34" s="25"/>
      <c r="N34" s="42"/>
    </row>
    <row r="35">
      <c r="A35" s="25"/>
      <c r="B35" s="25"/>
      <c r="D35" s="42"/>
      <c r="E35" s="25"/>
      <c r="F35" s="25"/>
      <c r="G35" s="42"/>
      <c r="H35" s="1" t="s">
        <v>908</v>
      </c>
      <c r="I35" s="25"/>
      <c r="K35" s="1" t="s">
        <v>229</v>
      </c>
      <c r="L35" s="1"/>
      <c r="M35" s="1" t="s">
        <v>972</v>
      </c>
      <c r="N35" s="2" t="s">
        <v>622</v>
      </c>
    </row>
    <row r="36">
      <c r="A36" s="25"/>
      <c r="B36" s="25"/>
      <c r="D36" s="42"/>
      <c r="E36" s="25"/>
      <c r="F36" s="25"/>
      <c r="G36" s="42"/>
      <c r="H36" s="1" t="s">
        <v>827</v>
      </c>
      <c r="I36" s="25"/>
      <c r="K36" s="25"/>
      <c r="N36" s="42"/>
    </row>
    <row r="37">
      <c r="A37" s="25"/>
      <c r="B37" s="25"/>
      <c r="D37" s="42"/>
      <c r="E37" s="25"/>
      <c r="F37" s="25"/>
      <c r="G37" s="42"/>
      <c r="H37" s="1" t="s">
        <v>973</v>
      </c>
      <c r="I37" s="25"/>
      <c r="K37" s="25"/>
      <c r="N37" s="42"/>
    </row>
    <row r="38">
      <c r="A38" s="25"/>
      <c r="B38" s="25"/>
      <c r="D38" s="42"/>
      <c r="E38" s="25"/>
      <c r="F38" s="25"/>
      <c r="G38" s="42"/>
      <c r="H38" s="1" t="s">
        <v>828</v>
      </c>
      <c r="I38" s="25"/>
      <c r="K38" s="25"/>
      <c r="N38" s="42"/>
    </row>
    <row r="39">
      <c r="A39" s="25"/>
      <c r="B39" s="25"/>
      <c r="D39" s="42"/>
      <c r="E39" s="25"/>
      <c r="F39" s="25"/>
      <c r="G39" s="42"/>
      <c r="H39" s="1" t="s">
        <v>829</v>
      </c>
      <c r="I39" s="25"/>
      <c r="K39" s="25"/>
      <c r="N39" s="42"/>
    </row>
    <row r="40">
      <c r="A40" s="25"/>
      <c r="B40" s="25"/>
      <c r="D40" s="42"/>
      <c r="E40" s="25"/>
      <c r="F40" s="25"/>
      <c r="G40" s="42"/>
      <c r="H40" s="1" t="s">
        <v>974</v>
      </c>
      <c r="I40" s="25"/>
      <c r="K40" s="1" t="s">
        <v>229</v>
      </c>
      <c r="L40" s="1"/>
      <c r="M40" s="1" t="s">
        <v>975</v>
      </c>
      <c r="N40" s="2" t="s">
        <v>622</v>
      </c>
    </row>
    <row r="41">
      <c r="A41" s="25"/>
      <c r="B41" s="25"/>
      <c r="D41" s="42"/>
      <c r="E41" s="25"/>
      <c r="F41" s="25"/>
      <c r="G41" s="42"/>
      <c r="H41" s="1" t="s">
        <v>976</v>
      </c>
      <c r="I41" s="25"/>
      <c r="K41" s="25"/>
      <c r="N41" s="42"/>
    </row>
    <row r="42">
      <c r="A42" s="25"/>
      <c r="B42" s="25"/>
      <c r="D42" s="42"/>
      <c r="E42" s="25"/>
      <c r="F42" s="25"/>
      <c r="G42" s="42"/>
      <c r="H42" s="1" t="s">
        <v>973</v>
      </c>
      <c r="I42" s="25"/>
      <c r="K42" s="1" t="s">
        <v>278</v>
      </c>
      <c r="L42" s="1" t="s">
        <v>977</v>
      </c>
      <c r="M42" s="1" t="s">
        <v>978</v>
      </c>
      <c r="N42" s="2" t="s">
        <v>622</v>
      </c>
    </row>
    <row r="43">
      <c r="A43" s="25"/>
      <c r="B43" s="25"/>
      <c r="D43" s="42"/>
      <c r="E43" s="25"/>
      <c r="F43" s="25"/>
      <c r="G43" s="42"/>
      <c r="H43" s="1" t="s">
        <v>831</v>
      </c>
      <c r="I43" s="25"/>
      <c r="K43" s="25"/>
      <c r="N43" s="42"/>
    </row>
    <row r="44">
      <c r="A44" s="25"/>
      <c r="B44" s="25"/>
      <c r="D44" s="42"/>
      <c r="E44" s="25"/>
      <c r="F44" s="25"/>
      <c r="G44" s="42"/>
      <c r="H44" s="1" t="s">
        <v>223</v>
      </c>
      <c r="I44" s="25"/>
      <c r="K44" s="25"/>
      <c r="N44" s="42"/>
    </row>
    <row r="45">
      <c r="A45" s="15"/>
      <c r="B45" s="15"/>
      <c r="C45" s="15"/>
      <c r="D45" s="83"/>
      <c r="E45" s="15"/>
      <c r="F45" s="15"/>
      <c r="G45" s="83"/>
      <c r="H45" s="12" t="s">
        <v>204</v>
      </c>
      <c r="I45" s="15"/>
      <c r="J45" s="15"/>
      <c r="K45" s="12" t="s">
        <v>278</v>
      </c>
      <c r="L45" s="12" t="s">
        <v>832</v>
      </c>
      <c r="M45" s="12" t="s">
        <v>602</v>
      </c>
      <c r="N45" s="13" t="s">
        <v>914</v>
      </c>
      <c r="O45" s="15"/>
      <c r="P45" s="15"/>
      <c r="Q45" s="15"/>
      <c r="R45" s="15"/>
      <c r="S45" s="15"/>
      <c r="T45" s="15"/>
      <c r="U45" s="15"/>
      <c r="V45" s="15"/>
      <c r="W45" s="15"/>
      <c r="X45" s="15"/>
      <c r="Y45" s="15"/>
      <c r="Z45" s="15"/>
      <c r="AA45" s="15"/>
      <c r="AB45" s="15"/>
      <c r="AC45" s="15"/>
      <c r="AD45" s="15"/>
      <c r="AE45" s="15"/>
    </row>
    <row r="46">
      <c r="A46" s="25"/>
      <c r="B46" s="25"/>
      <c r="D46" s="42"/>
      <c r="E46" s="25"/>
      <c r="F46" s="25"/>
      <c r="G46" s="42"/>
      <c r="I46" s="25"/>
      <c r="K46" s="25"/>
      <c r="N46" s="42"/>
    </row>
    <row r="47">
      <c r="A47" s="1" t="s">
        <v>74</v>
      </c>
      <c r="B47" s="1" t="s">
        <v>30</v>
      </c>
      <c r="D47" s="42"/>
      <c r="E47" s="1" t="s">
        <v>33</v>
      </c>
      <c r="F47" s="1" t="s">
        <v>33</v>
      </c>
      <c r="G47" s="42"/>
      <c r="H47" s="1"/>
      <c r="I47" s="25"/>
      <c r="K47" s="25"/>
      <c r="N47" s="42"/>
    </row>
    <row r="48">
      <c r="A48" s="25"/>
      <c r="B48" s="25"/>
      <c r="D48" s="42"/>
      <c r="E48" s="25"/>
      <c r="F48" s="25"/>
      <c r="G48" s="42"/>
      <c r="I48" s="25"/>
      <c r="K48" s="25"/>
      <c r="N48" s="42"/>
    </row>
    <row r="49">
      <c r="A49" s="25"/>
      <c r="B49" s="25"/>
      <c r="D49" s="42"/>
      <c r="E49" s="25"/>
      <c r="F49" s="25"/>
      <c r="G49" s="42"/>
      <c r="H49" s="1"/>
      <c r="I49" s="25"/>
      <c r="K49" s="25"/>
      <c r="N49" s="42"/>
      <c r="O49"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9" s="25" t="str">
        <f>IFERROR(__xludf.DUMMYFUNCTION("""COMPUTED_VALUE"""),"C-syntax")</f>
        <v>C-syntax</v>
      </c>
      <c r="Q49" s="25" t="str">
        <f>IFERROR(__xludf.DUMMYFUNCTION("""COMPUTED_VALUE"""),"C-hallucinating")</f>
        <v>C-hallucinating</v>
      </c>
      <c r="R49" s="25" t="str">
        <f>IFERROR(__xludf.DUMMYFUNCTION("""COMPUTED_VALUE"""),"C-total")</f>
        <v>C-total</v>
      </c>
      <c r="S49" s="25" t="str">
        <f>IFERROR(__xludf.DUMMYFUNCTION("""COMPUTED_VALUE"""),"V-pre/post")</f>
        <v>V-pre/post</v>
      </c>
      <c r="T49" s="25" t="str">
        <f>IFERROR(__xludf.DUMMYFUNCTION("""COMPUTED_VALUE"""),"V-pred-def")</f>
        <v>V-pred-def</v>
      </c>
      <c r="U49" s="25" t="str">
        <f>IFERROR(__xludf.DUMMYFUNCTION("""COMPUTED_VALUE"""),"V-pred-use")</f>
        <v>V-pred-use</v>
      </c>
      <c r="V49" s="25" t="str">
        <f>IFERROR(__xludf.DUMMYFUNCTION("""COMPUTED_VALUE"""),"V-lemma-def")</f>
        <v>V-lemma-def</v>
      </c>
      <c r="W49" s="25" t="str">
        <f>IFERROR(__xludf.DUMMYFUNCTION("""COMPUTED_VALUE"""),"V-lemma-use")</f>
        <v>V-lemma-use</v>
      </c>
      <c r="X49" s="25" t="str">
        <f>IFERROR(__xludf.DUMMYFUNCTION("""COMPUTED_VALUE"""),"V-LI")</f>
        <v>V-LI</v>
      </c>
      <c r="Y49" s="25" t="str">
        <f>IFERROR(__xludf.DUMMYFUNCTION("""COMPUTED_VALUE"""),"V-others")</f>
        <v>V-others</v>
      </c>
      <c r="Z49" s="25" t="str">
        <f>IFERROR(__xludf.DUMMYFUNCTION("""COMPUTED_VALUE"""),"V-total")</f>
        <v>V-total</v>
      </c>
    </row>
    <row r="50">
      <c r="A50" s="25"/>
      <c r="B50" s="25"/>
      <c r="D50" s="42"/>
      <c r="E50" s="25"/>
      <c r="F50" s="25"/>
      <c r="G50" s="42"/>
      <c r="H50" s="1" t="s">
        <v>563</v>
      </c>
      <c r="I50" s="25"/>
      <c r="K50" s="25"/>
      <c r="N50" s="42"/>
      <c r="O50" s="25">
        <f>IFERROR(__xludf.DUMMYFUNCTION("""COMPUTED_VALUE"""),0.0)</f>
        <v>0</v>
      </c>
      <c r="P50" s="25">
        <f>IFERROR(__xludf.DUMMYFUNCTION("""COMPUTED_VALUE"""),2.0)</f>
        <v>2</v>
      </c>
      <c r="Q50" s="25">
        <f>IFERROR(__xludf.DUMMYFUNCTION("""COMPUTED_VALUE"""),0.0)</f>
        <v>0</v>
      </c>
      <c r="R50" s="25">
        <f>IFERROR(__xludf.DUMMYFUNCTION("""COMPUTED_VALUE"""),0.0)</f>
        <v>0</v>
      </c>
      <c r="S50" s="25">
        <f>IFERROR(__xludf.DUMMYFUNCTION("""COMPUTED_VALUE"""),1.0)</f>
        <v>1</v>
      </c>
      <c r="T50" s="25">
        <f>IFERROR(__xludf.DUMMYFUNCTION("""COMPUTED_VALUE"""),0.0)</f>
        <v>0</v>
      </c>
      <c r="U50" s="25">
        <f>IFERROR(__xludf.DUMMYFUNCTION("""COMPUTED_VALUE"""),5.0)</f>
        <v>5</v>
      </c>
      <c r="V50" s="25">
        <f>IFERROR(__xludf.DUMMYFUNCTION("""COMPUTED_VALUE"""),0.0)</f>
        <v>0</v>
      </c>
      <c r="W50" s="25">
        <f>IFERROR(__xludf.DUMMYFUNCTION("""COMPUTED_VALUE"""),0.0)</f>
        <v>0</v>
      </c>
      <c r="X50" s="25">
        <f>IFERROR(__xludf.DUMMYFUNCTION("""COMPUTED_VALUE"""),0.0)</f>
        <v>0</v>
      </c>
      <c r="Y50" s="25">
        <f>IFERROR(__xludf.DUMMYFUNCTION("""COMPUTED_VALUE"""),1.0)</f>
        <v>1</v>
      </c>
      <c r="Z50" s="25">
        <f>IFERROR(__xludf.DUMMYFUNCTION("""COMPUTED_VALUE"""),0.0)</f>
        <v>0</v>
      </c>
    </row>
    <row r="51">
      <c r="A51" s="25"/>
      <c r="B51" s="25"/>
      <c r="D51" s="42"/>
      <c r="E51" s="25"/>
      <c r="F51" s="25"/>
      <c r="G51" s="42"/>
      <c r="I51" s="25"/>
      <c r="K51" s="25"/>
      <c r="N51" s="42"/>
    </row>
    <row r="52">
      <c r="A52" s="25"/>
      <c r="B52" s="25"/>
      <c r="D52" s="42"/>
      <c r="E52" s="25"/>
      <c r="F52" s="25"/>
      <c r="G52" s="42"/>
      <c r="H52" s="1" t="s">
        <v>979</v>
      </c>
      <c r="I52" s="25"/>
      <c r="K52" s="25"/>
      <c r="N52" s="42"/>
    </row>
    <row r="53">
      <c r="A53" s="25"/>
      <c r="B53" s="25"/>
      <c r="D53" s="42"/>
      <c r="E53" s="25"/>
      <c r="F53" s="25"/>
      <c r="G53" s="42"/>
      <c r="H53" s="1" t="s">
        <v>806</v>
      </c>
      <c r="I53" s="25"/>
      <c r="K53" s="25"/>
      <c r="N53" s="42"/>
    </row>
    <row r="54">
      <c r="A54" s="25"/>
      <c r="B54" s="25"/>
      <c r="D54" s="42"/>
      <c r="E54" s="25"/>
      <c r="F54" s="25"/>
      <c r="G54" s="42"/>
      <c r="I54" s="25"/>
      <c r="K54" s="25"/>
      <c r="N54" s="42"/>
    </row>
    <row r="55">
      <c r="A55" s="25"/>
      <c r="B55" s="25"/>
      <c r="D55" s="42"/>
      <c r="E55" s="25"/>
      <c r="F55" s="25"/>
      <c r="G55" s="42"/>
      <c r="H55" s="1" t="s">
        <v>980</v>
      </c>
      <c r="I55" s="25"/>
      <c r="K55" s="25"/>
      <c r="N55" s="42"/>
    </row>
    <row r="56">
      <c r="A56" s="25"/>
      <c r="B56" s="25"/>
      <c r="D56" s="42"/>
      <c r="E56" s="25"/>
      <c r="F56" s="25"/>
      <c r="G56" s="42"/>
      <c r="H56" s="1" t="s">
        <v>808</v>
      </c>
      <c r="I56" s="25"/>
      <c r="K56" s="25"/>
      <c r="N56" s="42"/>
    </row>
    <row r="57">
      <c r="A57" s="25"/>
      <c r="B57" s="25"/>
      <c r="D57" s="42"/>
      <c r="E57" s="25"/>
      <c r="F57" s="25"/>
      <c r="G57" s="42"/>
      <c r="H57" s="1" t="s">
        <v>809</v>
      </c>
      <c r="I57" s="25"/>
      <c r="K57" s="25"/>
      <c r="N57" s="42"/>
    </row>
    <row r="58">
      <c r="A58" s="25"/>
      <c r="B58" s="25"/>
      <c r="D58" s="42"/>
      <c r="E58" s="25"/>
      <c r="F58" s="25"/>
      <c r="G58" s="42"/>
      <c r="H58" s="1" t="s">
        <v>245</v>
      </c>
      <c r="I58" s="25"/>
      <c r="K58" s="25"/>
      <c r="N58" s="42"/>
    </row>
    <row r="59">
      <c r="A59" s="25"/>
      <c r="B59" s="25"/>
      <c r="D59" s="42"/>
      <c r="E59" s="25"/>
      <c r="F59" s="25"/>
      <c r="G59" s="42"/>
      <c r="I59" s="25"/>
      <c r="K59" s="25"/>
      <c r="N59" s="42"/>
    </row>
    <row r="60">
      <c r="A60" s="25"/>
      <c r="B60" s="25"/>
      <c r="D60" s="42"/>
      <c r="E60" s="25"/>
      <c r="F60" s="25"/>
      <c r="G60" s="42"/>
      <c r="H60" s="1" t="s">
        <v>981</v>
      </c>
      <c r="I60" s="25"/>
      <c r="K60" s="25"/>
      <c r="N60" s="42"/>
    </row>
    <row r="61">
      <c r="A61" s="25"/>
      <c r="B61" s="25"/>
      <c r="D61" s="42"/>
      <c r="E61" s="25"/>
      <c r="F61" s="25"/>
      <c r="G61" s="42"/>
      <c r="H61" s="1" t="s">
        <v>807</v>
      </c>
      <c r="I61" s="25"/>
      <c r="K61" s="25"/>
      <c r="N61" s="42"/>
    </row>
    <row r="62">
      <c r="A62" s="25"/>
      <c r="B62" s="25"/>
      <c r="D62" s="42"/>
      <c r="E62" s="25"/>
      <c r="F62" s="25"/>
      <c r="G62" s="42"/>
      <c r="I62" s="25"/>
      <c r="K62" s="25"/>
      <c r="N62" s="42"/>
    </row>
    <row r="63">
      <c r="A63" s="25"/>
      <c r="B63" s="25"/>
      <c r="D63" s="42"/>
      <c r="E63" s="25"/>
      <c r="F63" s="25"/>
      <c r="G63" s="42"/>
      <c r="H63" s="1" t="s">
        <v>982</v>
      </c>
      <c r="I63" s="25"/>
      <c r="K63" s="25"/>
      <c r="N63" s="42"/>
    </row>
    <row r="64">
      <c r="A64" s="25"/>
      <c r="B64" s="25"/>
      <c r="D64" s="42"/>
      <c r="E64" s="25"/>
      <c r="F64" s="25"/>
      <c r="G64" s="42"/>
      <c r="H64" s="1" t="s">
        <v>960</v>
      </c>
      <c r="I64" s="25"/>
      <c r="K64" s="25"/>
      <c r="N64" s="42"/>
    </row>
    <row r="65">
      <c r="A65" s="25"/>
      <c r="B65" s="25"/>
      <c r="D65" s="42"/>
      <c r="E65" s="25"/>
      <c r="F65" s="25"/>
      <c r="G65" s="42"/>
      <c r="I65" s="25"/>
      <c r="K65" s="25"/>
      <c r="N65" s="42"/>
    </row>
    <row r="66">
      <c r="A66" s="25"/>
      <c r="B66" s="25"/>
      <c r="D66" s="42"/>
      <c r="E66" s="25"/>
      <c r="F66" s="25"/>
      <c r="G66" s="42"/>
      <c r="H66" s="1" t="s">
        <v>810</v>
      </c>
      <c r="I66" s="25"/>
      <c r="K66" s="25"/>
      <c r="N66" s="42"/>
    </row>
    <row r="67">
      <c r="A67" s="25"/>
      <c r="B67" s="25"/>
      <c r="D67" s="42"/>
      <c r="E67" s="25"/>
      <c r="F67" s="25"/>
      <c r="G67" s="42"/>
      <c r="H67" s="1" t="s">
        <v>983</v>
      </c>
      <c r="I67" s="25"/>
      <c r="K67" s="25"/>
      <c r="N67" s="42"/>
    </row>
    <row r="68">
      <c r="A68" s="25"/>
      <c r="B68" s="25"/>
      <c r="D68" s="42"/>
      <c r="E68" s="25"/>
      <c r="F68" s="25"/>
      <c r="G68" s="42"/>
      <c r="H68" s="1" t="s">
        <v>984</v>
      </c>
      <c r="I68" s="25"/>
      <c r="K68" s="25"/>
      <c r="N68" s="42"/>
    </row>
    <row r="69">
      <c r="A69" s="25"/>
      <c r="B69" s="25"/>
      <c r="D69" s="42"/>
      <c r="E69" s="25"/>
      <c r="F69" s="25"/>
      <c r="G69" s="42"/>
      <c r="H69" s="1" t="s">
        <v>198</v>
      </c>
      <c r="I69" s="25"/>
      <c r="K69" s="84"/>
      <c r="N69" s="42"/>
    </row>
    <row r="70">
      <c r="A70" s="25"/>
      <c r="B70" s="25"/>
      <c r="D70" s="42"/>
      <c r="E70" s="25"/>
      <c r="F70" s="25"/>
      <c r="G70" s="42"/>
      <c r="H70" s="1" t="s">
        <v>985</v>
      </c>
      <c r="I70" s="25"/>
      <c r="K70" s="25"/>
      <c r="N70" s="42"/>
    </row>
    <row r="71">
      <c r="A71" s="25"/>
      <c r="B71" s="25"/>
      <c r="D71" s="42"/>
      <c r="E71" s="25"/>
      <c r="F71" s="25"/>
      <c r="G71" s="42"/>
      <c r="H71" s="1" t="s">
        <v>813</v>
      </c>
      <c r="I71" s="25"/>
      <c r="K71" s="84"/>
      <c r="N71" s="42"/>
    </row>
    <row r="72">
      <c r="A72" s="25"/>
      <c r="B72" s="25"/>
      <c r="D72" s="42"/>
      <c r="E72" s="25"/>
      <c r="F72" s="25"/>
      <c r="G72" s="42"/>
      <c r="H72" s="1" t="s">
        <v>986</v>
      </c>
      <c r="I72" s="25"/>
      <c r="K72" s="25"/>
      <c r="N72" s="42"/>
    </row>
    <row r="73">
      <c r="A73" s="25"/>
      <c r="B73" s="25"/>
      <c r="D73" s="42"/>
      <c r="E73" s="25"/>
      <c r="F73" s="25"/>
      <c r="G73" s="42"/>
      <c r="H73" s="1" t="s">
        <v>814</v>
      </c>
      <c r="I73" s="25"/>
      <c r="K73" s="25"/>
      <c r="N73" s="42"/>
    </row>
    <row r="74">
      <c r="A74" s="25"/>
      <c r="B74" s="25"/>
      <c r="D74" s="42"/>
      <c r="E74" s="25"/>
      <c r="F74" s="25"/>
      <c r="G74" s="42"/>
      <c r="H74" s="1" t="s">
        <v>987</v>
      </c>
      <c r="I74" s="25"/>
      <c r="K74" s="25"/>
      <c r="N74" s="42"/>
    </row>
    <row r="75">
      <c r="A75" s="25"/>
      <c r="B75" s="25"/>
      <c r="D75" s="42"/>
      <c r="E75" s="25"/>
      <c r="F75" s="25"/>
      <c r="G75" s="42"/>
      <c r="H75" s="1" t="s">
        <v>815</v>
      </c>
      <c r="I75" s="25"/>
      <c r="K75" s="1" t="s">
        <v>278</v>
      </c>
      <c r="L75" s="1" t="s">
        <v>279</v>
      </c>
      <c r="M75" s="1" t="s">
        <v>988</v>
      </c>
      <c r="N75" s="2" t="s">
        <v>989</v>
      </c>
    </row>
    <row r="76">
      <c r="A76" s="25"/>
      <c r="B76" s="25"/>
      <c r="D76" s="42"/>
      <c r="E76" s="25"/>
      <c r="F76" s="25"/>
      <c r="G76" s="42"/>
      <c r="H76" s="1" t="s">
        <v>204</v>
      </c>
      <c r="I76" s="25"/>
      <c r="K76" s="1" t="s">
        <v>282</v>
      </c>
      <c r="L76" s="1" t="s">
        <v>841</v>
      </c>
      <c r="M76" s="1" t="s">
        <v>990</v>
      </c>
      <c r="N76" s="2" t="s">
        <v>991</v>
      </c>
    </row>
    <row r="77">
      <c r="A77" s="25"/>
      <c r="B77" s="25"/>
      <c r="D77" s="42"/>
      <c r="E77" s="25"/>
      <c r="F77" s="25"/>
      <c r="G77" s="42"/>
      <c r="I77" s="25"/>
      <c r="K77" s="1" t="s">
        <v>278</v>
      </c>
      <c r="L77" s="1" t="s">
        <v>280</v>
      </c>
      <c r="M77" s="1" t="s">
        <v>992</v>
      </c>
      <c r="N77" s="2" t="s">
        <v>993</v>
      </c>
    </row>
    <row r="78">
      <c r="A78" s="25"/>
      <c r="B78" s="25"/>
      <c r="D78" s="42"/>
      <c r="E78" s="25"/>
      <c r="F78" s="25"/>
      <c r="G78" s="42"/>
      <c r="H78" s="1" t="s">
        <v>844</v>
      </c>
      <c r="I78" s="25"/>
      <c r="K78" s="25"/>
      <c r="N78" s="42"/>
    </row>
    <row r="79">
      <c r="A79" s="25"/>
      <c r="B79" s="25"/>
      <c r="D79" s="42"/>
      <c r="E79" s="25"/>
      <c r="F79" s="25"/>
      <c r="G79" s="42"/>
      <c r="H79" s="1" t="s">
        <v>845</v>
      </c>
      <c r="I79" s="25"/>
      <c r="K79" s="25"/>
      <c r="N79" s="42"/>
    </row>
    <row r="80">
      <c r="A80" s="25"/>
      <c r="B80" s="25"/>
      <c r="D80" s="42"/>
      <c r="E80" s="25"/>
      <c r="F80" s="25"/>
      <c r="G80" s="42"/>
      <c r="H80" s="1" t="s">
        <v>207</v>
      </c>
      <c r="I80" s="25"/>
      <c r="K80" s="25"/>
      <c r="N80" s="42"/>
    </row>
    <row r="81">
      <c r="A81" s="25"/>
      <c r="B81" s="25"/>
      <c r="D81" s="42"/>
      <c r="E81" s="25"/>
      <c r="F81" s="25"/>
      <c r="G81" s="42"/>
      <c r="H81" s="1" t="s">
        <v>198</v>
      </c>
      <c r="I81" s="25"/>
      <c r="K81" s="25"/>
      <c r="N81" s="42"/>
    </row>
    <row r="82">
      <c r="A82" s="25"/>
      <c r="B82" s="25"/>
      <c r="D82" s="42"/>
      <c r="E82" s="25"/>
      <c r="F82" s="25"/>
      <c r="G82" s="42"/>
      <c r="H82" s="1" t="s">
        <v>994</v>
      </c>
      <c r="I82" s="25"/>
      <c r="K82" s="25"/>
      <c r="N82" s="42"/>
    </row>
    <row r="83">
      <c r="A83" s="25"/>
      <c r="B83" s="25"/>
      <c r="D83" s="42"/>
      <c r="E83" s="25"/>
      <c r="F83" s="25"/>
      <c r="G83" s="42"/>
      <c r="H83" s="1" t="s">
        <v>818</v>
      </c>
      <c r="I83" s="25"/>
      <c r="K83" s="1" t="s">
        <v>449</v>
      </c>
      <c r="L83" s="1" t="s">
        <v>819</v>
      </c>
      <c r="M83" s="1" t="s">
        <v>904</v>
      </c>
      <c r="N83" s="2" t="s">
        <v>995</v>
      </c>
    </row>
    <row r="84">
      <c r="A84" s="25"/>
      <c r="B84" s="25"/>
      <c r="D84" s="42"/>
      <c r="E84" s="25"/>
      <c r="F84" s="25"/>
      <c r="G84" s="42"/>
      <c r="I84" s="25"/>
      <c r="K84" s="25"/>
      <c r="N84" s="42"/>
    </row>
    <row r="85">
      <c r="A85" s="25"/>
      <c r="B85" s="25"/>
      <c r="D85" s="42"/>
      <c r="E85" s="25"/>
      <c r="F85" s="25"/>
      <c r="G85" s="42"/>
      <c r="H85" s="1" t="s">
        <v>996</v>
      </c>
      <c r="I85" s="25"/>
      <c r="K85" s="25"/>
      <c r="N85" s="42"/>
    </row>
    <row r="86">
      <c r="A86" s="25"/>
      <c r="B86" s="25"/>
      <c r="D86" s="42"/>
      <c r="E86" s="25"/>
      <c r="F86" s="25"/>
      <c r="G86" s="42"/>
      <c r="H86" s="1" t="s">
        <v>822</v>
      </c>
      <c r="I86" s="25"/>
      <c r="K86" s="25"/>
      <c r="N86" s="42"/>
    </row>
    <row r="87">
      <c r="A87" s="25"/>
      <c r="B87" s="25"/>
      <c r="D87" s="42"/>
      <c r="E87" s="25"/>
      <c r="F87" s="25"/>
      <c r="G87" s="42"/>
      <c r="H87" s="1" t="s">
        <v>823</v>
      </c>
      <c r="I87" s="25"/>
      <c r="K87" s="25"/>
      <c r="N87" s="42"/>
    </row>
    <row r="88">
      <c r="A88" s="25"/>
      <c r="B88" s="25"/>
      <c r="D88" s="42"/>
      <c r="E88" s="25"/>
      <c r="F88" s="25"/>
      <c r="G88" s="42"/>
      <c r="I88" s="25"/>
      <c r="K88" s="25"/>
      <c r="N88" s="42"/>
    </row>
    <row r="89">
      <c r="A89" s="25"/>
      <c r="B89" s="25"/>
      <c r="D89" s="42"/>
      <c r="E89" s="25"/>
      <c r="F89" s="25"/>
      <c r="G89" s="42"/>
      <c r="H89" s="1" t="s">
        <v>997</v>
      </c>
      <c r="I89" s="25"/>
      <c r="K89" s="25"/>
      <c r="N89" s="42"/>
    </row>
    <row r="90">
      <c r="A90" s="25"/>
      <c r="B90" s="25"/>
      <c r="D90" s="42"/>
      <c r="E90" s="25"/>
      <c r="F90" s="25"/>
      <c r="G90" s="42"/>
      <c r="H90" s="1" t="s">
        <v>824</v>
      </c>
      <c r="I90" s="25"/>
      <c r="K90" s="25"/>
      <c r="N90" s="42"/>
    </row>
    <row r="91">
      <c r="A91" s="25"/>
      <c r="B91" s="25"/>
      <c r="D91" s="42"/>
      <c r="E91" s="25"/>
      <c r="F91" s="25"/>
      <c r="G91" s="42"/>
      <c r="I91" s="25"/>
      <c r="K91" s="25"/>
      <c r="N91" s="42"/>
    </row>
    <row r="92">
      <c r="A92" s="25"/>
      <c r="B92" s="25"/>
      <c r="D92" s="42"/>
      <c r="E92" s="25"/>
      <c r="F92" s="25"/>
      <c r="G92" s="42"/>
      <c r="H92" s="1" t="s">
        <v>998</v>
      </c>
      <c r="I92" s="25"/>
      <c r="K92" s="25"/>
      <c r="N92" s="42"/>
    </row>
    <row r="93">
      <c r="A93" s="25"/>
      <c r="B93" s="25"/>
      <c r="D93" s="42"/>
      <c r="E93" s="25"/>
      <c r="F93" s="25"/>
      <c r="G93" s="42"/>
      <c r="H93" s="1" t="s">
        <v>826</v>
      </c>
      <c r="I93" s="25"/>
      <c r="K93" s="25"/>
      <c r="N93" s="42"/>
    </row>
    <row r="94">
      <c r="A94" s="25"/>
      <c r="B94" s="25"/>
      <c r="D94" s="42"/>
      <c r="E94" s="25"/>
      <c r="F94" s="25"/>
      <c r="G94" s="42"/>
      <c r="I94" s="25"/>
      <c r="K94" s="25"/>
      <c r="N94" s="42"/>
    </row>
    <row r="95">
      <c r="A95" s="25"/>
      <c r="B95" s="25"/>
      <c r="D95" s="42"/>
      <c r="E95" s="25"/>
      <c r="F95" s="25"/>
      <c r="G95" s="42"/>
      <c r="H95" s="1" t="s">
        <v>999</v>
      </c>
      <c r="I95" s="25"/>
      <c r="K95" s="25"/>
      <c r="N95" s="42"/>
    </row>
    <row r="96">
      <c r="A96" s="25"/>
      <c r="B96" s="25"/>
      <c r="D96" s="42"/>
      <c r="E96" s="25"/>
      <c r="F96" s="25"/>
      <c r="G96" s="42"/>
      <c r="H96" s="1" t="s">
        <v>1000</v>
      </c>
      <c r="I96" s="25"/>
      <c r="K96" s="1" t="s">
        <v>278</v>
      </c>
      <c r="L96" s="1" t="s">
        <v>1001</v>
      </c>
      <c r="M96" s="1" t="s">
        <v>1002</v>
      </c>
      <c r="N96" s="2" t="s">
        <v>1003</v>
      </c>
    </row>
    <row r="97">
      <c r="A97" s="25"/>
      <c r="B97" s="25"/>
      <c r="D97" s="42"/>
      <c r="E97" s="25"/>
      <c r="F97" s="25"/>
      <c r="G97" s="42"/>
      <c r="H97" s="1" t="s">
        <v>1004</v>
      </c>
      <c r="I97" s="25"/>
      <c r="K97" s="1" t="s">
        <v>229</v>
      </c>
      <c r="L97" s="1"/>
      <c r="M97" s="1" t="s">
        <v>1005</v>
      </c>
      <c r="N97" s="2" t="s">
        <v>838</v>
      </c>
    </row>
    <row r="98">
      <c r="A98" s="25"/>
      <c r="B98" s="25"/>
      <c r="D98" s="42"/>
      <c r="E98" s="25"/>
      <c r="F98" s="25"/>
      <c r="G98" s="42"/>
      <c r="H98" s="1" t="s">
        <v>974</v>
      </c>
      <c r="I98" s="25"/>
      <c r="K98" s="1" t="s">
        <v>229</v>
      </c>
      <c r="L98" s="1"/>
      <c r="M98" s="1" t="s">
        <v>1006</v>
      </c>
      <c r="N98" s="2" t="s">
        <v>838</v>
      </c>
    </row>
    <row r="99">
      <c r="A99" s="25"/>
      <c r="B99" s="25"/>
      <c r="D99" s="42"/>
      <c r="E99" s="25"/>
      <c r="F99" s="25"/>
      <c r="G99" s="42"/>
      <c r="I99" s="25"/>
      <c r="K99" s="25"/>
      <c r="N99" s="42"/>
    </row>
    <row r="100">
      <c r="A100" s="25"/>
      <c r="B100" s="25"/>
      <c r="D100" s="42"/>
      <c r="E100" s="25"/>
      <c r="F100" s="25"/>
      <c r="G100" s="42"/>
      <c r="H100" s="1" t="s">
        <v>1007</v>
      </c>
      <c r="I100" s="25"/>
      <c r="K100" s="25"/>
      <c r="N100" s="42"/>
    </row>
    <row r="101">
      <c r="A101" s="25"/>
      <c r="B101" s="25"/>
      <c r="D101" s="42"/>
      <c r="E101" s="25"/>
      <c r="F101" s="25"/>
      <c r="G101" s="42"/>
      <c r="H101" s="1" t="s">
        <v>827</v>
      </c>
      <c r="I101" s="25"/>
      <c r="K101" s="25"/>
      <c r="N101" s="42"/>
    </row>
    <row r="102">
      <c r="A102" s="25"/>
      <c r="B102" s="25"/>
      <c r="D102" s="42"/>
      <c r="E102" s="25"/>
      <c r="F102" s="25"/>
      <c r="G102" s="42"/>
      <c r="I102" s="25"/>
      <c r="K102" s="25"/>
      <c r="N102" s="42"/>
    </row>
    <row r="103">
      <c r="A103" s="25"/>
      <c r="B103" s="25"/>
      <c r="D103" s="42"/>
      <c r="E103" s="25"/>
      <c r="F103" s="25"/>
      <c r="G103" s="42"/>
      <c r="H103" s="1" t="s">
        <v>1008</v>
      </c>
      <c r="I103" s="25"/>
      <c r="K103" s="25"/>
      <c r="N103" s="42"/>
    </row>
    <row r="104">
      <c r="A104" s="25"/>
      <c r="B104" s="25"/>
      <c r="D104" s="42"/>
      <c r="E104" s="25"/>
      <c r="F104" s="25"/>
      <c r="G104" s="42"/>
      <c r="H104" s="1" t="s">
        <v>1009</v>
      </c>
      <c r="I104" s="25"/>
      <c r="K104" s="1" t="s">
        <v>278</v>
      </c>
      <c r="L104" s="1" t="s">
        <v>727</v>
      </c>
      <c r="M104" s="1" t="s">
        <v>1010</v>
      </c>
      <c r="N104" s="2" t="s">
        <v>1011</v>
      </c>
    </row>
    <row r="105">
      <c r="A105" s="25"/>
      <c r="B105" s="25"/>
      <c r="D105" s="42"/>
      <c r="E105" s="25"/>
      <c r="F105" s="25"/>
      <c r="G105" s="42"/>
      <c r="H105" s="1" t="s">
        <v>1012</v>
      </c>
      <c r="I105" s="25"/>
      <c r="K105" s="25"/>
      <c r="N105" s="42"/>
    </row>
    <row r="106">
      <c r="A106" s="25"/>
      <c r="B106" s="25"/>
      <c r="D106" s="42"/>
      <c r="E106" s="25"/>
      <c r="F106" s="25"/>
      <c r="G106" s="42"/>
      <c r="I106" s="25"/>
      <c r="K106" s="25"/>
      <c r="N106" s="42"/>
    </row>
    <row r="107">
      <c r="A107" s="25"/>
      <c r="B107" s="25"/>
      <c r="D107" s="42"/>
      <c r="E107" s="25"/>
      <c r="F107" s="25"/>
      <c r="G107" s="42"/>
      <c r="H107" s="1" t="s">
        <v>1013</v>
      </c>
      <c r="I107" s="25"/>
      <c r="K107" s="25"/>
      <c r="N107" s="42"/>
    </row>
    <row r="108">
      <c r="A108" s="25"/>
      <c r="B108" s="25"/>
      <c r="D108" s="42"/>
      <c r="E108" s="25"/>
      <c r="F108" s="25"/>
      <c r="G108" s="42"/>
      <c r="H108" s="1" t="s">
        <v>828</v>
      </c>
      <c r="I108" s="25"/>
      <c r="K108" s="25"/>
      <c r="N108" s="42"/>
    </row>
    <row r="109">
      <c r="A109" s="25"/>
      <c r="B109" s="25"/>
      <c r="D109" s="42"/>
      <c r="E109" s="25"/>
      <c r="F109" s="25"/>
      <c r="G109" s="42"/>
      <c r="H109" s="1" t="s">
        <v>829</v>
      </c>
      <c r="I109" s="25"/>
      <c r="K109" s="25"/>
      <c r="N109" s="42"/>
    </row>
    <row r="110">
      <c r="A110" s="25"/>
      <c r="B110" s="25"/>
      <c r="D110" s="42"/>
      <c r="E110" s="25"/>
      <c r="F110" s="25"/>
      <c r="G110" s="42"/>
      <c r="I110" s="25"/>
      <c r="K110" s="25"/>
      <c r="N110" s="42"/>
    </row>
    <row r="111">
      <c r="A111" s="25"/>
      <c r="B111" s="25"/>
      <c r="D111" s="42"/>
      <c r="E111" s="25"/>
      <c r="F111" s="25"/>
      <c r="G111" s="42"/>
      <c r="H111" s="1" t="s">
        <v>1014</v>
      </c>
      <c r="I111" s="25"/>
      <c r="K111" s="25"/>
      <c r="N111" s="42"/>
    </row>
    <row r="112">
      <c r="A112" s="25"/>
      <c r="B112" s="25"/>
      <c r="D112" s="42"/>
      <c r="E112" s="25"/>
      <c r="F112" s="25"/>
      <c r="G112" s="42"/>
      <c r="H112" s="1" t="s">
        <v>831</v>
      </c>
      <c r="I112" s="25"/>
      <c r="K112" s="25"/>
      <c r="N112" s="42"/>
    </row>
    <row r="113">
      <c r="A113" s="25"/>
      <c r="B113" s="25"/>
      <c r="D113" s="42"/>
      <c r="E113" s="25"/>
      <c r="F113" s="25"/>
      <c r="G113" s="42"/>
      <c r="I113" s="25"/>
      <c r="K113" s="25"/>
      <c r="N113" s="42"/>
    </row>
    <row r="114">
      <c r="A114" s="25"/>
      <c r="B114" s="25"/>
      <c r="D114" s="42"/>
      <c r="E114" s="25"/>
      <c r="F114" s="25"/>
      <c r="G114" s="42"/>
      <c r="H114" s="1" t="s">
        <v>223</v>
      </c>
      <c r="I114" s="25"/>
      <c r="K114" s="1" t="s">
        <v>278</v>
      </c>
      <c r="L114" s="1" t="s">
        <v>832</v>
      </c>
      <c r="M114" s="1" t="s">
        <v>1015</v>
      </c>
      <c r="N114" s="2" t="s">
        <v>834</v>
      </c>
    </row>
    <row r="115">
      <c r="A115" s="15"/>
      <c r="B115" s="15"/>
      <c r="C115" s="15"/>
      <c r="D115" s="83"/>
      <c r="E115" s="15"/>
      <c r="F115" s="15"/>
      <c r="G115" s="83"/>
      <c r="H115" s="12" t="s">
        <v>204</v>
      </c>
      <c r="I115" s="15"/>
      <c r="J115" s="15"/>
      <c r="K115" s="15"/>
      <c r="L115" s="15"/>
      <c r="M115" s="15"/>
      <c r="N115" s="83"/>
      <c r="O115" s="15"/>
      <c r="P115" s="15"/>
      <c r="Q115" s="15"/>
      <c r="R115" s="15"/>
      <c r="S115" s="15"/>
      <c r="T115" s="15"/>
      <c r="U115" s="15"/>
      <c r="V115" s="15"/>
      <c r="W115" s="15"/>
      <c r="X115" s="15"/>
      <c r="Y115" s="15"/>
      <c r="Z115" s="15"/>
      <c r="AA115" s="15"/>
      <c r="AB115" s="15"/>
      <c r="AC115" s="15"/>
      <c r="AD115" s="15"/>
      <c r="AE115" s="15"/>
    </row>
    <row r="116">
      <c r="A116" s="25"/>
      <c r="B116" s="25"/>
      <c r="D116" s="42"/>
      <c r="E116" s="25"/>
      <c r="F116" s="25"/>
      <c r="G116" s="42"/>
      <c r="I116" s="25"/>
      <c r="K116" s="25"/>
      <c r="N116" s="42"/>
    </row>
    <row r="117">
      <c r="A117" s="1" t="s">
        <v>81</v>
      </c>
      <c r="B117" s="1" t="s">
        <v>30</v>
      </c>
      <c r="D117" s="42"/>
      <c r="E117" s="1" t="s">
        <v>33</v>
      </c>
      <c r="F117" s="1" t="s">
        <v>33</v>
      </c>
      <c r="G117" s="42"/>
      <c r="H117" s="1" t="s">
        <v>563</v>
      </c>
      <c r="I117" s="25"/>
      <c r="K117" s="25"/>
      <c r="N117" s="42"/>
    </row>
    <row r="118">
      <c r="A118" s="25"/>
      <c r="B118" s="25"/>
      <c r="D118" s="42"/>
      <c r="E118" s="25"/>
      <c r="F118" s="25"/>
      <c r="G118" s="42"/>
      <c r="H118" s="1" t="s">
        <v>916</v>
      </c>
      <c r="I118" s="25"/>
      <c r="K118" s="1" t="s">
        <v>190</v>
      </c>
      <c r="M118" s="1" t="s">
        <v>1016</v>
      </c>
      <c r="N118" s="2" t="s">
        <v>838</v>
      </c>
    </row>
    <row r="119">
      <c r="A119" s="25"/>
      <c r="B119" s="25"/>
      <c r="D119" s="42"/>
      <c r="E119" s="25"/>
      <c r="F119" s="25"/>
      <c r="G119" s="42"/>
      <c r="H119" s="1" t="s">
        <v>806</v>
      </c>
      <c r="I119" s="25"/>
      <c r="K119" s="25"/>
      <c r="N119" s="42"/>
    </row>
    <row r="120">
      <c r="A120" s="25"/>
      <c r="B120" s="25"/>
      <c r="D120" s="42"/>
      <c r="E120" s="25"/>
      <c r="F120" s="25"/>
      <c r="G120" s="42"/>
      <c r="H120" s="1" t="s">
        <v>808</v>
      </c>
      <c r="I120" s="25"/>
      <c r="K120" s="25"/>
      <c r="N120" s="42"/>
      <c r="O120"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20" s="25" t="str">
        <f>IFERROR(__xludf.DUMMYFUNCTION("""COMPUTED_VALUE"""),"C-syntax")</f>
        <v>C-syntax</v>
      </c>
      <c r="Q120" s="25" t="str">
        <f>IFERROR(__xludf.DUMMYFUNCTION("""COMPUTED_VALUE"""),"C-hallucinating")</f>
        <v>C-hallucinating</v>
      </c>
      <c r="R120" s="25" t="str">
        <f>IFERROR(__xludf.DUMMYFUNCTION("""COMPUTED_VALUE"""),"C-total")</f>
        <v>C-total</v>
      </c>
      <c r="S120" s="25" t="str">
        <f>IFERROR(__xludf.DUMMYFUNCTION("""COMPUTED_VALUE"""),"V-pre/post")</f>
        <v>V-pre/post</v>
      </c>
      <c r="T120" s="25" t="str">
        <f>IFERROR(__xludf.DUMMYFUNCTION("""COMPUTED_VALUE"""),"V-pred-def")</f>
        <v>V-pred-def</v>
      </c>
      <c r="U120" s="25" t="str">
        <f>IFERROR(__xludf.DUMMYFUNCTION("""COMPUTED_VALUE"""),"V-pred-use")</f>
        <v>V-pred-use</v>
      </c>
      <c r="V120" s="25" t="str">
        <f>IFERROR(__xludf.DUMMYFUNCTION("""COMPUTED_VALUE"""),"V-lemma-def")</f>
        <v>V-lemma-def</v>
      </c>
      <c r="W120" s="25" t="str">
        <f>IFERROR(__xludf.DUMMYFUNCTION("""COMPUTED_VALUE"""),"V-lemma-use")</f>
        <v>V-lemma-use</v>
      </c>
      <c r="X120" s="25" t="str">
        <f>IFERROR(__xludf.DUMMYFUNCTION("""COMPUTED_VALUE"""),"V-LI")</f>
        <v>V-LI</v>
      </c>
      <c r="Y120" s="25" t="str">
        <f>IFERROR(__xludf.DUMMYFUNCTION("""COMPUTED_VALUE"""),"V-others")</f>
        <v>V-others</v>
      </c>
      <c r="Z120" s="25" t="str">
        <f>IFERROR(__xludf.DUMMYFUNCTION("""COMPUTED_VALUE"""),"V-total")</f>
        <v>V-total</v>
      </c>
    </row>
    <row r="121">
      <c r="A121" s="25"/>
      <c r="B121" s="25"/>
      <c r="D121" s="42"/>
      <c r="E121" s="25"/>
      <c r="F121" s="25"/>
      <c r="G121" s="42"/>
      <c r="H121" s="1" t="s">
        <v>809</v>
      </c>
      <c r="I121" s="25"/>
      <c r="K121" s="25"/>
      <c r="N121" s="42"/>
      <c r="O121" s="25">
        <f>IFERROR(__xludf.DUMMYFUNCTION("""COMPUTED_VALUE"""),2.0)</f>
        <v>2</v>
      </c>
      <c r="P121" s="25">
        <f>IFERROR(__xludf.DUMMYFUNCTION("""COMPUTED_VALUE"""),0.0)</f>
        <v>0</v>
      </c>
      <c r="Q121" s="25">
        <f>IFERROR(__xludf.DUMMYFUNCTION("""COMPUTED_VALUE"""),3.0)</f>
        <v>3</v>
      </c>
      <c r="R121" s="25">
        <f>IFERROR(__xludf.DUMMYFUNCTION("""COMPUTED_VALUE"""),0.0)</f>
        <v>0</v>
      </c>
      <c r="S121" s="25">
        <f>IFERROR(__xludf.DUMMYFUNCTION("""COMPUTED_VALUE"""),2.0)</f>
        <v>2</v>
      </c>
      <c r="T121" s="25">
        <f>IFERROR(__xludf.DUMMYFUNCTION("""COMPUTED_VALUE"""),0.0)</f>
        <v>0</v>
      </c>
      <c r="U121" s="25">
        <f>IFERROR(__xludf.DUMMYFUNCTION("""COMPUTED_VALUE"""),5.0)</f>
        <v>5</v>
      </c>
      <c r="V121" s="25">
        <f>IFERROR(__xludf.DUMMYFUNCTION("""COMPUTED_VALUE"""),0.0)</f>
        <v>0</v>
      </c>
      <c r="W121" s="25">
        <f>IFERROR(__xludf.DUMMYFUNCTION("""COMPUTED_VALUE"""),0.0)</f>
        <v>0</v>
      </c>
      <c r="X121" s="25">
        <f>IFERROR(__xludf.DUMMYFUNCTION("""COMPUTED_VALUE"""),0.0)</f>
        <v>0</v>
      </c>
      <c r="Y121" s="25">
        <f>IFERROR(__xludf.DUMMYFUNCTION("""COMPUTED_VALUE"""),1.0)</f>
        <v>1</v>
      </c>
      <c r="Z121" s="25">
        <f>IFERROR(__xludf.DUMMYFUNCTION("""COMPUTED_VALUE"""),0.0)</f>
        <v>0</v>
      </c>
    </row>
    <row r="122">
      <c r="A122" s="25"/>
      <c r="B122" s="25"/>
      <c r="D122" s="42"/>
      <c r="E122" s="25"/>
      <c r="F122" s="25"/>
      <c r="G122" s="42"/>
      <c r="H122" s="1" t="s">
        <v>245</v>
      </c>
      <c r="I122" s="25"/>
      <c r="K122" s="25"/>
      <c r="N122" s="42"/>
    </row>
    <row r="123">
      <c r="A123" s="25"/>
      <c r="B123" s="25"/>
      <c r="D123" s="42"/>
      <c r="E123" s="25"/>
      <c r="F123" s="25"/>
      <c r="G123" s="42"/>
      <c r="H123" s="1" t="s">
        <v>807</v>
      </c>
      <c r="I123" s="25"/>
      <c r="K123" s="25"/>
      <c r="N123" s="42"/>
    </row>
    <row r="124">
      <c r="A124" s="25"/>
      <c r="B124" s="25"/>
      <c r="D124" s="42"/>
      <c r="E124" s="25"/>
      <c r="F124" s="25"/>
      <c r="G124" s="42"/>
      <c r="H124" s="1" t="s">
        <v>251</v>
      </c>
      <c r="I124" s="25"/>
      <c r="K124" s="25"/>
      <c r="N124" s="42"/>
    </row>
    <row r="125">
      <c r="A125" s="25"/>
      <c r="B125" s="25"/>
      <c r="D125" s="42"/>
      <c r="E125" s="25"/>
      <c r="F125" s="25"/>
      <c r="G125" s="42"/>
      <c r="H125" s="1" t="s">
        <v>1017</v>
      </c>
      <c r="I125" s="25"/>
      <c r="K125" s="25"/>
      <c r="N125" s="42"/>
    </row>
    <row r="126">
      <c r="A126" s="25"/>
      <c r="B126" s="25"/>
      <c r="D126" s="42"/>
      <c r="E126" s="25"/>
      <c r="F126" s="25"/>
      <c r="G126" s="42"/>
      <c r="H126" s="1" t="s">
        <v>1018</v>
      </c>
      <c r="I126" s="25"/>
      <c r="K126" s="25"/>
      <c r="N126" s="42"/>
    </row>
    <row r="127">
      <c r="A127" s="25"/>
      <c r="B127" s="25"/>
      <c r="D127" s="42"/>
      <c r="E127" s="25"/>
      <c r="F127" s="25"/>
      <c r="G127" s="42"/>
      <c r="H127" s="1" t="s">
        <v>269</v>
      </c>
      <c r="I127" s="25"/>
      <c r="K127" s="25"/>
      <c r="N127" s="42"/>
    </row>
    <row r="128">
      <c r="A128" s="25"/>
      <c r="B128" s="25"/>
      <c r="D128" s="42"/>
      <c r="E128" s="25"/>
      <c r="F128" s="25"/>
      <c r="G128" s="42"/>
      <c r="H128" s="1" t="s">
        <v>309</v>
      </c>
      <c r="I128" s="25"/>
      <c r="K128" s="25"/>
      <c r="N128" s="42"/>
    </row>
    <row r="129">
      <c r="A129" s="25"/>
      <c r="B129" s="25"/>
      <c r="D129" s="42"/>
      <c r="E129" s="25"/>
      <c r="F129" s="25"/>
      <c r="G129" s="42"/>
      <c r="H129" s="1" t="s">
        <v>310</v>
      </c>
      <c r="I129" s="25"/>
      <c r="K129" s="25"/>
      <c r="N129" s="42"/>
    </row>
    <row r="130">
      <c r="A130" s="25"/>
      <c r="B130" s="25"/>
      <c r="D130" s="42"/>
      <c r="E130" s="25"/>
      <c r="F130" s="25"/>
      <c r="G130" s="42"/>
      <c r="H130" s="1" t="s">
        <v>933</v>
      </c>
      <c r="I130" s="25"/>
      <c r="K130" s="25"/>
      <c r="N130" s="42"/>
    </row>
    <row r="131">
      <c r="A131" s="25"/>
      <c r="B131" s="25"/>
      <c r="D131" s="42"/>
      <c r="E131" s="25"/>
      <c r="F131" s="25"/>
      <c r="G131" s="42"/>
      <c r="H131" s="1" t="s">
        <v>318</v>
      </c>
      <c r="I131" s="25"/>
      <c r="K131" s="25"/>
      <c r="N131" s="42"/>
    </row>
    <row r="132">
      <c r="A132" s="25"/>
      <c r="B132" s="25"/>
      <c r="D132" s="42"/>
      <c r="E132" s="25"/>
      <c r="F132" s="25"/>
      <c r="G132" s="42"/>
      <c r="H132" s="1" t="s">
        <v>251</v>
      </c>
      <c r="I132" s="25"/>
      <c r="K132" s="25"/>
      <c r="N132" s="42"/>
    </row>
    <row r="133">
      <c r="A133" s="25"/>
      <c r="B133" s="25"/>
      <c r="D133" s="42"/>
      <c r="E133" s="25"/>
      <c r="F133" s="25"/>
      <c r="G133" s="42"/>
      <c r="H133" s="1" t="s">
        <v>1019</v>
      </c>
      <c r="I133" s="25"/>
      <c r="K133" s="84" t="s">
        <v>270</v>
      </c>
      <c r="M133" s="1" t="s">
        <v>325</v>
      </c>
      <c r="N133" s="42"/>
    </row>
    <row r="134">
      <c r="A134" s="25"/>
      <c r="B134" s="25"/>
      <c r="D134" s="42"/>
      <c r="E134" s="25"/>
      <c r="F134" s="25"/>
      <c r="G134" s="42"/>
      <c r="H134" s="1" t="s">
        <v>1020</v>
      </c>
      <c r="I134" s="25"/>
      <c r="K134" s="84" t="s">
        <v>190</v>
      </c>
      <c r="M134" s="1" t="s">
        <v>1021</v>
      </c>
      <c r="N134" s="2" t="s">
        <v>1022</v>
      </c>
    </row>
    <row r="135">
      <c r="A135" s="25"/>
      <c r="B135" s="25"/>
      <c r="D135" s="42"/>
      <c r="E135" s="25"/>
      <c r="F135" s="25"/>
      <c r="G135" s="42"/>
      <c r="H135" s="1" t="s">
        <v>269</v>
      </c>
      <c r="I135" s="25"/>
      <c r="K135" s="1" t="s">
        <v>190</v>
      </c>
      <c r="M135" s="1" t="s">
        <v>864</v>
      </c>
      <c r="N135" s="90" t="s">
        <v>1023</v>
      </c>
    </row>
    <row r="136">
      <c r="A136" s="25"/>
      <c r="B136" s="25"/>
      <c r="D136" s="42"/>
      <c r="E136" s="25"/>
      <c r="F136" s="25"/>
      <c r="G136" s="42"/>
      <c r="H136" s="1" t="s">
        <v>810</v>
      </c>
      <c r="I136" s="25"/>
      <c r="K136" s="25"/>
      <c r="N136" s="2"/>
    </row>
    <row r="137">
      <c r="A137" s="25"/>
      <c r="B137" s="25"/>
      <c r="D137" s="42"/>
      <c r="E137" s="25"/>
      <c r="F137" s="25"/>
      <c r="G137" s="42"/>
      <c r="H137" s="1" t="s">
        <v>198</v>
      </c>
      <c r="I137" s="25"/>
      <c r="K137" s="84"/>
      <c r="N137" s="42"/>
    </row>
    <row r="138">
      <c r="A138" s="25"/>
      <c r="B138" s="25"/>
      <c r="D138" s="42"/>
      <c r="E138" s="25"/>
      <c r="F138" s="25"/>
      <c r="G138" s="42"/>
      <c r="H138" s="1" t="s">
        <v>813</v>
      </c>
      <c r="I138" s="25"/>
      <c r="K138" s="25"/>
      <c r="N138" s="2"/>
    </row>
    <row r="139">
      <c r="A139" s="25"/>
      <c r="B139" s="25"/>
      <c r="D139" s="42"/>
      <c r="E139" s="25"/>
      <c r="F139" s="25"/>
      <c r="G139" s="42"/>
      <c r="H139" s="1" t="s">
        <v>814</v>
      </c>
      <c r="I139" s="25"/>
      <c r="K139" s="84"/>
      <c r="N139" s="42"/>
    </row>
    <row r="140">
      <c r="A140" s="25"/>
      <c r="B140" s="25"/>
      <c r="D140" s="42"/>
      <c r="E140" s="25"/>
      <c r="F140" s="25"/>
      <c r="G140" s="42"/>
      <c r="H140" s="1" t="s">
        <v>815</v>
      </c>
      <c r="I140" s="25"/>
      <c r="K140" s="1" t="s">
        <v>278</v>
      </c>
      <c r="L140" s="1" t="s">
        <v>279</v>
      </c>
      <c r="M140" s="1" t="s">
        <v>1024</v>
      </c>
      <c r="N140" s="2" t="s">
        <v>1025</v>
      </c>
    </row>
    <row r="141">
      <c r="A141" s="25"/>
      <c r="B141" s="25"/>
      <c r="D141" s="42"/>
      <c r="E141" s="25"/>
      <c r="F141" s="25"/>
      <c r="G141" s="42"/>
      <c r="H141" s="1" t="s">
        <v>204</v>
      </c>
      <c r="I141" s="25"/>
      <c r="K141" s="1" t="s">
        <v>282</v>
      </c>
      <c r="L141" s="1" t="s">
        <v>841</v>
      </c>
      <c r="M141" s="1" t="s">
        <v>1026</v>
      </c>
      <c r="N141" s="2" t="s">
        <v>1027</v>
      </c>
    </row>
    <row r="142">
      <c r="A142" s="25"/>
      <c r="B142" s="25"/>
      <c r="D142" s="42"/>
      <c r="E142" s="25"/>
      <c r="F142" s="25"/>
      <c r="G142" s="42"/>
      <c r="H142" s="1" t="s">
        <v>309</v>
      </c>
      <c r="I142" s="25"/>
      <c r="K142" s="1" t="s">
        <v>278</v>
      </c>
      <c r="L142" s="1" t="s">
        <v>280</v>
      </c>
      <c r="M142" s="1" t="s">
        <v>1028</v>
      </c>
      <c r="N142" s="2" t="s">
        <v>1029</v>
      </c>
    </row>
    <row r="143">
      <c r="A143" s="25"/>
      <c r="B143" s="25"/>
      <c r="D143" s="42"/>
      <c r="E143" s="25"/>
      <c r="F143" s="25"/>
      <c r="G143" s="42"/>
      <c r="H143" s="1" t="s">
        <v>310</v>
      </c>
      <c r="I143" s="25"/>
      <c r="K143" s="25"/>
      <c r="N143" s="42"/>
    </row>
    <row r="144">
      <c r="A144" s="25"/>
      <c r="B144" s="25"/>
      <c r="D144" s="42"/>
      <c r="E144" s="25"/>
      <c r="F144" s="25"/>
      <c r="G144" s="42"/>
      <c r="H144" s="1" t="s">
        <v>948</v>
      </c>
      <c r="I144" s="25"/>
      <c r="K144" s="25"/>
      <c r="N144" s="42"/>
    </row>
    <row r="145">
      <c r="A145" s="25"/>
      <c r="B145" s="25"/>
      <c r="D145" s="42"/>
      <c r="E145" s="25"/>
      <c r="F145" s="25"/>
      <c r="G145" s="42"/>
      <c r="H145" s="1" t="s">
        <v>949</v>
      </c>
      <c r="I145" s="25"/>
      <c r="K145" s="25"/>
      <c r="N145" s="42"/>
    </row>
    <row r="146">
      <c r="A146" s="25"/>
      <c r="B146" s="25"/>
      <c r="D146" s="42"/>
      <c r="E146" s="25"/>
      <c r="F146" s="25"/>
      <c r="G146" s="42"/>
      <c r="H146" s="1" t="s">
        <v>950</v>
      </c>
      <c r="I146" s="25"/>
      <c r="K146" s="25"/>
      <c r="N146" s="42"/>
    </row>
    <row r="147">
      <c r="A147" s="25"/>
      <c r="B147" s="25"/>
      <c r="D147" s="42"/>
      <c r="E147" s="25"/>
      <c r="F147" s="25"/>
      <c r="G147" s="42"/>
      <c r="H147" s="1" t="s">
        <v>318</v>
      </c>
      <c r="I147" s="25"/>
      <c r="K147" s="25"/>
      <c r="N147" s="42"/>
    </row>
    <row r="148">
      <c r="A148" s="25"/>
      <c r="B148" s="25"/>
      <c r="D148" s="42"/>
      <c r="E148" s="25"/>
      <c r="F148" s="25"/>
      <c r="G148" s="42"/>
      <c r="H148" s="1" t="s">
        <v>251</v>
      </c>
      <c r="I148" s="25"/>
      <c r="K148" s="25"/>
      <c r="N148" s="42"/>
    </row>
    <row r="149">
      <c r="A149" s="25"/>
      <c r="B149" s="25"/>
      <c r="D149" s="42"/>
      <c r="E149" s="25"/>
      <c r="F149" s="25"/>
      <c r="G149" s="42"/>
      <c r="H149" s="1" t="s">
        <v>391</v>
      </c>
      <c r="I149" s="25"/>
      <c r="K149" s="25"/>
      <c r="N149" s="42"/>
    </row>
    <row r="150">
      <c r="A150" s="25"/>
      <c r="B150" s="25"/>
      <c r="D150" s="42"/>
      <c r="E150" s="25"/>
      <c r="F150" s="25"/>
      <c r="G150" s="42"/>
      <c r="H150" s="1" t="s">
        <v>654</v>
      </c>
      <c r="I150" s="25"/>
      <c r="K150" s="84" t="s">
        <v>270</v>
      </c>
      <c r="M150" s="1" t="s">
        <v>632</v>
      </c>
      <c r="N150" s="42"/>
    </row>
    <row r="151">
      <c r="A151" s="25"/>
      <c r="B151" s="25"/>
      <c r="D151" s="42"/>
      <c r="E151" s="25"/>
      <c r="F151" s="25"/>
      <c r="G151" s="42"/>
      <c r="H151" s="1" t="s">
        <v>269</v>
      </c>
      <c r="I151" s="25"/>
      <c r="K151" s="25"/>
      <c r="N151" s="42"/>
    </row>
    <row r="152">
      <c r="A152" s="25"/>
      <c r="B152" s="25"/>
      <c r="D152" s="42"/>
      <c r="E152" s="25"/>
      <c r="F152" s="25"/>
      <c r="G152" s="42"/>
      <c r="H152" s="1" t="s">
        <v>281</v>
      </c>
      <c r="I152" s="25"/>
      <c r="K152" s="25"/>
      <c r="N152" s="42"/>
    </row>
    <row r="153">
      <c r="A153" s="25"/>
      <c r="B153" s="25"/>
      <c r="D153" s="42"/>
      <c r="E153" s="25"/>
      <c r="F153" s="25"/>
      <c r="G153" s="42"/>
      <c r="H153" s="1" t="s">
        <v>198</v>
      </c>
      <c r="I153" s="25"/>
      <c r="K153" s="25"/>
      <c r="N153" s="42"/>
    </row>
    <row r="154">
      <c r="A154" s="25"/>
      <c r="B154" s="25"/>
      <c r="D154" s="42"/>
      <c r="E154" s="25"/>
      <c r="F154" s="25"/>
      <c r="G154" s="42"/>
      <c r="H154" s="1" t="s">
        <v>818</v>
      </c>
      <c r="I154" s="25"/>
      <c r="K154" s="1" t="s">
        <v>282</v>
      </c>
      <c r="L154" s="1" t="s">
        <v>283</v>
      </c>
      <c r="M154" s="1" t="s">
        <v>1030</v>
      </c>
      <c r="N154" s="2" t="s">
        <v>876</v>
      </c>
    </row>
    <row r="155">
      <c r="A155" s="25"/>
      <c r="B155" s="25"/>
      <c r="D155" s="42"/>
      <c r="E155" s="25"/>
      <c r="F155" s="25"/>
      <c r="G155" s="42"/>
      <c r="H155" s="1" t="s">
        <v>822</v>
      </c>
      <c r="I155" s="25"/>
      <c r="K155" s="1" t="s">
        <v>449</v>
      </c>
      <c r="L155" s="1" t="s">
        <v>819</v>
      </c>
      <c r="N155" s="42"/>
    </row>
    <row r="156">
      <c r="A156" s="25"/>
      <c r="B156" s="25"/>
      <c r="D156" s="42"/>
      <c r="E156" s="25"/>
      <c r="F156" s="25"/>
      <c r="G156" s="42"/>
      <c r="H156" s="1" t="s">
        <v>823</v>
      </c>
      <c r="I156" s="25"/>
      <c r="K156" s="25"/>
      <c r="N156" s="42"/>
    </row>
    <row r="157">
      <c r="A157" s="25"/>
      <c r="B157" s="25"/>
      <c r="D157" s="42"/>
      <c r="E157" s="25"/>
      <c r="F157" s="25"/>
      <c r="G157" s="42"/>
      <c r="H157" s="1" t="s">
        <v>251</v>
      </c>
      <c r="I157" s="25"/>
      <c r="K157" s="25"/>
      <c r="N157" s="42"/>
    </row>
    <row r="158">
      <c r="A158" s="25"/>
      <c r="B158" s="25"/>
      <c r="D158" s="42"/>
      <c r="E158" s="25"/>
      <c r="F158" s="25"/>
      <c r="G158" s="42"/>
      <c r="H158" s="1" t="s">
        <v>1031</v>
      </c>
      <c r="I158" s="25"/>
      <c r="K158" s="1" t="s">
        <v>278</v>
      </c>
      <c r="L158" s="1" t="s">
        <v>733</v>
      </c>
      <c r="M158" s="1" t="s">
        <v>1032</v>
      </c>
      <c r="N158" s="2" t="s">
        <v>1033</v>
      </c>
    </row>
    <row r="159">
      <c r="A159" s="25"/>
      <c r="B159" s="25"/>
      <c r="D159" s="42"/>
      <c r="E159" s="25"/>
      <c r="F159" s="25"/>
      <c r="G159" s="42"/>
      <c r="H159" s="1" t="s">
        <v>269</v>
      </c>
      <c r="I159" s="25"/>
      <c r="K159" s="25"/>
      <c r="N159" s="42"/>
    </row>
    <row r="160">
      <c r="A160" s="25"/>
      <c r="B160" s="25"/>
      <c r="D160" s="42"/>
      <c r="E160" s="25"/>
      <c r="F160" s="25"/>
      <c r="G160" s="42"/>
      <c r="H160" s="1" t="s">
        <v>824</v>
      </c>
      <c r="I160" s="25"/>
      <c r="K160" s="25"/>
      <c r="N160" s="42"/>
    </row>
    <row r="161">
      <c r="A161" s="25"/>
      <c r="B161" s="25"/>
      <c r="D161" s="42"/>
      <c r="E161" s="25"/>
      <c r="F161" s="25"/>
      <c r="G161" s="42"/>
      <c r="H161" s="1" t="s">
        <v>826</v>
      </c>
      <c r="I161" s="25"/>
      <c r="K161" s="25"/>
      <c r="N161" s="42"/>
    </row>
    <row r="162">
      <c r="A162" s="25"/>
      <c r="B162" s="25"/>
      <c r="D162" s="42"/>
      <c r="E162" s="25"/>
      <c r="F162" s="25"/>
      <c r="G162" s="42"/>
      <c r="H162" s="1" t="s">
        <v>251</v>
      </c>
      <c r="I162" s="25"/>
      <c r="K162" s="25"/>
      <c r="N162" s="42"/>
    </row>
    <row r="163">
      <c r="A163" s="25"/>
      <c r="B163" s="25"/>
      <c r="D163" s="42"/>
      <c r="E163" s="25"/>
      <c r="F163" s="25"/>
      <c r="G163" s="42"/>
      <c r="H163" s="1" t="s">
        <v>1034</v>
      </c>
      <c r="I163" s="25"/>
      <c r="K163" s="25"/>
      <c r="N163" s="42"/>
    </row>
    <row r="164">
      <c r="A164" s="25"/>
      <c r="B164" s="25"/>
      <c r="D164" s="42"/>
      <c r="E164" s="25"/>
      <c r="F164" s="25"/>
      <c r="G164" s="42"/>
      <c r="H164" s="1" t="s">
        <v>269</v>
      </c>
      <c r="I164" s="25"/>
      <c r="K164" s="25"/>
      <c r="N164" s="42"/>
    </row>
    <row r="165">
      <c r="A165" s="25"/>
      <c r="B165" s="25"/>
      <c r="D165" s="42"/>
      <c r="E165" s="25"/>
      <c r="F165" s="25"/>
      <c r="G165" s="42"/>
      <c r="H165" s="1" t="s">
        <v>827</v>
      </c>
      <c r="I165" s="25"/>
      <c r="K165" s="1" t="s">
        <v>278</v>
      </c>
      <c r="L165" s="1" t="s">
        <v>977</v>
      </c>
      <c r="M165" s="1" t="s">
        <v>1035</v>
      </c>
      <c r="N165" s="2" t="s">
        <v>1036</v>
      </c>
    </row>
    <row r="166">
      <c r="A166" s="25"/>
      <c r="B166" s="25"/>
      <c r="D166" s="42"/>
      <c r="E166" s="25"/>
      <c r="F166" s="25"/>
      <c r="G166" s="42"/>
      <c r="H166" s="1" t="s">
        <v>251</v>
      </c>
      <c r="I166" s="25"/>
      <c r="K166" s="25"/>
      <c r="N166" s="42"/>
    </row>
    <row r="167">
      <c r="A167" s="25"/>
      <c r="B167" s="25"/>
      <c r="D167" s="42"/>
      <c r="E167" s="25"/>
      <c r="F167" s="25"/>
      <c r="G167" s="42"/>
      <c r="H167" s="1" t="s">
        <v>1037</v>
      </c>
      <c r="I167" s="25"/>
      <c r="K167" s="84"/>
      <c r="M167" s="1"/>
      <c r="N167" s="42"/>
    </row>
    <row r="168">
      <c r="A168" s="25"/>
      <c r="B168" s="25"/>
      <c r="D168" s="42"/>
      <c r="E168" s="25"/>
      <c r="F168" s="25"/>
      <c r="G168" s="42"/>
      <c r="H168" s="1" t="s">
        <v>269</v>
      </c>
      <c r="I168" s="25"/>
      <c r="K168" s="25"/>
      <c r="N168" s="42"/>
    </row>
    <row r="169">
      <c r="A169" s="25"/>
      <c r="B169" s="25"/>
      <c r="D169" s="42"/>
      <c r="E169" s="25"/>
      <c r="F169" s="25"/>
      <c r="G169" s="42"/>
      <c r="H169" s="1" t="s">
        <v>828</v>
      </c>
      <c r="I169" s="25"/>
      <c r="K169" s="25"/>
      <c r="N169" s="42"/>
    </row>
    <row r="170">
      <c r="A170" s="25"/>
      <c r="B170" s="25"/>
      <c r="D170" s="42"/>
      <c r="E170" s="25"/>
      <c r="F170" s="25"/>
      <c r="G170" s="42"/>
      <c r="H170" s="1" t="s">
        <v>1038</v>
      </c>
      <c r="I170" s="25"/>
      <c r="K170" s="25"/>
      <c r="N170" s="42"/>
    </row>
    <row r="171">
      <c r="A171" s="25"/>
      <c r="B171" s="25"/>
      <c r="D171" s="42"/>
      <c r="E171" s="25"/>
      <c r="F171" s="25"/>
      <c r="G171" s="42"/>
      <c r="H171" s="1" t="s">
        <v>831</v>
      </c>
      <c r="I171" s="25"/>
      <c r="K171" s="25"/>
      <c r="N171" s="42"/>
    </row>
    <row r="172">
      <c r="A172" s="25"/>
      <c r="B172" s="25"/>
      <c r="D172" s="42"/>
      <c r="E172" s="25"/>
      <c r="F172" s="25"/>
      <c r="G172" s="42"/>
      <c r="H172" s="1" t="s">
        <v>223</v>
      </c>
      <c r="I172" s="25"/>
      <c r="K172" s="25"/>
      <c r="N172" s="42"/>
    </row>
    <row r="173">
      <c r="A173" s="15"/>
      <c r="B173" s="15"/>
      <c r="C173" s="15"/>
      <c r="D173" s="83"/>
      <c r="E173" s="15"/>
      <c r="F173" s="15"/>
      <c r="G173" s="83"/>
      <c r="H173" s="12" t="s">
        <v>204</v>
      </c>
      <c r="I173" s="15"/>
      <c r="J173" s="15"/>
      <c r="K173" s="12" t="s">
        <v>278</v>
      </c>
      <c r="L173" s="12" t="s">
        <v>832</v>
      </c>
      <c r="M173" s="12" t="s">
        <v>750</v>
      </c>
      <c r="N173" s="13" t="s">
        <v>914</v>
      </c>
      <c r="O173" s="15"/>
      <c r="P173" s="15"/>
      <c r="Q173" s="15"/>
      <c r="R173" s="15"/>
      <c r="S173" s="15"/>
      <c r="T173" s="15"/>
      <c r="U173" s="15"/>
      <c r="V173" s="15"/>
      <c r="W173" s="15"/>
      <c r="X173" s="15"/>
      <c r="Y173" s="15"/>
      <c r="Z173" s="15"/>
      <c r="AA173" s="15"/>
      <c r="AB173" s="15"/>
      <c r="AC173" s="15"/>
      <c r="AD173" s="15"/>
      <c r="AE173" s="15"/>
    </row>
    <row r="174">
      <c r="A174" s="25"/>
      <c r="B174" s="25"/>
      <c r="D174" s="42"/>
      <c r="E174" s="25"/>
      <c r="F174" s="25"/>
      <c r="G174" s="42"/>
      <c r="I174" s="25"/>
      <c r="K174" s="25"/>
      <c r="N174" s="42"/>
    </row>
    <row r="175">
      <c r="A175" s="1" t="s">
        <v>31</v>
      </c>
      <c r="B175" s="1" t="s">
        <v>94</v>
      </c>
      <c r="D175" s="42"/>
      <c r="E175" s="1" t="s">
        <v>33</v>
      </c>
      <c r="F175" s="1" t="s">
        <v>33</v>
      </c>
      <c r="G175" s="42"/>
      <c r="H175" s="1" t="s">
        <v>563</v>
      </c>
      <c r="I175" s="25"/>
      <c r="K175" s="25"/>
      <c r="N175" s="42"/>
    </row>
    <row r="176">
      <c r="A176" s="25"/>
      <c r="B176" s="25"/>
      <c r="D176" s="42"/>
      <c r="E176" s="25"/>
      <c r="F176" s="25"/>
      <c r="G176" s="42"/>
      <c r="I176" s="25"/>
      <c r="K176" s="25"/>
      <c r="N176" s="42"/>
    </row>
    <row r="177">
      <c r="A177" s="25"/>
      <c r="B177" s="25"/>
      <c r="D177" s="42"/>
      <c r="E177" s="25"/>
      <c r="F177" s="25"/>
      <c r="G177" s="42"/>
      <c r="H177" s="1" t="s">
        <v>806</v>
      </c>
      <c r="I177" s="25"/>
      <c r="K177" s="25"/>
      <c r="N177" s="42"/>
    </row>
    <row r="178">
      <c r="A178" s="25"/>
      <c r="B178" s="25"/>
      <c r="D178" s="42"/>
      <c r="E178" s="25"/>
      <c r="F178" s="25"/>
      <c r="G178" s="42"/>
      <c r="I178" s="25"/>
      <c r="K178" s="25"/>
      <c r="N178" s="42"/>
      <c r="O17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78" s="25" t="str">
        <f>IFERROR(__xludf.DUMMYFUNCTION("""COMPUTED_VALUE"""),"C-syntax")</f>
        <v>C-syntax</v>
      </c>
      <c r="Q178" s="25" t="str">
        <f>IFERROR(__xludf.DUMMYFUNCTION("""COMPUTED_VALUE"""),"C-hallucinating")</f>
        <v>C-hallucinating</v>
      </c>
      <c r="R178" s="25" t="str">
        <f>IFERROR(__xludf.DUMMYFUNCTION("""COMPUTED_VALUE"""),"C-total")</f>
        <v>C-total</v>
      </c>
      <c r="S178" s="25" t="str">
        <f>IFERROR(__xludf.DUMMYFUNCTION("""COMPUTED_VALUE"""),"V-pre/post")</f>
        <v>V-pre/post</v>
      </c>
      <c r="T178" s="25" t="str">
        <f>IFERROR(__xludf.DUMMYFUNCTION("""COMPUTED_VALUE"""),"V-pred-def")</f>
        <v>V-pred-def</v>
      </c>
      <c r="U178" s="25" t="str">
        <f>IFERROR(__xludf.DUMMYFUNCTION("""COMPUTED_VALUE"""),"V-pred-use")</f>
        <v>V-pred-use</v>
      </c>
      <c r="V178" s="25" t="str">
        <f>IFERROR(__xludf.DUMMYFUNCTION("""COMPUTED_VALUE"""),"V-lemma-def")</f>
        <v>V-lemma-def</v>
      </c>
      <c r="W178" s="25" t="str">
        <f>IFERROR(__xludf.DUMMYFUNCTION("""COMPUTED_VALUE"""),"V-lemma-use")</f>
        <v>V-lemma-use</v>
      </c>
      <c r="X178" s="25" t="str">
        <f>IFERROR(__xludf.DUMMYFUNCTION("""COMPUTED_VALUE"""),"V-LI")</f>
        <v>V-LI</v>
      </c>
      <c r="Y178" s="25" t="str">
        <f>IFERROR(__xludf.DUMMYFUNCTION("""COMPUTED_VALUE"""),"V-others")</f>
        <v>V-others</v>
      </c>
      <c r="Z178" s="25" t="str">
        <f>IFERROR(__xludf.DUMMYFUNCTION("""COMPUTED_VALUE"""),"V-total")</f>
        <v>V-total</v>
      </c>
    </row>
    <row r="179">
      <c r="A179" s="25"/>
      <c r="B179" s="25"/>
      <c r="D179" s="42"/>
      <c r="E179" s="25"/>
      <c r="F179" s="25"/>
      <c r="G179" s="42"/>
      <c r="H179" s="1" t="s">
        <v>808</v>
      </c>
      <c r="I179" s="25"/>
      <c r="K179" s="25"/>
      <c r="N179" s="42"/>
      <c r="O179" s="25">
        <f>IFERROR(__xludf.DUMMYFUNCTION("""COMPUTED_VALUE"""),0.0)</f>
        <v>0</v>
      </c>
      <c r="P179" s="25">
        <f>IFERROR(__xludf.DUMMYFUNCTION("""COMPUTED_VALUE"""),0.0)</f>
        <v>0</v>
      </c>
      <c r="Q179" s="25">
        <f>IFERROR(__xludf.DUMMYFUNCTION("""COMPUTED_VALUE"""),0.0)</f>
        <v>0</v>
      </c>
      <c r="R179" s="25">
        <f>IFERROR(__xludf.DUMMYFUNCTION("""COMPUTED_VALUE"""),0.0)</f>
        <v>0</v>
      </c>
      <c r="S179" s="25">
        <f>IFERROR(__xludf.DUMMYFUNCTION("""COMPUTED_VALUE"""),0.0)</f>
        <v>0</v>
      </c>
      <c r="T179" s="25">
        <f>IFERROR(__xludf.DUMMYFUNCTION("""COMPUTED_VALUE"""),0.0)</f>
        <v>0</v>
      </c>
      <c r="U179" s="25">
        <f>IFERROR(__xludf.DUMMYFUNCTION("""COMPUTED_VALUE"""),2.0)</f>
        <v>2</v>
      </c>
      <c r="V179" s="25">
        <f>IFERROR(__xludf.DUMMYFUNCTION("""COMPUTED_VALUE"""),0.0)</f>
        <v>0</v>
      </c>
      <c r="W179" s="25">
        <f>IFERROR(__xludf.DUMMYFUNCTION("""COMPUTED_VALUE"""),0.0)</f>
        <v>0</v>
      </c>
      <c r="X179" s="25">
        <f>IFERROR(__xludf.DUMMYFUNCTION("""COMPUTED_VALUE"""),0.0)</f>
        <v>0</v>
      </c>
      <c r="Y179" s="25">
        <f>IFERROR(__xludf.DUMMYFUNCTION("""COMPUTED_VALUE"""),1.0)</f>
        <v>1</v>
      </c>
      <c r="Z179" s="25">
        <f>IFERROR(__xludf.DUMMYFUNCTION("""COMPUTED_VALUE"""),0.0)</f>
        <v>0</v>
      </c>
    </row>
    <row r="180">
      <c r="A180" s="25"/>
      <c r="B180" s="25"/>
      <c r="D180" s="42"/>
      <c r="E180" s="25"/>
      <c r="F180" s="25"/>
      <c r="G180" s="42"/>
      <c r="H180" s="1" t="s">
        <v>809</v>
      </c>
      <c r="I180" s="25"/>
      <c r="K180" s="25"/>
      <c r="N180" s="42"/>
    </row>
    <row r="181">
      <c r="A181" s="25"/>
      <c r="B181" s="25"/>
      <c r="D181" s="42"/>
      <c r="E181" s="25"/>
      <c r="F181" s="25"/>
      <c r="G181" s="42"/>
      <c r="H181" s="1" t="s">
        <v>245</v>
      </c>
      <c r="I181" s="25"/>
      <c r="K181" s="25"/>
      <c r="N181" s="42"/>
    </row>
    <row r="182">
      <c r="A182" s="25"/>
      <c r="B182" s="25"/>
      <c r="D182" s="42"/>
      <c r="E182" s="25"/>
      <c r="F182" s="25"/>
      <c r="G182" s="42"/>
      <c r="I182" s="25"/>
      <c r="K182" s="25"/>
      <c r="N182" s="42"/>
    </row>
    <row r="183">
      <c r="A183" s="25"/>
      <c r="B183" s="25"/>
      <c r="D183" s="42"/>
      <c r="E183" s="25"/>
      <c r="F183" s="25"/>
      <c r="G183" s="42"/>
      <c r="H183" s="1" t="s">
        <v>807</v>
      </c>
      <c r="I183" s="25"/>
      <c r="K183" s="25"/>
      <c r="N183" s="42"/>
    </row>
    <row r="184">
      <c r="A184" s="25"/>
      <c r="B184" s="25"/>
      <c r="D184" s="42"/>
      <c r="E184" s="25"/>
      <c r="F184" s="25"/>
      <c r="G184" s="42"/>
      <c r="I184" s="25"/>
      <c r="K184" s="25"/>
      <c r="N184" s="42"/>
    </row>
    <row r="185">
      <c r="A185" s="25"/>
      <c r="B185" s="25"/>
      <c r="D185" s="42"/>
      <c r="E185" s="25"/>
      <c r="F185" s="25"/>
      <c r="G185" s="42"/>
      <c r="H185" s="1" t="s">
        <v>960</v>
      </c>
      <c r="I185" s="25"/>
      <c r="K185" s="25"/>
      <c r="N185" s="42"/>
    </row>
    <row r="186">
      <c r="A186" s="25"/>
      <c r="B186" s="25"/>
      <c r="D186" s="42"/>
      <c r="E186" s="25"/>
      <c r="F186" s="25"/>
      <c r="G186" s="42"/>
      <c r="I186" s="25"/>
      <c r="K186" s="25"/>
      <c r="N186" s="42"/>
    </row>
    <row r="187">
      <c r="A187" s="25"/>
      <c r="B187" s="25"/>
      <c r="D187" s="42"/>
      <c r="E187" s="25"/>
      <c r="F187" s="25"/>
      <c r="G187" s="42"/>
      <c r="H187" s="1" t="s">
        <v>810</v>
      </c>
      <c r="I187" s="25"/>
      <c r="K187" s="25"/>
      <c r="N187" s="42"/>
    </row>
    <row r="188">
      <c r="A188" s="25"/>
      <c r="B188" s="25"/>
      <c r="D188" s="42"/>
      <c r="E188" s="25"/>
      <c r="F188" s="25"/>
      <c r="G188" s="42"/>
      <c r="H188" s="1" t="s">
        <v>1039</v>
      </c>
      <c r="I188" s="25"/>
      <c r="K188" s="25"/>
      <c r="N188" s="42"/>
    </row>
    <row r="189">
      <c r="A189" s="25"/>
      <c r="B189" s="25"/>
      <c r="D189" s="42"/>
      <c r="E189" s="25"/>
      <c r="F189" s="25"/>
      <c r="G189" s="42"/>
      <c r="H189" s="1" t="s">
        <v>962</v>
      </c>
      <c r="I189" s="25"/>
      <c r="K189" s="25"/>
      <c r="N189" s="42"/>
    </row>
    <row r="190">
      <c r="A190" s="25"/>
      <c r="B190" s="25"/>
      <c r="D190" s="42"/>
      <c r="E190" s="25"/>
      <c r="F190" s="25"/>
      <c r="G190" s="42"/>
      <c r="H190" s="1" t="s">
        <v>198</v>
      </c>
      <c r="I190" s="25"/>
      <c r="K190" s="25"/>
      <c r="N190" s="42"/>
    </row>
    <row r="191">
      <c r="A191" s="25"/>
      <c r="B191" s="25"/>
      <c r="D191" s="42"/>
      <c r="E191" s="25"/>
      <c r="F191" s="25"/>
      <c r="G191" s="42"/>
      <c r="H191" s="1" t="s">
        <v>1040</v>
      </c>
      <c r="I191" s="25"/>
      <c r="K191" s="25"/>
      <c r="N191" s="42"/>
    </row>
    <row r="192">
      <c r="A192" s="25"/>
      <c r="B192" s="25"/>
      <c r="D192" s="42"/>
      <c r="E192" s="25"/>
      <c r="F192" s="25"/>
      <c r="G192" s="42"/>
      <c r="H192" s="1" t="s">
        <v>813</v>
      </c>
      <c r="I192" s="25"/>
      <c r="K192" s="25"/>
      <c r="N192" s="42"/>
    </row>
    <row r="193">
      <c r="A193" s="25"/>
      <c r="B193" s="25"/>
      <c r="D193" s="42"/>
      <c r="E193" s="25"/>
      <c r="F193" s="25"/>
      <c r="G193" s="42"/>
      <c r="H193" s="1" t="s">
        <v>814</v>
      </c>
      <c r="I193" s="25"/>
      <c r="K193" s="25"/>
      <c r="N193" s="42"/>
    </row>
    <row r="194">
      <c r="A194" s="25"/>
      <c r="B194" s="25"/>
      <c r="D194" s="42"/>
      <c r="E194" s="25"/>
      <c r="F194" s="25"/>
      <c r="G194" s="42"/>
      <c r="H194" s="1" t="s">
        <v>815</v>
      </c>
      <c r="I194" s="25"/>
      <c r="K194" s="25"/>
      <c r="N194" s="42"/>
    </row>
    <row r="195">
      <c r="A195" s="25"/>
      <c r="B195" s="25"/>
      <c r="D195" s="42"/>
      <c r="E195" s="25"/>
      <c r="F195" s="25"/>
      <c r="G195" s="42"/>
      <c r="H195" s="1" t="s">
        <v>1041</v>
      </c>
      <c r="I195" s="25"/>
      <c r="K195" s="25"/>
      <c r="N195" s="42"/>
    </row>
    <row r="196">
      <c r="A196" s="25"/>
      <c r="B196" s="25"/>
      <c r="D196" s="42"/>
      <c r="E196" s="25"/>
      <c r="F196" s="25"/>
      <c r="G196" s="42"/>
      <c r="H196" s="1" t="s">
        <v>204</v>
      </c>
      <c r="I196" s="25"/>
      <c r="K196" s="25"/>
      <c r="N196" s="42"/>
    </row>
    <row r="197">
      <c r="A197" s="25"/>
      <c r="B197" s="25"/>
      <c r="D197" s="42"/>
      <c r="E197" s="25"/>
      <c r="F197" s="25"/>
      <c r="G197" s="42"/>
      <c r="I197" s="25"/>
      <c r="K197" s="25"/>
      <c r="N197" s="42"/>
    </row>
    <row r="198">
      <c r="A198" s="25"/>
      <c r="B198" s="25"/>
      <c r="D198" s="42"/>
      <c r="E198" s="25"/>
      <c r="F198" s="25"/>
      <c r="G198" s="42"/>
      <c r="H198" s="1" t="s">
        <v>816</v>
      </c>
      <c r="I198" s="25"/>
      <c r="K198" s="25"/>
      <c r="N198" s="42"/>
    </row>
    <row r="199">
      <c r="A199" s="25"/>
      <c r="B199" s="25"/>
      <c r="D199" s="42"/>
      <c r="E199" s="25"/>
      <c r="F199" s="25"/>
      <c r="G199" s="42"/>
      <c r="H199" s="1" t="s">
        <v>817</v>
      </c>
      <c r="I199" s="25"/>
      <c r="K199" s="25"/>
      <c r="N199" s="42"/>
    </row>
    <row r="200">
      <c r="A200" s="25"/>
      <c r="B200" s="25"/>
      <c r="D200" s="42"/>
      <c r="E200" s="25"/>
      <c r="F200" s="25"/>
      <c r="G200" s="42"/>
      <c r="H200" s="1" t="s">
        <v>207</v>
      </c>
      <c r="I200" s="25"/>
      <c r="K200" s="25"/>
      <c r="N200" s="42"/>
    </row>
    <row r="201">
      <c r="A201" s="25"/>
      <c r="B201" s="25"/>
      <c r="D201" s="42"/>
      <c r="E201" s="25"/>
      <c r="F201" s="25"/>
      <c r="G201" s="42"/>
      <c r="H201" s="1" t="s">
        <v>198</v>
      </c>
      <c r="I201" s="25"/>
      <c r="K201" s="25"/>
      <c r="N201" s="42"/>
    </row>
    <row r="202">
      <c r="A202" s="25"/>
      <c r="B202" s="25"/>
      <c r="D202" s="42"/>
      <c r="E202" s="25"/>
      <c r="F202" s="25"/>
      <c r="G202" s="42"/>
      <c r="H202" s="1" t="s">
        <v>818</v>
      </c>
      <c r="I202" s="25"/>
      <c r="K202" s="1" t="s">
        <v>449</v>
      </c>
      <c r="L202" s="1" t="s">
        <v>846</v>
      </c>
      <c r="M202" s="1" t="s">
        <v>1042</v>
      </c>
      <c r="N202" s="2" t="s">
        <v>995</v>
      </c>
    </row>
    <row r="203">
      <c r="A203" s="25"/>
      <c r="B203" s="25"/>
      <c r="D203" s="42"/>
      <c r="E203" s="25"/>
      <c r="F203" s="25"/>
      <c r="G203" s="42"/>
      <c r="H203" s="1" t="s">
        <v>822</v>
      </c>
      <c r="I203" s="25"/>
      <c r="K203" s="25"/>
      <c r="N203" s="42"/>
    </row>
    <row r="204">
      <c r="A204" s="25"/>
      <c r="B204" s="25"/>
      <c r="D204" s="42"/>
      <c r="E204" s="25"/>
      <c r="F204" s="25"/>
      <c r="G204" s="42"/>
      <c r="H204" s="1" t="s">
        <v>823</v>
      </c>
      <c r="I204" s="25"/>
      <c r="K204" s="25"/>
      <c r="N204" s="42"/>
    </row>
    <row r="205">
      <c r="A205" s="25"/>
      <c r="B205" s="25"/>
      <c r="D205" s="42"/>
      <c r="E205" s="25"/>
      <c r="F205" s="25"/>
      <c r="G205" s="42"/>
      <c r="H205" s="1" t="s">
        <v>824</v>
      </c>
      <c r="I205" s="25"/>
      <c r="K205" s="25"/>
      <c r="N205" s="42"/>
    </row>
    <row r="206">
      <c r="A206" s="25"/>
      <c r="B206" s="25"/>
      <c r="D206" s="42"/>
      <c r="E206" s="25"/>
      <c r="F206" s="25"/>
      <c r="G206" s="42"/>
      <c r="H206" s="1" t="s">
        <v>826</v>
      </c>
      <c r="I206" s="25"/>
      <c r="K206" s="25"/>
      <c r="N206" s="42"/>
    </row>
    <row r="207">
      <c r="A207" s="25"/>
      <c r="B207" s="25"/>
      <c r="D207" s="42"/>
      <c r="E207" s="25"/>
      <c r="F207" s="25"/>
      <c r="G207" s="42"/>
      <c r="H207" s="1" t="s">
        <v>970</v>
      </c>
      <c r="I207" s="25"/>
      <c r="K207" s="25"/>
      <c r="N207" s="42"/>
    </row>
    <row r="208">
      <c r="A208" s="25"/>
      <c r="B208" s="25"/>
      <c r="D208" s="42"/>
      <c r="E208" s="25"/>
      <c r="F208" s="25"/>
      <c r="G208" s="42"/>
      <c r="H208" s="1" t="s">
        <v>827</v>
      </c>
      <c r="I208" s="25"/>
      <c r="K208" s="25"/>
      <c r="N208" s="42"/>
    </row>
    <row r="209">
      <c r="A209" s="25"/>
      <c r="B209" s="25"/>
      <c r="D209" s="42"/>
      <c r="E209" s="25"/>
      <c r="F209" s="25"/>
      <c r="G209" s="42"/>
      <c r="H209" s="1" t="s">
        <v>828</v>
      </c>
      <c r="I209" s="25"/>
      <c r="K209" s="1" t="s">
        <v>278</v>
      </c>
      <c r="L209" s="1" t="s">
        <v>703</v>
      </c>
      <c r="M209" s="1" t="s">
        <v>1043</v>
      </c>
      <c r="N209" s="2" t="s">
        <v>1044</v>
      </c>
    </row>
    <row r="210">
      <c r="A210" s="25"/>
      <c r="B210" s="25"/>
      <c r="D210" s="42"/>
      <c r="E210" s="25"/>
      <c r="F210" s="25"/>
      <c r="G210" s="42"/>
      <c r="H210" s="1" t="s">
        <v>1045</v>
      </c>
      <c r="I210" s="25"/>
      <c r="K210" s="25"/>
      <c r="N210" s="42"/>
    </row>
    <row r="211">
      <c r="A211" s="25"/>
      <c r="B211" s="25"/>
      <c r="D211" s="42"/>
      <c r="E211" s="25"/>
      <c r="F211" s="25"/>
      <c r="G211" s="42"/>
      <c r="H211" s="1" t="s">
        <v>829</v>
      </c>
      <c r="I211" s="25"/>
      <c r="K211" s="25"/>
      <c r="N211" s="42"/>
    </row>
    <row r="212">
      <c r="A212" s="25"/>
      <c r="B212" s="25"/>
      <c r="D212" s="42"/>
      <c r="E212" s="25"/>
      <c r="F212" s="25"/>
      <c r="G212" s="42"/>
      <c r="H212" s="1" t="s">
        <v>831</v>
      </c>
      <c r="I212" s="25"/>
      <c r="K212" s="25"/>
      <c r="N212" s="42"/>
    </row>
    <row r="213">
      <c r="A213" s="25"/>
      <c r="B213" s="25"/>
      <c r="D213" s="42"/>
      <c r="E213" s="25"/>
      <c r="F213" s="25"/>
      <c r="G213" s="42"/>
      <c r="H213" s="1" t="s">
        <v>223</v>
      </c>
      <c r="I213" s="25"/>
      <c r="K213" s="1" t="s">
        <v>278</v>
      </c>
      <c r="L213" s="1" t="s">
        <v>832</v>
      </c>
      <c r="M213" s="1" t="s">
        <v>833</v>
      </c>
      <c r="N213" s="2" t="s">
        <v>914</v>
      </c>
    </row>
    <row r="214">
      <c r="A214" s="15"/>
      <c r="B214" s="15"/>
      <c r="C214" s="15"/>
      <c r="D214" s="83"/>
      <c r="E214" s="15"/>
      <c r="F214" s="15"/>
      <c r="G214" s="83"/>
      <c r="H214" s="12" t="s">
        <v>204</v>
      </c>
      <c r="I214" s="15"/>
      <c r="J214" s="15"/>
      <c r="K214" s="15"/>
      <c r="L214" s="15"/>
      <c r="M214" s="15"/>
      <c r="N214" s="83"/>
      <c r="O214" s="15"/>
      <c r="P214" s="15"/>
      <c r="Q214" s="15"/>
      <c r="R214" s="15"/>
      <c r="S214" s="15"/>
      <c r="T214" s="15"/>
      <c r="U214" s="15"/>
      <c r="V214" s="15"/>
      <c r="W214" s="15"/>
      <c r="X214" s="15"/>
      <c r="Y214" s="15"/>
      <c r="Z214" s="15"/>
      <c r="AA214" s="15"/>
      <c r="AB214" s="15"/>
      <c r="AC214" s="15"/>
      <c r="AD214" s="15"/>
      <c r="AE214" s="15"/>
    </row>
    <row r="215">
      <c r="A215" s="25"/>
      <c r="B215" s="25"/>
      <c r="D215" s="42"/>
      <c r="E215" s="25"/>
      <c r="F215" s="25"/>
      <c r="G215" s="42"/>
      <c r="I215" s="25"/>
      <c r="K215" s="25"/>
      <c r="N215" s="42"/>
    </row>
    <row r="216">
      <c r="A216" s="1" t="s">
        <v>74</v>
      </c>
      <c r="B216" s="1" t="s">
        <v>94</v>
      </c>
      <c r="D216" s="42"/>
      <c r="E216" s="1" t="s">
        <v>33</v>
      </c>
      <c r="F216" s="1" t="s">
        <v>33</v>
      </c>
      <c r="G216" s="42"/>
      <c r="H216" s="1" t="s">
        <v>563</v>
      </c>
      <c r="I216" s="25"/>
      <c r="K216" s="25"/>
      <c r="N216" s="42"/>
    </row>
    <row r="217">
      <c r="A217" s="25"/>
      <c r="B217" s="25"/>
      <c r="D217" s="42"/>
      <c r="E217" s="25"/>
      <c r="F217" s="25"/>
      <c r="G217" s="42"/>
      <c r="I217" s="25"/>
      <c r="K217" s="25"/>
      <c r="N217" s="42"/>
    </row>
    <row r="218">
      <c r="A218" s="25"/>
      <c r="B218" s="25"/>
      <c r="D218" s="42"/>
      <c r="E218" s="25"/>
      <c r="F218" s="25"/>
      <c r="G218" s="42"/>
      <c r="H218" s="1" t="s">
        <v>806</v>
      </c>
      <c r="I218" s="25"/>
      <c r="K218" s="25"/>
      <c r="N218" s="42"/>
      <c r="O218"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18" s="25" t="str">
        <f>IFERROR(__xludf.DUMMYFUNCTION("""COMPUTED_VALUE"""),"C-syntax")</f>
        <v>C-syntax</v>
      </c>
      <c r="Q218" s="25" t="str">
        <f>IFERROR(__xludf.DUMMYFUNCTION("""COMPUTED_VALUE"""),"C-hallucinating")</f>
        <v>C-hallucinating</v>
      </c>
      <c r="R218" s="25" t="str">
        <f>IFERROR(__xludf.DUMMYFUNCTION("""COMPUTED_VALUE"""),"C-total")</f>
        <v>C-total</v>
      </c>
      <c r="S218" s="25" t="str">
        <f>IFERROR(__xludf.DUMMYFUNCTION("""COMPUTED_VALUE"""),"V-pre/post")</f>
        <v>V-pre/post</v>
      </c>
      <c r="T218" s="25" t="str">
        <f>IFERROR(__xludf.DUMMYFUNCTION("""COMPUTED_VALUE"""),"V-pred-def")</f>
        <v>V-pred-def</v>
      </c>
      <c r="U218" s="25" t="str">
        <f>IFERROR(__xludf.DUMMYFUNCTION("""COMPUTED_VALUE"""),"V-pred-use")</f>
        <v>V-pred-use</v>
      </c>
      <c r="V218" s="25" t="str">
        <f>IFERROR(__xludf.DUMMYFUNCTION("""COMPUTED_VALUE"""),"V-lemma-def")</f>
        <v>V-lemma-def</v>
      </c>
      <c r="W218" s="25" t="str">
        <f>IFERROR(__xludf.DUMMYFUNCTION("""COMPUTED_VALUE"""),"V-lemma-use")</f>
        <v>V-lemma-use</v>
      </c>
      <c r="X218" s="25" t="str">
        <f>IFERROR(__xludf.DUMMYFUNCTION("""COMPUTED_VALUE"""),"V-LI")</f>
        <v>V-LI</v>
      </c>
      <c r="Y218" s="25" t="str">
        <f>IFERROR(__xludf.DUMMYFUNCTION("""COMPUTED_VALUE"""),"V-others")</f>
        <v>V-others</v>
      </c>
      <c r="Z218" s="25" t="str">
        <f>IFERROR(__xludf.DUMMYFUNCTION("""COMPUTED_VALUE"""),"V-total")</f>
        <v>V-total</v>
      </c>
    </row>
    <row r="219">
      <c r="A219" s="25"/>
      <c r="B219" s="25"/>
      <c r="D219" s="42"/>
      <c r="E219" s="25"/>
      <c r="F219" s="25"/>
      <c r="G219" s="42"/>
      <c r="I219" s="25"/>
      <c r="K219" s="25"/>
      <c r="N219" s="42"/>
      <c r="O219" s="25">
        <f>IFERROR(__xludf.DUMMYFUNCTION("""COMPUTED_VALUE"""),0.0)</f>
        <v>0</v>
      </c>
      <c r="P219" s="25">
        <f>IFERROR(__xludf.DUMMYFUNCTION("""COMPUTED_VALUE"""),0.0)</f>
        <v>0</v>
      </c>
      <c r="Q219" s="25">
        <f>IFERROR(__xludf.DUMMYFUNCTION("""COMPUTED_VALUE"""),0.0)</f>
        <v>0</v>
      </c>
      <c r="R219" s="25">
        <f>IFERROR(__xludf.DUMMYFUNCTION("""COMPUTED_VALUE"""),0.0)</f>
        <v>0</v>
      </c>
      <c r="S219" s="25">
        <f>IFERROR(__xludf.DUMMYFUNCTION("""COMPUTED_VALUE"""),1.0)</f>
        <v>1</v>
      </c>
      <c r="T219" s="25">
        <f>IFERROR(__xludf.DUMMYFUNCTION("""COMPUTED_VALUE"""),0.0)</f>
        <v>0</v>
      </c>
      <c r="U219" s="25">
        <f>IFERROR(__xludf.DUMMYFUNCTION("""COMPUTED_VALUE"""),2.0)</f>
        <v>2</v>
      </c>
      <c r="V219" s="25">
        <f>IFERROR(__xludf.DUMMYFUNCTION("""COMPUTED_VALUE"""),0.0)</f>
        <v>0</v>
      </c>
      <c r="W219" s="25">
        <f>IFERROR(__xludf.DUMMYFUNCTION("""COMPUTED_VALUE"""),0.0)</f>
        <v>0</v>
      </c>
      <c r="X219" s="25">
        <f>IFERROR(__xludf.DUMMYFUNCTION("""COMPUTED_VALUE"""),0.0)</f>
        <v>0</v>
      </c>
      <c r="Y219" s="25">
        <f>IFERROR(__xludf.DUMMYFUNCTION("""COMPUTED_VALUE"""),1.0)</f>
        <v>1</v>
      </c>
      <c r="Z219" s="25">
        <f>IFERROR(__xludf.DUMMYFUNCTION("""COMPUTED_VALUE"""),0.0)</f>
        <v>0</v>
      </c>
    </row>
    <row r="220">
      <c r="A220" s="25"/>
      <c r="B220" s="25"/>
      <c r="D220" s="42"/>
      <c r="E220" s="25"/>
      <c r="F220" s="25"/>
      <c r="G220" s="42"/>
      <c r="H220" s="1" t="s">
        <v>808</v>
      </c>
      <c r="I220" s="25"/>
      <c r="K220" s="25"/>
      <c r="N220" s="42"/>
    </row>
    <row r="221">
      <c r="A221" s="25"/>
      <c r="B221" s="25"/>
      <c r="D221" s="42"/>
      <c r="E221" s="25"/>
      <c r="F221" s="25"/>
      <c r="G221" s="42"/>
      <c r="H221" s="1" t="s">
        <v>809</v>
      </c>
      <c r="I221" s="25"/>
      <c r="K221" s="25"/>
      <c r="N221" s="42"/>
    </row>
    <row r="222">
      <c r="A222" s="25"/>
      <c r="B222" s="25"/>
      <c r="D222" s="42"/>
      <c r="E222" s="25"/>
      <c r="F222" s="25"/>
      <c r="G222" s="42"/>
      <c r="H222" s="1" t="s">
        <v>245</v>
      </c>
      <c r="I222" s="25"/>
      <c r="K222" s="25"/>
      <c r="N222" s="42"/>
    </row>
    <row r="223">
      <c r="A223" s="25"/>
      <c r="B223" s="25"/>
      <c r="D223" s="42"/>
      <c r="E223" s="25"/>
      <c r="F223" s="25"/>
      <c r="G223" s="42"/>
      <c r="I223" s="25"/>
      <c r="K223" s="25"/>
      <c r="N223" s="42"/>
    </row>
    <row r="224">
      <c r="A224" s="25"/>
      <c r="B224" s="25"/>
      <c r="D224" s="42"/>
      <c r="E224" s="25"/>
      <c r="F224" s="25"/>
      <c r="G224" s="42"/>
      <c r="H224" s="1" t="s">
        <v>807</v>
      </c>
      <c r="I224" s="25"/>
      <c r="K224" s="25"/>
      <c r="N224" s="42"/>
    </row>
    <row r="225">
      <c r="A225" s="25"/>
      <c r="B225" s="25"/>
      <c r="D225" s="42"/>
      <c r="E225" s="25"/>
      <c r="F225" s="25"/>
      <c r="G225" s="42"/>
      <c r="I225" s="25"/>
      <c r="K225" s="25"/>
      <c r="N225" s="42"/>
    </row>
    <row r="226">
      <c r="A226" s="25"/>
      <c r="B226" s="25"/>
      <c r="D226" s="42"/>
      <c r="E226" s="25"/>
      <c r="F226" s="25"/>
      <c r="G226" s="42"/>
      <c r="H226" s="1" t="s">
        <v>1046</v>
      </c>
      <c r="I226" s="25"/>
      <c r="K226" s="25"/>
      <c r="N226" s="42"/>
    </row>
    <row r="227">
      <c r="A227" s="25"/>
      <c r="B227" s="25"/>
      <c r="D227" s="42"/>
      <c r="E227" s="25"/>
      <c r="F227" s="25"/>
      <c r="G227" s="42"/>
      <c r="I227" s="25"/>
      <c r="K227" s="25"/>
      <c r="N227" s="42"/>
    </row>
    <row r="228">
      <c r="A228" s="25"/>
      <c r="B228" s="25"/>
      <c r="D228" s="42"/>
      <c r="E228" s="25"/>
      <c r="F228" s="25"/>
      <c r="G228" s="42"/>
      <c r="H228" s="1" t="s">
        <v>810</v>
      </c>
      <c r="I228" s="25"/>
      <c r="K228" s="25"/>
      <c r="N228" s="42"/>
    </row>
    <row r="229">
      <c r="A229" s="25"/>
      <c r="B229" s="25"/>
      <c r="D229" s="42"/>
      <c r="E229" s="25"/>
      <c r="F229" s="25"/>
      <c r="G229" s="42"/>
      <c r="H229" s="1" t="s">
        <v>1047</v>
      </c>
      <c r="I229" s="25"/>
      <c r="K229" s="84" t="s">
        <v>282</v>
      </c>
      <c r="L229" s="1" t="s">
        <v>841</v>
      </c>
      <c r="M229" s="1" t="s">
        <v>1048</v>
      </c>
      <c r="N229" s="2" t="s">
        <v>1049</v>
      </c>
    </row>
    <row r="230">
      <c r="A230" s="25"/>
      <c r="B230" s="25"/>
      <c r="D230" s="42"/>
      <c r="E230" s="25"/>
      <c r="F230" s="25"/>
      <c r="G230" s="42"/>
      <c r="H230" s="1" t="s">
        <v>1050</v>
      </c>
      <c r="I230" s="25"/>
      <c r="K230" s="84"/>
      <c r="M230" s="1"/>
      <c r="N230" s="42"/>
    </row>
    <row r="231">
      <c r="A231" s="25"/>
      <c r="B231" s="25"/>
      <c r="D231" s="42"/>
      <c r="E231" s="25"/>
      <c r="F231" s="25"/>
      <c r="G231" s="42"/>
      <c r="H231" s="1" t="s">
        <v>198</v>
      </c>
      <c r="I231" s="25"/>
      <c r="K231" s="25"/>
      <c r="N231" s="42"/>
    </row>
    <row r="232">
      <c r="A232" s="25"/>
      <c r="B232" s="25"/>
      <c r="D232" s="42"/>
      <c r="E232" s="25"/>
      <c r="F232" s="25"/>
      <c r="G232" s="42"/>
      <c r="H232" s="1" t="s">
        <v>1040</v>
      </c>
      <c r="I232" s="25"/>
      <c r="K232" s="25"/>
      <c r="N232" s="42"/>
    </row>
    <row r="233">
      <c r="A233" s="25"/>
      <c r="B233" s="25"/>
      <c r="D233" s="42"/>
      <c r="E233" s="25"/>
      <c r="F233" s="25"/>
      <c r="G233" s="42"/>
      <c r="H233" s="1" t="s">
        <v>813</v>
      </c>
      <c r="I233" s="25"/>
      <c r="K233" s="25"/>
      <c r="N233" s="42"/>
    </row>
    <row r="234">
      <c r="A234" s="25"/>
      <c r="B234" s="25"/>
      <c r="D234" s="42"/>
      <c r="E234" s="25"/>
      <c r="F234" s="25"/>
      <c r="G234" s="42"/>
      <c r="H234" s="1" t="s">
        <v>814</v>
      </c>
      <c r="I234" s="25"/>
      <c r="K234" s="25"/>
      <c r="N234" s="42"/>
    </row>
    <row r="235">
      <c r="A235" s="25"/>
      <c r="B235" s="25"/>
      <c r="D235" s="42"/>
      <c r="E235" s="25"/>
      <c r="F235" s="25"/>
      <c r="G235" s="42"/>
      <c r="H235" s="1" t="s">
        <v>815</v>
      </c>
      <c r="I235" s="25"/>
      <c r="K235" s="25"/>
      <c r="N235" s="42"/>
    </row>
    <row r="236">
      <c r="A236" s="25"/>
      <c r="B236" s="25"/>
      <c r="D236" s="42"/>
      <c r="E236" s="25"/>
      <c r="F236" s="25"/>
      <c r="G236" s="42"/>
      <c r="H236" s="1" t="s">
        <v>1041</v>
      </c>
      <c r="I236" s="25"/>
      <c r="K236" s="25"/>
      <c r="N236" s="42"/>
    </row>
    <row r="237">
      <c r="A237" s="25"/>
      <c r="B237" s="25"/>
      <c r="D237" s="42"/>
      <c r="E237" s="25"/>
      <c r="F237" s="25"/>
      <c r="G237" s="42"/>
      <c r="H237" s="1" t="s">
        <v>204</v>
      </c>
      <c r="I237" s="25"/>
      <c r="K237" s="25"/>
      <c r="N237" s="42"/>
    </row>
    <row r="238">
      <c r="A238" s="25"/>
      <c r="B238" s="25"/>
      <c r="D238" s="42"/>
      <c r="E238" s="25"/>
      <c r="F238" s="25"/>
      <c r="G238" s="42"/>
      <c r="I238" s="25"/>
      <c r="K238" s="25"/>
      <c r="N238" s="42"/>
    </row>
    <row r="239">
      <c r="A239" s="25"/>
      <c r="B239" s="25"/>
      <c r="D239" s="42"/>
      <c r="E239" s="25"/>
      <c r="F239" s="25"/>
      <c r="G239" s="42"/>
      <c r="H239" s="1" t="s">
        <v>844</v>
      </c>
      <c r="I239" s="25"/>
      <c r="K239" s="25"/>
      <c r="N239" s="42"/>
    </row>
    <row r="240">
      <c r="A240" s="25"/>
      <c r="B240" s="25"/>
      <c r="D240" s="42"/>
      <c r="E240" s="25"/>
      <c r="F240" s="25"/>
      <c r="G240" s="42"/>
      <c r="H240" s="1" t="s">
        <v>845</v>
      </c>
      <c r="I240" s="25"/>
      <c r="K240" s="25"/>
      <c r="N240" s="42"/>
    </row>
    <row r="241">
      <c r="A241" s="25"/>
      <c r="B241" s="25"/>
      <c r="D241" s="42"/>
      <c r="E241" s="25"/>
      <c r="F241" s="25"/>
      <c r="G241" s="42"/>
      <c r="H241" s="1" t="s">
        <v>207</v>
      </c>
      <c r="I241" s="25"/>
      <c r="K241" s="25"/>
      <c r="N241" s="42"/>
    </row>
    <row r="242">
      <c r="A242" s="25"/>
      <c r="B242" s="25"/>
      <c r="D242" s="42"/>
      <c r="E242" s="25"/>
      <c r="F242" s="25"/>
      <c r="G242" s="42"/>
      <c r="H242" s="1" t="s">
        <v>198</v>
      </c>
      <c r="I242" s="25"/>
      <c r="K242" s="25"/>
      <c r="N242" s="42"/>
    </row>
    <row r="243">
      <c r="A243" s="25"/>
      <c r="B243" s="25"/>
      <c r="D243" s="42"/>
      <c r="E243" s="25"/>
      <c r="F243" s="25"/>
      <c r="G243" s="42"/>
      <c r="H243" s="1" t="s">
        <v>818</v>
      </c>
      <c r="I243" s="25"/>
      <c r="K243" s="1" t="s">
        <v>449</v>
      </c>
      <c r="L243" s="1" t="s">
        <v>819</v>
      </c>
      <c r="M243" s="1" t="s">
        <v>820</v>
      </c>
      <c r="N243" s="2" t="s">
        <v>821</v>
      </c>
    </row>
    <row r="244">
      <c r="A244" s="25"/>
      <c r="B244" s="25"/>
      <c r="D244" s="42"/>
      <c r="E244" s="25"/>
      <c r="F244" s="25"/>
      <c r="G244" s="42"/>
      <c r="H244" s="1" t="s">
        <v>822</v>
      </c>
      <c r="I244" s="25"/>
      <c r="K244" s="25"/>
      <c r="N244" s="42"/>
    </row>
    <row r="245">
      <c r="A245" s="25"/>
      <c r="B245" s="25"/>
      <c r="D245" s="42"/>
      <c r="E245" s="25"/>
      <c r="F245" s="25"/>
      <c r="G245" s="42"/>
      <c r="H245" s="1" t="s">
        <v>823</v>
      </c>
      <c r="I245" s="25"/>
      <c r="K245" s="25"/>
      <c r="N245" s="42"/>
    </row>
    <row r="246">
      <c r="A246" s="25"/>
      <c r="B246" s="25"/>
      <c r="D246" s="42"/>
      <c r="E246" s="25"/>
      <c r="F246" s="25"/>
      <c r="G246" s="42"/>
      <c r="I246" s="25"/>
      <c r="K246" s="25"/>
      <c r="N246" s="42"/>
    </row>
    <row r="247">
      <c r="A247" s="25"/>
      <c r="B247" s="25"/>
      <c r="D247" s="42"/>
      <c r="E247" s="25"/>
      <c r="F247" s="25"/>
      <c r="G247" s="42"/>
      <c r="H247" s="1" t="s">
        <v>970</v>
      </c>
      <c r="I247" s="25"/>
      <c r="K247" s="1" t="s">
        <v>278</v>
      </c>
      <c r="L247" s="1" t="s">
        <v>892</v>
      </c>
      <c r="M247" s="1" t="s">
        <v>1051</v>
      </c>
      <c r="N247" s="2" t="s">
        <v>955</v>
      </c>
    </row>
    <row r="248">
      <c r="A248" s="25"/>
      <c r="B248" s="25"/>
      <c r="D248" s="42"/>
      <c r="E248" s="25"/>
      <c r="F248" s="25"/>
      <c r="G248" s="42"/>
      <c r="H248" s="1" t="s">
        <v>824</v>
      </c>
      <c r="I248" s="25"/>
      <c r="K248" s="25"/>
      <c r="N248" s="42"/>
    </row>
    <row r="249">
      <c r="A249" s="25"/>
      <c r="B249" s="25"/>
      <c r="D249" s="42"/>
      <c r="E249" s="25"/>
      <c r="F249" s="25"/>
      <c r="G249" s="42"/>
      <c r="H249" s="1" t="s">
        <v>826</v>
      </c>
      <c r="I249" s="25"/>
      <c r="K249" s="25"/>
      <c r="N249" s="42"/>
    </row>
    <row r="250">
      <c r="A250" s="25"/>
      <c r="B250" s="25"/>
      <c r="D250" s="42"/>
      <c r="E250" s="25"/>
      <c r="F250" s="25"/>
      <c r="G250" s="42"/>
      <c r="H250" s="1" t="s">
        <v>1052</v>
      </c>
      <c r="I250" s="25"/>
      <c r="K250" s="25"/>
      <c r="N250" s="42"/>
    </row>
    <row r="251">
      <c r="A251" s="25"/>
      <c r="B251" s="25"/>
      <c r="D251" s="42"/>
      <c r="E251" s="25"/>
      <c r="F251" s="25"/>
      <c r="G251" s="42"/>
      <c r="I251" s="25"/>
      <c r="K251" s="25"/>
      <c r="N251" s="42"/>
    </row>
    <row r="252">
      <c r="A252" s="25"/>
      <c r="B252" s="25"/>
      <c r="D252" s="42"/>
      <c r="E252" s="25"/>
      <c r="F252" s="25"/>
      <c r="G252" s="42"/>
      <c r="H252" s="1" t="s">
        <v>827</v>
      </c>
      <c r="I252" s="25"/>
      <c r="K252" s="25"/>
      <c r="N252" s="42"/>
    </row>
    <row r="253">
      <c r="A253" s="25"/>
      <c r="B253" s="25"/>
      <c r="D253" s="42"/>
      <c r="E253" s="25"/>
      <c r="F253" s="25"/>
      <c r="G253" s="42"/>
      <c r="I253" s="25"/>
      <c r="K253" s="25"/>
      <c r="N253" s="42"/>
    </row>
    <row r="254">
      <c r="A254" s="25"/>
      <c r="B254" s="25"/>
      <c r="D254" s="42"/>
      <c r="E254" s="25"/>
      <c r="F254" s="25"/>
      <c r="G254" s="42"/>
      <c r="H254" s="1" t="s">
        <v>973</v>
      </c>
      <c r="I254" s="25"/>
      <c r="K254" s="25"/>
      <c r="N254" s="42"/>
    </row>
    <row r="255">
      <c r="A255" s="25"/>
      <c r="B255" s="25"/>
      <c r="D255" s="42"/>
      <c r="E255" s="25"/>
      <c r="F255" s="25"/>
      <c r="G255" s="42"/>
      <c r="H255" s="1" t="s">
        <v>828</v>
      </c>
      <c r="I255" s="25"/>
      <c r="K255" s="25"/>
      <c r="N255" s="42"/>
    </row>
    <row r="256">
      <c r="A256" s="25"/>
      <c r="B256" s="25"/>
      <c r="D256" s="42"/>
      <c r="E256" s="25"/>
      <c r="F256" s="25"/>
      <c r="G256" s="42"/>
      <c r="H256" s="1" t="s">
        <v>829</v>
      </c>
      <c r="I256" s="25"/>
      <c r="K256" s="25"/>
      <c r="N256" s="42"/>
    </row>
    <row r="257">
      <c r="A257" s="25"/>
      <c r="B257" s="25"/>
      <c r="D257" s="42"/>
      <c r="E257" s="25"/>
      <c r="F257" s="25"/>
      <c r="G257" s="42"/>
      <c r="I257" s="25"/>
      <c r="K257" s="25"/>
      <c r="N257" s="42"/>
    </row>
    <row r="258">
      <c r="A258" s="25"/>
      <c r="B258" s="25"/>
      <c r="D258" s="42"/>
      <c r="E258" s="25"/>
      <c r="F258" s="25"/>
      <c r="G258" s="42"/>
      <c r="H258" s="1" t="s">
        <v>973</v>
      </c>
      <c r="I258" s="25"/>
      <c r="K258" s="25"/>
      <c r="N258" s="42"/>
    </row>
    <row r="259">
      <c r="A259" s="25"/>
      <c r="B259" s="25"/>
      <c r="D259" s="42"/>
      <c r="E259" s="25"/>
      <c r="F259" s="25"/>
      <c r="G259" s="42"/>
      <c r="H259" s="1" t="s">
        <v>831</v>
      </c>
      <c r="I259" s="25"/>
      <c r="K259" s="25"/>
      <c r="N259" s="42"/>
    </row>
    <row r="260">
      <c r="A260" s="25"/>
      <c r="B260" s="25"/>
      <c r="D260" s="42"/>
      <c r="E260" s="25"/>
      <c r="F260" s="25"/>
      <c r="G260" s="42"/>
      <c r="H260" s="1" t="s">
        <v>223</v>
      </c>
      <c r="I260" s="25"/>
      <c r="K260" s="1" t="s">
        <v>278</v>
      </c>
      <c r="L260" s="1" t="s">
        <v>832</v>
      </c>
      <c r="M260" s="1" t="s">
        <v>452</v>
      </c>
      <c r="N260" s="2" t="s">
        <v>914</v>
      </c>
    </row>
    <row r="261">
      <c r="A261" s="15"/>
      <c r="B261" s="15"/>
      <c r="C261" s="15"/>
      <c r="D261" s="83"/>
      <c r="E261" s="15"/>
      <c r="F261" s="15"/>
      <c r="G261" s="83"/>
      <c r="H261" s="12" t="s">
        <v>204</v>
      </c>
      <c r="I261" s="15"/>
      <c r="J261" s="15"/>
      <c r="K261" s="15"/>
      <c r="L261" s="15"/>
      <c r="M261" s="15"/>
      <c r="N261" s="83"/>
      <c r="O261" s="15"/>
      <c r="P261" s="15"/>
      <c r="Q261" s="15"/>
      <c r="R261" s="15"/>
      <c r="S261" s="15"/>
      <c r="T261" s="15"/>
      <c r="U261" s="15"/>
      <c r="V261" s="15"/>
      <c r="W261" s="15"/>
      <c r="X261" s="15"/>
      <c r="Y261" s="15"/>
      <c r="Z261" s="15"/>
      <c r="AA261" s="15"/>
      <c r="AB261" s="15"/>
      <c r="AC261" s="15"/>
      <c r="AD261" s="15"/>
      <c r="AE261" s="15"/>
    </row>
    <row r="262">
      <c r="A262" s="25"/>
      <c r="B262" s="25"/>
      <c r="D262" s="42"/>
      <c r="E262" s="25"/>
      <c r="F262" s="25"/>
      <c r="G262" s="42"/>
      <c r="I262" s="25"/>
      <c r="K262" s="25"/>
      <c r="N262" s="42"/>
    </row>
    <row r="263">
      <c r="A263" s="1" t="s">
        <v>81</v>
      </c>
      <c r="B263" s="1" t="s">
        <v>94</v>
      </c>
      <c r="D263" s="42"/>
      <c r="E263" s="1" t="s">
        <v>79</v>
      </c>
      <c r="F263" s="1" t="s">
        <v>33</v>
      </c>
      <c r="G263" s="2" t="s">
        <v>1053</v>
      </c>
      <c r="H263" s="1" t="s">
        <v>563</v>
      </c>
      <c r="I263" s="25"/>
      <c r="K263" s="25"/>
      <c r="N263" s="42"/>
    </row>
    <row r="264">
      <c r="A264" s="25"/>
      <c r="B264" s="25"/>
      <c r="D264" s="42"/>
      <c r="E264" s="25"/>
      <c r="F264" s="25"/>
      <c r="G264" s="42"/>
      <c r="H264" s="1" t="s">
        <v>1054</v>
      </c>
      <c r="I264" s="25"/>
      <c r="K264" s="25"/>
      <c r="N264" s="42"/>
    </row>
    <row r="265">
      <c r="A265" s="25"/>
      <c r="B265" s="25"/>
      <c r="D265" s="42"/>
      <c r="E265" s="25"/>
      <c r="F265" s="25"/>
      <c r="G265" s="42"/>
      <c r="I265" s="25"/>
      <c r="K265" s="25"/>
      <c r="N265" s="42"/>
    </row>
    <row r="266">
      <c r="A266" s="25"/>
      <c r="B266" s="25"/>
      <c r="D266" s="42"/>
      <c r="E266" s="25"/>
      <c r="F266" s="25"/>
      <c r="G266" s="42"/>
      <c r="H266" s="1" t="s">
        <v>1055</v>
      </c>
      <c r="I266" s="25"/>
      <c r="K266" s="25"/>
      <c r="N266" s="42"/>
      <c r="O26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66" s="25" t="str">
        <f>IFERROR(__xludf.DUMMYFUNCTION("""COMPUTED_VALUE"""),"C-syntax")</f>
        <v>C-syntax</v>
      </c>
      <c r="Q266" s="25" t="str">
        <f>IFERROR(__xludf.DUMMYFUNCTION("""COMPUTED_VALUE"""),"C-hallucinating")</f>
        <v>C-hallucinating</v>
      </c>
      <c r="R266" s="25" t="str">
        <f>IFERROR(__xludf.DUMMYFUNCTION("""COMPUTED_VALUE"""),"C-total")</f>
        <v>C-total</v>
      </c>
      <c r="S266" s="25" t="str">
        <f>IFERROR(__xludf.DUMMYFUNCTION("""COMPUTED_VALUE"""),"V-pre/post")</f>
        <v>V-pre/post</v>
      </c>
      <c r="T266" s="25" t="str">
        <f>IFERROR(__xludf.DUMMYFUNCTION("""COMPUTED_VALUE"""),"V-pred-def")</f>
        <v>V-pred-def</v>
      </c>
      <c r="U266" s="25" t="str">
        <f>IFERROR(__xludf.DUMMYFUNCTION("""COMPUTED_VALUE"""),"V-pred-use")</f>
        <v>V-pred-use</v>
      </c>
      <c r="V266" s="25" t="str">
        <f>IFERROR(__xludf.DUMMYFUNCTION("""COMPUTED_VALUE"""),"V-lemma-def")</f>
        <v>V-lemma-def</v>
      </c>
      <c r="W266" s="25" t="str">
        <f>IFERROR(__xludf.DUMMYFUNCTION("""COMPUTED_VALUE"""),"V-lemma-use")</f>
        <v>V-lemma-use</v>
      </c>
      <c r="X266" s="25" t="str">
        <f>IFERROR(__xludf.DUMMYFUNCTION("""COMPUTED_VALUE"""),"V-LI")</f>
        <v>V-LI</v>
      </c>
      <c r="Y266" s="25" t="str">
        <f>IFERROR(__xludf.DUMMYFUNCTION("""COMPUTED_VALUE"""),"V-others")</f>
        <v>V-others</v>
      </c>
      <c r="Z266" s="25" t="str">
        <f>IFERROR(__xludf.DUMMYFUNCTION("""COMPUTED_VALUE"""),"V-total")</f>
        <v>V-total</v>
      </c>
    </row>
    <row r="267">
      <c r="A267" s="25"/>
      <c r="B267" s="25"/>
      <c r="D267" s="42"/>
      <c r="E267" s="25"/>
      <c r="F267" s="25"/>
      <c r="G267" s="42"/>
      <c r="H267" s="1" t="s">
        <v>806</v>
      </c>
      <c r="I267" s="25"/>
      <c r="K267" s="25"/>
      <c r="N267" s="42"/>
      <c r="O267" s="25">
        <f>IFERROR(__xludf.DUMMYFUNCTION("""COMPUTED_VALUE"""),2.0)</f>
        <v>2</v>
      </c>
      <c r="P267" s="25">
        <f>IFERROR(__xludf.DUMMYFUNCTION("""COMPUTED_VALUE"""),0.0)</f>
        <v>0</v>
      </c>
      <c r="Q267" s="25">
        <f>IFERROR(__xludf.DUMMYFUNCTION("""COMPUTED_VALUE"""),3.0)</f>
        <v>3</v>
      </c>
      <c r="R267" s="25">
        <f>IFERROR(__xludf.DUMMYFUNCTION("""COMPUTED_VALUE"""),0.0)</f>
        <v>0</v>
      </c>
      <c r="S267" s="25">
        <f>IFERROR(__xludf.DUMMYFUNCTION("""COMPUTED_VALUE"""),2.0)</f>
        <v>2</v>
      </c>
      <c r="T267" s="25">
        <f>IFERROR(__xludf.DUMMYFUNCTION("""COMPUTED_VALUE"""),0.0)</f>
        <v>0</v>
      </c>
      <c r="U267" s="25">
        <f>IFERROR(__xludf.DUMMYFUNCTION("""COMPUTED_VALUE"""),4.0)</f>
        <v>4</v>
      </c>
      <c r="V267" s="25">
        <f>IFERROR(__xludf.DUMMYFUNCTION("""COMPUTED_VALUE"""),0.0)</f>
        <v>0</v>
      </c>
      <c r="W267" s="25">
        <f>IFERROR(__xludf.DUMMYFUNCTION("""COMPUTED_VALUE"""),0.0)</f>
        <v>0</v>
      </c>
      <c r="X267" s="25">
        <f>IFERROR(__xludf.DUMMYFUNCTION("""COMPUTED_VALUE"""),0.0)</f>
        <v>0</v>
      </c>
      <c r="Y267" s="25">
        <f>IFERROR(__xludf.DUMMYFUNCTION("""COMPUTED_VALUE"""),1.0)</f>
        <v>1</v>
      </c>
      <c r="Z267" s="25">
        <f>IFERROR(__xludf.DUMMYFUNCTION("""COMPUTED_VALUE"""),0.0)</f>
        <v>0</v>
      </c>
    </row>
    <row r="268">
      <c r="A268" s="25"/>
      <c r="B268" s="25"/>
      <c r="D268" s="42"/>
      <c r="E268" s="25"/>
      <c r="F268" s="25"/>
      <c r="G268" s="42"/>
      <c r="I268" s="25"/>
      <c r="K268" s="25"/>
      <c r="N268" s="42"/>
    </row>
    <row r="269">
      <c r="A269" s="25"/>
      <c r="B269" s="25"/>
      <c r="D269" s="42"/>
      <c r="E269" s="25"/>
      <c r="F269" s="25"/>
      <c r="G269" s="42"/>
      <c r="H269" s="1" t="s">
        <v>1056</v>
      </c>
      <c r="I269" s="25"/>
      <c r="K269" s="25"/>
      <c r="N269" s="42"/>
    </row>
    <row r="270">
      <c r="A270" s="25"/>
      <c r="B270" s="25"/>
      <c r="D270" s="42"/>
      <c r="E270" s="25"/>
      <c r="F270" s="25"/>
      <c r="G270" s="42"/>
      <c r="H270" s="1" t="s">
        <v>808</v>
      </c>
      <c r="I270" s="25"/>
      <c r="K270" s="25"/>
      <c r="N270" s="42"/>
    </row>
    <row r="271">
      <c r="A271" s="25"/>
      <c r="B271" s="25"/>
      <c r="D271" s="42"/>
      <c r="E271" s="25"/>
      <c r="F271" s="25"/>
      <c r="G271" s="42"/>
      <c r="H271" s="1" t="s">
        <v>809</v>
      </c>
      <c r="I271" s="25"/>
      <c r="K271" s="25"/>
      <c r="N271" s="42"/>
    </row>
    <row r="272">
      <c r="A272" s="25"/>
      <c r="B272" s="25"/>
      <c r="D272" s="42"/>
      <c r="E272" s="25"/>
      <c r="F272" s="25"/>
      <c r="G272" s="42"/>
      <c r="H272" s="1" t="s">
        <v>245</v>
      </c>
      <c r="I272" s="25"/>
      <c r="K272" s="25"/>
      <c r="N272" s="42"/>
    </row>
    <row r="273">
      <c r="A273" s="25"/>
      <c r="B273" s="25"/>
      <c r="D273" s="42"/>
      <c r="E273" s="25"/>
      <c r="F273" s="25"/>
      <c r="G273" s="42"/>
      <c r="I273" s="25"/>
      <c r="K273" s="25"/>
      <c r="N273" s="42"/>
    </row>
    <row r="274">
      <c r="A274" s="25"/>
      <c r="B274" s="25"/>
      <c r="D274" s="42"/>
      <c r="E274" s="25"/>
      <c r="F274" s="25"/>
      <c r="G274" s="42"/>
      <c r="H274" s="1" t="s">
        <v>1057</v>
      </c>
      <c r="I274" s="25"/>
      <c r="K274" s="25"/>
      <c r="N274" s="42"/>
    </row>
    <row r="275">
      <c r="A275" s="25"/>
      <c r="B275" s="25"/>
      <c r="D275" s="42"/>
      <c r="E275" s="25"/>
      <c r="F275" s="25"/>
      <c r="G275" s="42"/>
      <c r="H275" s="1" t="s">
        <v>807</v>
      </c>
      <c r="I275" s="25"/>
      <c r="K275" s="25"/>
      <c r="N275" s="42"/>
    </row>
    <row r="276">
      <c r="A276" s="25"/>
      <c r="B276" s="25"/>
      <c r="D276" s="42"/>
      <c r="E276" s="25"/>
      <c r="F276" s="25"/>
      <c r="G276" s="42"/>
      <c r="I276" s="25"/>
      <c r="K276" s="25"/>
      <c r="N276" s="42"/>
    </row>
    <row r="277">
      <c r="A277" s="25"/>
      <c r="B277" s="25"/>
      <c r="D277" s="42"/>
      <c r="E277" s="25"/>
      <c r="F277" s="25"/>
      <c r="G277" s="42"/>
      <c r="H277" s="1" t="s">
        <v>251</v>
      </c>
      <c r="I277" s="25"/>
      <c r="K277" s="25"/>
      <c r="N277" s="42"/>
    </row>
    <row r="278">
      <c r="A278" s="25"/>
      <c r="B278" s="25"/>
      <c r="D278" s="42"/>
      <c r="E278" s="25"/>
      <c r="F278" s="25"/>
      <c r="G278" s="42"/>
      <c r="H278" s="1" t="s">
        <v>1058</v>
      </c>
      <c r="I278" s="25"/>
      <c r="K278" s="25"/>
      <c r="N278" s="42"/>
    </row>
    <row r="279">
      <c r="A279" s="25"/>
      <c r="B279" s="25"/>
      <c r="D279" s="42"/>
      <c r="E279" s="25"/>
      <c r="F279" s="25"/>
      <c r="G279" s="42"/>
      <c r="H279" s="1" t="s">
        <v>1059</v>
      </c>
      <c r="I279" s="25"/>
      <c r="K279" s="25"/>
      <c r="N279" s="42"/>
    </row>
    <row r="280">
      <c r="A280" s="25"/>
      <c r="B280" s="25"/>
      <c r="D280" s="42"/>
      <c r="E280" s="25"/>
      <c r="F280" s="25"/>
      <c r="G280" s="42"/>
      <c r="H280" s="1" t="s">
        <v>269</v>
      </c>
      <c r="I280" s="25"/>
      <c r="K280" s="25"/>
      <c r="N280" s="42"/>
    </row>
    <row r="281">
      <c r="A281" s="25"/>
      <c r="B281" s="25"/>
      <c r="D281" s="42"/>
      <c r="E281" s="25"/>
      <c r="F281" s="25"/>
      <c r="G281" s="42"/>
      <c r="I281" s="25"/>
      <c r="K281" s="25"/>
      <c r="N281" s="42"/>
    </row>
    <row r="282">
      <c r="A282" s="25"/>
      <c r="B282" s="25"/>
      <c r="D282" s="42"/>
      <c r="E282" s="25"/>
      <c r="F282" s="25"/>
      <c r="G282" s="42"/>
      <c r="H282" s="1" t="s">
        <v>309</v>
      </c>
      <c r="I282" s="25"/>
      <c r="K282" s="25"/>
      <c r="N282" s="42"/>
    </row>
    <row r="283">
      <c r="A283" s="25"/>
      <c r="B283" s="25"/>
      <c r="D283" s="42"/>
      <c r="E283" s="25"/>
      <c r="F283" s="25"/>
      <c r="G283" s="42"/>
      <c r="H283" s="1" t="s">
        <v>310</v>
      </c>
      <c r="I283" s="25"/>
      <c r="K283" s="25"/>
      <c r="N283" s="42"/>
    </row>
    <row r="284">
      <c r="A284" s="25"/>
      <c r="B284" s="25"/>
      <c r="D284" s="42"/>
      <c r="E284" s="25"/>
      <c r="F284" s="25"/>
      <c r="G284" s="42"/>
      <c r="H284" s="1" t="s">
        <v>933</v>
      </c>
      <c r="I284" s="25"/>
      <c r="K284" s="25"/>
      <c r="N284" s="42"/>
    </row>
    <row r="285">
      <c r="A285" s="25"/>
      <c r="B285" s="25"/>
      <c r="D285" s="42"/>
      <c r="E285" s="25"/>
      <c r="F285" s="25"/>
      <c r="G285" s="42"/>
      <c r="H285" s="1" t="s">
        <v>318</v>
      </c>
      <c r="I285" s="25"/>
      <c r="K285" s="25"/>
      <c r="N285" s="42"/>
    </row>
    <row r="286">
      <c r="A286" s="25"/>
      <c r="B286" s="25"/>
      <c r="D286" s="42"/>
      <c r="E286" s="25"/>
      <c r="F286" s="25"/>
      <c r="G286" s="42"/>
      <c r="H286" s="1" t="s">
        <v>251</v>
      </c>
      <c r="I286" s="25"/>
      <c r="K286" s="25"/>
      <c r="N286" s="42"/>
    </row>
    <row r="287">
      <c r="A287" s="25"/>
      <c r="B287" s="25"/>
      <c r="D287" s="42"/>
      <c r="E287" s="25"/>
      <c r="F287" s="25"/>
      <c r="G287" s="42"/>
      <c r="H287" s="1" t="s">
        <v>1060</v>
      </c>
      <c r="I287" s="25"/>
      <c r="K287" s="84" t="s">
        <v>270</v>
      </c>
      <c r="M287" s="1" t="s">
        <v>230</v>
      </c>
      <c r="N287" s="42"/>
    </row>
    <row r="288">
      <c r="A288" s="25"/>
      <c r="B288" s="25"/>
      <c r="D288" s="42"/>
      <c r="E288" s="25"/>
      <c r="F288" s="25"/>
      <c r="G288" s="42"/>
      <c r="H288" s="1" t="s">
        <v>1061</v>
      </c>
      <c r="I288" s="25"/>
      <c r="K288" s="84"/>
      <c r="N288" s="42"/>
    </row>
    <row r="289">
      <c r="A289" s="25"/>
      <c r="B289" s="25"/>
      <c r="D289" s="42"/>
      <c r="E289" s="25"/>
      <c r="F289" s="25"/>
      <c r="G289" s="42"/>
      <c r="H289" s="1" t="s">
        <v>269</v>
      </c>
      <c r="I289" s="25"/>
      <c r="K289" s="1" t="s">
        <v>190</v>
      </c>
      <c r="L289" s="1"/>
      <c r="M289" s="1" t="s">
        <v>1021</v>
      </c>
      <c r="N289" s="2" t="s">
        <v>1062</v>
      </c>
    </row>
    <row r="290">
      <c r="A290" s="25"/>
      <c r="B290" s="25"/>
      <c r="D290" s="42"/>
      <c r="E290" s="25"/>
      <c r="F290" s="25"/>
      <c r="G290" s="42"/>
      <c r="H290" s="1" t="s">
        <v>810</v>
      </c>
      <c r="I290" s="25"/>
      <c r="K290" s="1" t="s">
        <v>190</v>
      </c>
      <c r="M290" s="1" t="s">
        <v>926</v>
      </c>
      <c r="N290" s="2" t="s">
        <v>1063</v>
      </c>
    </row>
    <row r="291">
      <c r="A291" s="25"/>
      <c r="B291" s="25"/>
      <c r="D291" s="42"/>
      <c r="E291" s="25"/>
      <c r="F291" s="25"/>
      <c r="G291" s="42"/>
      <c r="H291" s="1" t="s">
        <v>1064</v>
      </c>
      <c r="I291" s="25"/>
      <c r="K291" s="25"/>
      <c r="N291" s="42"/>
    </row>
    <row r="292">
      <c r="A292" s="25"/>
      <c r="B292" s="25"/>
      <c r="D292" s="42"/>
      <c r="E292" s="25"/>
      <c r="F292" s="25"/>
      <c r="G292" s="42"/>
      <c r="H292" s="1" t="s">
        <v>198</v>
      </c>
      <c r="I292" s="25"/>
      <c r="K292" s="25"/>
      <c r="N292" s="42"/>
    </row>
    <row r="293">
      <c r="A293" s="25"/>
      <c r="B293" s="25"/>
      <c r="D293" s="42"/>
      <c r="E293" s="25"/>
      <c r="F293" s="25"/>
      <c r="G293" s="42"/>
      <c r="H293" s="1" t="s">
        <v>813</v>
      </c>
      <c r="I293" s="25"/>
      <c r="K293" s="25"/>
      <c r="N293" s="42"/>
    </row>
    <row r="294">
      <c r="A294" s="25"/>
      <c r="B294" s="25"/>
      <c r="D294" s="42"/>
      <c r="E294" s="25"/>
      <c r="F294" s="25"/>
      <c r="G294" s="42"/>
      <c r="H294" s="1" t="s">
        <v>814</v>
      </c>
      <c r="I294" s="25"/>
      <c r="K294" s="1" t="s">
        <v>282</v>
      </c>
      <c r="L294" s="1" t="s">
        <v>841</v>
      </c>
      <c r="M294" s="1" t="s">
        <v>1065</v>
      </c>
      <c r="N294" s="2" t="s">
        <v>1066</v>
      </c>
    </row>
    <row r="295">
      <c r="A295" s="25"/>
      <c r="B295" s="25"/>
      <c r="D295" s="42"/>
      <c r="E295" s="25"/>
      <c r="F295" s="25"/>
      <c r="G295" s="42"/>
      <c r="H295" s="1" t="s">
        <v>815</v>
      </c>
      <c r="I295" s="25"/>
      <c r="K295" s="1" t="s">
        <v>278</v>
      </c>
      <c r="L295" s="1" t="s">
        <v>279</v>
      </c>
      <c r="M295" s="1" t="s">
        <v>870</v>
      </c>
      <c r="N295" s="2" t="s">
        <v>871</v>
      </c>
    </row>
    <row r="296">
      <c r="A296" s="25"/>
      <c r="B296" s="25"/>
      <c r="D296" s="42"/>
      <c r="E296" s="25"/>
      <c r="F296" s="25"/>
      <c r="G296" s="42"/>
      <c r="H296" s="1" t="s">
        <v>204</v>
      </c>
      <c r="I296" s="25"/>
      <c r="K296" s="1" t="s">
        <v>282</v>
      </c>
      <c r="L296" s="1" t="s">
        <v>841</v>
      </c>
      <c r="M296" s="1" t="s">
        <v>1067</v>
      </c>
      <c r="N296" s="2" t="s">
        <v>869</v>
      </c>
    </row>
    <row r="297">
      <c r="A297" s="25"/>
      <c r="B297" s="25"/>
      <c r="D297" s="42"/>
      <c r="E297" s="25"/>
      <c r="F297" s="25"/>
      <c r="G297" s="42"/>
      <c r="I297" s="25"/>
      <c r="K297" s="1" t="s">
        <v>278</v>
      </c>
      <c r="L297" s="1" t="s">
        <v>280</v>
      </c>
      <c r="M297" s="1" t="s">
        <v>1068</v>
      </c>
      <c r="N297" s="2" t="s">
        <v>873</v>
      </c>
    </row>
    <row r="298">
      <c r="A298" s="25"/>
      <c r="B298" s="25"/>
      <c r="D298" s="42"/>
      <c r="E298" s="25"/>
      <c r="F298" s="25"/>
      <c r="G298" s="42"/>
      <c r="H298" s="1" t="s">
        <v>309</v>
      </c>
      <c r="I298" s="25"/>
      <c r="K298" s="25"/>
      <c r="N298" s="42"/>
    </row>
    <row r="299">
      <c r="A299" s="25"/>
      <c r="B299" s="25"/>
      <c r="D299" s="42"/>
      <c r="E299" s="25"/>
      <c r="F299" s="25"/>
      <c r="G299" s="42"/>
      <c r="H299" s="1" t="s">
        <v>310</v>
      </c>
      <c r="I299" s="25"/>
      <c r="K299" s="25"/>
      <c r="N299" s="42"/>
    </row>
    <row r="300">
      <c r="A300" s="25"/>
      <c r="B300" s="25"/>
      <c r="D300" s="42"/>
      <c r="E300" s="25"/>
      <c r="F300" s="25"/>
      <c r="G300" s="42"/>
      <c r="H300" s="1" t="s">
        <v>948</v>
      </c>
      <c r="I300" s="25"/>
      <c r="K300" s="25"/>
      <c r="N300" s="42"/>
    </row>
    <row r="301">
      <c r="A301" s="25"/>
      <c r="B301" s="25"/>
      <c r="D301" s="42"/>
      <c r="E301" s="25"/>
      <c r="F301" s="25"/>
      <c r="G301" s="42"/>
      <c r="H301" s="1" t="s">
        <v>949</v>
      </c>
      <c r="I301" s="25"/>
      <c r="K301" s="25"/>
      <c r="N301" s="42"/>
    </row>
    <row r="302">
      <c r="A302" s="25"/>
      <c r="B302" s="25"/>
      <c r="D302" s="42"/>
      <c r="E302" s="25"/>
      <c r="F302" s="25"/>
      <c r="G302" s="42"/>
      <c r="H302" s="1" t="s">
        <v>950</v>
      </c>
      <c r="I302" s="25"/>
      <c r="K302" s="25"/>
      <c r="N302" s="42"/>
    </row>
    <row r="303">
      <c r="A303" s="25"/>
      <c r="B303" s="25"/>
      <c r="D303" s="42"/>
      <c r="E303" s="25"/>
      <c r="F303" s="25"/>
      <c r="G303" s="42"/>
      <c r="H303" s="1" t="s">
        <v>318</v>
      </c>
      <c r="I303" s="25"/>
      <c r="K303" s="25"/>
      <c r="N303" s="42"/>
    </row>
    <row r="304">
      <c r="A304" s="25"/>
      <c r="B304" s="25"/>
      <c r="D304" s="42"/>
      <c r="E304" s="25"/>
      <c r="F304" s="25"/>
      <c r="G304" s="42"/>
      <c r="H304" s="1" t="s">
        <v>251</v>
      </c>
      <c r="I304" s="25"/>
      <c r="K304" s="25"/>
      <c r="N304" s="42"/>
    </row>
    <row r="305">
      <c r="A305" s="25"/>
      <c r="B305" s="25"/>
      <c r="D305" s="42"/>
      <c r="E305" s="25"/>
      <c r="F305" s="25"/>
      <c r="G305" s="42"/>
      <c r="H305" s="1" t="s">
        <v>391</v>
      </c>
      <c r="I305" s="25"/>
      <c r="K305" s="84" t="s">
        <v>270</v>
      </c>
      <c r="M305" s="1" t="s">
        <v>1069</v>
      </c>
      <c r="N305" s="42"/>
    </row>
    <row r="306">
      <c r="A306" s="25"/>
      <c r="B306" s="25"/>
      <c r="D306" s="42"/>
      <c r="E306" s="25"/>
      <c r="F306" s="25"/>
      <c r="G306" s="42"/>
      <c r="H306" s="1" t="s">
        <v>1070</v>
      </c>
      <c r="I306" s="25"/>
      <c r="K306" s="84"/>
      <c r="N306" s="42"/>
    </row>
    <row r="307">
      <c r="A307" s="25"/>
      <c r="B307" s="25"/>
      <c r="D307" s="42"/>
      <c r="E307" s="25"/>
      <c r="F307" s="25"/>
      <c r="G307" s="42"/>
      <c r="H307" s="1" t="s">
        <v>269</v>
      </c>
      <c r="I307" s="25"/>
      <c r="K307" s="1" t="s">
        <v>190</v>
      </c>
      <c r="L307" s="1"/>
      <c r="M307" s="1" t="s">
        <v>864</v>
      </c>
      <c r="N307" s="1" t="s">
        <v>1071</v>
      </c>
    </row>
    <row r="308">
      <c r="A308" s="25"/>
      <c r="B308" s="25"/>
      <c r="D308" s="42"/>
      <c r="E308" s="25"/>
      <c r="F308" s="25"/>
      <c r="G308" s="42"/>
      <c r="H308" s="1" t="s">
        <v>281</v>
      </c>
      <c r="I308" s="25"/>
      <c r="K308" s="25"/>
      <c r="N308" s="2"/>
    </row>
    <row r="309">
      <c r="A309" s="25"/>
      <c r="B309" s="25"/>
      <c r="D309" s="42"/>
      <c r="E309" s="25"/>
      <c r="F309" s="25"/>
      <c r="G309" s="42"/>
      <c r="H309" s="1" t="s">
        <v>1072</v>
      </c>
      <c r="I309" s="25"/>
      <c r="K309" s="25"/>
      <c r="N309" s="42"/>
    </row>
    <row r="310">
      <c r="A310" s="25"/>
      <c r="B310" s="25"/>
      <c r="D310" s="42"/>
      <c r="E310" s="25"/>
      <c r="F310" s="25"/>
      <c r="G310" s="42"/>
      <c r="H310" s="1" t="s">
        <v>198</v>
      </c>
      <c r="I310" s="25"/>
      <c r="K310" s="25"/>
      <c r="N310" s="42"/>
    </row>
    <row r="311">
      <c r="A311" s="25"/>
      <c r="B311" s="25"/>
      <c r="D311" s="42"/>
      <c r="E311" s="25"/>
      <c r="F311" s="25"/>
      <c r="G311" s="42"/>
      <c r="H311" s="1" t="s">
        <v>818</v>
      </c>
      <c r="I311" s="25"/>
      <c r="K311" s="1" t="s">
        <v>449</v>
      </c>
      <c r="L311" s="1" t="s">
        <v>846</v>
      </c>
      <c r="M311" s="1" t="s">
        <v>1073</v>
      </c>
      <c r="N311" s="2" t="s">
        <v>848</v>
      </c>
    </row>
    <row r="312">
      <c r="A312" s="25"/>
      <c r="B312" s="25"/>
      <c r="D312" s="42"/>
      <c r="E312" s="25"/>
      <c r="F312" s="25"/>
      <c r="G312" s="42"/>
      <c r="H312" s="1" t="s">
        <v>822</v>
      </c>
      <c r="I312" s="25"/>
      <c r="K312" s="25"/>
      <c r="N312" s="42"/>
    </row>
    <row r="313">
      <c r="A313" s="25"/>
      <c r="B313" s="25"/>
      <c r="D313" s="42"/>
      <c r="E313" s="25"/>
      <c r="F313" s="25"/>
      <c r="G313" s="42"/>
      <c r="I313" s="25"/>
      <c r="K313" s="25"/>
      <c r="N313" s="42"/>
    </row>
    <row r="314">
      <c r="A314" s="25"/>
      <c r="B314" s="25"/>
      <c r="D314" s="42"/>
      <c r="E314" s="25"/>
      <c r="F314" s="25"/>
      <c r="G314" s="42"/>
      <c r="H314" s="1" t="s">
        <v>823</v>
      </c>
      <c r="I314" s="25"/>
      <c r="K314" s="25"/>
      <c r="N314" s="42"/>
    </row>
    <row r="315">
      <c r="A315" s="25"/>
      <c r="B315" s="25"/>
      <c r="D315" s="42"/>
      <c r="E315" s="25"/>
      <c r="F315" s="25"/>
      <c r="G315" s="42"/>
      <c r="I315" s="25"/>
      <c r="K315" s="25"/>
      <c r="N315" s="42"/>
    </row>
    <row r="316">
      <c r="A316" s="25"/>
      <c r="B316" s="25"/>
      <c r="D316" s="42"/>
      <c r="E316" s="25"/>
      <c r="F316" s="25"/>
      <c r="G316" s="42"/>
      <c r="H316" s="1" t="s">
        <v>824</v>
      </c>
      <c r="I316" s="25"/>
      <c r="K316" s="25"/>
      <c r="N316" s="42"/>
    </row>
    <row r="317">
      <c r="A317" s="25"/>
      <c r="B317" s="25"/>
      <c r="D317" s="42"/>
      <c r="E317" s="25"/>
      <c r="F317" s="25"/>
      <c r="G317" s="42"/>
      <c r="H317" s="1" t="s">
        <v>826</v>
      </c>
      <c r="I317" s="25"/>
      <c r="K317" s="25"/>
      <c r="N317" s="42"/>
    </row>
    <row r="318">
      <c r="A318" s="25"/>
      <c r="B318" s="25"/>
      <c r="D318" s="42"/>
      <c r="E318" s="25"/>
      <c r="F318" s="25"/>
      <c r="G318" s="42"/>
      <c r="H318" s="1" t="s">
        <v>251</v>
      </c>
      <c r="I318" s="25"/>
      <c r="K318" s="25"/>
      <c r="N318" s="42"/>
    </row>
    <row r="319">
      <c r="A319" s="25"/>
      <c r="B319" s="25"/>
      <c r="D319" s="42"/>
      <c r="E319" s="25"/>
      <c r="F319" s="25"/>
      <c r="G319" s="42"/>
      <c r="H319" s="1" t="s">
        <v>1074</v>
      </c>
      <c r="I319" s="25"/>
      <c r="K319" s="25"/>
      <c r="N319" s="42"/>
    </row>
    <row r="320">
      <c r="A320" s="25"/>
      <c r="B320" s="25"/>
      <c r="D320" s="42"/>
      <c r="E320" s="25"/>
      <c r="F320" s="25"/>
      <c r="G320" s="42"/>
      <c r="H320" s="1" t="s">
        <v>269</v>
      </c>
      <c r="I320" s="25"/>
      <c r="K320" s="25"/>
      <c r="N320" s="42"/>
    </row>
    <row r="321">
      <c r="A321" s="25"/>
      <c r="B321" s="25"/>
      <c r="D321" s="42"/>
      <c r="E321" s="25"/>
      <c r="F321" s="25"/>
      <c r="G321" s="42"/>
      <c r="H321" s="1" t="s">
        <v>827</v>
      </c>
      <c r="I321" s="25"/>
      <c r="K321" s="25"/>
      <c r="N321" s="42"/>
    </row>
    <row r="322">
      <c r="A322" s="25"/>
      <c r="B322" s="25"/>
      <c r="D322" s="42"/>
      <c r="E322" s="25"/>
      <c r="F322" s="25"/>
      <c r="G322" s="42"/>
      <c r="I322" s="25"/>
      <c r="K322" s="25"/>
      <c r="N322" s="42"/>
    </row>
    <row r="323">
      <c r="A323" s="25"/>
      <c r="B323" s="25"/>
      <c r="D323" s="42"/>
      <c r="E323" s="25"/>
      <c r="F323" s="25"/>
      <c r="G323" s="42"/>
      <c r="H323" s="1" t="s">
        <v>828</v>
      </c>
      <c r="I323" s="25"/>
      <c r="K323" s="1" t="s">
        <v>278</v>
      </c>
      <c r="L323" s="1" t="s">
        <v>703</v>
      </c>
      <c r="M323" s="1" t="s">
        <v>956</v>
      </c>
      <c r="N323" s="2" t="s">
        <v>1075</v>
      </c>
    </row>
    <row r="324">
      <c r="A324" s="25"/>
      <c r="B324" s="25"/>
      <c r="D324" s="42"/>
      <c r="E324" s="25"/>
      <c r="F324" s="25"/>
      <c r="G324" s="42"/>
      <c r="H324" s="1" t="s">
        <v>829</v>
      </c>
      <c r="I324" s="25"/>
      <c r="K324" s="25"/>
      <c r="N324" s="42"/>
    </row>
    <row r="325">
      <c r="A325" s="25"/>
      <c r="B325" s="25"/>
      <c r="D325" s="42"/>
      <c r="E325" s="25"/>
      <c r="F325" s="25"/>
      <c r="G325" s="42"/>
      <c r="H325" s="1" t="s">
        <v>251</v>
      </c>
      <c r="I325" s="25"/>
      <c r="K325" s="25"/>
      <c r="N325" s="42"/>
    </row>
    <row r="326">
      <c r="A326" s="25"/>
      <c r="B326" s="25"/>
      <c r="D326" s="42"/>
      <c r="E326" s="25"/>
      <c r="F326" s="25"/>
      <c r="G326" s="42"/>
      <c r="H326" s="1" t="s">
        <v>1076</v>
      </c>
      <c r="I326" s="25"/>
      <c r="K326" s="25"/>
      <c r="N326" s="42"/>
    </row>
    <row r="327">
      <c r="A327" s="25"/>
      <c r="B327" s="25"/>
      <c r="D327" s="42"/>
      <c r="E327" s="25"/>
      <c r="F327" s="25"/>
      <c r="G327" s="42"/>
      <c r="H327" s="1" t="s">
        <v>269</v>
      </c>
      <c r="I327" s="25"/>
      <c r="K327" s="25"/>
      <c r="N327" s="42"/>
    </row>
    <row r="328">
      <c r="A328" s="25"/>
      <c r="B328" s="25"/>
      <c r="D328" s="42"/>
      <c r="E328" s="25"/>
      <c r="F328" s="25"/>
      <c r="G328" s="42"/>
      <c r="H328" s="1" t="s">
        <v>831</v>
      </c>
      <c r="I328" s="25"/>
      <c r="K328" s="25"/>
      <c r="N328" s="42"/>
    </row>
    <row r="329">
      <c r="A329" s="25"/>
      <c r="B329" s="25"/>
      <c r="D329" s="42"/>
      <c r="E329" s="25"/>
      <c r="F329" s="25"/>
      <c r="G329" s="42"/>
      <c r="I329" s="25"/>
      <c r="K329" s="25"/>
      <c r="N329" s="42"/>
    </row>
    <row r="330">
      <c r="A330" s="25"/>
      <c r="B330" s="25"/>
      <c r="D330" s="42"/>
      <c r="E330" s="25"/>
      <c r="F330" s="25"/>
      <c r="G330" s="42"/>
      <c r="H330" s="1" t="s">
        <v>223</v>
      </c>
      <c r="I330" s="25"/>
      <c r="K330" s="25"/>
      <c r="N330" s="42"/>
    </row>
    <row r="331">
      <c r="A331" s="15"/>
      <c r="B331" s="15"/>
      <c r="C331" s="15"/>
      <c r="D331" s="83"/>
      <c r="E331" s="15"/>
      <c r="F331" s="15"/>
      <c r="G331" s="83"/>
      <c r="H331" s="12" t="s">
        <v>204</v>
      </c>
      <c r="I331" s="15"/>
      <c r="J331" s="15"/>
      <c r="K331" s="12" t="s">
        <v>278</v>
      </c>
      <c r="L331" s="12" t="s">
        <v>832</v>
      </c>
      <c r="M331" s="12" t="s">
        <v>645</v>
      </c>
      <c r="N331" s="13" t="s">
        <v>834</v>
      </c>
      <c r="O331" s="15"/>
      <c r="P331" s="15"/>
      <c r="Q331" s="15"/>
      <c r="R331" s="15"/>
      <c r="S331" s="15"/>
      <c r="T331" s="15"/>
      <c r="U331" s="15"/>
      <c r="V331" s="15"/>
      <c r="W331" s="15"/>
      <c r="X331" s="15"/>
      <c r="Y331" s="15"/>
      <c r="Z331" s="15"/>
      <c r="AA331" s="15"/>
      <c r="AB331" s="15"/>
      <c r="AC331" s="15"/>
      <c r="AD331" s="15"/>
      <c r="AE331" s="15"/>
    </row>
    <row r="332">
      <c r="A332" s="25"/>
      <c r="B332" s="25"/>
      <c r="D332" s="42"/>
      <c r="E332" s="25"/>
      <c r="F332" s="25"/>
      <c r="G332" s="42"/>
      <c r="I332" s="25"/>
      <c r="K332" s="25"/>
      <c r="N332" s="42"/>
    </row>
    <row r="333">
      <c r="A333" s="25"/>
      <c r="B333" s="25"/>
      <c r="D333" s="42"/>
      <c r="E333" s="25"/>
      <c r="F333" s="25"/>
      <c r="G333" s="42"/>
      <c r="I333" s="25"/>
      <c r="K333" s="25"/>
      <c r="N333" s="42"/>
    </row>
    <row r="334">
      <c r="A334" s="25"/>
      <c r="B334" s="25"/>
      <c r="D334" s="42"/>
      <c r="E334" s="25"/>
      <c r="F334" s="25"/>
      <c r="G334" s="42"/>
      <c r="I334" s="25"/>
      <c r="K334" s="25"/>
      <c r="N334" s="42"/>
    </row>
    <row r="335">
      <c r="A335" s="25"/>
      <c r="B335" s="25"/>
      <c r="D335" s="42"/>
      <c r="E335" s="25"/>
      <c r="F335" s="25"/>
      <c r="G335" s="42"/>
      <c r="I335" s="25"/>
      <c r="K335" s="25"/>
      <c r="N335" s="42"/>
    </row>
    <row r="336">
      <c r="A336" s="25"/>
      <c r="B336" s="25"/>
      <c r="D336" s="42"/>
      <c r="E336" s="25"/>
      <c r="F336" s="25"/>
      <c r="G336" s="42"/>
      <c r="I336" s="25"/>
      <c r="K336" s="25"/>
      <c r="N336" s="42"/>
    </row>
    <row r="337">
      <c r="A337" s="25"/>
      <c r="B337" s="25"/>
      <c r="D337" s="42"/>
      <c r="E337" s="25"/>
      <c r="F337" s="25"/>
      <c r="G337" s="42"/>
      <c r="I337" s="25"/>
      <c r="K337" s="25"/>
      <c r="N337" s="42"/>
    </row>
    <row r="338">
      <c r="A338" s="25"/>
      <c r="B338" s="25"/>
      <c r="D338" s="42"/>
      <c r="E338" s="25"/>
      <c r="F338" s="25"/>
      <c r="G338" s="42"/>
      <c r="I338" s="25"/>
      <c r="K338" s="25"/>
      <c r="N338" s="42"/>
    </row>
    <row r="339">
      <c r="A339" s="25"/>
      <c r="B339" s="25"/>
      <c r="D339" s="42"/>
      <c r="E339" s="25"/>
      <c r="F339" s="25"/>
      <c r="G339" s="42"/>
      <c r="I339" s="25"/>
      <c r="K339" s="25"/>
      <c r="N339" s="42"/>
    </row>
    <row r="340">
      <c r="A340" s="25"/>
      <c r="B340" s="25"/>
      <c r="D340" s="42"/>
      <c r="E340" s="25"/>
      <c r="F340" s="25"/>
      <c r="G340" s="42"/>
      <c r="I340" s="25"/>
      <c r="K340" s="25"/>
      <c r="N340" s="42"/>
    </row>
    <row r="341">
      <c r="A341" s="25"/>
      <c r="B341" s="25"/>
      <c r="D341" s="42"/>
      <c r="E341" s="25"/>
      <c r="F341" s="25"/>
      <c r="G341" s="42"/>
      <c r="I341" s="25"/>
      <c r="K341" s="25"/>
      <c r="N341" s="42"/>
    </row>
    <row r="342">
      <c r="A342" s="25"/>
      <c r="B342" s="25"/>
      <c r="D342" s="42"/>
      <c r="E342" s="25"/>
      <c r="F342" s="25"/>
      <c r="G342" s="42"/>
      <c r="I342" s="25"/>
      <c r="K342" s="25"/>
      <c r="N342" s="42"/>
    </row>
    <row r="343">
      <c r="A343" s="25"/>
      <c r="B343" s="25"/>
      <c r="D343" s="42"/>
      <c r="E343" s="25"/>
      <c r="F343" s="25"/>
      <c r="G343" s="42"/>
      <c r="I343" s="25"/>
      <c r="K343" s="25"/>
      <c r="N343" s="42"/>
    </row>
    <row r="344">
      <c r="A344" s="25"/>
      <c r="B344" s="25"/>
      <c r="D344" s="42"/>
      <c r="E344" s="25"/>
      <c r="F344" s="25"/>
      <c r="G344" s="42"/>
      <c r="I344" s="25"/>
      <c r="K344" s="25"/>
      <c r="N344" s="42"/>
    </row>
    <row r="345">
      <c r="A345" s="25"/>
      <c r="B345" s="25"/>
      <c r="D345" s="42"/>
      <c r="E345" s="25"/>
      <c r="F345" s="25"/>
      <c r="G345" s="42"/>
      <c r="I345" s="25"/>
      <c r="K345" s="25"/>
      <c r="N345" s="42"/>
    </row>
    <row r="346">
      <c r="A346" s="25"/>
      <c r="B346" s="25"/>
      <c r="D346" s="42"/>
      <c r="E346" s="25"/>
      <c r="F346" s="25"/>
      <c r="G346" s="42"/>
      <c r="I346" s="25"/>
      <c r="K346" s="25"/>
      <c r="N346" s="42"/>
    </row>
    <row r="347">
      <c r="A347" s="25"/>
      <c r="B347" s="25"/>
      <c r="D347" s="42"/>
      <c r="E347" s="25"/>
      <c r="F347" s="25"/>
      <c r="G347" s="42"/>
      <c r="I347" s="25"/>
      <c r="K347" s="25"/>
      <c r="N347" s="42"/>
    </row>
    <row r="348">
      <c r="A348" s="25"/>
      <c r="B348" s="25"/>
      <c r="D348" s="42"/>
      <c r="E348" s="25"/>
      <c r="F348" s="25"/>
      <c r="G348" s="42"/>
      <c r="I348" s="25"/>
      <c r="K348" s="25"/>
      <c r="N348" s="42"/>
    </row>
    <row r="349">
      <c r="A349" s="25"/>
      <c r="B349" s="25"/>
      <c r="D349" s="42"/>
      <c r="E349" s="25"/>
      <c r="F349" s="25"/>
      <c r="G349" s="42"/>
      <c r="I349" s="25"/>
      <c r="K349" s="25"/>
      <c r="N349" s="42"/>
    </row>
    <row r="350">
      <c r="A350" s="25"/>
      <c r="B350" s="25"/>
      <c r="D350" s="42"/>
      <c r="E350" s="25"/>
      <c r="F350" s="25"/>
      <c r="G350" s="42"/>
      <c r="I350" s="25"/>
      <c r="K350" s="25"/>
      <c r="N350" s="42"/>
    </row>
    <row r="351">
      <c r="A351" s="25"/>
      <c r="B351" s="25"/>
      <c r="D351" s="42"/>
      <c r="E351" s="25"/>
      <c r="F351" s="25"/>
      <c r="G351" s="42"/>
      <c r="I351" s="25"/>
      <c r="K351" s="25"/>
      <c r="N351" s="42"/>
    </row>
    <row r="352">
      <c r="A352" s="25"/>
      <c r="B352" s="25"/>
      <c r="D352" s="42"/>
      <c r="E352" s="25"/>
      <c r="F352" s="25"/>
      <c r="G352" s="42"/>
      <c r="I352" s="25"/>
      <c r="K352" s="25"/>
      <c r="N352" s="42"/>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4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 type="list" allowBlank="1" showErrorMessage="1" sqref="E3:F999">
      <formula1>"preserved,strengthened,weakened"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2" width="9.75"/>
    <col customWidth="1" min="3"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76"/>
      <c r="D3" s="77"/>
      <c r="E3" s="81" t="s">
        <v>16</v>
      </c>
      <c r="F3" s="21" t="s">
        <v>16</v>
      </c>
      <c r="G3" s="80" t="s">
        <v>1077</v>
      </c>
      <c r="H3" s="21" t="s">
        <v>563</v>
      </c>
      <c r="I3" s="76"/>
      <c r="J3" s="76"/>
      <c r="K3" s="91" t="s">
        <v>229</v>
      </c>
      <c r="L3" s="21"/>
      <c r="M3" s="21" t="s">
        <v>1078</v>
      </c>
      <c r="N3" s="77"/>
      <c r="O3" s="21" t="s">
        <v>186</v>
      </c>
      <c r="P3" s="76"/>
      <c r="Q3" s="76"/>
      <c r="R3" s="76"/>
    </row>
    <row r="4">
      <c r="A4" s="76"/>
      <c r="B4" s="76"/>
      <c r="C4" s="76"/>
      <c r="D4" s="77"/>
      <c r="E4" s="82"/>
      <c r="F4" s="76"/>
      <c r="G4" s="77"/>
      <c r="H4" s="21" t="s">
        <v>1079</v>
      </c>
      <c r="I4" s="76"/>
      <c r="J4" s="76"/>
      <c r="K4" s="91"/>
      <c r="L4" s="21"/>
      <c r="M4" s="21"/>
      <c r="N4" s="77"/>
      <c r="O4" s="76"/>
      <c r="P4" s="76"/>
      <c r="Q4" s="76"/>
      <c r="R4" s="76"/>
    </row>
    <row r="5">
      <c r="A5" s="76"/>
      <c r="B5" s="76"/>
      <c r="C5" s="76"/>
      <c r="D5" s="77"/>
      <c r="E5" s="82"/>
      <c r="F5" s="76"/>
      <c r="G5" s="77"/>
      <c r="H5" s="76"/>
      <c r="I5" s="76"/>
      <c r="J5" s="76"/>
      <c r="K5" s="91"/>
      <c r="L5" s="21"/>
      <c r="M5" s="21"/>
      <c r="N5" s="77"/>
      <c r="O5" s="76"/>
      <c r="P5" s="76"/>
      <c r="Q5" s="76"/>
      <c r="R5" s="76"/>
    </row>
    <row r="6">
      <c r="A6" s="76"/>
      <c r="B6" s="76"/>
      <c r="C6" s="76"/>
      <c r="D6" s="77"/>
      <c r="E6" s="82"/>
      <c r="F6" s="76"/>
      <c r="G6" s="77"/>
      <c r="H6" s="21" t="s">
        <v>1080</v>
      </c>
      <c r="I6" s="76"/>
      <c r="J6" s="76"/>
      <c r="K6" s="76"/>
      <c r="L6" s="76"/>
      <c r="M6" s="76"/>
      <c r="N6" s="77"/>
      <c r="O6" s="76"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 s="76" t="str">
        <f>IFERROR(__xludf.DUMMYFUNCTION("""COMPUTED_VALUE"""),"C-syntax")</f>
        <v>C-syntax</v>
      </c>
      <c r="Q6" s="76" t="str">
        <f>IFERROR(__xludf.DUMMYFUNCTION("""COMPUTED_VALUE"""),"C-hallucinating")</f>
        <v>C-hallucinating</v>
      </c>
      <c r="R6" s="76" t="str">
        <f>IFERROR(__xludf.DUMMYFUNCTION("""COMPUTED_VALUE"""),"C-total")</f>
        <v>C-total</v>
      </c>
      <c r="S6" s="25" t="str">
        <f>IFERROR(__xludf.DUMMYFUNCTION("""COMPUTED_VALUE"""),"V-pre/post")</f>
        <v>V-pre/post</v>
      </c>
      <c r="T6" s="25" t="str">
        <f>IFERROR(__xludf.DUMMYFUNCTION("""COMPUTED_VALUE"""),"V-pred-def")</f>
        <v>V-pred-def</v>
      </c>
      <c r="U6" s="25" t="str">
        <f>IFERROR(__xludf.DUMMYFUNCTION("""COMPUTED_VALUE"""),"V-pred-use")</f>
        <v>V-pred-use</v>
      </c>
      <c r="V6" s="25" t="str">
        <f>IFERROR(__xludf.DUMMYFUNCTION("""COMPUTED_VALUE"""),"V-lemma-def")</f>
        <v>V-lemma-def</v>
      </c>
      <c r="W6" s="25" t="str">
        <f>IFERROR(__xludf.DUMMYFUNCTION("""COMPUTED_VALUE"""),"V-lemma-use")</f>
        <v>V-lemma-use</v>
      </c>
      <c r="X6" s="25" t="str">
        <f>IFERROR(__xludf.DUMMYFUNCTION("""COMPUTED_VALUE"""),"V-LI")</f>
        <v>V-LI</v>
      </c>
      <c r="Y6" s="25" t="str">
        <f>IFERROR(__xludf.DUMMYFUNCTION("""COMPUTED_VALUE"""),"V-others")</f>
        <v>V-others</v>
      </c>
      <c r="Z6" s="25" t="str">
        <f>IFERROR(__xludf.DUMMYFUNCTION("""COMPUTED_VALUE"""),"V-total")</f>
        <v>V-total</v>
      </c>
    </row>
    <row r="7">
      <c r="A7" s="76"/>
      <c r="B7" s="76"/>
      <c r="C7" s="76"/>
      <c r="D7" s="77"/>
      <c r="E7" s="82"/>
      <c r="F7" s="76"/>
      <c r="G7" s="77"/>
      <c r="H7" s="21" t="s">
        <v>198</v>
      </c>
      <c r="I7" s="76"/>
      <c r="J7" s="76"/>
      <c r="K7" s="76"/>
      <c r="L7" s="76"/>
      <c r="M7" s="76"/>
      <c r="N7" s="77"/>
      <c r="O7" s="76">
        <f>IFERROR(__xludf.DUMMYFUNCTION("""COMPUTED_VALUE"""),0.0)</f>
        <v>0</v>
      </c>
      <c r="P7" s="76">
        <f>IFERROR(__xludf.DUMMYFUNCTION("""COMPUTED_VALUE"""),1.0)</f>
        <v>1</v>
      </c>
      <c r="Q7" s="76">
        <f>IFERROR(__xludf.DUMMYFUNCTION("""COMPUTED_VALUE"""),0.0)</f>
        <v>0</v>
      </c>
      <c r="R7" s="76">
        <f>IFERROR(__xludf.DUMMYFUNCTION("""COMPUTED_VALUE"""),0.0)</f>
        <v>0</v>
      </c>
      <c r="S7" s="25">
        <f>IFERROR(__xludf.DUMMYFUNCTION("""COMPUTED_VALUE"""),1.0)</f>
        <v>1</v>
      </c>
      <c r="T7" s="25">
        <f>IFERROR(__xludf.DUMMYFUNCTION("""COMPUTED_VALUE"""),0.0)</f>
        <v>0</v>
      </c>
      <c r="U7" s="25">
        <f>IFERROR(__xludf.DUMMYFUNCTION("""COMPUTED_VALUE"""),8.0)</f>
        <v>8</v>
      </c>
      <c r="V7" s="25">
        <f>IFERROR(__xludf.DUMMYFUNCTION("""COMPUTED_VALUE"""),0.0)</f>
        <v>0</v>
      </c>
      <c r="W7" s="25">
        <f>IFERROR(__xludf.DUMMYFUNCTION("""COMPUTED_VALUE"""),0.0)</f>
        <v>0</v>
      </c>
      <c r="X7" s="25">
        <f>IFERROR(__xludf.DUMMYFUNCTION("""COMPUTED_VALUE"""),0.0)</f>
        <v>0</v>
      </c>
      <c r="Y7" s="25">
        <f>IFERROR(__xludf.DUMMYFUNCTION("""COMPUTED_VALUE"""),2.0)</f>
        <v>2</v>
      </c>
      <c r="Z7" s="25">
        <f>IFERROR(__xludf.DUMMYFUNCTION("""COMPUTED_VALUE"""),0.0)</f>
        <v>0</v>
      </c>
    </row>
    <row r="8">
      <c r="A8" s="76"/>
      <c r="B8" s="76"/>
      <c r="C8" s="76"/>
      <c r="D8" s="77"/>
      <c r="E8" s="82"/>
      <c r="F8" s="76"/>
      <c r="G8" s="77"/>
      <c r="H8" s="21" t="s">
        <v>1081</v>
      </c>
      <c r="I8" s="76"/>
      <c r="J8" s="76"/>
      <c r="K8" s="76"/>
      <c r="L8" s="76"/>
      <c r="M8" s="76"/>
      <c r="N8" s="77"/>
      <c r="O8" s="76"/>
      <c r="P8" s="76"/>
      <c r="Q8" s="76"/>
      <c r="R8" s="76"/>
    </row>
    <row r="9">
      <c r="A9" s="76"/>
      <c r="B9" s="76"/>
      <c r="C9" s="76"/>
      <c r="D9" s="77"/>
      <c r="E9" s="82"/>
      <c r="F9" s="76"/>
      <c r="G9" s="77"/>
      <c r="H9" s="21" t="s">
        <v>1082</v>
      </c>
      <c r="I9" s="76"/>
      <c r="J9" s="76"/>
      <c r="K9" s="76"/>
      <c r="L9" s="76"/>
      <c r="M9" s="76"/>
      <c r="N9" s="77"/>
      <c r="O9" s="76"/>
      <c r="P9" s="76"/>
      <c r="Q9" s="76"/>
      <c r="R9" s="76"/>
    </row>
    <row r="10">
      <c r="A10" s="76"/>
      <c r="B10" s="76"/>
      <c r="C10" s="76"/>
      <c r="D10" s="77"/>
      <c r="E10" s="82"/>
      <c r="F10" s="76"/>
      <c r="G10" s="77"/>
      <c r="H10" s="21" t="s">
        <v>245</v>
      </c>
      <c r="I10" s="76"/>
      <c r="J10" s="76"/>
      <c r="K10" s="76"/>
      <c r="L10" s="76"/>
      <c r="M10" s="76"/>
      <c r="N10" s="77"/>
      <c r="O10" s="76"/>
      <c r="P10" s="76"/>
      <c r="Q10" s="76"/>
      <c r="R10" s="76"/>
    </row>
    <row r="11">
      <c r="A11" s="76"/>
      <c r="B11" s="76"/>
      <c r="C11" s="76"/>
      <c r="D11" s="77"/>
      <c r="E11" s="82"/>
      <c r="F11" s="76"/>
      <c r="G11" s="77"/>
      <c r="H11" s="76"/>
      <c r="I11" s="76"/>
      <c r="J11" s="76"/>
      <c r="K11" s="76"/>
      <c r="L11" s="76"/>
      <c r="M11" s="76"/>
      <c r="N11" s="77"/>
      <c r="O11" s="76"/>
      <c r="P11" s="76"/>
      <c r="Q11" s="76"/>
      <c r="R11" s="76"/>
    </row>
    <row r="12">
      <c r="A12" s="76"/>
      <c r="B12" s="76"/>
      <c r="C12" s="76"/>
      <c r="D12" s="77"/>
      <c r="E12" s="82"/>
      <c r="F12" s="76"/>
      <c r="G12" s="77"/>
      <c r="H12" s="21" t="s">
        <v>251</v>
      </c>
      <c r="I12" s="76"/>
      <c r="J12" s="76"/>
      <c r="K12" s="76"/>
      <c r="L12" s="76"/>
      <c r="M12" s="76"/>
      <c r="N12" s="77"/>
      <c r="O12" s="76"/>
      <c r="P12" s="76"/>
      <c r="Q12" s="76"/>
      <c r="R12" s="76"/>
    </row>
    <row r="13">
      <c r="A13" s="76"/>
      <c r="B13" s="76"/>
      <c r="C13" s="76"/>
      <c r="D13" s="77"/>
      <c r="E13" s="82"/>
      <c r="F13" s="76"/>
      <c r="G13" s="77"/>
      <c r="H13" s="21" t="s">
        <v>1083</v>
      </c>
      <c r="I13" s="76"/>
      <c r="J13" s="76"/>
      <c r="K13" s="76"/>
      <c r="L13" s="76"/>
      <c r="M13" s="76"/>
      <c r="N13" s="77"/>
      <c r="O13" s="76"/>
      <c r="P13" s="76"/>
      <c r="Q13" s="76"/>
      <c r="R13" s="76"/>
    </row>
    <row r="14">
      <c r="A14" s="76"/>
      <c r="B14" s="76"/>
      <c r="C14" s="76"/>
      <c r="D14" s="77"/>
      <c r="E14" s="82"/>
      <c r="F14" s="76"/>
      <c r="G14" s="77"/>
      <c r="H14" s="21" t="s">
        <v>1084</v>
      </c>
      <c r="I14" s="76"/>
      <c r="J14" s="76"/>
      <c r="K14" s="76"/>
      <c r="L14" s="76"/>
      <c r="M14" s="76"/>
      <c r="N14" s="77"/>
      <c r="O14" s="76"/>
      <c r="P14" s="76"/>
      <c r="Q14" s="76"/>
      <c r="R14" s="76"/>
    </row>
    <row r="15">
      <c r="A15" s="76"/>
      <c r="B15" s="76"/>
      <c r="C15" s="76"/>
      <c r="D15" s="77"/>
      <c r="E15" s="82"/>
      <c r="F15" s="76"/>
      <c r="G15" s="77"/>
      <c r="H15" s="21" t="s">
        <v>1085</v>
      </c>
      <c r="I15" s="76"/>
      <c r="J15" s="76"/>
      <c r="K15" s="76"/>
      <c r="L15" s="76"/>
      <c r="M15" s="76"/>
      <c r="N15" s="77"/>
      <c r="O15" s="76"/>
      <c r="P15" s="76"/>
      <c r="Q15" s="76"/>
      <c r="R15" s="76"/>
    </row>
    <row r="16">
      <c r="A16" s="76"/>
      <c r="B16" s="76"/>
      <c r="C16" s="76"/>
      <c r="D16" s="77"/>
      <c r="E16" s="82"/>
      <c r="F16" s="76"/>
      <c r="G16" s="77"/>
      <c r="H16" s="21" t="s">
        <v>1086</v>
      </c>
      <c r="I16" s="76"/>
      <c r="J16" s="76"/>
      <c r="K16" s="76"/>
      <c r="L16" s="76"/>
      <c r="M16" s="76"/>
      <c r="N16" s="77"/>
      <c r="O16" s="76"/>
      <c r="P16" s="76"/>
      <c r="Q16" s="76"/>
      <c r="R16" s="76"/>
    </row>
    <row r="17">
      <c r="A17" s="76"/>
      <c r="B17" s="76"/>
      <c r="C17" s="76"/>
      <c r="D17" s="77"/>
      <c r="E17" s="82"/>
      <c r="F17" s="76"/>
      <c r="G17" s="77"/>
      <c r="H17" s="21" t="s">
        <v>269</v>
      </c>
      <c r="I17" s="76"/>
      <c r="J17" s="76"/>
      <c r="K17" s="76"/>
      <c r="L17" s="76"/>
      <c r="M17" s="76"/>
      <c r="N17" s="77"/>
      <c r="O17" s="76"/>
      <c r="P17" s="76"/>
      <c r="Q17" s="76"/>
      <c r="R17" s="76"/>
    </row>
    <row r="18">
      <c r="A18" s="25"/>
      <c r="B18" s="25"/>
      <c r="D18" s="42"/>
      <c r="E18" s="25"/>
      <c r="F18" s="25"/>
      <c r="G18" s="42"/>
      <c r="I18" s="25"/>
      <c r="K18" s="25"/>
      <c r="N18" s="42"/>
    </row>
    <row r="19">
      <c r="A19" s="25"/>
      <c r="B19" s="25"/>
      <c r="D19" s="42"/>
      <c r="E19" s="25"/>
      <c r="F19" s="25"/>
      <c r="G19" s="42"/>
      <c r="H19" s="1" t="s">
        <v>1087</v>
      </c>
      <c r="I19" s="25"/>
      <c r="K19" s="25"/>
      <c r="N19" s="42"/>
    </row>
    <row r="20">
      <c r="A20" s="25"/>
      <c r="B20" s="25"/>
      <c r="D20" s="42"/>
      <c r="E20" s="25"/>
      <c r="F20" s="25"/>
      <c r="G20" s="42"/>
      <c r="H20" s="1" t="s">
        <v>1088</v>
      </c>
      <c r="I20" s="25"/>
      <c r="J20" s="1"/>
      <c r="K20" s="25"/>
      <c r="N20" s="42"/>
    </row>
    <row r="21">
      <c r="A21" s="25"/>
      <c r="B21" s="25"/>
      <c r="D21" s="42"/>
      <c r="E21" s="25"/>
      <c r="F21" s="25"/>
      <c r="G21" s="42"/>
      <c r="H21" s="1" t="s">
        <v>1089</v>
      </c>
      <c r="I21" s="25"/>
      <c r="K21" s="25"/>
      <c r="N21" s="42"/>
    </row>
    <row r="22">
      <c r="A22" s="25"/>
      <c r="B22" s="25"/>
      <c r="D22" s="42"/>
      <c r="E22" s="25"/>
      <c r="F22" s="25"/>
      <c r="G22" s="42"/>
      <c r="H22" s="1" t="s">
        <v>198</v>
      </c>
      <c r="I22" s="25"/>
      <c r="K22" s="25"/>
      <c r="N22" s="42"/>
    </row>
    <row r="23">
      <c r="A23" s="25"/>
      <c r="B23" s="25"/>
      <c r="D23" s="42"/>
      <c r="E23" s="25"/>
      <c r="F23" s="25"/>
      <c r="G23" s="42"/>
      <c r="H23" s="1" t="s">
        <v>1090</v>
      </c>
      <c r="I23" s="25"/>
      <c r="K23" s="25"/>
      <c r="N23" s="42"/>
    </row>
    <row r="24">
      <c r="A24" s="25"/>
      <c r="B24" s="25"/>
      <c r="D24" s="42"/>
      <c r="E24" s="25"/>
      <c r="F24" s="25"/>
      <c r="G24" s="42"/>
      <c r="H24" s="1" t="s">
        <v>1091</v>
      </c>
      <c r="I24" s="25"/>
      <c r="K24" s="25"/>
      <c r="N24" s="42"/>
    </row>
    <row r="25">
      <c r="A25" s="25"/>
      <c r="B25" s="25"/>
      <c r="D25" s="42"/>
      <c r="E25" s="25"/>
      <c r="F25" s="25"/>
      <c r="G25" s="42"/>
      <c r="H25" s="1" t="s">
        <v>198</v>
      </c>
      <c r="I25" s="25"/>
      <c r="K25" s="25"/>
      <c r="N25" s="42"/>
    </row>
    <row r="26">
      <c r="A26" s="25"/>
      <c r="B26" s="25"/>
      <c r="D26" s="42"/>
      <c r="E26" s="25"/>
      <c r="F26" s="25"/>
      <c r="G26" s="42"/>
      <c r="H26" s="1" t="s">
        <v>481</v>
      </c>
      <c r="I26" s="25"/>
      <c r="K26" s="25"/>
      <c r="N26" s="42"/>
    </row>
    <row r="27">
      <c r="A27" s="25"/>
      <c r="B27" s="25"/>
      <c r="D27" s="42"/>
      <c r="E27" s="25"/>
      <c r="F27" s="25"/>
      <c r="G27" s="42"/>
      <c r="H27" s="1" t="s">
        <v>204</v>
      </c>
      <c r="I27" s="25"/>
      <c r="K27" s="25"/>
      <c r="N27" s="42"/>
    </row>
    <row r="28">
      <c r="A28" s="25"/>
      <c r="B28" s="25"/>
      <c r="D28" s="42"/>
      <c r="E28" s="25"/>
      <c r="F28" s="25"/>
      <c r="G28" s="42"/>
      <c r="H28" s="1" t="s">
        <v>1092</v>
      </c>
      <c r="I28" s="25"/>
      <c r="K28" s="25"/>
      <c r="N28" s="42"/>
    </row>
    <row r="29">
      <c r="A29" s="25"/>
      <c r="B29" s="25"/>
      <c r="D29" s="42"/>
      <c r="E29" s="25"/>
      <c r="F29" s="25"/>
      <c r="G29" s="42"/>
      <c r="H29" s="1" t="s">
        <v>1093</v>
      </c>
      <c r="I29" s="25"/>
      <c r="K29" s="84" t="s">
        <v>278</v>
      </c>
      <c r="L29" s="1" t="s">
        <v>280</v>
      </c>
      <c r="N29" s="2" t="s">
        <v>1094</v>
      </c>
    </row>
    <row r="30">
      <c r="A30" s="25"/>
      <c r="B30" s="25"/>
      <c r="D30" s="42"/>
      <c r="E30" s="25"/>
      <c r="F30" s="25"/>
      <c r="G30" s="42"/>
      <c r="H30" s="1" t="s">
        <v>1095</v>
      </c>
      <c r="I30" s="25"/>
      <c r="K30" s="25"/>
      <c r="N30" s="42"/>
    </row>
    <row r="31">
      <c r="A31" s="25"/>
      <c r="B31" s="25"/>
      <c r="D31" s="42"/>
      <c r="E31" s="25"/>
      <c r="F31" s="25"/>
      <c r="G31" s="42"/>
      <c r="H31" s="1" t="s">
        <v>204</v>
      </c>
      <c r="I31" s="25"/>
      <c r="K31" s="25"/>
      <c r="N31" s="42"/>
    </row>
    <row r="32">
      <c r="A32" s="25"/>
      <c r="B32" s="25"/>
      <c r="D32" s="42"/>
      <c r="E32" s="25"/>
      <c r="F32" s="25"/>
      <c r="G32" s="42"/>
      <c r="I32" s="25"/>
      <c r="K32" s="25"/>
      <c r="N32" s="42"/>
    </row>
    <row r="33">
      <c r="A33" s="25"/>
      <c r="B33" s="25"/>
      <c r="D33" s="42"/>
      <c r="E33" s="25"/>
      <c r="F33" s="25"/>
      <c r="G33" s="42"/>
      <c r="H33" s="1" t="s">
        <v>1096</v>
      </c>
      <c r="I33" s="25"/>
      <c r="K33" s="25"/>
      <c r="N33" s="42"/>
    </row>
    <row r="34">
      <c r="A34" s="25"/>
      <c r="B34" s="25"/>
      <c r="D34" s="42"/>
      <c r="E34" s="25"/>
      <c r="F34" s="25"/>
      <c r="G34" s="42"/>
      <c r="H34" s="1" t="s">
        <v>1097</v>
      </c>
      <c r="I34" s="25"/>
      <c r="K34" s="25"/>
      <c r="N34" s="42"/>
    </row>
    <row r="35">
      <c r="A35" s="25"/>
      <c r="B35" s="25"/>
      <c r="D35" s="42"/>
      <c r="E35" s="25"/>
      <c r="F35" s="25"/>
      <c r="G35" s="42"/>
      <c r="H35" s="1" t="s">
        <v>1098</v>
      </c>
      <c r="I35" s="25"/>
      <c r="K35" s="25"/>
      <c r="N35" s="42"/>
    </row>
    <row r="36">
      <c r="A36" s="25"/>
      <c r="B36" s="25"/>
      <c r="D36" s="42"/>
      <c r="E36" s="25"/>
      <c r="F36" s="25"/>
      <c r="G36" s="42"/>
      <c r="H36" s="1" t="s">
        <v>198</v>
      </c>
      <c r="I36" s="25"/>
      <c r="K36" s="84" t="s">
        <v>278</v>
      </c>
      <c r="L36" s="1" t="s">
        <v>279</v>
      </c>
      <c r="N36" s="2" t="s">
        <v>1099</v>
      </c>
    </row>
    <row r="37">
      <c r="A37" s="25"/>
      <c r="B37" s="25"/>
      <c r="D37" s="42"/>
      <c r="E37" s="25"/>
      <c r="F37" s="25"/>
      <c r="G37" s="42"/>
      <c r="H37" s="1" t="s">
        <v>1100</v>
      </c>
      <c r="I37" s="25"/>
      <c r="K37" s="25"/>
      <c r="N37" s="42"/>
    </row>
    <row r="38">
      <c r="A38" s="25"/>
      <c r="B38" s="25"/>
      <c r="D38" s="42"/>
      <c r="E38" s="25"/>
      <c r="F38" s="25"/>
      <c r="G38" s="42"/>
      <c r="H38" s="1" t="s">
        <v>511</v>
      </c>
      <c r="I38" s="25"/>
      <c r="K38" s="84" t="s">
        <v>278</v>
      </c>
      <c r="L38" s="1" t="s">
        <v>280</v>
      </c>
      <c r="N38" s="2" t="s">
        <v>1101</v>
      </c>
    </row>
    <row r="39">
      <c r="A39" s="25"/>
      <c r="B39" s="25"/>
      <c r="D39" s="42"/>
      <c r="E39" s="25"/>
      <c r="F39" s="25"/>
      <c r="G39" s="42"/>
      <c r="H39" s="1" t="s">
        <v>204</v>
      </c>
      <c r="I39" s="25"/>
      <c r="K39" s="25"/>
      <c r="N39" s="42"/>
    </row>
    <row r="40">
      <c r="A40" s="25"/>
      <c r="B40" s="25"/>
      <c r="D40" s="42"/>
      <c r="E40" s="25"/>
      <c r="F40" s="25"/>
      <c r="G40" s="42"/>
      <c r="I40" s="25"/>
      <c r="K40" s="25"/>
      <c r="N40" s="42"/>
    </row>
    <row r="41">
      <c r="A41" s="25"/>
      <c r="B41" s="25"/>
      <c r="D41" s="42"/>
      <c r="E41" s="25"/>
      <c r="F41" s="25"/>
      <c r="G41" s="42"/>
      <c r="H41" s="1" t="s">
        <v>1102</v>
      </c>
      <c r="I41" s="25"/>
      <c r="K41" s="25"/>
      <c r="N41" s="42"/>
    </row>
    <row r="42">
      <c r="A42" s="25"/>
      <c r="B42" s="25"/>
      <c r="D42" s="42"/>
      <c r="E42" s="25"/>
      <c r="F42" s="25"/>
      <c r="G42" s="42"/>
      <c r="H42" s="1" t="s">
        <v>1103</v>
      </c>
      <c r="I42" s="25"/>
      <c r="K42" s="25"/>
      <c r="N42" s="42"/>
    </row>
    <row r="43">
      <c r="A43" s="25"/>
      <c r="B43" s="25"/>
      <c r="D43" s="42"/>
      <c r="E43" s="25"/>
      <c r="F43" s="25"/>
      <c r="G43" s="42"/>
      <c r="H43" s="1" t="s">
        <v>1104</v>
      </c>
      <c r="I43" s="25"/>
      <c r="K43" s="25"/>
      <c r="N43" s="42"/>
    </row>
    <row r="44">
      <c r="A44" s="25"/>
      <c r="B44" s="25"/>
      <c r="D44" s="42"/>
      <c r="E44" s="25"/>
      <c r="F44" s="25"/>
      <c r="G44" s="42"/>
      <c r="H44" s="1" t="s">
        <v>198</v>
      </c>
      <c r="I44" s="25"/>
      <c r="K44" s="84" t="s">
        <v>278</v>
      </c>
      <c r="L44" s="1" t="s">
        <v>279</v>
      </c>
      <c r="N44" s="2" t="s">
        <v>1099</v>
      </c>
    </row>
    <row r="45">
      <c r="A45" s="25"/>
      <c r="B45" s="25"/>
      <c r="D45" s="42"/>
      <c r="E45" s="25"/>
      <c r="F45" s="25"/>
      <c r="G45" s="42"/>
      <c r="H45" s="1" t="s">
        <v>1105</v>
      </c>
      <c r="I45" s="25"/>
      <c r="K45" s="25"/>
      <c r="N45" s="42"/>
    </row>
    <row r="46">
      <c r="A46" s="25"/>
      <c r="B46" s="25"/>
      <c r="D46" s="42"/>
      <c r="E46" s="25"/>
      <c r="F46" s="25"/>
      <c r="G46" s="42"/>
      <c r="H46" s="1" t="s">
        <v>204</v>
      </c>
      <c r="I46" s="25"/>
      <c r="K46" s="84" t="s">
        <v>278</v>
      </c>
      <c r="L46" s="1" t="s">
        <v>280</v>
      </c>
      <c r="N46" s="2" t="s">
        <v>1106</v>
      </c>
    </row>
    <row r="47">
      <c r="A47" s="25"/>
      <c r="B47" s="25"/>
      <c r="D47" s="42"/>
      <c r="E47" s="25"/>
      <c r="F47" s="25"/>
      <c r="G47" s="42"/>
      <c r="I47" s="25"/>
      <c r="K47" s="25"/>
      <c r="N47" s="42"/>
    </row>
    <row r="48">
      <c r="A48" s="25"/>
      <c r="B48" s="25"/>
      <c r="D48" s="42"/>
      <c r="E48" s="25"/>
      <c r="F48" s="25"/>
      <c r="G48" s="42"/>
      <c r="H48" s="1" t="s">
        <v>1107</v>
      </c>
      <c r="I48" s="25"/>
      <c r="K48" s="25"/>
      <c r="N48" s="42"/>
    </row>
    <row r="49">
      <c r="A49" s="25"/>
      <c r="B49" s="25"/>
      <c r="D49" s="42"/>
      <c r="E49" s="25"/>
      <c r="F49" s="25"/>
      <c r="G49" s="42"/>
      <c r="H49" s="1" t="s">
        <v>1108</v>
      </c>
      <c r="I49" s="25"/>
      <c r="J49" s="1"/>
      <c r="K49" s="1" t="s">
        <v>282</v>
      </c>
      <c r="L49" s="1" t="s">
        <v>841</v>
      </c>
      <c r="M49" s="1" t="s">
        <v>1109</v>
      </c>
      <c r="N49" s="42"/>
    </row>
    <row r="50">
      <c r="A50" s="25"/>
      <c r="B50" s="25"/>
      <c r="D50" s="42"/>
      <c r="E50" s="25"/>
      <c r="F50" s="25"/>
      <c r="G50" s="42"/>
      <c r="H50" s="1" t="s">
        <v>1110</v>
      </c>
      <c r="I50" s="25"/>
      <c r="K50" s="25"/>
      <c r="N50" s="42"/>
    </row>
    <row r="51">
      <c r="A51" s="25"/>
      <c r="B51" s="25"/>
      <c r="D51" s="42"/>
      <c r="E51" s="25"/>
      <c r="F51" s="25"/>
      <c r="G51" s="42"/>
      <c r="H51" s="1" t="s">
        <v>1111</v>
      </c>
      <c r="I51" s="25"/>
      <c r="K51" s="25"/>
      <c r="N51" s="42"/>
    </row>
    <row r="52">
      <c r="A52" s="25"/>
      <c r="B52" s="25"/>
      <c r="D52" s="42"/>
      <c r="E52" s="25"/>
      <c r="F52" s="25"/>
      <c r="G52" s="42"/>
      <c r="H52" s="1" t="s">
        <v>198</v>
      </c>
      <c r="I52" s="25"/>
      <c r="K52" s="84" t="s">
        <v>278</v>
      </c>
      <c r="L52" s="1" t="s">
        <v>279</v>
      </c>
      <c r="N52" s="2" t="s">
        <v>1099</v>
      </c>
    </row>
    <row r="53">
      <c r="A53" s="25"/>
      <c r="B53" s="25"/>
      <c r="D53" s="42"/>
      <c r="E53" s="25"/>
      <c r="F53" s="25"/>
      <c r="G53" s="42"/>
      <c r="H53" s="1" t="s">
        <v>1112</v>
      </c>
      <c r="I53" s="25"/>
      <c r="K53" s="25"/>
      <c r="N53" s="42"/>
    </row>
    <row r="54">
      <c r="A54" s="25"/>
      <c r="B54" s="25"/>
      <c r="D54" s="42"/>
      <c r="E54" s="25"/>
      <c r="F54" s="25"/>
      <c r="G54" s="42"/>
      <c r="H54" s="1" t="s">
        <v>1113</v>
      </c>
      <c r="I54" s="25"/>
      <c r="K54" s="84" t="s">
        <v>278</v>
      </c>
      <c r="L54" s="1" t="s">
        <v>280</v>
      </c>
      <c r="N54" s="2" t="s">
        <v>1114</v>
      </c>
    </row>
    <row r="55">
      <c r="A55" s="25"/>
      <c r="B55" s="25"/>
      <c r="D55" s="42"/>
      <c r="E55" s="25"/>
      <c r="F55" s="25"/>
      <c r="G55" s="42"/>
      <c r="H55" s="1" t="s">
        <v>1115</v>
      </c>
      <c r="I55" s="25"/>
      <c r="K55" s="25"/>
      <c r="N55" s="42"/>
    </row>
    <row r="56">
      <c r="A56" s="25"/>
      <c r="B56" s="25"/>
      <c r="D56" s="42"/>
      <c r="E56" s="25"/>
      <c r="F56" s="25"/>
      <c r="G56" s="42"/>
      <c r="H56" s="1" t="s">
        <v>204</v>
      </c>
      <c r="I56" s="25"/>
      <c r="K56" s="25"/>
      <c r="N56" s="42"/>
    </row>
    <row r="57">
      <c r="A57" s="25"/>
      <c r="B57" s="25"/>
      <c r="D57" s="42"/>
      <c r="E57" s="25"/>
      <c r="F57" s="25"/>
      <c r="G57" s="42"/>
      <c r="I57" s="25"/>
      <c r="K57" s="25"/>
      <c r="N57" s="42"/>
    </row>
    <row r="58">
      <c r="A58" s="25"/>
      <c r="B58" s="25"/>
      <c r="D58" s="42"/>
      <c r="E58" s="25"/>
      <c r="F58" s="25"/>
      <c r="G58" s="42"/>
      <c r="H58" s="1" t="s">
        <v>1116</v>
      </c>
      <c r="I58" s="25"/>
      <c r="K58" s="25"/>
      <c r="N58" s="42"/>
    </row>
    <row r="59">
      <c r="A59" s="25"/>
      <c r="B59" s="25"/>
      <c r="D59" s="42"/>
      <c r="E59" s="25"/>
      <c r="F59" s="25"/>
      <c r="G59" s="42"/>
      <c r="H59" s="1" t="s">
        <v>1117</v>
      </c>
      <c r="I59" s="25"/>
      <c r="K59" s="25"/>
      <c r="N59" s="42"/>
    </row>
    <row r="60">
      <c r="A60" s="25"/>
      <c r="B60" s="25"/>
      <c r="D60" s="42"/>
      <c r="E60" s="25"/>
      <c r="F60" s="25"/>
      <c r="G60" s="42"/>
      <c r="H60" s="1" t="s">
        <v>207</v>
      </c>
      <c r="I60" s="25"/>
      <c r="K60" s="25"/>
      <c r="N60" s="42"/>
    </row>
    <row r="61">
      <c r="A61" s="25"/>
      <c r="B61" s="25"/>
      <c r="D61" s="42"/>
      <c r="E61" s="25"/>
      <c r="F61" s="25"/>
      <c r="G61" s="42"/>
      <c r="H61" s="1" t="s">
        <v>198</v>
      </c>
      <c r="I61" s="25"/>
      <c r="K61" s="25"/>
      <c r="N61" s="42"/>
    </row>
    <row r="62">
      <c r="A62" s="25"/>
      <c r="B62" s="25"/>
      <c r="D62" s="42"/>
      <c r="E62" s="25"/>
      <c r="F62" s="25"/>
      <c r="G62" s="42"/>
      <c r="H62" s="1" t="s">
        <v>1118</v>
      </c>
      <c r="I62" s="25"/>
      <c r="K62" s="84" t="s">
        <v>278</v>
      </c>
      <c r="L62" s="1" t="s">
        <v>279</v>
      </c>
      <c r="N62" s="2" t="s">
        <v>1119</v>
      </c>
    </row>
    <row r="63">
      <c r="A63" s="25"/>
      <c r="B63" s="25"/>
      <c r="D63" s="42"/>
      <c r="E63" s="25"/>
      <c r="F63" s="25"/>
      <c r="G63" s="42"/>
      <c r="H63" s="1" t="s">
        <v>204</v>
      </c>
      <c r="I63" s="25"/>
      <c r="K63" s="25"/>
      <c r="N63" s="42"/>
    </row>
    <row r="64">
      <c r="A64" s="25"/>
      <c r="B64" s="25"/>
      <c r="D64" s="42"/>
      <c r="E64" s="25"/>
      <c r="F64" s="25"/>
      <c r="G64" s="42"/>
      <c r="I64" s="25"/>
      <c r="K64" s="25"/>
      <c r="N64" s="42"/>
    </row>
    <row r="65">
      <c r="A65" s="25"/>
      <c r="B65" s="25"/>
      <c r="D65" s="42"/>
      <c r="E65" s="25"/>
      <c r="F65" s="25"/>
      <c r="G65" s="42"/>
      <c r="H65" s="1" t="s">
        <v>281</v>
      </c>
      <c r="I65" s="25"/>
      <c r="K65" s="25"/>
      <c r="N65" s="42"/>
    </row>
    <row r="66">
      <c r="A66" s="25"/>
      <c r="B66" s="25"/>
      <c r="D66" s="42"/>
      <c r="E66" s="25"/>
      <c r="F66" s="25"/>
      <c r="G66" s="42"/>
      <c r="H66" s="1" t="s">
        <v>206</v>
      </c>
      <c r="I66" s="25"/>
      <c r="K66" s="25"/>
      <c r="N66" s="42"/>
    </row>
    <row r="67">
      <c r="A67" s="25"/>
      <c r="B67" s="25"/>
      <c r="D67" s="42"/>
      <c r="E67" s="25"/>
      <c r="F67" s="25"/>
      <c r="G67" s="42"/>
      <c r="H67" s="1" t="s">
        <v>207</v>
      </c>
      <c r="I67" s="25"/>
      <c r="K67" s="25"/>
      <c r="N67" s="42"/>
    </row>
    <row r="68">
      <c r="A68" s="25"/>
      <c r="B68" s="25"/>
      <c r="D68" s="42"/>
      <c r="E68" s="25"/>
      <c r="F68" s="25"/>
      <c r="G68" s="42"/>
      <c r="H68" s="1" t="s">
        <v>198</v>
      </c>
      <c r="I68" s="25"/>
      <c r="K68" s="25"/>
      <c r="N68" s="42"/>
    </row>
    <row r="69">
      <c r="A69" s="25"/>
      <c r="B69" s="25"/>
      <c r="D69" s="42"/>
      <c r="E69" s="25"/>
      <c r="F69" s="25"/>
      <c r="G69" s="42"/>
      <c r="H69" s="1" t="s">
        <v>1120</v>
      </c>
      <c r="I69" s="25"/>
      <c r="K69" s="25"/>
      <c r="N69" s="42"/>
    </row>
    <row r="70">
      <c r="A70" s="25"/>
      <c r="B70" s="25"/>
      <c r="D70" s="42"/>
      <c r="E70" s="25"/>
      <c r="F70" s="25"/>
      <c r="G70" s="42"/>
      <c r="H70" s="1" t="s">
        <v>1121</v>
      </c>
      <c r="I70" s="25"/>
      <c r="K70" s="25"/>
      <c r="N70" s="42"/>
    </row>
    <row r="71">
      <c r="A71" s="25"/>
      <c r="B71" s="25"/>
      <c r="D71" s="42"/>
      <c r="E71" s="25"/>
      <c r="F71" s="25"/>
      <c r="G71" s="42"/>
      <c r="H71" s="1" t="s">
        <v>1122</v>
      </c>
      <c r="I71" s="25"/>
      <c r="K71" s="25"/>
      <c r="N71" s="42"/>
    </row>
    <row r="72">
      <c r="A72" s="25"/>
      <c r="B72" s="25"/>
      <c r="D72" s="42"/>
      <c r="E72" s="25"/>
      <c r="F72" s="25"/>
      <c r="G72" s="42"/>
      <c r="H72" s="1" t="s">
        <v>1123</v>
      </c>
      <c r="I72" s="25"/>
      <c r="K72" s="25"/>
      <c r="N72" s="42"/>
    </row>
    <row r="73">
      <c r="A73" s="25"/>
      <c r="B73" s="25"/>
      <c r="D73" s="42"/>
      <c r="E73" s="25"/>
      <c r="F73" s="25"/>
      <c r="G73" s="42"/>
      <c r="H73" s="1" t="s">
        <v>1124</v>
      </c>
      <c r="I73" s="25"/>
      <c r="K73" s="25"/>
      <c r="N73" s="42"/>
    </row>
    <row r="74">
      <c r="A74" s="25"/>
      <c r="B74" s="25"/>
      <c r="D74" s="42"/>
      <c r="E74" s="25"/>
      <c r="F74" s="25"/>
      <c r="G74" s="42"/>
      <c r="H74" s="1" t="s">
        <v>1125</v>
      </c>
      <c r="I74" s="25"/>
      <c r="K74" s="25"/>
      <c r="N74" s="42"/>
    </row>
    <row r="75">
      <c r="A75" s="25"/>
      <c r="B75" s="25"/>
      <c r="D75" s="42"/>
      <c r="E75" s="25"/>
      <c r="F75" s="25"/>
      <c r="G75" s="42"/>
      <c r="H75" s="1" t="s">
        <v>1126</v>
      </c>
      <c r="I75" s="25"/>
      <c r="K75" s="25"/>
      <c r="N75" s="42"/>
    </row>
    <row r="76">
      <c r="A76" s="25"/>
      <c r="B76" s="25"/>
      <c r="D76" s="42"/>
      <c r="E76" s="25"/>
      <c r="F76" s="25"/>
      <c r="G76" s="42"/>
      <c r="H76" s="1" t="s">
        <v>1127</v>
      </c>
      <c r="I76" s="25"/>
      <c r="K76" s="1" t="s">
        <v>449</v>
      </c>
      <c r="M76" s="1" t="s">
        <v>1128</v>
      </c>
      <c r="N76" s="2" t="s">
        <v>1129</v>
      </c>
    </row>
    <row r="77">
      <c r="A77" s="25"/>
      <c r="B77" s="25"/>
      <c r="D77" s="42"/>
      <c r="E77" s="25"/>
      <c r="F77" s="25"/>
      <c r="G77" s="42"/>
      <c r="H77" s="1" t="s">
        <v>1130</v>
      </c>
      <c r="I77" s="25"/>
      <c r="K77" s="25"/>
      <c r="N77" s="42"/>
    </row>
    <row r="78">
      <c r="A78" s="25"/>
      <c r="B78" s="25"/>
      <c r="D78" s="42"/>
      <c r="E78" s="25"/>
      <c r="F78" s="25"/>
      <c r="G78" s="42"/>
      <c r="H78" s="1" t="s">
        <v>1131</v>
      </c>
      <c r="I78" s="25"/>
      <c r="K78" s="1" t="s">
        <v>449</v>
      </c>
      <c r="M78" s="1" t="s">
        <v>1132</v>
      </c>
      <c r="N78" s="2" t="s">
        <v>1133</v>
      </c>
    </row>
    <row r="79">
      <c r="A79" s="25"/>
      <c r="B79" s="25"/>
      <c r="D79" s="42"/>
      <c r="E79" s="25"/>
      <c r="F79" s="25"/>
      <c r="G79" s="42"/>
      <c r="H79" s="1" t="s">
        <v>1134</v>
      </c>
      <c r="I79" s="25"/>
      <c r="K79" s="25"/>
      <c r="N79" s="42"/>
    </row>
    <row r="80">
      <c r="A80" s="25"/>
      <c r="B80" s="25"/>
      <c r="D80" s="42"/>
      <c r="E80" s="25"/>
      <c r="F80" s="25"/>
      <c r="G80" s="42"/>
      <c r="H80" s="1" t="s">
        <v>223</v>
      </c>
      <c r="I80" s="25"/>
      <c r="K80" s="25"/>
      <c r="N80" s="42"/>
    </row>
    <row r="81">
      <c r="A81" s="15"/>
      <c r="B81" s="15"/>
      <c r="C81" s="15"/>
      <c r="D81" s="83"/>
      <c r="E81" s="15"/>
      <c r="F81" s="15"/>
      <c r="G81" s="83"/>
      <c r="H81" s="12" t="s">
        <v>204</v>
      </c>
      <c r="I81" s="15"/>
      <c r="J81" s="15"/>
      <c r="K81" s="15"/>
      <c r="L81" s="15"/>
      <c r="M81" s="15"/>
      <c r="N81" s="83"/>
      <c r="O81" s="15"/>
      <c r="P81" s="15"/>
      <c r="Q81" s="15"/>
      <c r="R81" s="15"/>
      <c r="S81" s="15"/>
      <c r="T81" s="15"/>
      <c r="U81" s="15"/>
      <c r="V81" s="15"/>
      <c r="W81" s="15"/>
      <c r="X81" s="15"/>
      <c r="Y81" s="15"/>
      <c r="Z81" s="15"/>
      <c r="AA81" s="15"/>
      <c r="AB81" s="15"/>
      <c r="AC81" s="15"/>
      <c r="AD81" s="15"/>
      <c r="AE81" s="15"/>
    </row>
    <row r="82">
      <c r="A82" s="25"/>
      <c r="B82" s="25"/>
      <c r="D82" s="42"/>
      <c r="E82" s="25"/>
      <c r="F82" s="25"/>
      <c r="G82" s="42"/>
      <c r="I82" s="25"/>
      <c r="K82" s="25"/>
      <c r="N82" s="42"/>
    </row>
    <row r="83">
      <c r="A83" s="1" t="s">
        <v>74</v>
      </c>
      <c r="B83" s="1" t="s">
        <v>30</v>
      </c>
      <c r="D83" s="42"/>
      <c r="E83" s="1" t="s">
        <v>33</v>
      </c>
      <c r="F83" s="1" t="s">
        <v>33</v>
      </c>
      <c r="G83" s="42"/>
      <c r="H83" s="1" t="s">
        <v>563</v>
      </c>
      <c r="I83" s="25"/>
      <c r="K83" s="84"/>
      <c r="N83" s="42"/>
    </row>
    <row r="84">
      <c r="A84" s="25"/>
      <c r="B84" s="25"/>
      <c r="D84" s="42"/>
      <c r="E84" s="25"/>
      <c r="F84" s="25"/>
      <c r="G84" s="42"/>
      <c r="I84" s="25"/>
      <c r="K84" s="25"/>
      <c r="N84" s="42"/>
    </row>
    <row r="85">
      <c r="A85" s="25"/>
      <c r="B85" s="25"/>
      <c r="D85" s="42"/>
      <c r="E85" s="25"/>
      <c r="F85" s="25"/>
      <c r="G85" s="42"/>
      <c r="H85" s="1" t="s">
        <v>1080</v>
      </c>
      <c r="I85" s="25"/>
      <c r="K85" s="25"/>
      <c r="N85" s="42"/>
    </row>
    <row r="86">
      <c r="A86" s="25"/>
      <c r="B86" s="25"/>
      <c r="D86" s="42"/>
      <c r="E86" s="25"/>
      <c r="F86" s="25"/>
      <c r="G86" s="42"/>
      <c r="H86" s="1" t="s">
        <v>198</v>
      </c>
      <c r="I86" s="25"/>
      <c r="K86" s="25"/>
      <c r="N86" s="42"/>
      <c r="O8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86" s="25" t="str">
        <f>IFERROR(__xludf.DUMMYFUNCTION("""COMPUTED_VALUE"""),"C-syntax")</f>
        <v>C-syntax</v>
      </c>
      <c r="Q86" s="25" t="str">
        <f>IFERROR(__xludf.DUMMYFUNCTION("""COMPUTED_VALUE"""),"C-hallucinating")</f>
        <v>C-hallucinating</v>
      </c>
      <c r="R86" s="25" t="str">
        <f>IFERROR(__xludf.DUMMYFUNCTION("""COMPUTED_VALUE"""),"C-total")</f>
        <v>C-total</v>
      </c>
      <c r="S86" s="25" t="str">
        <f>IFERROR(__xludf.DUMMYFUNCTION("""COMPUTED_VALUE"""),"V-pre/post")</f>
        <v>V-pre/post</v>
      </c>
      <c r="T86" s="25" t="str">
        <f>IFERROR(__xludf.DUMMYFUNCTION("""COMPUTED_VALUE"""),"V-pred-def")</f>
        <v>V-pred-def</v>
      </c>
      <c r="U86" s="25" t="str">
        <f>IFERROR(__xludf.DUMMYFUNCTION("""COMPUTED_VALUE"""),"V-pred-use")</f>
        <v>V-pred-use</v>
      </c>
      <c r="V86" s="25" t="str">
        <f>IFERROR(__xludf.DUMMYFUNCTION("""COMPUTED_VALUE"""),"V-lemma-def")</f>
        <v>V-lemma-def</v>
      </c>
      <c r="W86" s="25" t="str">
        <f>IFERROR(__xludf.DUMMYFUNCTION("""COMPUTED_VALUE"""),"V-lemma-use")</f>
        <v>V-lemma-use</v>
      </c>
      <c r="X86" s="25" t="str">
        <f>IFERROR(__xludf.DUMMYFUNCTION("""COMPUTED_VALUE"""),"V-LI")</f>
        <v>V-LI</v>
      </c>
      <c r="Y86" s="25" t="str">
        <f>IFERROR(__xludf.DUMMYFUNCTION("""COMPUTED_VALUE"""),"V-others")</f>
        <v>V-others</v>
      </c>
      <c r="Z86" s="25" t="str">
        <f>IFERROR(__xludf.DUMMYFUNCTION("""COMPUTED_VALUE"""),"V-total")</f>
        <v>V-total</v>
      </c>
    </row>
    <row r="87">
      <c r="A87" s="25"/>
      <c r="B87" s="25"/>
      <c r="D87" s="42"/>
      <c r="E87" s="25"/>
      <c r="F87" s="25"/>
      <c r="G87" s="42"/>
      <c r="H87" s="1" t="s">
        <v>1081</v>
      </c>
      <c r="I87" s="25"/>
      <c r="K87" s="25"/>
      <c r="N87" s="42"/>
      <c r="O87" s="25">
        <f>IFERROR(__xludf.DUMMYFUNCTION("""COMPUTED_VALUE"""),0.0)</f>
        <v>0</v>
      </c>
      <c r="P87" s="25">
        <f>IFERROR(__xludf.DUMMYFUNCTION("""COMPUTED_VALUE"""),0.0)</f>
        <v>0</v>
      </c>
      <c r="Q87" s="25">
        <f>IFERROR(__xludf.DUMMYFUNCTION("""COMPUTED_VALUE"""),0.0)</f>
        <v>0</v>
      </c>
      <c r="R87" s="25">
        <f>IFERROR(__xludf.DUMMYFUNCTION("""COMPUTED_VALUE"""),0.0)</f>
        <v>0</v>
      </c>
      <c r="S87" s="25">
        <f>IFERROR(__xludf.DUMMYFUNCTION("""COMPUTED_VALUE"""),2.0)</f>
        <v>2</v>
      </c>
      <c r="T87" s="25">
        <f>IFERROR(__xludf.DUMMYFUNCTION("""COMPUTED_VALUE"""),1.0)</f>
        <v>1</v>
      </c>
      <c r="U87" s="25">
        <f>IFERROR(__xludf.DUMMYFUNCTION("""COMPUTED_VALUE"""),0.0)</f>
        <v>0</v>
      </c>
      <c r="V87" s="25">
        <f>IFERROR(__xludf.DUMMYFUNCTION("""COMPUTED_VALUE"""),0.0)</f>
        <v>0</v>
      </c>
      <c r="W87" s="25">
        <f>IFERROR(__xludf.DUMMYFUNCTION("""COMPUTED_VALUE"""),0.0)</f>
        <v>0</v>
      </c>
      <c r="X87" s="25">
        <f>IFERROR(__xludf.DUMMYFUNCTION("""COMPUTED_VALUE"""),0.0)</f>
        <v>0</v>
      </c>
      <c r="Y87" s="25">
        <f>IFERROR(__xludf.DUMMYFUNCTION("""COMPUTED_VALUE"""),0.0)</f>
        <v>0</v>
      </c>
      <c r="Z87" s="25">
        <f>IFERROR(__xludf.DUMMYFUNCTION("""COMPUTED_VALUE"""),0.0)</f>
        <v>0</v>
      </c>
    </row>
    <row r="88">
      <c r="A88" s="25"/>
      <c r="B88" s="25"/>
      <c r="D88" s="42"/>
      <c r="E88" s="25"/>
      <c r="F88" s="25"/>
      <c r="G88" s="42"/>
      <c r="H88" s="1" t="s">
        <v>1082</v>
      </c>
      <c r="I88" s="25"/>
      <c r="K88" s="25"/>
      <c r="N88" s="42"/>
    </row>
    <row r="89">
      <c r="A89" s="25"/>
      <c r="B89" s="25"/>
      <c r="D89" s="42"/>
      <c r="E89" s="25"/>
      <c r="F89" s="25"/>
      <c r="G89" s="42"/>
      <c r="H89" s="1" t="s">
        <v>245</v>
      </c>
      <c r="I89" s="25"/>
      <c r="K89" s="25"/>
      <c r="N89" s="42"/>
    </row>
    <row r="90">
      <c r="A90" s="25"/>
      <c r="B90" s="25"/>
      <c r="D90" s="42"/>
      <c r="E90" s="25"/>
      <c r="F90" s="25"/>
      <c r="G90" s="42"/>
      <c r="I90" s="25"/>
      <c r="K90" s="25"/>
      <c r="N90" s="42"/>
    </row>
    <row r="91">
      <c r="A91" s="25"/>
      <c r="B91" s="25"/>
      <c r="D91" s="42"/>
      <c r="E91" s="25"/>
      <c r="F91" s="25"/>
      <c r="G91" s="42"/>
      <c r="H91" s="1" t="s">
        <v>251</v>
      </c>
      <c r="I91" s="25"/>
      <c r="K91" s="25"/>
      <c r="N91" s="42"/>
    </row>
    <row r="92">
      <c r="A92" s="25"/>
      <c r="B92" s="25"/>
      <c r="D92" s="42"/>
      <c r="E92" s="25"/>
      <c r="F92" s="25"/>
      <c r="G92" s="42"/>
      <c r="H92" s="1" t="s">
        <v>1083</v>
      </c>
      <c r="I92" s="25"/>
      <c r="K92" s="84" t="s">
        <v>276</v>
      </c>
      <c r="L92" s="1" t="s">
        <v>595</v>
      </c>
      <c r="M92" s="1" t="s">
        <v>1135</v>
      </c>
      <c r="N92" s="2" t="s">
        <v>1136</v>
      </c>
    </row>
    <row r="93">
      <c r="A93" s="25"/>
      <c r="B93" s="25"/>
      <c r="D93" s="42"/>
      <c r="E93" s="25"/>
      <c r="F93" s="25"/>
      <c r="G93" s="42"/>
      <c r="H93" s="1" t="s">
        <v>1137</v>
      </c>
      <c r="I93" s="25"/>
      <c r="K93" s="25"/>
      <c r="N93" s="42"/>
    </row>
    <row r="94">
      <c r="A94" s="25"/>
      <c r="B94" s="25"/>
      <c r="D94" s="42"/>
      <c r="E94" s="25"/>
      <c r="F94" s="25"/>
      <c r="G94" s="42"/>
      <c r="H94" s="1" t="s">
        <v>269</v>
      </c>
      <c r="I94" s="25"/>
      <c r="K94" s="25"/>
      <c r="N94" s="42"/>
    </row>
    <row r="95">
      <c r="A95" s="25"/>
      <c r="B95" s="25"/>
      <c r="D95" s="42"/>
      <c r="E95" s="25"/>
      <c r="F95" s="25"/>
      <c r="G95" s="42"/>
      <c r="I95" s="25"/>
      <c r="K95" s="25"/>
      <c r="N95" s="42"/>
    </row>
    <row r="96">
      <c r="A96" s="25"/>
      <c r="B96" s="25"/>
      <c r="D96" s="42"/>
      <c r="E96" s="25"/>
      <c r="F96" s="25"/>
      <c r="G96" s="42"/>
      <c r="H96" s="1" t="s">
        <v>1087</v>
      </c>
      <c r="I96" s="25"/>
      <c r="K96" s="25"/>
      <c r="N96" s="42"/>
    </row>
    <row r="97">
      <c r="A97" s="25"/>
      <c r="B97" s="25"/>
      <c r="D97" s="42"/>
      <c r="E97" s="25"/>
      <c r="F97" s="25"/>
      <c r="G97" s="42"/>
      <c r="H97" s="1" t="s">
        <v>1138</v>
      </c>
      <c r="I97" s="25"/>
      <c r="K97" s="25"/>
      <c r="N97" s="42"/>
    </row>
    <row r="98">
      <c r="A98" s="25"/>
      <c r="B98" s="25"/>
      <c r="D98" s="42"/>
      <c r="E98" s="25"/>
      <c r="F98" s="25"/>
      <c r="G98" s="42"/>
      <c r="H98" s="1" t="s">
        <v>1089</v>
      </c>
      <c r="I98" s="25"/>
      <c r="K98" s="25"/>
      <c r="N98" s="42"/>
    </row>
    <row r="99">
      <c r="A99" s="25"/>
      <c r="B99" s="25"/>
      <c r="D99" s="42"/>
      <c r="E99" s="25"/>
      <c r="F99" s="25"/>
      <c r="G99" s="42"/>
      <c r="H99" s="1" t="s">
        <v>198</v>
      </c>
      <c r="I99" s="25"/>
      <c r="K99" s="25"/>
      <c r="N99" s="42"/>
    </row>
    <row r="100">
      <c r="A100" s="25"/>
      <c r="B100" s="25"/>
      <c r="D100" s="42"/>
      <c r="E100" s="25"/>
      <c r="F100" s="25"/>
      <c r="G100" s="42"/>
      <c r="H100" s="1" t="s">
        <v>1090</v>
      </c>
      <c r="I100" s="25"/>
      <c r="K100" s="25"/>
      <c r="N100" s="42"/>
    </row>
    <row r="101">
      <c r="A101" s="25"/>
      <c r="B101" s="25"/>
      <c r="D101" s="42"/>
      <c r="E101" s="25"/>
      <c r="F101" s="25"/>
      <c r="G101" s="42"/>
      <c r="H101" s="1" t="s">
        <v>1091</v>
      </c>
      <c r="I101" s="25"/>
      <c r="K101" s="25"/>
      <c r="N101" s="42"/>
    </row>
    <row r="102">
      <c r="A102" s="25"/>
      <c r="B102" s="25"/>
      <c r="D102" s="42"/>
      <c r="E102" s="25"/>
      <c r="F102" s="25"/>
      <c r="G102" s="42"/>
      <c r="H102" s="1" t="s">
        <v>198</v>
      </c>
      <c r="I102" s="25"/>
      <c r="K102" s="25"/>
      <c r="N102" s="42"/>
    </row>
    <row r="103">
      <c r="A103" s="25"/>
      <c r="B103" s="25"/>
      <c r="D103" s="42"/>
      <c r="E103" s="25"/>
      <c r="F103" s="25"/>
      <c r="G103" s="42"/>
      <c r="H103" s="1" t="s">
        <v>481</v>
      </c>
      <c r="I103" s="25"/>
      <c r="K103" s="25"/>
      <c r="N103" s="42"/>
    </row>
    <row r="104">
      <c r="A104" s="25"/>
      <c r="B104" s="25"/>
      <c r="D104" s="42"/>
      <c r="E104" s="25"/>
      <c r="F104" s="25"/>
      <c r="G104" s="42"/>
      <c r="H104" s="1" t="s">
        <v>204</v>
      </c>
      <c r="I104" s="25"/>
      <c r="K104" s="25"/>
      <c r="N104" s="42"/>
    </row>
    <row r="105">
      <c r="A105" s="25"/>
      <c r="B105" s="25"/>
      <c r="D105" s="42"/>
      <c r="E105" s="25"/>
      <c r="F105" s="25"/>
      <c r="G105" s="42"/>
      <c r="H105" s="1" t="s">
        <v>1092</v>
      </c>
      <c r="I105" s="25"/>
      <c r="K105" s="25"/>
      <c r="N105" s="42"/>
    </row>
    <row r="106">
      <c r="A106" s="25"/>
      <c r="B106" s="25"/>
      <c r="D106" s="42"/>
      <c r="E106" s="25"/>
      <c r="F106" s="25"/>
      <c r="G106" s="42"/>
      <c r="H106" s="1" t="s">
        <v>1093</v>
      </c>
      <c r="I106" s="25"/>
      <c r="K106" s="25"/>
      <c r="N106" s="42"/>
    </row>
    <row r="107">
      <c r="A107" s="25"/>
      <c r="B107" s="25"/>
      <c r="D107" s="42"/>
      <c r="E107" s="25"/>
      <c r="F107" s="25"/>
      <c r="G107" s="42"/>
      <c r="H107" s="1" t="s">
        <v>1094</v>
      </c>
      <c r="I107" s="25"/>
      <c r="K107" s="25"/>
      <c r="N107" s="42"/>
    </row>
    <row r="108">
      <c r="A108" s="25"/>
      <c r="B108" s="25"/>
      <c r="D108" s="42"/>
      <c r="E108" s="25"/>
      <c r="F108" s="25"/>
      <c r="G108" s="42"/>
      <c r="H108" s="1" t="s">
        <v>1095</v>
      </c>
      <c r="I108" s="25"/>
      <c r="K108" s="25"/>
      <c r="N108" s="42"/>
    </row>
    <row r="109">
      <c r="A109" s="25"/>
      <c r="B109" s="25"/>
      <c r="D109" s="42"/>
      <c r="E109" s="25"/>
      <c r="F109" s="25"/>
      <c r="G109" s="42"/>
      <c r="H109" s="1" t="s">
        <v>204</v>
      </c>
      <c r="I109" s="25"/>
      <c r="K109" s="25"/>
      <c r="N109" s="42"/>
    </row>
    <row r="110">
      <c r="A110" s="25"/>
      <c r="B110" s="25"/>
      <c r="D110" s="42"/>
      <c r="E110" s="25"/>
      <c r="F110" s="25"/>
      <c r="G110" s="42"/>
      <c r="I110" s="25"/>
      <c r="K110" s="25"/>
      <c r="N110" s="42"/>
    </row>
    <row r="111">
      <c r="A111" s="25"/>
      <c r="B111" s="25"/>
      <c r="D111" s="42"/>
      <c r="E111" s="25"/>
      <c r="F111" s="25"/>
      <c r="G111" s="42"/>
      <c r="H111" s="1" t="s">
        <v>1096</v>
      </c>
      <c r="I111" s="25"/>
      <c r="K111" s="25"/>
      <c r="N111" s="42"/>
    </row>
    <row r="112">
      <c r="A112" s="25"/>
      <c r="B112" s="25"/>
      <c r="D112" s="42"/>
      <c r="E112" s="25"/>
      <c r="F112" s="25"/>
      <c r="G112" s="42"/>
      <c r="H112" s="1" t="s">
        <v>1097</v>
      </c>
      <c r="I112" s="25"/>
      <c r="K112" s="25"/>
      <c r="N112" s="42"/>
    </row>
    <row r="113">
      <c r="A113" s="25"/>
      <c r="B113" s="25"/>
      <c r="D113" s="42"/>
      <c r="E113" s="25"/>
      <c r="F113" s="25"/>
      <c r="G113" s="42"/>
      <c r="H113" s="1" t="s">
        <v>1098</v>
      </c>
      <c r="I113" s="25"/>
      <c r="K113" s="25"/>
      <c r="N113" s="42"/>
    </row>
    <row r="114">
      <c r="A114" s="25"/>
      <c r="B114" s="25"/>
      <c r="D114" s="42"/>
      <c r="E114" s="25"/>
      <c r="F114" s="25"/>
      <c r="G114" s="42"/>
      <c r="H114" s="1" t="s">
        <v>198</v>
      </c>
      <c r="I114" s="25"/>
      <c r="K114" s="25"/>
      <c r="N114" s="42"/>
    </row>
    <row r="115">
      <c r="A115" s="25"/>
      <c r="B115" s="25"/>
      <c r="D115" s="42"/>
      <c r="E115" s="25"/>
      <c r="F115" s="25"/>
      <c r="G115" s="42"/>
      <c r="H115" s="1" t="s">
        <v>1099</v>
      </c>
      <c r="I115" s="25"/>
      <c r="K115" s="25"/>
      <c r="N115" s="42"/>
    </row>
    <row r="116">
      <c r="A116" s="25"/>
      <c r="B116" s="25"/>
      <c r="D116" s="42"/>
      <c r="E116" s="25"/>
      <c r="F116" s="25"/>
      <c r="G116" s="42"/>
      <c r="H116" s="1" t="s">
        <v>1100</v>
      </c>
      <c r="I116" s="25"/>
      <c r="K116" s="25"/>
      <c r="N116" s="42"/>
    </row>
    <row r="117">
      <c r="A117" s="25"/>
      <c r="B117" s="25"/>
      <c r="D117" s="42"/>
      <c r="E117" s="25"/>
      <c r="F117" s="25"/>
      <c r="G117" s="42"/>
      <c r="H117" s="1" t="s">
        <v>1101</v>
      </c>
      <c r="I117" s="25"/>
      <c r="K117" s="25"/>
      <c r="N117" s="42"/>
    </row>
    <row r="118">
      <c r="A118" s="25"/>
      <c r="B118" s="25"/>
      <c r="D118" s="42"/>
      <c r="E118" s="25"/>
      <c r="F118" s="25"/>
      <c r="G118" s="42"/>
      <c r="H118" s="1" t="s">
        <v>511</v>
      </c>
      <c r="I118" s="25"/>
      <c r="K118" s="25"/>
      <c r="N118" s="42"/>
    </row>
    <row r="119">
      <c r="A119" s="25"/>
      <c r="B119" s="25"/>
      <c r="D119" s="42"/>
      <c r="E119" s="25"/>
      <c r="F119" s="25"/>
      <c r="G119" s="42"/>
      <c r="H119" s="1" t="s">
        <v>204</v>
      </c>
      <c r="I119" s="25"/>
      <c r="K119" s="25"/>
      <c r="N119" s="42"/>
    </row>
    <row r="120">
      <c r="A120" s="25"/>
      <c r="B120" s="25"/>
      <c r="D120" s="42"/>
      <c r="E120" s="25"/>
      <c r="F120" s="25"/>
      <c r="G120" s="42"/>
      <c r="I120" s="25"/>
      <c r="K120" s="25"/>
      <c r="N120" s="42"/>
    </row>
    <row r="121">
      <c r="A121" s="25"/>
      <c r="B121" s="25"/>
      <c r="D121" s="42"/>
      <c r="E121" s="25"/>
      <c r="F121" s="25"/>
      <c r="G121" s="42"/>
      <c r="H121" s="1" t="s">
        <v>1102</v>
      </c>
      <c r="I121" s="25"/>
      <c r="K121" s="25"/>
      <c r="N121" s="42"/>
    </row>
    <row r="122">
      <c r="A122" s="25"/>
      <c r="B122" s="25"/>
      <c r="D122" s="42"/>
      <c r="E122" s="25"/>
      <c r="F122" s="25"/>
      <c r="G122" s="42"/>
      <c r="H122" s="1" t="s">
        <v>1108</v>
      </c>
      <c r="I122" s="25"/>
      <c r="K122" s="25"/>
      <c r="N122" s="42"/>
    </row>
    <row r="123">
      <c r="A123" s="25"/>
      <c r="B123" s="25"/>
      <c r="D123" s="42"/>
      <c r="E123" s="25"/>
      <c r="F123" s="25"/>
      <c r="G123" s="42"/>
      <c r="H123" s="1" t="s">
        <v>1104</v>
      </c>
      <c r="I123" s="25"/>
      <c r="K123" s="25"/>
      <c r="N123" s="42"/>
    </row>
    <row r="124">
      <c r="A124" s="25"/>
      <c r="B124" s="25"/>
      <c r="D124" s="42"/>
      <c r="E124" s="25"/>
      <c r="F124" s="25"/>
      <c r="G124" s="42"/>
      <c r="H124" s="1" t="s">
        <v>198</v>
      </c>
      <c r="I124" s="25"/>
      <c r="K124" s="25"/>
      <c r="N124" s="42"/>
    </row>
    <row r="125">
      <c r="A125" s="25"/>
      <c r="B125" s="25"/>
      <c r="D125" s="42"/>
      <c r="E125" s="25"/>
      <c r="F125" s="25"/>
      <c r="G125" s="42"/>
      <c r="H125" s="1" t="s">
        <v>1099</v>
      </c>
      <c r="I125" s="25"/>
      <c r="K125" s="25"/>
      <c r="N125" s="42"/>
    </row>
    <row r="126">
      <c r="A126" s="25"/>
      <c r="B126" s="25"/>
      <c r="D126" s="42"/>
      <c r="E126" s="25"/>
      <c r="F126" s="25"/>
      <c r="G126" s="42"/>
      <c r="H126" s="1" t="s">
        <v>1105</v>
      </c>
      <c r="I126" s="25"/>
      <c r="K126" s="1" t="s">
        <v>282</v>
      </c>
      <c r="L126" s="1" t="s">
        <v>841</v>
      </c>
      <c r="M126" s="1" t="s">
        <v>1139</v>
      </c>
      <c r="N126" s="2" t="s">
        <v>1140</v>
      </c>
    </row>
    <row r="127">
      <c r="A127" s="25"/>
      <c r="B127" s="25"/>
      <c r="D127" s="42"/>
      <c r="E127" s="25"/>
      <c r="F127" s="25"/>
      <c r="G127" s="42"/>
      <c r="H127" s="1" t="s">
        <v>1106</v>
      </c>
      <c r="I127" s="25"/>
      <c r="K127" s="25"/>
      <c r="N127" s="42"/>
    </row>
    <row r="128">
      <c r="A128" s="25"/>
      <c r="B128" s="25"/>
      <c r="D128" s="42"/>
      <c r="E128" s="25"/>
      <c r="F128" s="25"/>
      <c r="G128" s="42"/>
      <c r="H128" s="1" t="s">
        <v>204</v>
      </c>
      <c r="I128" s="25"/>
      <c r="K128" s="25"/>
      <c r="N128" s="42"/>
    </row>
    <row r="129">
      <c r="A129" s="25"/>
      <c r="B129" s="25"/>
      <c r="D129" s="42"/>
      <c r="E129" s="25"/>
      <c r="F129" s="25"/>
      <c r="G129" s="42"/>
      <c r="I129" s="25"/>
      <c r="K129" s="25"/>
      <c r="N129" s="42"/>
    </row>
    <row r="130">
      <c r="A130" s="25"/>
      <c r="B130" s="25"/>
      <c r="D130" s="42"/>
      <c r="E130" s="25"/>
      <c r="F130" s="25"/>
      <c r="G130" s="42"/>
      <c r="H130" s="1" t="s">
        <v>1107</v>
      </c>
      <c r="I130" s="25"/>
      <c r="K130" s="25"/>
      <c r="N130" s="42"/>
    </row>
    <row r="131">
      <c r="A131" s="25"/>
      <c r="B131" s="25"/>
      <c r="D131" s="42"/>
      <c r="E131" s="25"/>
      <c r="F131" s="25"/>
      <c r="G131" s="42"/>
      <c r="H131" s="1" t="s">
        <v>1108</v>
      </c>
      <c r="I131" s="25"/>
      <c r="K131" s="25"/>
      <c r="N131" s="42"/>
    </row>
    <row r="132">
      <c r="A132" s="25"/>
      <c r="B132" s="25"/>
      <c r="D132" s="42"/>
      <c r="E132" s="25"/>
      <c r="F132" s="25"/>
      <c r="G132" s="42"/>
      <c r="H132" s="1" t="s">
        <v>1141</v>
      </c>
      <c r="I132" s="25"/>
      <c r="K132" s="25"/>
      <c r="N132" s="42"/>
    </row>
    <row r="133">
      <c r="A133" s="25"/>
      <c r="B133" s="25"/>
      <c r="D133" s="42"/>
      <c r="E133" s="25"/>
      <c r="F133" s="25"/>
      <c r="G133" s="42"/>
      <c r="H133" s="1" t="s">
        <v>1142</v>
      </c>
      <c r="I133" s="25"/>
      <c r="K133" s="25"/>
      <c r="N133" s="42"/>
    </row>
    <row r="134">
      <c r="A134" s="25"/>
      <c r="B134" s="25"/>
      <c r="D134" s="42"/>
      <c r="E134" s="25"/>
      <c r="F134" s="25"/>
      <c r="G134" s="42"/>
      <c r="H134" s="1" t="s">
        <v>198</v>
      </c>
      <c r="I134" s="25"/>
      <c r="K134" s="25"/>
      <c r="N134" s="42"/>
    </row>
    <row r="135">
      <c r="A135" s="25"/>
      <c r="B135" s="25"/>
      <c r="D135" s="42"/>
      <c r="E135" s="25"/>
      <c r="F135" s="25"/>
      <c r="G135" s="42"/>
      <c r="H135" s="1" t="s">
        <v>1099</v>
      </c>
      <c r="I135" s="25"/>
      <c r="K135" s="25"/>
      <c r="N135" s="42"/>
    </row>
    <row r="136">
      <c r="A136" s="25"/>
      <c r="B136" s="25"/>
      <c r="D136" s="42"/>
      <c r="E136" s="25"/>
      <c r="F136" s="25"/>
      <c r="G136" s="42"/>
      <c r="H136" s="1" t="s">
        <v>1143</v>
      </c>
      <c r="I136" s="25"/>
      <c r="K136" s="1" t="s">
        <v>282</v>
      </c>
      <c r="L136" s="1" t="s">
        <v>841</v>
      </c>
      <c r="M136" s="1" t="s">
        <v>1144</v>
      </c>
      <c r="N136" s="2" t="s">
        <v>1145</v>
      </c>
    </row>
    <row r="137">
      <c r="A137" s="25"/>
      <c r="B137" s="25"/>
      <c r="D137" s="42"/>
      <c r="E137" s="25"/>
      <c r="F137" s="25"/>
      <c r="G137" s="42"/>
      <c r="H137" s="1" t="s">
        <v>1146</v>
      </c>
      <c r="I137" s="25"/>
      <c r="K137" s="25"/>
      <c r="N137" s="42"/>
    </row>
    <row r="138">
      <c r="A138" s="25"/>
      <c r="B138" s="25"/>
      <c r="D138" s="42"/>
      <c r="E138" s="25"/>
      <c r="F138" s="25"/>
      <c r="G138" s="42"/>
      <c r="H138" s="1" t="s">
        <v>1147</v>
      </c>
      <c r="I138" s="25"/>
      <c r="K138" s="25"/>
      <c r="N138" s="42"/>
    </row>
    <row r="139">
      <c r="A139" s="25"/>
      <c r="B139" s="25"/>
      <c r="D139" s="42"/>
      <c r="E139" s="25"/>
      <c r="F139" s="25"/>
      <c r="G139" s="42"/>
      <c r="H139" s="1" t="s">
        <v>511</v>
      </c>
      <c r="I139" s="25"/>
      <c r="K139" s="25"/>
      <c r="N139" s="42"/>
    </row>
    <row r="140">
      <c r="A140" s="25"/>
      <c r="B140" s="25"/>
      <c r="D140" s="42"/>
      <c r="E140" s="25"/>
      <c r="F140" s="25"/>
      <c r="G140" s="42"/>
      <c r="H140" s="1" t="s">
        <v>204</v>
      </c>
      <c r="I140" s="25"/>
      <c r="K140" s="25"/>
      <c r="N140" s="42"/>
    </row>
    <row r="141">
      <c r="A141" s="25"/>
      <c r="B141" s="25"/>
      <c r="D141" s="42"/>
      <c r="E141" s="25"/>
      <c r="F141" s="25"/>
      <c r="G141" s="42"/>
      <c r="I141" s="25"/>
      <c r="K141" s="25"/>
      <c r="N141" s="42"/>
    </row>
    <row r="142">
      <c r="A142" s="25"/>
      <c r="B142" s="25"/>
      <c r="D142" s="42"/>
      <c r="E142" s="25"/>
      <c r="F142" s="25"/>
      <c r="G142" s="42"/>
      <c r="H142" s="1" t="s">
        <v>1116</v>
      </c>
      <c r="I142" s="25"/>
      <c r="K142" s="25"/>
      <c r="N142" s="42"/>
    </row>
    <row r="143">
      <c r="A143" s="25"/>
      <c r="B143" s="25"/>
      <c r="D143" s="42"/>
      <c r="E143" s="25"/>
      <c r="F143" s="25"/>
      <c r="G143" s="42"/>
      <c r="H143" s="1" t="s">
        <v>1117</v>
      </c>
      <c r="I143" s="25"/>
      <c r="K143" s="25"/>
      <c r="N143" s="42"/>
    </row>
    <row r="144">
      <c r="A144" s="25"/>
      <c r="B144" s="25"/>
      <c r="D144" s="42"/>
      <c r="E144" s="25"/>
      <c r="F144" s="25"/>
      <c r="G144" s="42"/>
      <c r="H144" s="1" t="s">
        <v>207</v>
      </c>
      <c r="I144" s="25"/>
      <c r="K144" s="25"/>
      <c r="N144" s="42"/>
    </row>
    <row r="145">
      <c r="A145" s="25"/>
      <c r="B145" s="25"/>
      <c r="D145" s="42"/>
      <c r="E145" s="25"/>
      <c r="F145" s="25"/>
      <c r="G145" s="42"/>
      <c r="H145" s="1" t="s">
        <v>198</v>
      </c>
      <c r="I145" s="25"/>
      <c r="K145" s="25"/>
      <c r="N145" s="42"/>
    </row>
    <row r="146">
      <c r="A146" s="25"/>
      <c r="B146" s="25"/>
      <c r="D146" s="42"/>
      <c r="E146" s="25"/>
      <c r="F146" s="25"/>
      <c r="G146" s="42"/>
      <c r="H146" s="1" t="s">
        <v>1119</v>
      </c>
      <c r="I146" s="25"/>
      <c r="K146" s="25"/>
      <c r="N146" s="42"/>
    </row>
    <row r="147">
      <c r="A147" s="25"/>
      <c r="B147" s="25"/>
      <c r="D147" s="42"/>
      <c r="E147" s="25"/>
      <c r="F147" s="25"/>
      <c r="G147" s="42"/>
      <c r="H147" s="1" t="s">
        <v>1118</v>
      </c>
      <c r="I147" s="25"/>
      <c r="K147" s="25"/>
      <c r="N147" s="42"/>
    </row>
    <row r="148">
      <c r="A148" s="25"/>
      <c r="B148" s="25"/>
      <c r="D148" s="42"/>
      <c r="E148" s="25"/>
      <c r="F148" s="25"/>
      <c r="G148" s="42"/>
      <c r="H148" s="1" t="s">
        <v>204</v>
      </c>
      <c r="I148" s="25"/>
      <c r="K148" s="25"/>
      <c r="N148" s="42"/>
    </row>
    <row r="149">
      <c r="A149" s="25"/>
      <c r="B149" s="25"/>
      <c r="D149" s="42"/>
      <c r="E149" s="25"/>
      <c r="F149" s="25"/>
      <c r="G149" s="42"/>
      <c r="I149" s="25"/>
      <c r="K149" s="25"/>
      <c r="N149" s="42"/>
    </row>
    <row r="150">
      <c r="A150" s="25"/>
      <c r="B150" s="25"/>
      <c r="D150" s="42"/>
      <c r="E150" s="25"/>
      <c r="F150" s="25"/>
      <c r="G150" s="42"/>
      <c r="H150" s="1" t="s">
        <v>281</v>
      </c>
      <c r="I150" s="25"/>
      <c r="K150" s="25"/>
      <c r="N150" s="42"/>
    </row>
    <row r="151">
      <c r="A151" s="25"/>
      <c r="B151" s="25"/>
      <c r="D151" s="42"/>
      <c r="E151" s="25"/>
      <c r="F151" s="25"/>
      <c r="G151" s="42"/>
      <c r="H151" s="1" t="s">
        <v>206</v>
      </c>
      <c r="I151" s="25"/>
      <c r="K151" s="25"/>
      <c r="N151" s="42"/>
    </row>
    <row r="152">
      <c r="A152" s="25"/>
      <c r="B152" s="25"/>
      <c r="D152" s="42"/>
      <c r="E152" s="25"/>
      <c r="F152" s="25"/>
      <c r="G152" s="42"/>
      <c r="H152" s="1" t="s">
        <v>207</v>
      </c>
      <c r="I152" s="25"/>
      <c r="K152" s="25"/>
      <c r="N152" s="42"/>
    </row>
    <row r="153">
      <c r="A153" s="25"/>
      <c r="B153" s="25"/>
      <c r="D153" s="42"/>
      <c r="E153" s="25"/>
      <c r="F153" s="25"/>
      <c r="G153" s="42"/>
      <c r="H153" s="1" t="s">
        <v>198</v>
      </c>
      <c r="I153" s="25"/>
      <c r="K153" s="25"/>
      <c r="N153" s="42"/>
    </row>
    <row r="154">
      <c r="A154" s="25"/>
      <c r="B154" s="25"/>
      <c r="D154" s="42"/>
      <c r="E154" s="25"/>
      <c r="F154" s="25"/>
      <c r="G154" s="42"/>
      <c r="H154" s="1" t="s">
        <v>1148</v>
      </c>
      <c r="I154" s="25"/>
      <c r="K154" s="25"/>
      <c r="N154" s="42"/>
    </row>
    <row r="155">
      <c r="A155" s="25"/>
      <c r="B155" s="25"/>
      <c r="D155" s="42"/>
      <c r="E155" s="25"/>
      <c r="F155" s="25"/>
      <c r="G155" s="42"/>
      <c r="H155" s="1" t="s">
        <v>1121</v>
      </c>
      <c r="I155" s="25"/>
      <c r="K155" s="25"/>
      <c r="N155" s="42"/>
    </row>
    <row r="156">
      <c r="A156" s="25"/>
      <c r="B156" s="25"/>
      <c r="D156" s="42"/>
      <c r="E156" s="25"/>
      <c r="F156" s="25"/>
      <c r="G156" s="42"/>
      <c r="H156" s="1" t="s">
        <v>1122</v>
      </c>
      <c r="I156" s="25"/>
      <c r="K156" s="25"/>
      <c r="N156" s="42"/>
    </row>
    <row r="157">
      <c r="A157" s="25"/>
      <c r="B157" s="25"/>
      <c r="D157" s="42"/>
      <c r="E157" s="25"/>
      <c r="F157" s="25"/>
      <c r="G157" s="42"/>
      <c r="H157" s="1" t="s">
        <v>1123</v>
      </c>
      <c r="I157" s="25"/>
      <c r="K157" s="25"/>
      <c r="N157" s="42"/>
    </row>
    <row r="158">
      <c r="A158" s="25"/>
      <c r="B158" s="25"/>
      <c r="D158" s="42"/>
      <c r="E158" s="25"/>
      <c r="F158" s="25"/>
      <c r="G158" s="42"/>
      <c r="H158" s="1" t="s">
        <v>1124</v>
      </c>
      <c r="I158" s="25"/>
      <c r="K158" s="25"/>
      <c r="N158" s="42"/>
    </row>
    <row r="159">
      <c r="A159" s="25"/>
      <c r="B159" s="25"/>
      <c r="D159" s="42"/>
      <c r="E159" s="25"/>
      <c r="F159" s="25"/>
      <c r="G159" s="42"/>
      <c r="H159" s="1" t="s">
        <v>1125</v>
      </c>
      <c r="I159" s="25"/>
      <c r="K159" s="25"/>
      <c r="N159" s="42"/>
    </row>
    <row r="160">
      <c r="A160" s="25"/>
      <c r="B160" s="25"/>
      <c r="D160" s="42"/>
      <c r="E160" s="25"/>
      <c r="F160" s="25"/>
      <c r="G160" s="42"/>
      <c r="H160" s="1" t="s">
        <v>1126</v>
      </c>
      <c r="I160" s="25"/>
      <c r="K160" s="25"/>
      <c r="N160" s="42"/>
    </row>
    <row r="161">
      <c r="A161" s="25"/>
      <c r="B161" s="25"/>
      <c r="D161" s="42"/>
      <c r="E161" s="25"/>
      <c r="F161" s="25"/>
      <c r="G161" s="42"/>
      <c r="H161" s="1" t="s">
        <v>1127</v>
      </c>
      <c r="I161" s="25"/>
      <c r="K161" s="25"/>
      <c r="N161" s="42"/>
    </row>
    <row r="162">
      <c r="A162" s="25"/>
      <c r="B162" s="25"/>
      <c r="D162" s="42"/>
      <c r="E162" s="25"/>
      <c r="F162" s="25"/>
      <c r="G162" s="42"/>
      <c r="H162" s="1" t="s">
        <v>1130</v>
      </c>
      <c r="I162" s="25"/>
      <c r="K162" s="25"/>
      <c r="N162" s="42"/>
    </row>
    <row r="163">
      <c r="A163" s="25"/>
      <c r="B163" s="25"/>
      <c r="D163" s="42"/>
      <c r="E163" s="25"/>
      <c r="F163" s="25"/>
      <c r="G163" s="42"/>
      <c r="H163" s="1" t="s">
        <v>1131</v>
      </c>
      <c r="I163" s="25"/>
      <c r="K163" s="25"/>
      <c r="N163" s="42"/>
    </row>
    <row r="164">
      <c r="A164" s="25"/>
      <c r="B164" s="25"/>
      <c r="D164" s="42"/>
      <c r="E164" s="25"/>
      <c r="F164" s="25"/>
      <c r="G164" s="42"/>
      <c r="H164" s="1" t="s">
        <v>1134</v>
      </c>
      <c r="I164" s="25"/>
      <c r="K164" s="25"/>
      <c r="N164" s="42"/>
    </row>
    <row r="165">
      <c r="A165" s="25"/>
      <c r="B165" s="25"/>
      <c r="D165" s="42"/>
      <c r="E165" s="25"/>
      <c r="F165" s="25"/>
      <c r="G165" s="42"/>
      <c r="H165" s="1" t="s">
        <v>223</v>
      </c>
      <c r="I165" s="25"/>
      <c r="K165" s="25"/>
      <c r="N165" s="42"/>
    </row>
    <row r="166">
      <c r="A166" s="15"/>
      <c r="B166" s="15"/>
      <c r="C166" s="15"/>
      <c r="D166" s="83"/>
      <c r="E166" s="15"/>
      <c r="F166" s="15"/>
      <c r="G166" s="83"/>
      <c r="H166" s="12" t="s">
        <v>204</v>
      </c>
      <c r="I166" s="15"/>
      <c r="J166" s="15"/>
      <c r="K166" s="15"/>
      <c r="L166" s="15"/>
      <c r="M166" s="15"/>
      <c r="N166" s="83"/>
      <c r="O166" s="15"/>
      <c r="P166" s="15"/>
      <c r="Q166" s="15"/>
      <c r="R166" s="15"/>
      <c r="S166" s="15"/>
      <c r="T166" s="15"/>
      <c r="U166" s="15"/>
      <c r="V166" s="15"/>
      <c r="W166" s="15"/>
      <c r="X166" s="15"/>
      <c r="Y166" s="15"/>
      <c r="Z166" s="15"/>
      <c r="AA166" s="15"/>
      <c r="AB166" s="15"/>
      <c r="AC166" s="15"/>
      <c r="AD166" s="15"/>
      <c r="AE166" s="15"/>
    </row>
    <row r="167">
      <c r="A167" s="25"/>
      <c r="B167" s="25"/>
      <c r="D167" s="42"/>
      <c r="E167" s="25"/>
      <c r="F167" s="25"/>
      <c r="G167" s="42"/>
      <c r="I167" s="25"/>
      <c r="K167" s="25"/>
      <c r="N167" s="42"/>
    </row>
    <row r="168">
      <c r="A168" s="1" t="s">
        <v>81</v>
      </c>
      <c r="B168" s="1" t="s">
        <v>30</v>
      </c>
      <c r="D168" s="42"/>
      <c r="E168" s="1" t="s">
        <v>16</v>
      </c>
      <c r="F168" s="1" t="s">
        <v>33</v>
      </c>
      <c r="G168" s="2" t="s">
        <v>1149</v>
      </c>
      <c r="H168" s="1" t="s">
        <v>563</v>
      </c>
      <c r="I168" s="25"/>
      <c r="K168" s="84"/>
      <c r="N168" s="42"/>
    </row>
    <row r="169">
      <c r="A169" s="25"/>
      <c r="B169" s="25"/>
      <c r="D169" s="42"/>
      <c r="E169" s="25"/>
      <c r="F169" s="25"/>
      <c r="G169" s="42"/>
      <c r="I169" s="25"/>
      <c r="K169" s="84"/>
      <c r="N169" s="42"/>
      <c r="P169" s="1"/>
    </row>
    <row r="170">
      <c r="A170" s="25"/>
      <c r="B170" s="25"/>
      <c r="D170" s="42"/>
      <c r="E170" s="25"/>
      <c r="F170" s="25"/>
      <c r="G170" s="42"/>
      <c r="H170" s="1" t="s">
        <v>251</v>
      </c>
      <c r="I170" s="25"/>
      <c r="K170" s="25"/>
      <c r="N170" s="42"/>
    </row>
    <row r="171">
      <c r="A171" s="25"/>
      <c r="B171" s="25"/>
      <c r="D171" s="42"/>
      <c r="E171" s="25"/>
      <c r="F171" s="25"/>
      <c r="G171" s="42"/>
      <c r="I171" s="25"/>
      <c r="K171" s="25"/>
      <c r="N171" s="42"/>
      <c r="O171"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171" s="25" t="str">
        <f>IFERROR(__xludf.DUMMYFUNCTION("""COMPUTED_VALUE"""),"C-syntax")</f>
        <v>C-syntax</v>
      </c>
      <c r="Q171" s="25" t="str">
        <f>IFERROR(__xludf.DUMMYFUNCTION("""COMPUTED_VALUE"""),"C-hallucinating")</f>
        <v>C-hallucinating</v>
      </c>
      <c r="R171" s="25" t="str">
        <f>IFERROR(__xludf.DUMMYFUNCTION("""COMPUTED_VALUE"""),"C-total")</f>
        <v>C-total</v>
      </c>
      <c r="S171" s="25" t="str">
        <f>IFERROR(__xludf.DUMMYFUNCTION("""COMPUTED_VALUE"""),"V-pre/post")</f>
        <v>V-pre/post</v>
      </c>
      <c r="T171" s="25" t="str">
        <f>IFERROR(__xludf.DUMMYFUNCTION("""COMPUTED_VALUE"""),"V-pred-def")</f>
        <v>V-pred-def</v>
      </c>
      <c r="U171" s="25" t="str">
        <f>IFERROR(__xludf.DUMMYFUNCTION("""COMPUTED_VALUE"""),"V-pred-use")</f>
        <v>V-pred-use</v>
      </c>
      <c r="V171" s="25" t="str">
        <f>IFERROR(__xludf.DUMMYFUNCTION("""COMPUTED_VALUE"""),"V-lemma-def")</f>
        <v>V-lemma-def</v>
      </c>
      <c r="W171" s="25" t="str">
        <f>IFERROR(__xludf.DUMMYFUNCTION("""COMPUTED_VALUE"""),"V-lemma-use")</f>
        <v>V-lemma-use</v>
      </c>
      <c r="X171" s="25" t="str">
        <f>IFERROR(__xludf.DUMMYFUNCTION("""COMPUTED_VALUE"""),"V-LI")</f>
        <v>V-LI</v>
      </c>
      <c r="Y171" s="25" t="str">
        <f>IFERROR(__xludf.DUMMYFUNCTION("""COMPUTED_VALUE"""),"V-others")</f>
        <v>V-others</v>
      </c>
      <c r="Z171" s="25" t="str">
        <f>IFERROR(__xludf.DUMMYFUNCTION("""COMPUTED_VALUE"""),"V-total")</f>
        <v>V-total</v>
      </c>
    </row>
    <row r="172">
      <c r="A172" s="25"/>
      <c r="B172" s="25"/>
      <c r="D172" s="42"/>
      <c r="E172" s="25"/>
      <c r="F172" s="25"/>
      <c r="G172" s="42"/>
      <c r="H172" s="1" t="s">
        <v>1150</v>
      </c>
      <c r="I172" s="25"/>
      <c r="K172" s="25"/>
      <c r="N172" s="42"/>
      <c r="O172" s="25">
        <f>IFERROR(__xludf.DUMMYFUNCTION("""COMPUTED_VALUE"""),6.0)</f>
        <v>6</v>
      </c>
      <c r="P172" s="25">
        <f>IFERROR(__xludf.DUMMYFUNCTION("""COMPUTED_VALUE"""),0.0)</f>
        <v>0</v>
      </c>
      <c r="Q172" s="25">
        <f>IFERROR(__xludf.DUMMYFUNCTION("""COMPUTED_VALUE"""),1.0)</f>
        <v>1</v>
      </c>
      <c r="R172" s="25">
        <f>IFERROR(__xludf.DUMMYFUNCTION("""COMPUTED_VALUE"""),0.0)</f>
        <v>0</v>
      </c>
      <c r="S172" s="25">
        <f>IFERROR(__xludf.DUMMYFUNCTION("""COMPUTED_VALUE"""),3.0)</f>
        <v>3</v>
      </c>
      <c r="T172" s="25">
        <f>IFERROR(__xludf.DUMMYFUNCTION("""COMPUTED_VALUE"""),2.0)</f>
        <v>2</v>
      </c>
      <c r="U172" s="25">
        <f>IFERROR(__xludf.DUMMYFUNCTION("""COMPUTED_VALUE"""),7.0)</f>
        <v>7</v>
      </c>
      <c r="V172" s="25">
        <f>IFERROR(__xludf.DUMMYFUNCTION("""COMPUTED_VALUE"""),0.0)</f>
        <v>0</v>
      </c>
      <c r="W172" s="25">
        <f>IFERROR(__xludf.DUMMYFUNCTION("""COMPUTED_VALUE"""),0.0)</f>
        <v>0</v>
      </c>
      <c r="X172" s="25">
        <f>IFERROR(__xludf.DUMMYFUNCTION("""COMPUTED_VALUE"""),0.0)</f>
        <v>0</v>
      </c>
      <c r="Y172" s="25">
        <f>IFERROR(__xludf.DUMMYFUNCTION("""COMPUTED_VALUE"""),0.0)</f>
        <v>0</v>
      </c>
      <c r="Z172" s="25">
        <f>IFERROR(__xludf.DUMMYFUNCTION("""COMPUTED_VALUE"""),0.0)</f>
        <v>0</v>
      </c>
    </row>
    <row r="173">
      <c r="A173" s="25"/>
      <c r="B173" s="25"/>
      <c r="D173" s="42"/>
      <c r="E173" s="25"/>
      <c r="F173" s="25"/>
      <c r="G173" s="42"/>
      <c r="H173" s="1" t="s">
        <v>1151</v>
      </c>
      <c r="I173" s="25"/>
      <c r="K173" s="25"/>
      <c r="N173" s="42"/>
    </row>
    <row r="174">
      <c r="A174" s="25"/>
      <c r="B174" s="25"/>
      <c r="D174" s="42"/>
      <c r="E174" s="25"/>
      <c r="F174" s="25"/>
      <c r="G174" s="42"/>
      <c r="I174" s="25"/>
      <c r="K174" s="25"/>
      <c r="N174" s="42"/>
    </row>
    <row r="175">
      <c r="A175" s="25"/>
      <c r="B175" s="25"/>
      <c r="D175" s="42"/>
      <c r="E175" s="25"/>
      <c r="F175" s="25"/>
      <c r="G175" s="42"/>
      <c r="H175" s="1" t="s">
        <v>269</v>
      </c>
      <c r="I175" s="25"/>
      <c r="K175" s="25"/>
      <c r="N175" s="42"/>
    </row>
    <row r="176">
      <c r="A176" s="25"/>
      <c r="B176" s="25"/>
      <c r="D176" s="42"/>
      <c r="E176" s="25"/>
      <c r="F176" s="25"/>
      <c r="G176" s="42"/>
      <c r="I176" s="25"/>
      <c r="K176" s="25"/>
      <c r="N176" s="42"/>
    </row>
    <row r="177">
      <c r="A177" s="25"/>
      <c r="B177" s="25"/>
      <c r="D177" s="42"/>
      <c r="E177" s="25"/>
      <c r="F177" s="25"/>
      <c r="G177" s="42"/>
      <c r="H177" s="1" t="s">
        <v>1080</v>
      </c>
      <c r="I177" s="25"/>
      <c r="K177" s="25"/>
      <c r="N177" s="42"/>
    </row>
    <row r="178">
      <c r="A178" s="25"/>
      <c r="B178" s="25"/>
      <c r="D178" s="42"/>
      <c r="E178" s="25"/>
      <c r="F178" s="25"/>
      <c r="G178" s="42"/>
      <c r="H178" s="1" t="s">
        <v>198</v>
      </c>
      <c r="I178" s="25"/>
      <c r="K178" s="25"/>
      <c r="N178" s="42"/>
    </row>
    <row r="179">
      <c r="A179" s="25"/>
      <c r="B179" s="25"/>
      <c r="D179" s="42"/>
      <c r="E179" s="25"/>
      <c r="F179" s="25"/>
      <c r="G179" s="42"/>
      <c r="H179" s="1" t="s">
        <v>1081</v>
      </c>
      <c r="I179" s="25"/>
      <c r="K179" s="25"/>
      <c r="N179" s="42"/>
    </row>
    <row r="180">
      <c r="A180" s="25"/>
      <c r="B180" s="25"/>
      <c r="D180" s="42"/>
      <c r="E180" s="25"/>
      <c r="F180" s="25"/>
      <c r="G180" s="42"/>
      <c r="H180" s="1" t="s">
        <v>1082</v>
      </c>
      <c r="I180" s="25"/>
      <c r="K180" s="25"/>
      <c r="N180" s="42"/>
    </row>
    <row r="181">
      <c r="A181" s="25"/>
      <c r="B181" s="25"/>
      <c r="D181" s="42"/>
      <c r="E181" s="25"/>
      <c r="F181" s="25"/>
      <c r="G181" s="42"/>
      <c r="H181" s="1" t="s">
        <v>245</v>
      </c>
      <c r="I181" s="25"/>
      <c r="K181" s="25"/>
      <c r="N181" s="42"/>
    </row>
    <row r="182">
      <c r="A182" s="25"/>
      <c r="B182" s="25"/>
      <c r="D182" s="42"/>
      <c r="E182" s="25"/>
      <c r="F182" s="25"/>
      <c r="G182" s="42"/>
      <c r="I182" s="25"/>
      <c r="K182" s="25"/>
      <c r="N182" s="42"/>
    </row>
    <row r="183">
      <c r="A183" s="25"/>
      <c r="B183" s="25"/>
      <c r="D183" s="42"/>
      <c r="E183" s="25"/>
      <c r="F183" s="25"/>
      <c r="G183" s="42"/>
      <c r="H183" s="1" t="s">
        <v>251</v>
      </c>
      <c r="I183" s="25"/>
      <c r="K183" s="84" t="s">
        <v>270</v>
      </c>
      <c r="M183" s="1" t="s">
        <v>569</v>
      </c>
      <c r="N183" s="42"/>
      <c r="P183" s="1"/>
    </row>
    <row r="184">
      <c r="A184" s="25"/>
      <c r="B184" s="25"/>
      <c r="D184" s="42"/>
      <c r="E184" s="25"/>
      <c r="F184" s="25"/>
      <c r="G184" s="42"/>
      <c r="H184" s="1" t="s">
        <v>1152</v>
      </c>
      <c r="I184" s="25"/>
      <c r="K184" s="84"/>
      <c r="N184" s="42"/>
    </row>
    <row r="185">
      <c r="A185" s="25"/>
      <c r="B185" s="25"/>
      <c r="D185" s="42"/>
      <c r="E185" s="25"/>
      <c r="F185" s="25"/>
      <c r="G185" s="42"/>
      <c r="H185" s="1" t="s">
        <v>1153</v>
      </c>
      <c r="I185" s="25"/>
      <c r="K185" s="1" t="s">
        <v>278</v>
      </c>
      <c r="L185" s="1" t="s">
        <v>280</v>
      </c>
      <c r="M185" s="1" t="s">
        <v>1154</v>
      </c>
      <c r="N185" s="2" t="s">
        <v>1155</v>
      </c>
    </row>
    <row r="186">
      <c r="A186" s="25"/>
      <c r="B186" s="25"/>
      <c r="D186" s="42"/>
      <c r="E186" s="25"/>
      <c r="F186" s="25"/>
      <c r="G186" s="42"/>
      <c r="H186" s="1" t="s">
        <v>269</v>
      </c>
      <c r="I186" s="25"/>
      <c r="K186" s="25"/>
      <c r="N186" s="42"/>
    </row>
    <row r="187">
      <c r="A187" s="25"/>
      <c r="B187" s="25"/>
      <c r="D187" s="42"/>
      <c r="E187" s="25"/>
      <c r="F187" s="25"/>
      <c r="G187" s="42"/>
      <c r="H187" s="1" t="s">
        <v>1087</v>
      </c>
      <c r="I187" s="25"/>
      <c r="K187" s="25"/>
      <c r="N187" s="42"/>
    </row>
    <row r="188">
      <c r="A188" s="25"/>
      <c r="B188" s="25"/>
      <c r="D188" s="42"/>
      <c r="E188" s="25"/>
      <c r="F188" s="25"/>
      <c r="G188" s="42"/>
      <c r="H188" s="1" t="s">
        <v>198</v>
      </c>
      <c r="I188" s="25"/>
      <c r="K188" s="25"/>
      <c r="N188" s="42"/>
    </row>
    <row r="189">
      <c r="A189" s="25"/>
      <c r="B189" s="25"/>
      <c r="D189" s="42"/>
      <c r="E189" s="25"/>
      <c r="F189" s="25"/>
      <c r="G189" s="42"/>
      <c r="H189" s="1" t="s">
        <v>1090</v>
      </c>
      <c r="I189" s="25"/>
      <c r="K189" s="25"/>
      <c r="N189" s="42"/>
    </row>
    <row r="190">
      <c r="A190" s="25"/>
      <c r="B190" s="25"/>
      <c r="D190" s="42"/>
      <c r="E190" s="25"/>
      <c r="F190" s="25"/>
      <c r="G190" s="42"/>
      <c r="H190" s="1" t="s">
        <v>1091</v>
      </c>
      <c r="I190" s="25"/>
      <c r="K190" s="25"/>
      <c r="N190" s="42"/>
    </row>
    <row r="191">
      <c r="A191" s="25"/>
      <c r="B191" s="25"/>
      <c r="D191" s="42"/>
      <c r="E191" s="25"/>
      <c r="F191" s="25"/>
      <c r="G191" s="42"/>
      <c r="H191" s="1" t="s">
        <v>198</v>
      </c>
      <c r="I191" s="25"/>
      <c r="K191" s="25"/>
      <c r="N191" s="42"/>
    </row>
    <row r="192">
      <c r="A192" s="25"/>
      <c r="B192" s="25"/>
      <c r="D192" s="42"/>
      <c r="E192" s="25"/>
      <c r="F192" s="25"/>
      <c r="G192" s="42"/>
      <c r="H192" s="1" t="s">
        <v>481</v>
      </c>
      <c r="I192" s="25"/>
      <c r="K192" s="25"/>
      <c r="N192" s="42"/>
    </row>
    <row r="193">
      <c r="A193" s="25"/>
      <c r="B193" s="25"/>
      <c r="D193" s="42"/>
      <c r="E193" s="25"/>
      <c r="F193" s="25"/>
      <c r="G193" s="42"/>
      <c r="H193" s="1" t="s">
        <v>204</v>
      </c>
      <c r="I193" s="25"/>
      <c r="K193" s="25"/>
      <c r="N193" s="42"/>
    </row>
    <row r="194">
      <c r="A194" s="25"/>
      <c r="B194" s="25"/>
      <c r="D194" s="42"/>
      <c r="E194" s="25"/>
      <c r="F194" s="25"/>
      <c r="G194" s="42"/>
      <c r="H194" s="1" t="s">
        <v>1092</v>
      </c>
      <c r="I194" s="25"/>
      <c r="K194" s="25"/>
      <c r="N194" s="42"/>
    </row>
    <row r="195">
      <c r="A195" s="25"/>
      <c r="B195" s="25"/>
      <c r="D195" s="42"/>
      <c r="E195" s="25"/>
      <c r="F195" s="25"/>
      <c r="G195" s="42"/>
      <c r="H195" s="1" t="s">
        <v>1093</v>
      </c>
      <c r="I195" s="25"/>
      <c r="K195" s="84"/>
      <c r="N195" s="42"/>
    </row>
    <row r="196">
      <c r="A196" s="25"/>
      <c r="B196" s="25"/>
      <c r="D196" s="42"/>
      <c r="E196" s="25"/>
      <c r="F196" s="25"/>
      <c r="G196" s="42"/>
      <c r="H196" s="1" t="s">
        <v>1095</v>
      </c>
      <c r="I196" s="25"/>
      <c r="K196" s="1" t="s">
        <v>276</v>
      </c>
      <c r="L196" s="1" t="s">
        <v>595</v>
      </c>
      <c r="M196" s="1" t="s">
        <v>1156</v>
      </c>
      <c r="N196" s="2" t="s">
        <v>1157</v>
      </c>
    </row>
    <row r="197">
      <c r="A197" s="25"/>
      <c r="B197" s="25"/>
      <c r="D197" s="42"/>
      <c r="E197" s="25"/>
      <c r="F197" s="25"/>
      <c r="G197" s="42"/>
      <c r="H197" s="1" t="s">
        <v>204</v>
      </c>
      <c r="I197" s="25"/>
      <c r="K197" s="25"/>
      <c r="N197" s="42"/>
    </row>
    <row r="198">
      <c r="A198" s="25"/>
      <c r="B198" s="25"/>
      <c r="D198" s="42"/>
      <c r="E198" s="25"/>
      <c r="F198" s="25"/>
      <c r="G198" s="42"/>
      <c r="I198" s="25"/>
      <c r="K198" s="25"/>
      <c r="N198" s="42"/>
    </row>
    <row r="199">
      <c r="A199" s="25"/>
      <c r="B199" s="25"/>
      <c r="D199" s="42"/>
      <c r="E199" s="25"/>
      <c r="F199" s="25"/>
      <c r="G199" s="42"/>
      <c r="H199" s="1" t="s">
        <v>251</v>
      </c>
      <c r="I199" s="25"/>
      <c r="K199" s="84" t="s">
        <v>270</v>
      </c>
      <c r="M199" s="30" t="s">
        <v>1069</v>
      </c>
      <c r="N199" s="42"/>
    </row>
    <row r="200">
      <c r="A200" s="25"/>
      <c r="B200" s="25"/>
      <c r="D200" s="42"/>
      <c r="E200" s="25"/>
      <c r="F200" s="25"/>
      <c r="G200" s="42"/>
      <c r="H200" s="1" t="s">
        <v>1158</v>
      </c>
      <c r="I200" s="25"/>
      <c r="K200" s="84"/>
      <c r="N200" s="42"/>
    </row>
    <row r="201">
      <c r="A201" s="25"/>
      <c r="B201" s="25"/>
      <c r="D201" s="42"/>
      <c r="E201" s="25"/>
      <c r="F201" s="25"/>
      <c r="G201" s="42"/>
      <c r="H201" s="1" t="s">
        <v>1159</v>
      </c>
      <c r="I201" s="25"/>
      <c r="K201" s="25"/>
      <c r="N201" s="42"/>
    </row>
    <row r="202">
      <c r="A202" s="25"/>
      <c r="B202" s="25"/>
      <c r="D202" s="42"/>
      <c r="E202" s="25"/>
      <c r="F202" s="25"/>
      <c r="G202" s="42"/>
      <c r="H202" s="1" t="s">
        <v>269</v>
      </c>
      <c r="I202" s="25"/>
      <c r="K202" s="25"/>
      <c r="N202" s="42"/>
    </row>
    <row r="203">
      <c r="A203" s="25"/>
      <c r="B203" s="25"/>
      <c r="D203" s="42"/>
      <c r="E203" s="25"/>
      <c r="F203" s="25"/>
      <c r="G203" s="42"/>
      <c r="H203" s="1" t="s">
        <v>1096</v>
      </c>
      <c r="I203" s="25"/>
      <c r="K203" s="25"/>
      <c r="N203" s="42"/>
    </row>
    <row r="204">
      <c r="A204" s="25"/>
      <c r="B204" s="25"/>
      <c r="D204" s="42"/>
      <c r="E204" s="25"/>
      <c r="F204" s="25"/>
      <c r="G204" s="42"/>
      <c r="H204" s="1" t="s">
        <v>198</v>
      </c>
      <c r="I204" s="25"/>
      <c r="K204" s="84"/>
      <c r="N204" s="42"/>
    </row>
    <row r="205">
      <c r="A205" s="25"/>
      <c r="B205" s="25"/>
      <c r="D205" s="42"/>
      <c r="E205" s="25"/>
      <c r="F205" s="25"/>
      <c r="G205" s="42"/>
      <c r="H205" s="1" t="s">
        <v>1100</v>
      </c>
      <c r="I205" s="25"/>
      <c r="K205" s="1" t="s">
        <v>278</v>
      </c>
      <c r="L205" s="1" t="s">
        <v>279</v>
      </c>
      <c r="M205" s="1" t="s">
        <v>1160</v>
      </c>
      <c r="N205" s="2" t="s">
        <v>1161</v>
      </c>
    </row>
    <row r="206">
      <c r="A206" s="25"/>
      <c r="B206" s="25"/>
      <c r="D206" s="42"/>
      <c r="E206" s="25"/>
      <c r="F206" s="25"/>
      <c r="G206" s="42"/>
      <c r="H206" s="1" t="s">
        <v>511</v>
      </c>
      <c r="I206" s="25"/>
      <c r="K206" s="25"/>
      <c r="L206" s="1" t="s">
        <v>280</v>
      </c>
      <c r="M206" s="1" t="s">
        <v>1162</v>
      </c>
      <c r="N206" s="2" t="s">
        <v>1163</v>
      </c>
    </row>
    <row r="207">
      <c r="A207" s="25"/>
      <c r="B207" s="25"/>
      <c r="D207" s="42"/>
      <c r="E207" s="25"/>
      <c r="F207" s="25"/>
      <c r="G207" s="42"/>
      <c r="H207" s="1" t="s">
        <v>204</v>
      </c>
      <c r="I207" s="25"/>
      <c r="K207" s="1" t="s">
        <v>190</v>
      </c>
      <c r="M207" s="1" t="s">
        <v>1164</v>
      </c>
      <c r="N207" s="2" t="s">
        <v>1165</v>
      </c>
    </row>
    <row r="208">
      <c r="A208" s="25"/>
      <c r="B208" s="25"/>
      <c r="D208" s="42"/>
      <c r="E208" s="25"/>
      <c r="F208" s="25"/>
      <c r="G208" s="42"/>
      <c r="I208" s="25"/>
      <c r="K208" s="1" t="s">
        <v>276</v>
      </c>
      <c r="N208" s="42"/>
    </row>
    <row r="209">
      <c r="A209" s="25"/>
      <c r="B209" s="25"/>
      <c r="D209" s="42"/>
      <c r="E209" s="25"/>
      <c r="F209" s="25"/>
      <c r="G209" s="42"/>
      <c r="H209" s="1" t="s">
        <v>251</v>
      </c>
      <c r="I209" s="25"/>
      <c r="K209" s="1" t="s">
        <v>270</v>
      </c>
      <c r="M209" s="30" t="s">
        <v>632</v>
      </c>
      <c r="N209" s="42"/>
    </row>
    <row r="210">
      <c r="A210" s="25"/>
      <c r="B210" s="25"/>
      <c r="D210" s="42"/>
      <c r="E210" s="25"/>
      <c r="F210" s="25"/>
      <c r="G210" s="42"/>
      <c r="H210" s="1" t="s">
        <v>1158</v>
      </c>
      <c r="I210" s="25"/>
      <c r="K210" s="84"/>
      <c r="N210" s="42"/>
    </row>
    <row r="211">
      <c r="A211" s="25"/>
      <c r="B211" s="25"/>
      <c r="D211" s="42"/>
      <c r="E211" s="25"/>
      <c r="F211" s="25"/>
      <c r="G211" s="42"/>
      <c r="H211" s="1" t="s">
        <v>1166</v>
      </c>
      <c r="I211" s="25"/>
      <c r="K211" s="84"/>
      <c r="N211" s="42"/>
    </row>
    <row r="212">
      <c r="A212" s="25"/>
      <c r="B212" s="25"/>
      <c r="D212" s="42"/>
      <c r="E212" s="25"/>
      <c r="F212" s="25"/>
      <c r="G212" s="42"/>
      <c r="H212" s="1" t="s">
        <v>269</v>
      </c>
      <c r="I212" s="25"/>
      <c r="K212" s="25"/>
      <c r="N212" s="42"/>
    </row>
    <row r="213">
      <c r="A213" s="25"/>
      <c r="B213" s="25"/>
      <c r="D213" s="42"/>
      <c r="E213" s="25"/>
      <c r="F213" s="25"/>
      <c r="G213" s="42"/>
      <c r="H213" s="1" t="s">
        <v>1102</v>
      </c>
      <c r="I213" s="25"/>
      <c r="K213" s="25"/>
      <c r="N213" s="42"/>
    </row>
    <row r="214">
      <c r="A214" s="25"/>
      <c r="B214" s="25"/>
      <c r="D214" s="42"/>
      <c r="E214" s="25"/>
      <c r="F214" s="25"/>
      <c r="G214" s="42"/>
      <c r="H214" s="1" t="s">
        <v>198</v>
      </c>
      <c r="I214" s="25"/>
      <c r="K214" s="1" t="s">
        <v>278</v>
      </c>
      <c r="L214" s="1" t="s">
        <v>279</v>
      </c>
      <c r="M214" s="1" t="s">
        <v>1167</v>
      </c>
      <c r="N214" s="2" t="s">
        <v>1168</v>
      </c>
    </row>
    <row r="215">
      <c r="A215" s="25"/>
      <c r="B215" s="25"/>
      <c r="D215" s="42"/>
      <c r="E215" s="25"/>
      <c r="F215" s="25"/>
      <c r="G215" s="42"/>
      <c r="H215" s="1" t="s">
        <v>1105</v>
      </c>
      <c r="I215" s="25"/>
      <c r="K215" s="1" t="s">
        <v>282</v>
      </c>
      <c r="L215" s="1" t="s">
        <v>841</v>
      </c>
      <c r="M215" s="1" t="s">
        <v>1169</v>
      </c>
      <c r="N215" s="2" t="s">
        <v>1170</v>
      </c>
    </row>
    <row r="216">
      <c r="A216" s="25"/>
      <c r="B216" s="25"/>
      <c r="D216" s="42"/>
      <c r="E216" s="25"/>
      <c r="F216" s="25"/>
      <c r="G216" s="42"/>
      <c r="H216" s="1" t="s">
        <v>204</v>
      </c>
      <c r="I216" s="25"/>
      <c r="K216" s="1" t="s">
        <v>278</v>
      </c>
      <c r="L216" s="1" t="s">
        <v>280</v>
      </c>
      <c r="M216" s="1" t="s">
        <v>1171</v>
      </c>
      <c r="N216" s="2" t="s">
        <v>1172</v>
      </c>
    </row>
    <row r="217">
      <c r="A217" s="25"/>
      <c r="B217" s="25"/>
      <c r="D217" s="42"/>
      <c r="E217" s="25"/>
      <c r="F217" s="25"/>
      <c r="G217" s="42"/>
      <c r="I217" s="25"/>
      <c r="K217" s="25"/>
      <c r="N217" s="42"/>
    </row>
    <row r="218">
      <c r="A218" s="25"/>
      <c r="B218" s="25"/>
      <c r="D218" s="42"/>
      <c r="E218" s="25"/>
      <c r="F218" s="25"/>
      <c r="G218" s="42"/>
      <c r="H218" s="1" t="s">
        <v>251</v>
      </c>
      <c r="I218" s="25"/>
      <c r="K218" s="25"/>
      <c r="N218" s="42"/>
    </row>
    <row r="219">
      <c r="A219" s="25"/>
      <c r="B219" s="25"/>
      <c r="D219" s="42"/>
      <c r="E219" s="25"/>
      <c r="F219" s="25"/>
      <c r="G219" s="42"/>
      <c r="H219" s="1" t="s">
        <v>1158</v>
      </c>
      <c r="I219" s="25"/>
      <c r="K219" s="84"/>
      <c r="N219" s="42"/>
    </row>
    <row r="220">
      <c r="A220" s="25"/>
      <c r="B220" s="25"/>
      <c r="D220" s="42"/>
      <c r="E220" s="25"/>
      <c r="F220" s="25"/>
      <c r="G220" s="42"/>
      <c r="H220" s="1" t="s">
        <v>1173</v>
      </c>
      <c r="I220" s="25"/>
      <c r="K220" s="84" t="s">
        <v>270</v>
      </c>
      <c r="M220" s="1" t="s">
        <v>635</v>
      </c>
      <c r="N220" s="42"/>
    </row>
    <row r="221">
      <c r="A221" s="25"/>
      <c r="B221" s="25"/>
      <c r="D221" s="42"/>
      <c r="E221" s="25"/>
      <c r="F221" s="25"/>
      <c r="G221" s="42"/>
      <c r="H221" s="1" t="s">
        <v>269</v>
      </c>
      <c r="I221" s="25"/>
      <c r="K221" s="25"/>
      <c r="N221" s="42"/>
    </row>
    <row r="222">
      <c r="A222" s="25"/>
      <c r="B222" s="25"/>
      <c r="D222" s="42"/>
      <c r="E222" s="25"/>
      <c r="F222" s="25"/>
      <c r="G222" s="42"/>
      <c r="H222" s="1" t="s">
        <v>1107</v>
      </c>
      <c r="I222" s="25"/>
      <c r="K222" s="25"/>
      <c r="N222" s="42"/>
    </row>
    <row r="223">
      <c r="A223" s="25"/>
      <c r="B223" s="25"/>
      <c r="D223" s="42"/>
      <c r="E223" s="25"/>
      <c r="F223" s="25"/>
      <c r="G223" s="42"/>
      <c r="H223" s="1" t="s">
        <v>198</v>
      </c>
      <c r="I223" s="25"/>
      <c r="K223" s="84"/>
      <c r="N223" s="42"/>
    </row>
    <row r="224">
      <c r="A224" s="25"/>
      <c r="B224" s="25"/>
      <c r="D224" s="42"/>
      <c r="E224" s="25"/>
      <c r="F224" s="25"/>
      <c r="G224" s="42"/>
      <c r="H224" s="1" t="s">
        <v>1143</v>
      </c>
      <c r="I224" s="25"/>
      <c r="K224" s="1" t="s">
        <v>278</v>
      </c>
      <c r="L224" s="1" t="s">
        <v>279</v>
      </c>
      <c r="M224" s="1" t="s">
        <v>1174</v>
      </c>
      <c r="N224" s="2" t="s">
        <v>1168</v>
      </c>
    </row>
    <row r="225">
      <c r="A225" s="25"/>
      <c r="B225" s="25"/>
      <c r="D225" s="42"/>
      <c r="E225" s="25"/>
      <c r="F225" s="25"/>
      <c r="G225" s="42"/>
      <c r="H225" s="1" t="s">
        <v>1146</v>
      </c>
      <c r="I225" s="25"/>
      <c r="K225" s="1" t="s">
        <v>282</v>
      </c>
      <c r="L225" s="1" t="s">
        <v>841</v>
      </c>
      <c r="M225" s="1" t="s">
        <v>1175</v>
      </c>
      <c r="N225" s="2" t="s">
        <v>1176</v>
      </c>
    </row>
    <row r="226">
      <c r="A226" s="25"/>
      <c r="B226" s="25"/>
      <c r="D226" s="42"/>
      <c r="E226" s="25"/>
      <c r="F226" s="25"/>
      <c r="G226" s="42"/>
      <c r="H226" s="1" t="s">
        <v>511</v>
      </c>
      <c r="I226" s="25"/>
      <c r="K226" s="1" t="s">
        <v>278</v>
      </c>
      <c r="L226" s="1" t="s">
        <v>280</v>
      </c>
      <c r="M226" s="1" t="s">
        <v>1177</v>
      </c>
      <c r="N226" s="2" t="s">
        <v>1178</v>
      </c>
    </row>
    <row r="227">
      <c r="A227" s="25"/>
      <c r="B227" s="25"/>
      <c r="D227" s="42"/>
      <c r="E227" s="25"/>
      <c r="F227" s="25"/>
      <c r="G227" s="42"/>
      <c r="H227" s="1" t="s">
        <v>204</v>
      </c>
      <c r="I227" s="25"/>
      <c r="K227" s="25"/>
      <c r="M227" s="1" t="s">
        <v>1179</v>
      </c>
      <c r="N227" s="2" t="s">
        <v>1180</v>
      </c>
    </row>
    <row r="228">
      <c r="A228" s="25"/>
      <c r="B228" s="25"/>
      <c r="D228" s="42"/>
      <c r="E228" s="25"/>
      <c r="F228" s="25"/>
      <c r="G228" s="42"/>
      <c r="I228" s="25"/>
      <c r="K228" s="25"/>
      <c r="N228" s="42"/>
    </row>
    <row r="229">
      <c r="A229" s="25"/>
      <c r="B229" s="25"/>
      <c r="D229" s="42"/>
      <c r="E229" s="25"/>
      <c r="F229" s="25"/>
      <c r="G229" s="42"/>
      <c r="H229" s="1" t="s">
        <v>251</v>
      </c>
      <c r="I229" s="25"/>
      <c r="K229" s="25"/>
      <c r="N229" s="42"/>
    </row>
    <row r="230">
      <c r="A230" s="25"/>
      <c r="B230" s="25"/>
      <c r="D230" s="42"/>
      <c r="E230" s="25"/>
      <c r="F230" s="25"/>
      <c r="G230" s="42"/>
      <c r="H230" s="1" t="s">
        <v>1158</v>
      </c>
      <c r="I230" s="25"/>
      <c r="K230" s="84" t="s">
        <v>270</v>
      </c>
      <c r="M230" s="1" t="s">
        <v>643</v>
      </c>
      <c r="N230" s="42"/>
    </row>
    <row r="231">
      <c r="A231" s="25"/>
      <c r="B231" s="25"/>
      <c r="D231" s="42"/>
      <c r="E231" s="25"/>
      <c r="F231" s="25"/>
      <c r="G231" s="42"/>
      <c r="H231" s="1" t="s">
        <v>654</v>
      </c>
      <c r="I231" s="25"/>
      <c r="K231" s="84"/>
      <c r="N231" s="42"/>
    </row>
    <row r="232">
      <c r="A232" s="25"/>
      <c r="B232" s="25"/>
      <c r="D232" s="42"/>
      <c r="E232" s="25"/>
      <c r="F232" s="25"/>
      <c r="G232" s="42"/>
      <c r="H232" s="1" t="s">
        <v>269</v>
      </c>
      <c r="I232" s="25"/>
      <c r="K232" s="25"/>
      <c r="N232" s="42"/>
    </row>
    <row r="233">
      <c r="A233" s="25"/>
      <c r="B233" s="25"/>
      <c r="D233" s="42"/>
      <c r="E233" s="25"/>
      <c r="F233" s="25"/>
      <c r="G233" s="42"/>
      <c r="H233" s="1" t="s">
        <v>1116</v>
      </c>
      <c r="I233" s="25"/>
      <c r="K233" s="1" t="s">
        <v>278</v>
      </c>
      <c r="L233" s="1" t="s">
        <v>279</v>
      </c>
      <c r="M233" s="1" t="s">
        <v>1181</v>
      </c>
      <c r="N233" s="2" t="s">
        <v>1182</v>
      </c>
    </row>
    <row r="234">
      <c r="A234" s="25"/>
      <c r="B234" s="25"/>
      <c r="D234" s="42"/>
      <c r="E234" s="25"/>
      <c r="F234" s="25"/>
      <c r="G234" s="42"/>
      <c r="H234" s="1" t="s">
        <v>198</v>
      </c>
      <c r="I234" s="25"/>
      <c r="K234" s="25"/>
      <c r="N234" s="42"/>
    </row>
    <row r="235">
      <c r="A235" s="25"/>
      <c r="B235" s="25"/>
      <c r="D235" s="42"/>
      <c r="E235" s="25"/>
      <c r="F235" s="25"/>
      <c r="G235" s="42"/>
      <c r="H235" s="1" t="s">
        <v>1118</v>
      </c>
      <c r="I235" s="25"/>
      <c r="K235" s="84"/>
      <c r="N235" s="42"/>
    </row>
    <row r="236">
      <c r="A236" s="25"/>
      <c r="B236" s="25"/>
      <c r="D236" s="42"/>
      <c r="E236" s="25"/>
      <c r="F236" s="25"/>
      <c r="G236" s="42"/>
      <c r="H236" s="1" t="s">
        <v>204</v>
      </c>
      <c r="I236" s="25"/>
      <c r="K236" s="25"/>
      <c r="N236" s="42"/>
    </row>
    <row r="237">
      <c r="A237" s="25"/>
      <c r="B237" s="25"/>
      <c r="D237" s="42"/>
      <c r="E237" s="25"/>
      <c r="F237" s="25"/>
      <c r="G237" s="42"/>
      <c r="I237" s="25"/>
      <c r="K237" s="25"/>
      <c r="N237" s="42"/>
    </row>
    <row r="238">
      <c r="A238" s="25"/>
      <c r="B238" s="25"/>
      <c r="D238" s="42"/>
      <c r="E238" s="25"/>
      <c r="F238" s="25"/>
      <c r="G238" s="42"/>
      <c r="H238" s="1" t="s">
        <v>251</v>
      </c>
      <c r="I238" s="25"/>
      <c r="K238" s="25"/>
      <c r="N238" s="42"/>
    </row>
    <row r="239">
      <c r="A239" s="25"/>
      <c r="B239" s="25"/>
      <c r="D239" s="42"/>
      <c r="E239" s="25"/>
      <c r="F239" s="25"/>
      <c r="G239" s="42"/>
      <c r="H239" s="1" t="s">
        <v>391</v>
      </c>
      <c r="I239" s="25"/>
      <c r="K239" s="84" t="s">
        <v>270</v>
      </c>
      <c r="M239" s="1" t="s">
        <v>648</v>
      </c>
      <c r="N239" s="42"/>
      <c r="P239" s="1"/>
    </row>
    <row r="240">
      <c r="A240" s="25"/>
      <c r="B240" s="25"/>
      <c r="D240" s="42"/>
      <c r="E240" s="25"/>
      <c r="F240" s="25"/>
      <c r="G240" s="42"/>
      <c r="H240" s="1" t="s">
        <v>654</v>
      </c>
      <c r="I240" s="25"/>
      <c r="K240" s="84"/>
      <c r="N240" s="42"/>
    </row>
    <row r="241">
      <c r="A241" s="25"/>
      <c r="B241" s="25"/>
      <c r="D241" s="42"/>
      <c r="E241" s="25"/>
      <c r="F241" s="25"/>
      <c r="G241" s="42"/>
      <c r="H241" s="1" t="s">
        <v>269</v>
      </c>
      <c r="I241" s="25"/>
      <c r="K241" s="25"/>
      <c r="N241" s="42"/>
    </row>
    <row r="242">
      <c r="A242" s="25"/>
      <c r="B242" s="25"/>
      <c r="D242" s="42"/>
      <c r="E242" s="25"/>
      <c r="F242" s="25"/>
      <c r="G242" s="42"/>
      <c r="H242" s="1" t="s">
        <v>281</v>
      </c>
      <c r="I242" s="25"/>
      <c r="K242" s="25"/>
      <c r="N242" s="42"/>
    </row>
    <row r="243">
      <c r="A243" s="25"/>
      <c r="B243" s="25"/>
      <c r="D243" s="42"/>
      <c r="E243" s="25"/>
      <c r="F243" s="25"/>
      <c r="G243" s="42"/>
      <c r="H243" s="1" t="s">
        <v>198</v>
      </c>
      <c r="I243" s="25"/>
      <c r="K243" s="25"/>
      <c r="N243" s="42"/>
    </row>
    <row r="244">
      <c r="A244" s="25"/>
      <c r="B244" s="25"/>
      <c r="D244" s="42"/>
      <c r="E244" s="25"/>
      <c r="F244" s="25"/>
      <c r="G244" s="42"/>
      <c r="H244" s="1" t="s">
        <v>1148</v>
      </c>
      <c r="I244" s="25"/>
      <c r="K244" s="1" t="s">
        <v>282</v>
      </c>
      <c r="L244" s="40" t="s">
        <v>1183</v>
      </c>
      <c r="M244" s="1" t="s">
        <v>1184</v>
      </c>
      <c r="N244" s="2" t="s">
        <v>1185</v>
      </c>
    </row>
    <row r="245">
      <c r="A245" s="25"/>
      <c r="B245" s="25"/>
      <c r="D245" s="42"/>
      <c r="E245" s="25"/>
      <c r="F245" s="25"/>
      <c r="G245" s="42"/>
      <c r="H245" s="1" t="s">
        <v>1121</v>
      </c>
      <c r="I245" s="25"/>
      <c r="K245" s="25"/>
      <c r="N245" s="42"/>
    </row>
    <row r="246">
      <c r="A246" s="25"/>
      <c r="B246" s="25"/>
      <c r="D246" s="42"/>
      <c r="E246" s="25"/>
      <c r="F246" s="25"/>
      <c r="G246" s="42"/>
      <c r="H246" s="1" t="s">
        <v>1122</v>
      </c>
      <c r="I246" s="25"/>
      <c r="K246" s="25"/>
      <c r="N246" s="42"/>
    </row>
    <row r="247">
      <c r="A247" s="25"/>
      <c r="B247" s="25"/>
      <c r="D247" s="42"/>
      <c r="E247" s="25"/>
      <c r="F247" s="25"/>
      <c r="G247" s="42"/>
      <c r="H247" s="1" t="s">
        <v>1123</v>
      </c>
      <c r="I247" s="25"/>
      <c r="K247" s="25"/>
      <c r="N247" s="42"/>
    </row>
    <row r="248">
      <c r="A248" s="25"/>
      <c r="B248" s="25"/>
      <c r="D248" s="42"/>
      <c r="E248" s="25"/>
      <c r="F248" s="25"/>
      <c r="G248" s="42"/>
      <c r="H248" s="1" t="s">
        <v>1124</v>
      </c>
      <c r="I248" s="25"/>
      <c r="K248" s="25"/>
      <c r="N248" s="42"/>
    </row>
    <row r="249">
      <c r="A249" s="25"/>
      <c r="B249" s="25"/>
      <c r="D249" s="42"/>
      <c r="E249" s="25"/>
      <c r="F249" s="25"/>
      <c r="G249" s="42"/>
      <c r="H249" s="1" t="s">
        <v>1125</v>
      </c>
      <c r="I249" s="25"/>
      <c r="K249" s="25"/>
      <c r="N249" s="42"/>
    </row>
    <row r="250">
      <c r="A250" s="25"/>
      <c r="B250" s="25"/>
      <c r="D250" s="42"/>
      <c r="E250" s="25"/>
      <c r="F250" s="25"/>
      <c r="G250" s="42"/>
      <c r="H250" s="1" t="s">
        <v>1126</v>
      </c>
      <c r="I250" s="25"/>
      <c r="K250" s="25"/>
      <c r="N250" s="42"/>
    </row>
    <row r="251">
      <c r="A251" s="25"/>
      <c r="B251" s="25"/>
      <c r="D251" s="42"/>
      <c r="E251" s="25"/>
      <c r="F251" s="25"/>
      <c r="G251" s="42"/>
      <c r="H251" s="1" t="s">
        <v>1127</v>
      </c>
      <c r="I251" s="25"/>
      <c r="K251" s="25"/>
      <c r="N251" s="42"/>
    </row>
    <row r="252">
      <c r="A252" s="25"/>
      <c r="B252" s="25"/>
      <c r="D252" s="42"/>
      <c r="E252" s="25"/>
      <c r="F252" s="25"/>
      <c r="G252" s="42"/>
      <c r="H252" s="1" t="s">
        <v>1130</v>
      </c>
      <c r="I252" s="25"/>
      <c r="K252" s="25"/>
      <c r="N252" s="42"/>
    </row>
    <row r="253">
      <c r="A253" s="25"/>
      <c r="B253" s="25"/>
      <c r="D253" s="42"/>
      <c r="E253" s="25"/>
      <c r="F253" s="25"/>
      <c r="G253" s="42"/>
      <c r="H253" s="1" t="s">
        <v>1131</v>
      </c>
      <c r="I253" s="25"/>
      <c r="K253" s="25"/>
      <c r="N253" s="42"/>
    </row>
    <row r="254">
      <c r="A254" s="25"/>
      <c r="B254" s="25"/>
      <c r="D254" s="42"/>
      <c r="E254" s="25"/>
      <c r="F254" s="25"/>
      <c r="G254" s="42"/>
      <c r="H254" s="1" t="s">
        <v>1134</v>
      </c>
      <c r="I254" s="25"/>
      <c r="K254" s="25"/>
      <c r="N254" s="42"/>
    </row>
    <row r="255">
      <c r="A255" s="25"/>
      <c r="B255" s="25"/>
      <c r="D255" s="42"/>
      <c r="E255" s="25"/>
      <c r="F255" s="25"/>
      <c r="G255" s="42"/>
      <c r="H255" s="1" t="s">
        <v>223</v>
      </c>
      <c r="I255" s="25"/>
      <c r="K255" s="25"/>
      <c r="N255" s="42"/>
    </row>
    <row r="256">
      <c r="A256" s="15"/>
      <c r="B256" s="15"/>
      <c r="C256" s="15"/>
      <c r="D256" s="83"/>
      <c r="E256" s="15"/>
      <c r="F256" s="15"/>
      <c r="G256" s="83"/>
      <c r="H256" s="12" t="s">
        <v>204</v>
      </c>
      <c r="I256" s="15"/>
      <c r="J256" s="15"/>
      <c r="K256" s="15"/>
      <c r="L256" s="15"/>
      <c r="M256" s="15"/>
      <c r="N256" s="83"/>
      <c r="O256" s="15"/>
      <c r="P256" s="15"/>
      <c r="Q256" s="15"/>
      <c r="R256" s="15"/>
      <c r="S256" s="15"/>
      <c r="T256" s="15"/>
      <c r="U256" s="15"/>
      <c r="V256" s="15"/>
      <c r="W256" s="15"/>
      <c r="X256" s="15"/>
      <c r="Y256" s="15"/>
      <c r="Z256" s="15"/>
      <c r="AA256" s="15"/>
      <c r="AB256" s="15"/>
      <c r="AC256" s="15"/>
      <c r="AD256" s="15"/>
      <c r="AE256" s="15"/>
    </row>
    <row r="257">
      <c r="A257" s="25"/>
      <c r="B257" s="25"/>
      <c r="D257" s="42"/>
      <c r="E257" s="25"/>
      <c r="F257" s="25"/>
      <c r="G257" s="42"/>
      <c r="I257" s="25"/>
      <c r="K257" s="25"/>
      <c r="M257" s="1" t="s">
        <v>402</v>
      </c>
      <c r="N257" s="42"/>
    </row>
    <row r="258">
      <c r="A258" s="1" t="s">
        <v>31</v>
      </c>
      <c r="B258" s="1" t="s">
        <v>94</v>
      </c>
      <c r="D258" s="42"/>
      <c r="E258" s="1" t="s">
        <v>33</v>
      </c>
      <c r="F258" s="1" t="s">
        <v>33</v>
      </c>
      <c r="G258" s="2" t="s">
        <v>1186</v>
      </c>
      <c r="H258" s="1" t="s">
        <v>563</v>
      </c>
      <c r="I258" s="25"/>
      <c r="K258" s="25"/>
      <c r="N258" s="42"/>
    </row>
    <row r="259">
      <c r="A259" s="25"/>
      <c r="B259" s="25"/>
      <c r="D259" s="42"/>
      <c r="E259" s="25"/>
      <c r="F259" s="25"/>
      <c r="G259" s="42"/>
      <c r="H259" s="1" t="s">
        <v>185</v>
      </c>
      <c r="I259" s="25"/>
      <c r="K259" s="25"/>
      <c r="N259" s="42"/>
    </row>
    <row r="260">
      <c r="A260" s="25"/>
      <c r="B260" s="25"/>
      <c r="D260" s="42"/>
      <c r="E260" s="25"/>
      <c r="F260" s="25"/>
      <c r="G260" s="42"/>
      <c r="I260" s="25"/>
      <c r="K260" s="25"/>
      <c r="N260" s="42"/>
      <c r="O260"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60" s="25" t="str">
        <f>IFERROR(__xludf.DUMMYFUNCTION("""COMPUTED_VALUE"""),"C-syntax")</f>
        <v>C-syntax</v>
      </c>
      <c r="Q260" s="25" t="str">
        <f>IFERROR(__xludf.DUMMYFUNCTION("""COMPUTED_VALUE"""),"C-hallucinating")</f>
        <v>C-hallucinating</v>
      </c>
      <c r="R260" s="25" t="str">
        <f>IFERROR(__xludf.DUMMYFUNCTION("""COMPUTED_VALUE"""),"C-total")</f>
        <v>C-total</v>
      </c>
      <c r="S260" s="25" t="str">
        <f>IFERROR(__xludf.DUMMYFUNCTION("""COMPUTED_VALUE"""),"V-pre/post")</f>
        <v>V-pre/post</v>
      </c>
      <c r="T260" s="25" t="str">
        <f>IFERROR(__xludf.DUMMYFUNCTION("""COMPUTED_VALUE"""),"V-pred-def")</f>
        <v>V-pred-def</v>
      </c>
      <c r="U260" s="25" t="str">
        <f>IFERROR(__xludf.DUMMYFUNCTION("""COMPUTED_VALUE"""),"V-pred-use")</f>
        <v>V-pred-use</v>
      </c>
      <c r="V260" s="25" t="str">
        <f>IFERROR(__xludf.DUMMYFUNCTION("""COMPUTED_VALUE"""),"V-lemma-def")</f>
        <v>V-lemma-def</v>
      </c>
      <c r="W260" s="25" t="str">
        <f>IFERROR(__xludf.DUMMYFUNCTION("""COMPUTED_VALUE"""),"V-lemma-use")</f>
        <v>V-lemma-use</v>
      </c>
      <c r="X260" s="25" t="str">
        <f>IFERROR(__xludf.DUMMYFUNCTION("""COMPUTED_VALUE"""),"V-LI")</f>
        <v>V-LI</v>
      </c>
      <c r="Y260" s="25" t="str">
        <f>IFERROR(__xludf.DUMMYFUNCTION("""COMPUTED_VALUE"""),"V-others")</f>
        <v>V-others</v>
      </c>
      <c r="Z260" s="25" t="str">
        <f>IFERROR(__xludf.DUMMYFUNCTION("""COMPUTED_VALUE"""),"V-total")</f>
        <v>V-total</v>
      </c>
    </row>
    <row r="261">
      <c r="A261" s="25"/>
      <c r="B261" s="25"/>
      <c r="D261" s="42"/>
      <c r="E261" s="25"/>
      <c r="F261" s="25"/>
      <c r="G261" s="42"/>
      <c r="H261" s="1" t="s">
        <v>1187</v>
      </c>
      <c r="I261" s="25"/>
      <c r="K261" s="25"/>
      <c r="N261" s="42"/>
      <c r="O261" s="25">
        <f>IFERROR(__xludf.DUMMYFUNCTION("""COMPUTED_VALUE"""),0.0)</f>
        <v>0</v>
      </c>
      <c r="P261" s="25">
        <f>IFERROR(__xludf.DUMMYFUNCTION("""COMPUTED_VALUE"""),0.0)</f>
        <v>0</v>
      </c>
      <c r="Q261" s="25">
        <f>IFERROR(__xludf.DUMMYFUNCTION("""COMPUTED_VALUE"""),0.0)</f>
        <v>0</v>
      </c>
      <c r="R261" s="25">
        <f>IFERROR(__xludf.DUMMYFUNCTION("""COMPUTED_VALUE"""),0.0)</f>
        <v>0</v>
      </c>
      <c r="S261" s="25">
        <f>IFERROR(__xludf.DUMMYFUNCTION("""COMPUTED_VALUE"""),0.0)</f>
        <v>0</v>
      </c>
      <c r="T261" s="25">
        <f>IFERROR(__xludf.DUMMYFUNCTION("""COMPUTED_VALUE"""),0.0)</f>
        <v>0</v>
      </c>
      <c r="U261" s="25">
        <f>IFERROR(__xludf.DUMMYFUNCTION("""COMPUTED_VALUE"""),0.0)</f>
        <v>0</v>
      </c>
      <c r="V261" s="25">
        <f>IFERROR(__xludf.DUMMYFUNCTION("""COMPUTED_VALUE"""),0.0)</f>
        <v>0</v>
      </c>
      <c r="W261" s="25">
        <f>IFERROR(__xludf.DUMMYFUNCTION("""COMPUTED_VALUE"""),0.0)</f>
        <v>0</v>
      </c>
      <c r="X261" s="25">
        <f>IFERROR(__xludf.DUMMYFUNCTION("""COMPUTED_VALUE"""),0.0)</f>
        <v>0</v>
      </c>
      <c r="Y261" s="25">
        <f>IFERROR(__xludf.DUMMYFUNCTION("""COMPUTED_VALUE"""),0.0)</f>
        <v>0</v>
      </c>
      <c r="Z261" s="25">
        <f>IFERROR(__xludf.DUMMYFUNCTION("""COMPUTED_VALUE"""),0.0)</f>
        <v>0</v>
      </c>
    </row>
    <row r="262">
      <c r="A262" s="25"/>
      <c r="B262" s="25"/>
      <c r="D262" s="42"/>
      <c r="E262" s="25"/>
      <c r="F262" s="25"/>
      <c r="G262" s="42"/>
      <c r="H262" s="1" t="s">
        <v>1081</v>
      </c>
      <c r="I262" s="25"/>
      <c r="K262" s="25"/>
      <c r="N262" s="42"/>
    </row>
    <row r="263">
      <c r="A263" s="25"/>
      <c r="B263" s="25"/>
      <c r="D263" s="42"/>
      <c r="E263" s="25"/>
      <c r="F263" s="25"/>
      <c r="G263" s="42"/>
      <c r="H263" s="1" t="s">
        <v>1082</v>
      </c>
      <c r="I263" s="25"/>
      <c r="K263" s="25"/>
      <c r="N263" s="42"/>
    </row>
    <row r="264">
      <c r="A264" s="25"/>
      <c r="B264" s="25"/>
      <c r="D264" s="42"/>
      <c r="E264" s="25"/>
      <c r="F264" s="25"/>
      <c r="G264" s="42"/>
      <c r="H264" s="1" t="s">
        <v>245</v>
      </c>
      <c r="I264" s="25"/>
      <c r="K264" s="25"/>
      <c r="N264" s="42"/>
    </row>
    <row r="265">
      <c r="A265" s="25"/>
      <c r="B265" s="25"/>
      <c r="D265" s="42"/>
      <c r="E265" s="25"/>
      <c r="F265" s="25"/>
      <c r="G265" s="42"/>
      <c r="I265" s="25"/>
      <c r="K265" s="25"/>
      <c r="N265" s="42"/>
    </row>
    <row r="266">
      <c r="A266" s="25"/>
      <c r="B266" s="25"/>
      <c r="D266" s="42"/>
      <c r="E266" s="25"/>
      <c r="F266" s="25"/>
      <c r="G266" s="42"/>
      <c r="H266" s="1" t="s">
        <v>251</v>
      </c>
      <c r="I266" s="25"/>
      <c r="K266" s="25"/>
      <c r="N266" s="42"/>
    </row>
    <row r="267">
      <c r="A267" s="25"/>
      <c r="B267" s="25"/>
      <c r="D267" s="42"/>
      <c r="E267" s="25"/>
      <c r="F267" s="25"/>
      <c r="G267" s="42"/>
      <c r="H267" s="1" t="s">
        <v>1083</v>
      </c>
      <c r="I267" s="25"/>
      <c r="K267" s="25"/>
      <c r="N267" s="42"/>
    </row>
    <row r="268">
      <c r="A268" s="25"/>
      <c r="B268" s="25"/>
      <c r="D268" s="42"/>
      <c r="E268" s="25"/>
      <c r="F268" s="25"/>
      <c r="G268" s="42"/>
      <c r="H268" s="1" t="s">
        <v>1188</v>
      </c>
      <c r="I268" s="25"/>
      <c r="K268" s="25"/>
      <c r="N268" s="42"/>
    </row>
    <row r="269">
      <c r="A269" s="25"/>
      <c r="B269" s="25"/>
      <c r="D269" s="42"/>
      <c r="E269" s="25"/>
      <c r="F269" s="25"/>
      <c r="G269" s="42"/>
      <c r="H269" s="1" t="s">
        <v>1189</v>
      </c>
      <c r="I269" s="25"/>
      <c r="K269" s="25"/>
      <c r="N269" s="42"/>
    </row>
    <row r="270">
      <c r="A270" s="25"/>
      <c r="B270" s="25"/>
      <c r="D270" s="42"/>
      <c r="E270" s="25"/>
      <c r="F270" s="25"/>
      <c r="G270" s="42"/>
      <c r="H270" s="1" t="s">
        <v>269</v>
      </c>
      <c r="I270" s="25"/>
      <c r="K270" s="25"/>
      <c r="N270" s="42"/>
    </row>
    <row r="271">
      <c r="A271" s="25"/>
      <c r="B271" s="25"/>
      <c r="D271" s="42"/>
      <c r="E271" s="25"/>
      <c r="F271" s="25"/>
      <c r="G271" s="42"/>
      <c r="I271" s="25"/>
      <c r="K271" s="25"/>
      <c r="N271" s="42"/>
    </row>
    <row r="272">
      <c r="A272" s="25"/>
      <c r="B272" s="25"/>
      <c r="D272" s="42"/>
      <c r="E272" s="25"/>
      <c r="F272" s="25"/>
      <c r="G272" s="42"/>
      <c r="H272" s="1" t="s">
        <v>1087</v>
      </c>
      <c r="I272" s="25"/>
      <c r="K272" s="25"/>
      <c r="N272" s="42"/>
    </row>
    <row r="273">
      <c r="A273" s="25"/>
      <c r="B273" s="25"/>
      <c r="D273" s="42"/>
      <c r="E273" s="25"/>
      <c r="F273" s="25"/>
      <c r="G273" s="42"/>
      <c r="H273" s="1" t="s">
        <v>1190</v>
      </c>
      <c r="I273" s="25"/>
      <c r="K273" s="25"/>
      <c r="N273" s="42"/>
    </row>
    <row r="274">
      <c r="A274" s="25"/>
      <c r="B274" s="25"/>
      <c r="D274" s="42"/>
      <c r="E274" s="25"/>
      <c r="F274" s="25"/>
      <c r="G274" s="42"/>
      <c r="H274" s="1" t="s">
        <v>1089</v>
      </c>
      <c r="I274" s="25"/>
      <c r="K274" s="25"/>
      <c r="N274" s="42"/>
    </row>
    <row r="275">
      <c r="A275" s="25"/>
      <c r="B275" s="25"/>
      <c r="D275" s="42"/>
      <c r="E275" s="25"/>
      <c r="F275" s="25"/>
      <c r="G275" s="42"/>
      <c r="H275" s="1" t="s">
        <v>198</v>
      </c>
      <c r="I275" s="25"/>
      <c r="K275" s="25"/>
      <c r="N275" s="42"/>
    </row>
    <row r="276">
      <c r="A276" s="25"/>
      <c r="B276" s="25"/>
      <c r="D276" s="42"/>
      <c r="E276" s="25"/>
      <c r="F276" s="25"/>
      <c r="G276" s="42"/>
      <c r="H276" s="1" t="s">
        <v>1090</v>
      </c>
      <c r="I276" s="25"/>
      <c r="K276" s="25"/>
      <c r="N276" s="42"/>
    </row>
    <row r="277">
      <c r="A277" s="25"/>
      <c r="B277" s="25"/>
      <c r="D277" s="42"/>
      <c r="E277" s="25"/>
      <c r="F277" s="25"/>
      <c r="G277" s="42"/>
      <c r="H277" s="1" t="s">
        <v>1191</v>
      </c>
      <c r="I277" s="25"/>
      <c r="K277" s="25"/>
      <c r="N277" s="42"/>
    </row>
    <row r="278">
      <c r="A278" s="25"/>
      <c r="B278" s="25"/>
      <c r="D278" s="42"/>
      <c r="E278" s="25"/>
      <c r="F278" s="25"/>
      <c r="G278" s="42"/>
      <c r="H278" s="1" t="s">
        <v>481</v>
      </c>
      <c r="I278" s="25"/>
      <c r="K278" s="25"/>
      <c r="N278" s="42"/>
    </row>
    <row r="279">
      <c r="A279" s="25"/>
      <c r="B279" s="25"/>
      <c r="D279" s="42"/>
      <c r="E279" s="25"/>
      <c r="F279" s="25"/>
      <c r="G279" s="42"/>
      <c r="H279" s="1" t="s">
        <v>204</v>
      </c>
      <c r="I279" s="25"/>
      <c r="K279" s="25"/>
      <c r="N279" s="42"/>
    </row>
    <row r="280">
      <c r="A280" s="25"/>
      <c r="B280" s="25"/>
      <c r="D280" s="42"/>
      <c r="E280" s="25"/>
      <c r="F280" s="25"/>
      <c r="G280" s="42"/>
      <c r="H280" s="1" t="s">
        <v>1092</v>
      </c>
      <c r="I280" s="25"/>
      <c r="K280" s="25"/>
      <c r="N280" s="42"/>
    </row>
    <row r="281">
      <c r="A281" s="25"/>
      <c r="B281" s="25"/>
      <c r="D281" s="42"/>
      <c r="E281" s="25"/>
      <c r="F281" s="25"/>
      <c r="G281" s="42"/>
      <c r="H281" s="1" t="s">
        <v>1093</v>
      </c>
      <c r="I281" s="25"/>
      <c r="K281" s="25"/>
      <c r="N281" s="42"/>
    </row>
    <row r="282">
      <c r="A282" s="25"/>
      <c r="B282" s="25"/>
      <c r="D282" s="42"/>
      <c r="E282" s="25"/>
      <c r="F282" s="25"/>
      <c r="G282" s="42"/>
      <c r="H282" s="1" t="s">
        <v>1094</v>
      </c>
      <c r="I282" s="25"/>
      <c r="K282" s="25"/>
      <c r="N282" s="42"/>
    </row>
    <row r="283">
      <c r="A283" s="25"/>
      <c r="B283" s="25"/>
      <c r="D283" s="42"/>
      <c r="E283" s="25"/>
      <c r="F283" s="25"/>
      <c r="G283" s="42"/>
      <c r="H283" s="1" t="s">
        <v>1095</v>
      </c>
      <c r="I283" s="25"/>
      <c r="K283" s="25"/>
      <c r="N283" s="42"/>
    </row>
    <row r="284">
      <c r="A284" s="25"/>
      <c r="B284" s="25"/>
      <c r="D284" s="42"/>
      <c r="E284" s="25"/>
      <c r="F284" s="25"/>
      <c r="G284" s="42"/>
      <c r="H284" s="1" t="s">
        <v>204</v>
      </c>
      <c r="I284" s="25"/>
      <c r="K284" s="25"/>
      <c r="N284" s="42"/>
    </row>
    <row r="285">
      <c r="A285" s="25"/>
      <c r="B285" s="25"/>
      <c r="D285" s="42"/>
      <c r="E285" s="25"/>
      <c r="F285" s="25"/>
      <c r="G285" s="42"/>
      <c r="I285" s="25"/>
      <c r="K285" s="25"/>
      <c r="N285" s="42"/>
    </row>
    <row r="286">
      <c r="A286" s="25"/>
      <c r="B286" s="25"/>
      <c r="D286" s="42"/>
      <c r="E286" s="25"/>
      <c r="F286" s="25"/>
      <c r="G286" s="42"/>
      <c r="H286" s="1" t="s">
        <v>1096</v>
      </c>
      <c r="I286" s="25"/>
      <c r="K286" s="25"/>
      <c r="N286" s="42"/>
    </row>
    <row r="287">
      <c r="A287" s="25"/>
      <c r="B287" s="25"/>
      <c r="D287" s="42"/>
      <c r="E287" s="25"/>
      <c r="F287" s="25"/>
      <c r="G287" s="42"/>
      <c r="H287" s="1" t="s">
        <v>1097</v>
      </c>
      <c r="I287" s="25"/>
      <c r="K287" s="25"/>
      <c r="N287" s="42"/>
    </row>
    <row r="288">
      <c r="A288" s="25"/>
      <c r="B288" s="25"/>
      <c r="D288" s="42"/>
      <c r="E288" s="25"/>
      <c r="F288" s="25"/>
      <c r="G288" s="42"/>
      <c r="H288" s="1" t="s">
        <v>1098</v>
      </c>
      <c r="I288" s="25"/>
      <c r="K288" s="25"/>
      <c r="N288" s="42"/>
    </row>
    <row r="289">
      <c r="A289" s="25"/>
      <c r="B289" s="25"/>
      <c r="D289" s="42"/>
      <c r="E289" s="25"/>
      <c r="F289" s="25"/>
      <c r="G289" s="42"/>
      <c r="H289" s="1" t="s">
        <v>198</v>
      </c>
      <c r="I289" s="25"/>
      <c r="K289" s="25"/>
      <c r="N289" s="42"/>
    </row>
    <row r="290">
      <c r="A290" s="25"/>
      <c r="B290" s="25"/>
      <c r="D290" s="42"/>
      <c r="E290" s="25"/>
      <c r="F290" s="25"/>
      <c r="G290" s="42"/>
      <c r="H290" s="1" t="s">
        <v>1099</v>
      </c>
      <c r="I290" s="25"/>
      <c r="K290" s="25"/>
      <c r="N290" s="42"/>
    </row>
    <row r="291">
      <c r="A291" s="25"/>
      <c r="B291" s="25"/>
      <c r="D291" s="42"/>
      <c r="E291" s="25"/>
      <c r="F291" s="25"/>
      <c r="G291" s="42"/>
      <c r="H291" s="1" t="s">
        <v>1100</v>
      </c>
      <c r="I291" s="25"/>
      <c r="K291" s="25"/>
      <c r="N291" s="42"/>
    </row>
    <row r="292">
      <c r="A292" s="25"/>
      <c r="B292" s="25"/>
      <c r="D292" s="42"/>
      <c r="E292" s="25"/>
      <c r="F292" s="25"/>
      <c r="G292" s="42"/>
      <c r="H292" s="1" t="s">
        <v>1101</v>
      </c>
      <c r="I292" s="25"/>
      <c r="K292" s="25"/>
      <c r="N292" s="42"/>
    </row>
    <row r="293">
      <c r="A293" s="25"/>
      <c r="B293" s="25"/>
      <c r="D293" s="42"/>
      <c r="E293" s="25"/>
      <c r="F293" s="25"/>
      <c r="G293" s="42"/>
      <c r="H293" s="1" t="s">
        <v>511</v>
      </c>
      <c r="I293" s="25"/>
      <c r="K293" s="25"/>
      <c r="N293" s="42"/>
    </row>
    <row r="294">
      <c r="A294" s="25"/>
      <c r="B294" s="25"/>
      <c r="D294" s="42"/>
      <c r="E294" s="25"/>
      <c r="F294" s="25"/>
      <c r="G294" s="42"/>
      <c r="H294" s="1" t="s">
        <v>204</v>
      </c>
      <c r="I294" s="25"/>
      <c r="K294" s="25"/>
      <c r="N294" s="42"/>
    </row>
    <row r="295">
      <c r="A295" s="25"/>
      <c r="B295" s="25"/>
      <c r="D295" s="42"/>
      <c r="E295" s="25"/>
      <c r="F295" s="25"/>
      <c r="G295" s="42"/>
      <c r="I295" s="25"/>
      <c r="K295" s="25"/>
      <c r="N295" s="42"/>
    </row>
    <row r="296">
      <c r="A296" s="25"/>
      <c r="B296" s="25"/>
      <c r="D296" s="42"/>
      <c r="E296" s="25"/>
      <c r="F296" s="25"/>
      <c r="G296" s="42"/>
      <c r="H296" s="1" t="s">
        <v>1102</v>
      </c>
      <c r="I296" s="25"/>
      <c r="K296" s="25"/>
      <c r="N296" s="42"/>
    </row>
    <row r="297">
      <c r="A297" s="25"/>
      <c r="B297" s="25"/>
      <c r="D297" s="42"/>
      <c r="E297" s="25"/>
      <c r="F297" s="25"/>
      <c r="G297" s="42"/>
      <c r="H297" s="1" t="s">
        <v>1103</v>
      </c>
      <c r="I297" s="25"/>
      <c r="K297" s="25"/>
      <c r="N297" s="42"/>
    </row>
    <row r="298">
      <c r="A298" s="25"/>
      <c r="B298" s="25"/>
      <c r="D298" s="42"/>
      <c r="E298" s="25"/>
      <c r="F298" s="25"/>
      <c r="G298" s="42"/>
      <c r="H298" s="1" t="s">
        <v>1104</v>
      </c>
      <c r="I298" s="25"/>
      <c r="K298" s="25"/>
      <c r="N298" s="42"/>
    </row>
    <row r="299">
      <c r="A299" s="25"/>
      <c r="B299" s="25"/>
      <c r="D299" s="42"/>
      <c r="E299" s="25"/>
      <c r="F299" s="25"/>
      <c r="G299" s="42"/>
      <c r="H299" s="1" t="s">
        <v>198</v>
      </c>
      <c r="I299" s="25"/>
      <c r="K299" s="25"/>
      <c r="N299" s="42"/>
    </row>
    <row r="300">
      <c r="A300" s="25"/>
      <c r="B300" s="25"/>
      <c r="D300" s="42"/>
      <c r="E300" s="25"/>
      <c r="F300" s="25"/>
      <c r="G300" s="42"/>
      <c r="H300" s="1" t="s">
        <v>1099</v>
      </c>
      <c r="I300" s="25"/>
      <c r="K300" s="25"/>
      <c r="N300" s="42"/>
    </row>
    <row r="301">
      <c r="A301" s="25"/>
      <c r="B301" s="25"/>
      <c r="D301" s="42"/>
      <c r="E301" s="25"/>
      <c r="F301" s="25"/>
      <c r="G301" s="42"/>
      <c r="H301" s="1" t="s">
        <v>1105</v>
      </c>
      <c r="I301" s="25"/>
      <c r="K301" s="25"/>
      <c r="N301" s="42"/>
    </row>
    <row r="302">
      <c r="A302" s="25"/>
      <c r="B302" s="25"/>
      <c r="D302" s="42"/>
      <c r="E302" s="25"/>
      <c r="F302" s="25"/>
      <c r="G302" s="42"/>
      <c r="H302" s="1" t="s">
        <v>1106</v>
      </c>
      <c r="I302" s="25"/>
      <c r="K302" s="25"/>
      <c r="N302" s="42"/>
    </row>
    <row r="303">
      <c r="A303" s="25"/>
      <c r="B303" s="25"/>
      <c r="D303" s="42"/>
      <c r="E303" s="25"/>
      <c r="F303" s="25"/>
      <c r="G303" s="42"/>
      <c r="H303" s="1" t="s">
        <v>204</v>
      </c>
      <c r="I303" s="25"/>
      <c r="K303" s="25"/>
      <c r="N303" s="42"/>
    </row>
    <row r="304">
      <c r="A304" s="25"/>
      <c r="B304" s="25"/>
      <c r="D304" s="42"/>
      <c r="E304" s="25"/>
      <c r="F304" s="25"/>
      <c r="G304" s="42"/>
      <c r="I304" s="25"/>
      <c r="K304" s="25"/>
      <c r="N304" s="42"/>
    </row>
    <row r="305">
      <c r="A305" s="25"/>
      <c r="B305" s="25"/>
      <c r="D305" s="42"/>
      <c r="E305" s="25"/>
      <c r="F305" s="25"/>
      <c r="G305" s="42"/>
      <c r="H305" s="1" t="s">
        <v>1107</v>
      </c>
      <c r="I305" s="25"/>
      <c r="K305" s="25"/>
      <c r="N305" s="42"/>
    </row>
    <row r="306">
      <c r="A306" s="25"/>
      <c r="B306" s="25"/>
      <c r="D306" s="42"/>
      <c r="E306" s="25"/>
      <c r="F306" s="25"/>
      <c r="G306" s="42"/>
      <c r="H306" s="1" t="s">
        <v>1192</v>
      </c>
      <c r="I306" s="25"/>
      <c r="K306" s="25"/>
      <c r="N306" s="42"/>
    </row>
    <row r="307">
      <c r="A307" s="25"/>
      <c r="B307" s="25"/>
      <c r="D307" s="42"/>
      <c r="E307" s="25"/>
      <c r="F307" s="25"/>
      <c r="G307" s="42"/>
      <c r="H307" s="1" t="s">
        <v>1141</v>
      </c>
      <c r="I307" s="25"/>
      <c r="K307" s="25"/>
      <c r="N307" s="42"/>
    </row>
    <row r="308">
      <c r="A308" s="25"/>
      <c r="B308" s="25"/>
      <c r="D308" s="42"/>
      <c r="E308" s="25"/>
      <c r="F308" s="25"/>
      <c r="G308" s="42"/>
      <c r="H308" s="1" t="s">
        <v>1142</v>
      </c>
      <c r="I308" s="25"/>
      <c r="K308" s="25"/>
      <c r="N308" s="42"/>
    </row>
    <row r="309">
      <c r="A309" s="25"/>
      <c r="B309" s="25"/>
      <c r="D309" s="42"/>
      <c r="E309" s="25"/>
      <c r="F309" s="25"/>
      <c r="G309" s="42"/>
      <c r="H309" s="1" t="s">
        <v>198</v>
      </c>
      <c r="I309" s="25"/>
      <c r="K309" s="25"/>
      <c r="N309" s="42"/>
    </row>
    <row r="310">
      <c r="A310" s="25"/>
      <c r="B310" s="25"/>
      <c r="D310" s="42"/>
      <c r="E310" s="25"/>
      <c r="F310" s="25"/>
      <c r="G310" s="42"/>
      <c r="H310" s="1" t="s">
        <v>1099</v>
      </c>
      <c r="I310" s="25"/>
      <c r="K310" s="25"/>
      <c r="N310" s="42"/>
    </row>
    <row r="311">
      <c r="A311" s="25"/>
      <c r="B311" s="25"/>
      <c r="D311" s="42"/>
      <c r="E311" s="25"/>
      <c r="F311" s="25"/>
      <c r="G311" s="42"/>
      <c r="H311" s="1" t="s">
        <v>1143</v>
      </c>
      <c r="I311" s="25"/>
      <c r="K311" s="25"/>
      <c r="N311" s="42"/>
    </row>
    <row r="312">
      <c r="A312" s="25"/>
      <c r="B312" s="25"/>
      <c r="D312" s="42"/>
      <c r="E312" s="25"/>
      <c r="F312" s="25"/>
      <c r="G312" s="42"/>
      <c r="H312" s="1" t="s">
        <v>1146</v>
      </c>
      <c r="I312" s="25"/>
      <c r="K312" s="25"/>
      <c r="N312" s="42"/>
    </row>
    <row r="313">
      <c r="A313" s="25"/>
      <c r="B313" s="25"/>
      <c r="D313" s="42"/>
      <c r="E313" s="25"/>
      <c r="F313" s="25"/>
      <c r="G313" s="42"/>
      <c r="H313" s="1" t="s">
        <v>1147</v>
      </c>
      <c r="I313" s="25"/>
      <c r="K313" s="25"/>
      <c r="N313" s="42"/>
    </row>
    <row r="314">
      <c r="A314" s="25"/>
      <c r="B314" s="25"/>
      <c r="D314" s="42"/>
      <c r="E314" s="25"/>
      <c r="F314" s="25"/>
      <c r="G314" s="42"/>
      <c r="H314" s="1" t="s">
        <v>511</v>
      </c>
      <c r="I314" s="25"/>
      <c r="K314" s="25"/>
      <c r="N314" s="42"/>
    </row>
    <row r="315">
      <c r="A315" s="25"/>
      <c r="B315" s="25"/>
      <c r="D315" s="42"/>
      <c r="E315" s="25"/>
      <c r="F315" s="25"/>
      <c r="G315" s="42"/>
      <c r="H315" s="1" t="s">
        <v>204</v>
      </c>
      <c r="I315" s="25"/>
      <c r="K315" s="25"/>
      <c r="N315" s="42"/>
    </row>
    <row r="316">
      <c r="A316" s="25"/>
      <c r="B316" s="25"/>
      <c r="D316" s="42"/>
      <c r="E316" s="25"/>
      <c r="F316" s="25"/>
      <c r="G316" s="42"/>
      <c r="I316" s="25"/>
      <c r="K316" s="25"/>
      <c r="N316" s="42"/>
    </row>
    <row r="317">
      <c r="A317" s="25"/>
      <c r="B317" s="25"/>
      <c r="D317" s="42"/>
      <c r="E317" s="25"/>
      <c r="F317" s="25"/>
      <c r="G317" s="42"/>
      <c r="H317" s="1" t="s">
        <v>1116</v>
      </c>
      <c r="I317" s="25"/>
      <c r="K317" s="25"/>
      <c r="N317" s="42"/>
    </row>
    <row r="318">
      <c r="A318" s="25"/>
      <c r="B318" s="25"/>
      <c r="D318" s="42"/>
      <c r="E318" s="25"/>
      <c r="F318" s="25"/>
      <c r="G318" s="42"/>
      <c r="H318" s="1" t="s">
        <v>1117</v>
      </c>
      <c r="I318" s="25"/>
      <c r="K318" s="25"/>
      <c r="N318" s="42"/>
    </row>
    <row r="319">
      <c r="A319" s="25"/>
      <c r="B319" s="25"/>
      <c r="D319" s="42"/>
      <c r="E319" s="25"/>
      <c r="F319" s="25"/>
      <c r="G319" s="42"/>
      <c r="H319" s="1" t="s">
        <v>207</v>
      </c>
      <c r="I319" s="25"/>
      <c r="K319" s="25"/>
      <c r="N319" s="42"/>
    </row>
    <row r="320">
      <c r="A320" s="25"/>
      <c r="B320" s="25"/>
      <c r="D320" s="42"/>
      <c r="E320" s="25"/>
      <c r="F320" s="25"/>
      <c r="G320" s="42"/>
      <c r="H320" s="1" t="s">
        <v>198</v>
      </c>
      <c r="I320" s="25"/>
      <c r="K320" s="25"/>
      <c r="N320" s="42"/>
    </row>
    <row r="321">
      <c r="A321" s="25"/>
      <c r="B321" s="25"/>
      <c r="D321" s="42"/>
      <c r="E321" s="25"/>
      <c r="F321" s="25"/>
      <c r="G321" s="42"/>
      <c r="H321" s="1" t="s">
        <v>1119</v>
      </c>
      <c r="I321" s="25"/>
      <c r="K321" s="25"/>
      <c r="N321" s="42"/>
    </row>
    <row r="322">
      <c r="A322" s="25"/>
      <c r="B322" s="25"/>
      <c r="D322" s="42"/>
      <c r="E322" s="25"/>
      <c r="F322" s="25"/>
      <c r="G322" s="42"/>
      <c r="H322" s="1" t="s">
        <v>1118</v>
      </c>
      <c r="I322" s="25"/>
      <c r="K322" s="25"/>
      <c r="N322" s="42"/>
    </row>
    <row r="323">
      <c r="A323" s="25"/>
      <c r="B323" s="25"/>
      <c r="D323" s="42"/>
      <c r="E323" s="25"/>
      <c r="F323" s="25"/>
      <c r="G323" s="42"/>
      <c r="H323" s="1" t="s">
        <v>204</v>
      </c>
      <c r="I323" s="25"/>
      <c r="K323" s="25"/>
      <c r="N323" s="42"/>
    </row>
    <row r="324">
      <c r="A324" s="25"/>
      <c r="B324" s="25"/>
      <c r="D324" s="42"/>
      <c r="E324" s="25"/>
      <c r="F324" s="25"/>
      <c r="G324" s="42"/>
      <c r="I324" s="25"/>
      <c r="K324" s="25"/>
      <c r="N324" s="42"/>
    </row>
    <row r="325">
      <c r="A325" s="25"/>
      <c r="B325" s="25"/>
      <c r="D325" s="42"/>
      <c r="E325" s="25"/>
      <c r="F325" s="25"/>
      <c r="G325" s="42"/>
      <c r="H325" s="1" t="s">
        <v>281</v>
      </c>
      <c r="I325" s="25"/>
      <c r="K325" s="25"/>
      <c r="N325" s="42"/>
    </row>
    <row r="326">
      <c r="A326" s="25"/>
      <c r="B326" s="25"/>
      <c r="D326" s="42"/>
      <c r="E326" s="25"/>
      <c r="F326" s="25"/>
      <c r="G326" s="42"/>
      <c r="H326" s="1" t="s">
        <v>206</v>
      </c>
      <c r="I326" s="25"/>
      <c r="K326" s="25"/>
      <c r="N326" s="42"/>
    </row>
    <row r="327">
      <c r="A327" s="25"/>
      <c r="B327" s="25"/>
      <c r="D327" s="42"/>
      <c r="E327" s="25"/>
      <c r="F327" s="25"/>
      <c r="G327" s="42"/>
      <c r="H327" s="1" t="s">
        <v>207</v>
      </c>
      <c r="I327" s="25"/>
      <c r="K327" s="25"/>
      <c r="N327" s="42"/>
    </row>
    <row r="328">
      <c r="A328" s="25"/>
      <c r="B328" s="25"/>
      <c r="D328" s="42"/>
      <c r="E328" s="25"/>
      <c r="F328" s="25"/>
      <c r="G328" s="42"/>
      <c r="H328" s="1" t="s">
        <v>198</v>
      </c>
      <c r="I328" s="25"/>
      <c r="K328" s="25"/>
      <c r="N328" s="42"/>
    </row>
    <row r="329">
      <c r="A329" s="25"/>
      <c r="B329" s="25"/>
      <c r="D329" s="42"/>
      <c r="E329" s="25"/>
      <c r="F329" s="25"/>
      <c r="G329" s="42"/>
      <c r="H329" s="1" t="s">
        <v>1148</v>
      </c>
      <c r="I329" s="25"/>
      <c r="K329" s="25"/>
      <c r="N329" s="42"/>
    </row>
    <row r="330">
      <c r="A330" s="25"/>
      <c r="B330" s="25"/>
      <c r="D330" s="42"/>
      <c r="E330" s="25"/>
      <c r="F330" s="25"/>
      <c r="G330" s="42"/>
      <c r="H330" s="1" t="s">
        <v>1121</v>
      </c>
      <c r="I330" s="25"/>
      <c r="K330" s="25"/>
      <c r="N330" s="42"/>
    </row>
    <row r="331">
      <c r="A331" s="25"/>
      <c r="B331" s="25"/>
      <c r="D331" s="42"/>
      <c r="E331" s="25"/>
      <c r="F331" s="25"/>
      <c r="G331" s="42"/>
      <c r="H331" s="1" t="s">
        <v>1122</v>
      </c>
      <c r="I331" s="25"/>
      <c r="K331" s="25"/>
      <c r="N331" s="42"/>
    </row>
    <row r="332">
      <c r="A332" s="25"/>
      <c r="B332" s="25"/>
      <c r="D332" s="42"/>
      <c r="E332" s="25"/>
      <c r="F332" s="25"/>
      <c r="G332" s="42"/>
      <c r="H332" s="1" t="s">
        <v>1123</v>
      </c>
      <c r="I332" s="25"/>
      <c r="K332" s="25"/>
      <c r="N332" s="42"/>
    </row>
    <row r="333">
      <c r="A333" s="25"/>
      <c r="B333" s="25"/>
      <c r="D333" s="42"/>
      <c r="E333" s="25"/>
      <c r="F333" s="25"/>
      <c r="G333" s="42"/>
      <c r="H333" s="1" t="s">
        <v>1124</v>
      </c>
      <c r="I333" s="25"/>
      <c r="K333" s="25"/>
      <c r="N333" s="42"/>
    </row>
    <row r="334">
      <c r="A334" s="25"/>
      <c r="B334" s="25"/>
      <c r="D334" s="42"/>
      <c r="E334" s="25"/>
      <c r="F334" s="25"/>
      <c r="G334" s="42"/>
      <c r="H334" s="1" t="s">
        <v>1125</v>
      </c>
      <c r="I334" s="25"/>
      <c r="K334" s="25"/>
      <c r="N334" s="42"/>
    </row>
    <row r="335">
      <c r="A335" s="25"/>
      <c r="B335" s="25"/>
      <c r="D335" s="42"/>
      <c r="E335" s="25"/>
      <c r="F335" s="25"/>
      <c r="G335" s="42"/>
      <c r="H335" s="1" t="s">
        <v>1126</v>
      </c>
      <c r="I335" s="25"/>
      <c r="K335" s="25"/>
      <c r="N335" s="42"/>
    </row>
    <row r="336">
      <c r="A336" s="25"/>
      <c r="B336" s="25"/>
      <c r="D336" s="42"/>
      <c r="E336" s="25"/>
      <c r="F336" s="25"/>
      <c r="G336" s="42"/>
      <c r="H336" s="1" t="s">
        <v>1127</v>
      </c>
      <c r="I336" s="25"/>
      <c r="K336" s="25"/>
      <c r="N336" s="42"/>
    </row>
    <row r="337">
      <c r="A337" s="25"/>
      <c r="B337" s="25"/>
      <c r="D337" s="42"/>
      <c r="E337" s="25"/>
      <c r="F337" s="25"/>
      <c r="G337" s="42"/>
      <c r="H337" s="1" t="s">
        <v>1130</v>
      </c>
      <c r="I337" s="25"/>
      <c r="K337" s="25"/>
      <c r="N337" s="42"/>
    </row>
    <row r="338">
      <c r="A338" s="25"/>
      <c r="B338" s="25"/>
      <c r="D338" s="42"/>
      <c r="E338" s="25"/>
      <c r="F338" s="25"/>
      <c r="G338" s="42"/>
      <c r="H338" s="1" t="s">
        <v>1131</v>
      </c>
      <c r="I338" s="25"/>
      <c r="K338" s="25"/>
      <c r="N338" s="42"/>
    </row>
    <row r="339">
      <c r="A339" s="25"/>
      <c r="B339" s="25"/>
      <c r="D339" s="42"/>
      <c r="E339" s="25"/>
      <c r="F339" s="25"/>
      <c r="G339" s="42"/>
      <c r="H339" s="1" t="s">
        <v>1134</v>
      </c>
      <c r="I339" s="25"/>
      <c r="K339" s="25"/>
      <c r="N339" s="42"/>
    </row>
    <row r="340">
      <c r="A340" s="25"/>
      <c r="B340" s="25"/>
      <c r="D340" s="42"/>
      <c r="E340" s="25"/>
      <c r="F340" s="25"/>
      <c r="G340" s="42"/>
      <c r="H340" s="1" t="s">
        <v>223</v>
      </c>
      <c r="I340" s="25"/>
      <c r="K340" s="25"/>
      <c r="N340" s="42"/>
    </row>
    <row r="341">
      <c r="A341" s="15"/>
      <c r="B341" s="15"/>
      <c r="C341" s="15"/>
      <c r="D341" s="83"/>
      <c r="E341" s="15"/>
      <c r="F341" s="15"/>
      <c r="G341" s="83"/>
      <c r="H341" s="12" t="s">
        <v>204</v>
      </c>
      <c r="I341" s="15"/>
      <c r="J341" s="15"/>
      <c r="K341" s="15"/>
      <c r="L341" s="15"/>
      <c r="M341" s="15"/>
      <c r="N341" s="83"/>
      <c r="O341" s="15"/>
      <c r="P341" s="15"/>
      <c r="Q341" s="15"/>
      <c r="R341" s="15"/>
      <c r="S341" s="15"/>
      <c r="T341" s="15"/>
      <c r="U341" s="15"/>
      <c r="V341" s="15"/>
      <c r="W341" s="15"/>
      <c r="X341" s="15"/>
      <c r="Y341" s="15"/>
      <c r="Z341" s="15"/>
      <c r="AA341" s="15"/>
      <c r="AB341" s="15"/>
      <c r="AC341" s="15"/>
      <c r="AD341" s="15"/>
      <c r="AE341" s="15"/>
    </row>
    <row r="342">
      <c r="A342" s="25"/>
      <c r="B342" s="25"/>
      <c r="D342" s="42"/>
      <c r="E342" s="25"/>
      <c r="F342" s="25"/>
      <c r="G342" s="42"/>
      <c r="I342" s="25"/>
      <c r="K342" s="25"/>
      <c r="N342" s="42"/>
    </row>
    <row r="343">
      <c r="A343" s="1" t="s">
        <v>74</v>
      </c>
      <c r="B343" s="1" t="s">
        <v>94</v>
      </c>
      <c r="D343" s="42"/>
      <c r="E343" s="1" t="s">
        <v>33</v>
      </c>
      <c r="F343" s="1" t="s">
        <v>33</v>
      </c>
      <c r="G343" s="2" t="s">
        <v>1186</v>
      </c>
      <c r="H343" s="1" t="s">
        <v>563</v>
      </c>
      <c r="I343" s="25"/>
      <c r="K343" s="25"/>
      <c r="N343" s="42"/>
    </row>
    <row r="344">
      <c r="A344" s="25"/>
      <c r="B344" s="25"/>
      <c r="D344" s="42"/>
      <c r="E344" s="25"/>
      <c r="F344" s="25"/>
      <c r="G344" s="42"/>
      <c r="I344" s="25"/>
      <c r="K344" s="25"/>
      <c r="N344" s="42"/>
    </row>
    <row r="345">
      <c r="A345" s="25"/>
      <c r="B345" s="25"/>
      <c r="D345" s="42"/>
      <c r="E345" s="25"/>
      <c r="F345" s="25"/>
      <c r="G345" s="42"/>
      <c r="H345" s="1" t="s">
        <v>1080</v>
      </c>
      <c r="I345" s="25"/>
      <c r="K345" s="25"/>
      <c r="N345" s="42"/>
    </row>
    <row r="346">
      <c r="A346" s="25"/>
      <c r="B346" s="25"/>
      <c r="D346" s="42"/>
      <c r="E346" s="25"/>
      <c r="F346" s="25"/>
      <c r="G346" s="42"/>
      <c r="H346" s="1" t="s">
        <v>198</v>
      </c>
      <c r="I346" s="25"/>
      <c r="K346" s="25"/>
      <c r="N346" s="42"/>
      <c r="O346"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46" s="25" t="str">
        <f>IFERROR(__xludf.DUMMYFUNCTION("""COMPUTED_VALUE"""),"C-syntax")</f>
        <v>C-syntax</v>
      </c>
      <c r="Q346" s="25" t="str">
        <f>IFERROR(__xludf.DUMMYFUNCTION("""COMPUTED_VALUE"""),"C-hallucinating")</f>
        <v>C-hallucinating</v>
      </c>
      <c r="R346" s="25" t="str">
        <f>IFERROR(__xludf.DUMMYFUNCTION("""COMPUTED_VALUE"""),"C-total")</f>
        <v>C-total</v>
      </c>
      <c r="S346" s="25" t="str">
        <f>IFERROR(__xludf.DUMMYFUNCTION("""COMPUTED_VALUE"""),"V-pre/post")</f>
        <v>V-pre/post</v>
      </c>
      <c r="T346" s="25" t="str">
        <f>IFERROR(__xludf.DUMMYFUNCTION("""COMPUTED_VALUE"""),"V-pred-def")</f>
        <v>V-pred-def</v>
      </c>
      <c r="U346" s="25" t="str">
        <f>IFERROR(__xludf.DUMMYFUNCTION("""COMPUTED_VALUE"""),"V-pred-use")</f>
        <v>V-pred-use</v>
      </c>
      <c r="V346" s="25" t="str">
        <f>IFERROR(__xludf.DUMMYFUNCTION("""COMPUTED_VALUE"""),"V-lemma-def")</f>
        <v>V-lemma-def</v>
      </c>
      <c r="W346" s="25" t="str">
        <f>IFERROR(__xludf.DUMMYFUNCTION("""COMPUTED_VALUE"""),"V-lemma-use")</f>
        <v>V-lemma-use</v>
      </c>
      <c r="X346" s="25" t="str">
        <f>IFERROR(__xludf.DUMMYFUNCTION("""COMPUTED_VALUE"""),"V-LI")</f>
        <v>V-LI</v>
      </c>
      <c r="Y346" s="25" t="str">
        <f>IFERROR(__xludf.DUMMYFUNCTION("""COMPUTED_VALUE"""),"V-others")</f>
        <v>V-others</v>
      </c>
      <c r="Z346" s="25" t="str">
        <f>IFERROR(__xludf.DUMMYFUNCTION("""COMPUTED_VALUE"""),"V-total")</f>
        <v>V-total</v>
      </c>
    </row>
    <row r="347">
      <c r="A347" s="25"/>
      <c r="B347" s="25"/>
      <c r="D347" s="42"/>
      <c r="E347" s="25"/>
      <c r="F347" s="25"/>
      <c r="G347" s="42"/>
      <c r="H347" s="1" t="s">
        <v>1081</v>
      </c>
      <c r="I347" s="25"/>
      <c r="K347" s="25"/>
      <c r="N347" s="42"/>
      <c r="O347" s="25">
        <f>IFERROR(__xludf.DUMMYFUNCTION("""COMPUTED_VALUE"""),0.0)</f>
        <v>0</v>
      </c>
      <c r="P347" s="25">
        <f>IFERROR(__xludf.DUMMYFUNCTION("""COMPUTED_VALUE"""),0.0)</f>
        <v>0</v>
      </c>
      <c r="Q347" s="25">
        <f>IFERROR(__xludf.DUMMYFUNCTION("""COMPUTED_VALUE"""),0.0)</f>
        <v>0</v>
      </c>
      <c r="R347" s="25">
        <f>IFERROR(__xludf.DUMMYFUNCTION("""COMPUTED_VALUE"""),0.0)</f>
        <v>0</v>
      </c>
      <c r="S347" s="25">
        <f>IFERROR(__xludf.DUMMYFUNCTION("""COMPUTED_VALUE"""),1.0)</f>
        <v>1</v>
      </c>
      <c r="T347" s="25">
        <f>IFERROR(__xludf.DUMMYFUNCTION("""COMPUTED_VALUE"""),1.0)</f>
        <v>1</v>
      </c>
      <c r="U347" s="25">
        <f>IFERROR(__xludf.DUMMYFUNCTION("""COMPUTED_VALUE"""),8.0)</f>
        <v>8</v>
      </c>
      <c r="V347" s="25">
        <f>IFERROR(__xludf.DUMMYFUNCTION("""COMPUTED_VALUE"""),0.0)</f>
        <v>0</v>
      </c>
      <c r="W347" s="25">
        <f>IFERROR(__xludf.DUMMYFUNCTION("""COMPUTED_VALUE"""),0.0)</f>
        <v>0</v>
      </c>
      <c r="X347" s="25">
        <f>IFERROR(__xludf.DUMMYFUNCTION("""COMPUTED_VALUE"""),0.0)</f>
        <v>0</v>
      </c>
      <c r="Y347" s="25">
        <f>IFERROR(__xludf.DUMMYFUNCTION("""COMPUTED_VALUE"""),0.0)</f>
        <v>0</v>
      </c>
      <c r="Z347" s="25">
        <f>IFERROR(__xludf.DUMMYFUNCTION("""COMPUTED_VALUE"""),0.0)</f>
        <v>0</v>
      </c>
    </row>
    <row r="348">
      <c r="A348" s="25"/>
      <c r="B348" s="25"/>
      <c r="D348" s="42"/>
      <c r="E348" s="25"/>
      <c r="F348" s="25"/>
      <c r="G348" s="42"/>
      <c r="H348" s="1" t="s">
        <v>1082</v>
      </c>
      <c r="I348" s="25"/>
      <c r="K348" s="25"/>
      <c r="N348" s="42"/>
    </row>
    <row r="349">
      <c r="A349" s="25"/>
      <c r="B349" s="25"/>
      <c r="D349" s="42"/>
      <c r="E349" s="25"/>
      <c r="F349" s="25"/>
      <c r="G349" s="42"/>
      <c r="H349" s="1" t="s">
        <v>245</v>
      </c>
      <c r="I349" s="25"/>
      <c r="K349" s="25"/>
      <c r="N349" s="42"/>
    </row>
    <row r="350">
      <c r="A350" s="25"/>
      <c r="B350" s="25"/>
      <c r="D350" s="42"/>
      <c r="E350" s="25"/>
      <c r="F350" s="25"/>
      <c r="G350" s="42"/>
      <c r="I350" s="25"/>
      <c r="K350" s="25"/>
      <c r="N350" s="42"/>
    </row>
    <row r="351">
      <c r="A351" s="25"/>
      <c r="B351" s="25"/>
      <c r="D351" s="42"/>
      <c r="E351" s="25"/>
      <c r="F351" s="25"/>
      <c r="G351" s="42"/>
      <c r="H351" s="1" t="s">
        <v>251</v>
      </c>
      <c r="I351" s="25"/>
      <c r="K351" s="25"/>
      <c r="N351" s="42"/>
    </row>
    <row r="352">
      <c r="A352" s="25"/>
      <c r="B352" s="25"/>
      <c r="D352" s="42"/>
      <c r="E352" s="25"/>
      <c r="F352" s="25"/>
      <c r="G352" s="42"/>
      <c r="H352" s="1" t="s">
        <v>1083</v>
      </c>
      <c r="I352" s="25"/>
      <c r="K352" s="84" t="s">
        <v>276</v>
      </c>
      <c r="L352" s="1" t="s">
        <v>595</v>
      </c>
      <c r="M352" s="1" t="s">
        <v>714</v>
      </c>
      <c r="N352" s="2" t="s">
        <v>1193</v>
      </c>
    </row>
    <row r="353">
      <c r="A353" s="25"/>
      <c r="B353" s="25"/>
      <c r="D353" s="42"/>
      <c r="E353" s="25"/>
      <c r="F353" s="25"/>
      <c r="G353" s="42"/>
      <c r="H353" s="1" t="s">
        <v>1137</v>
      </c>
      <c r="I353" s="25"/>
      <c r="K353" s="25"/>
      <c r="N353" s="42"/>
    </row>
    <row r="354">
      <c r="A354" s="25"/>
      <c r="B354" s="25"/>
      <c r="D354" s="42"/>
      <c r="E354" s="25"/>
      <c r="F354" s="25"/>
      <c r="G354" s="42"/>
      <c r="H354" s="1" t="s">
        <v>269</v>
      </c>
      <c r="I354" s="25"/>
      <c r="K354" s="25"/>
      <c r="N354" s="42"/>
    </row>
    <row r="355">
      <c r="A355" s="25"/>
      <c r="B355" s="25"/>
      <c r="D355" s="42"/>
      <c r="E355" s="25"/>
      <c r="F355" s="25"/>
      <c r="G355" s="42"/>
      <c r="I355" s="25"/>
      <c r="K355" s="25"/>
      <c r="N355" s="42"/>
    </row>
    <row r="356">
      <c r="A356" s="25"/>
      <c r="B356" s="25"/>
      <c r="D356" s="42"/>
      <c r="E356" s="25"/>
      <c r="F356" s="25"/>
      <c r="G356" s="42"/>
      <c r="H356" s="1" t="s">
        <v>1087</v>
      </c>
      <c r="I356" s="25"/>
      <c r="K356" s="25"/>
      <c r="N356" s="42"/>
    </row>
    <row r="357">
      <c r="A357" s="25"/>
      <c r="B357" s="25"/>
      <c r="D357" s="42"/>
      <c r="E357" s="25"/>
      <c r="F357" s="25"/>
      <c r="G357" s="42"/>
      <c r="H357" s="1" t="s">
        <v>1190</v>
      </c>
      <c r="I357" s="25"/>
      <c r="K357" s="25"/>
      <c r="N357" s="42"/>
    </row>
    <row r="358">
      <c r="A358" s="25"/>
      <c r="B358" s="25"/>
      <c r="D358" s="42"/>
      <c r="E358" s="25"/>
      <c r="F358" s="25"/>
      <c r="G358" s="42"/>
      <c r="H358" s="1" t="s">
        <v>1089</v>
      </c>
      <c r="I358" s="25"/>
      <c r="K358" s="25"/>
      <c r="N358" s="42"/>
    </row>
    <row r="359">
      <c r="A359" s="25"/>
      <c r="B359" s="25"/>
      <c r="D359" s="42"/>
      <c r="E359" s="25"/>
      <c r="F359" s="25"/>
      <c r="G359" s="42"/>
      <c r="H359" s="1" t="s">
        <v>198</v>
      </c>
      <c r="I359" s="25"/>
      <c r="K359" s="25"/>
      <c r="N359" s="42"/>
    </row>
    <row r="360">
      <c r="A360" s="25"/>
      <c r="B360" s="25"/>
      <c r="D360" s="42"/>
      <c r="E360" s="25"/>
      <c r="F360" s="25"/>
      <c r="G360" s="42"/>
      <c r="H360" s="1" t="s">
        <v>1090</v>
      </c>
      <c r="I360" s="25"/>
      <c r="K360" s="25"/>
      <c r="N360" s="42"/>
    </row>
    <row r="361">
      <c r="A361" s="25"/>
      <c r="B361" s="25"/>
      <c r="D361" s="42"/>
      <c r="E361" s="25"/>
      <c r="F361" s="25"/>
      <c r="G361" s="42"/>
      <c r="H361" s="1" t="s">
        <v>1091</v>
      </c>
      <c r="I361" s="25"/>
      <c r="K361" s="25"/>
      <c r="N361" s="42"/>
    </row>
    <row r="362">
      <c r="A362" s="25"/>
      <c r="B362" s="25"/>
      <c r="D362" s="42"/>
      <c r="E362" s="25"/>
      <c r="F362" s="25"/>
      <c r="G362" s="42"/>
      <c r="H362" s="1" t="s">
        <v>198</v>
      </c>
      <c r="I362" s="25"/>
      <c r="K362" s="25"/>
      <c r="N362" s="42"/>
    </row>
    <row r="363">
      <c r="A363" s="25"/>
      <c r="B363" s="25"/>
      <c r="D363" s="42"/>
      <c r="E363" s="25"/>
      <c r="F363" s="25"/>
      <c r="G363" s="42"/>
      <c r="H363" s="1" t="s">
        <v>481</v>
      </c>
      <c r="I363" s="25"/>
      <c r="K363" s="25"/>
      <c r="N363" s="42"/>
    </row>
    <row r="364">
      <c r="A364" s="25"/>
      <c r="B364" s="25"/>
      <c r="D364" s="42"/>
      <c r="E364" s="25"/>
      <c r="F364" s="25"/>
      <c r="G364" s="42"/>
      <c r="H364" s="1" t="s">
        <v>204</v>
      </c>
      <c r="I364" s="25"/>
      <c r="K364" s="25"/>
      <c r="N364" s="42"/>
    </row>
    <row r="365">
      <c r="A365" s="25"/>
      <c r="B365" s="25"/>
      <c r="D365" s="42"/>
      <c r="E365" s="25"/>
      <c r="F365" s="25"/>
      <c r="G365" s="42"/>
      <c r="H365" s="1" t="s">
        <v>1092</v>
      </c>
      <c r="I365" s="25"/>
      <c r="K365" s="25"/>
      <c r="N365" s="42"/>
    </row>
    <row r="366">
      <c r="A366" s="25"/>
      <c r="B366" s="25"/>
      <c r="D366" s="42"/>
      <c r="E366" s="25"/>
      <c r="F366" s="25"/>
      <c r="G366" s="42"/>
      <c r="H366" s="1" t="s">
        <v>1093</v>
      </c>
      <c r="I366" s="25"/>
      <c r="K366" s="84" t="s">
        <v>278</v>
      </c>
      <c r="L366" s="1" t="s">
        <v>280</v>
      </c>
      <c r="M366" s="1" t="s">
        <v>1194</v>
      </c>
      <c r="N366" s="2" t="s">
        <v>1094</v>
      </c>
    </row>
    <row r="367">
      <c r="A367" s="25"/>
      <c r="B367" s="25"/>
      <c r="D367" s="42"/>
      <c r="E367" s="25"/>
      <c r="F367" s="25"/>
      <c r="G367" s="42"/>
      <c r="H367" s="1" t="s">
        <v>1095</v>
      </c>
      <c r="I367" s="25"/>
      <c r="K367" s="25"/>
      <c r="N367" s="42"/>
    </row>
    <row r="368">
      <c r="A368" s="25"/>
      <c r="B368" s="25"/>
      <c r="D368" s="42"/>
      <c r="E368" s="25"/>
      <c r="F368" s="25"/>
      <c r="G368" s="42"/>
      <c r="H368" s="1" t="s">
        <v>204</v>
      </c>
      <c r="I368" s="25"/>
      <c r="K368" s="25"/>
      <c r="N368" s="42"/>
    </row>
    <row r="369">
      <c r="A369" s="25"/>
      <c r="B369" s="25"/>
      <c r="D369" s="42"/>
      <c r="E369" s="25"/>
      <c r="F369" s="25"/>
      <c r="G369" s="42"/>
      <c r="I369" s="25"/>
      <c r="K369" s="25"/>
      <c r="N369" s="42"/>
    </row>
    <row r="370">
      <c r="A370" s="25"/>
      <c r="B370" s="25"/>
      <c r="D370" s="42"/>
      <c r="E370" s="25"/>
      <c r="F370" s="25"/>
      <c r="G370" s="42"/>
      <c r="H370" s="1" t="s">
        <v>1096</v>
      </c>
      <c r="I370" s="25"/>
      <c r="K370" s="25"/>
      <c r="N370" s="42"/>
    </row>
    <row r="371">
      <c r="A371" s="25"/>
      <c r="B371" s="25"/>
      <c r="D371" s="42"/>
      <c r="E371" s="25"/>
      <c r="F371" s="25"/>
      <c r="G371" s="42"/>
      <c r="H371" s="1" t="s">
        <v>1097</v>
      </c>
      <c r="I371" s="25"/>
      <c r="K371" s="25"/>
      <c r="N371" s="42"/>
    </row>
    <row r="372">
      <c r="A372" s="25"/>
      <c r="B372" s="25"/>
      <c r="D372" s="42"/>
      <c r="E372" s="25"/>
      <c r="F372" s="25"/>
      <c r="G372" s="42"/>
      <c r="H372" s="1" t="s">
        <v>1098</v>
      </c>
      <c r="I372" s="25"/>
      <c r="K372" s="25"/>
      <c r="N372" s="42"/>
    </row>
    <row r="373">
      <c r="A373" s="25"/>
      <c r="B373" s="25"/>
      <c r="D373" s="42"/>
      <c r="E373" s="25"/>
      <c r="F373" s="25"/>
      <c r="G373" s="42"/>
      <c r="H373" s="1" t="s">
        <v>198</v>
      </c>
      <c r="I373" s="25"/>
      <c r="K373" s="84" t="s">
        <v>278</v>
      </c>
      <c r="L373" s="1" t="s">
        <v>520</v>
      </c>
      <c r="M373" s="1" t="s">
        <v>1195</v>
      </c>
      <c r="N373" s="2" t="s">
        <v>1099</v>
      </c>
    </row>
    <row r="374">
      <c r="A374" s="25"/>
      <c r="B374" s="25"/>
      <c r="D374" s="42"/>
      <c r="E374" s="25"/>
      <c r="F374" s="25"/>
      <c r="G374" s="42"/>
      <c r="H374" s="1" t="s">
        <v>1100</v>
      </c>
      <c r="I374" s="25"/>
      <c r="K374" s="25"/>
      <c r="N374" s="42"/>
    </row>
    <row r="375">
      <c r="A375" s="25"/>
      <c r="B375" s="25"/>
      <c r="D375" s="42"/>
      <c r="E375" s="25"/>
      <c r="F375" s="25"/>
      <c r="G375" s="42"/>
      <c r="H375" s="1" t="s">
        <v>511</v>
      </c>
      <c r="I375" s="25"/>
      <c r="K375" s="84" t="s">
        <v>278</v>
      </c>
      <c r="L375" s="1" t="s">
        <v>593</v>
      </c>
      <c r="M375" s="1" t="s">
        <v>1196</v>
      </c>
      <c r="N375" s="2" t="s">
        <v>1101</v>
      </c>
    </row>
    <row r="376">
      <c r="A376" s="25"/>
      <c r="B376" s="25"/>
      <c r="D376" s="42"/>
      <c r="E376" s="25"/>
      <c r="F376" s="25"/>
      <c r="G376" s="42"/>
      <c r="H376" s="1" t="s">
        <v>204</v>
      </c>
      <c r="I376" s="25"/>
      <c r="K376" s="25"/>
      <c r="N376" s="42"/>
    </row>
    <row r="377">
      <c r="A377" s="25"/>
      <c r="B377" s="25"/>
      <c r="D377" s="42"/>
      <c r="E377" s="25"/>
      <c r="F377" s="25"/>
      <c r="G377" s="42"/>
      <c r="I377" s="25"/>
      <c r="K377" s="25"/>
      <c r="N377" s="42"/>
    </row>
    <row r="378">
      <c r="A378" s="25"/>
      <c r="B378" s="25"/>
      <c r="D378" s="42"/>
      <c r="E378" s="25"/>
      <c r="F378" s="25"/>
      <c r="G378" s="42"/>
      <c r="H378" s="1" t="s">
        <v>1102</v>
      </c>
      <c r="I378" s="25"/>
      <c r="K378" s="25"/>
      <c r="N378" s="42"/>
    </row>
    <row r="379">
      <c r="A379" s="25"/>
      <c r="B379" s="25"/>
      <c r="D379" s="42"/>
      <c r="E379" s="25"/>
      <c r="F379" s="25"/>
      <c r="G379" s="42"/>
      <c r="H379" s="1" t="s">
        <v>1103</v>
      </c>
      <c r="I379" s="25"/>
      <c r="K379" s="25"/>
      <c r="N379" s="42"/>
    </row>
    <row r="380">
      <c r="A380" s="25"/>
      <c r="B380" s="25"/>
      <c r="D380" s="42"/>
      <c r="E380" s="25"/>
      <c r="F380" s="25"/>
      <c r="G380" s="42"/>
      <c r="H380" s="1" t="s">
        <v>1104</v>
      </c>
      <c r="I380" s="25"/>
      <c r="K380" s="25"/>
      <c r="N380" s="42"/>
    </row>
    <row r="381">
      <c r="A381" s="25"/>
      <c r="B381" s="25"/>
      <c r="D381" s="42"/>
      <c r="E381" s="25"/>
      <c r="F381" s="25"/>
      <c r="G381" s="42"/>
      <c r="H381" s="1" t="s">
        <v>198</v>
      </c>
      <c r="I381" s="25"/>
      <c r="K381" s="84" t="s">
        <v>278</v>
      </c>
      <c r="L381" s="1" t="s">
        <v>520</v>
      </c>
      <c r="M381" s="1" t="s">
        <v>1197</v>
      </c>
      <c r="N381" s="2" t="s">
        <v>1099</v>
      </c>
    </row>
    <row r="382">
      <c r="A382" s="25"/>
      <c r="B382" s="25"/>
      <c r="D382" s="42"/>
      <c r="E382" s="25"/>
      <c r="F382" s="25"/>
      <c r="G382" s="42"/>
      <c r="H382" s="1" t="s">
        <v>1105</v>
      </c>
      <c r="I382" s="25"/>
      <c r="K382" s="25"/>
      <c r="N382" s="42"/>
    </row>
    <row r="383">
      <c r="A383" s="25"/>
      <c r="B383" s="25"/>
      <c r="D383" s="42"/>
      <c r="E383" s="25"/>
      <c r="F383" s="25"/>
      <c r="G383" s="42"/>
      <c r="H383" s="1" t="s">
        <v>204</v>
      </c>
      <c r="I383" s="25"/>
      <c r="K383" s="84" t="s">
        <v>278</v>
      </c>
      <c r="L383" s="1" t="s">
        <v>593</v>
      </c>
      <c r="M383" s="1" t="s">
        <v>1198</v>
      </c>
      <c r="N383" s="2" t="s">
        <v>1106</v>
      </c>
    </row>
    <row r="384">
      <c r="A384" s="25"/>
      <c r="B384" s="25"/>
      <c r="D384" s="42"/>
      <c r="E384" s="25"/>
      <c r="F384" s="25"/>
      <c r="G384" s="42"/>
      <c r="I384" s="25"/>
      <c r="K384" s="25"/>
      <c r="N384" s="42"/>
    </row>
    <row r="385">
      <c r="A385" s="25"/>
      <c r="B385" s="25"/>
      <c r="D385" s="42"/>
      <c r="E385" s="25"/>
      <c r="F385" s="25"/>
      <c r="G385" s="42"/>
      <c r="H385" s="1" t="s">
        <v>1107</v>
      </c>
      <c r="I385" s="25"/>
      <c r="K385" s="25"/>
      <c r="N385" s="42"/>
    </row>
    <row r="386">
      <c r="A386" s="25"/>
      <c r="B386" s="25"/>
      <c r="D386" s="42"/>
      <c r="E386" s="25"/>
      <c r="F386" s="25"/>
      <c r="G386" s="42"/>
      <c r="H386" s="1" t="s">
        <v>1108</v>
      </c>
      <c r="I386" s="25"/>
      <c r="K386" s="25"/>
      <c r="N386" s="42"/>
    </row>
    <row r="387">
      <c r="A387" s="25"/>
      <c r="B387" s="25"/>
      <c r="D387" s="42"/>
      <c r="E387" s="25"/>
      <c r="F387" s="25"/>
      <c r="G387" s="42"/>
      <c r="H387" s="1" t="s">
        <v>1141</v>
      </c>
      <c r="I387" s="25"/>
      <c r="K387" s="25"/>
      <c r="N387" s="42"/>
    </row>
    <row r="388">
      <c r="A388" s="25"/>
      <c r="B388" s="25"/>
      <c r="D388" s="42"/>
      <c r="E388" s="25"/>
      <c r="F388" s="25"/>
      <c r="G388" s="42"/>
      <c r="H388" s="1" t="s">
        <v>1142</v>
      </c>
      <c r="I388" s="25"/>
      <c r="K388" s="25"/>
      <c r="N388" s="42"/>
    </row>
    <row r="389">
      <c r="A389" s="25"/>
      <c r="B389" s="25"/>
      <c r="D389" s="42"/>
      <c r="E389" s="25"/>
      <c r="F389" s="25"/>
      <c r="G389" s="42"/>
      <c r="H389" s="1" t="s">
        <v>198</v>
      </c>
      <c r="I389" s="25"/>
      <c r="K389" s="84" t="s">
        <v>278</v>
      </c>
      <c r="L389" s="1" t="s">
        <v>520</v>
      </c>
      <c r="M389" s="1" t="s">
        <v>1199</v>
      </c>
      <c r="N389" s="2" t="s">
        <v>1099</v>
      </c>
    </row>
    <row r="390">
      <c r="A390" s="25"/>
      <c r="B390" s="25"/>
      <c r="D390" s="42"/>
      <c r="E390" s="25"/>
      <c r="F390" s="25"/>
      <c r="G390" s="42"/>
      <c r="H390" s="1" t="s">
        <v>1143</v>
      </c>
      <c r="I390" s="25"/>
      <c r="K390" s="1" t="s">
        <v>282</v>
      </c>
      <c r="L390" s="1" t="s">
        <v>841</v>
      </c>
      <c r="M390" s="1" t="s">
        <v>1200</v>
      </c>
      <c r="N390" s="2" t="s">
        <v>1201</v>
      </c>
    </row>
    <row r="391">
      <c r="A391" s="25"/>
      <c r="B391" s="25"/>
      <c r="D391" s="42"/>
      <c r="E391" s="25"/>
      <c r="F391" s="25"/>
      <c r="G391" s="42"/>
      <c r="H391" s="1" t="s">
        <v>1146</v>
      </c>
      <c r="I391" s="25"/>
      <c r="K391" s="84" t="s">
        <v>278</v>
      </c>
      <c r="L391" s="1" t="s">
        <v>593</v>
      </c>
      <c r="M391" s="1" t="s">
        <v>1202</v>
      </c>
      <c r="N391" s="2" t="s">
        <v>1147</v>
      </c>
    </row>
    <row r="392">
      <c r="A392" s="25"/>
      <c r="B392" s="25"/>
      <c r="D392" s="42"/>
      <c r="E392" s="25"/>
      <c r="F392" s="25"/>
      <c r="G392" s="42"/>
      <c r="H392" s="1" t="s">
        <v>511</v>
      </c>
      <c r="I392" s="25"/>
      <c r="K392" s="25"/>
      <c r="N392" s="42"/>
    </row>
    <row r="393">
      <c r="A393" s="25"/>
      <c r="B393" s="25"/>
      <c r="D393" s="42"/>
      <c r="E393" s="25"/>
      <c r="F393" s="25"/>
      <c r="G393" s="42"/>
      <c r="H393" s="1" t="s">
        <v>204</v>
      </c>
      <c r="I393" s="25"/>
      <c r="K393" s="25"/>
      <c r="N393" s="42"/>
    </row>
    <row r="394">
      <c r="A394" s="25"/>
      <c r="B394" s="25"/>
      <c r="D394" s="42"/>
      <c r="E394" s="25"/>
      <c r="F394" s="25"/>
      <c r="G394" s="42"/>
      <c r="I394" s="25"/>
      <c r="K394" s="25"/>
      <c r="N394" s="42"/>
    </row>
    <row r="395">
      <c r="A395" s="25"/>
      <c r="B395" s="25"/>
      <c r="D395" s="42"/>
      <c r="E395" s="25"/>
      <c r="F395" s="25"/>
      <c r="G395" s="42"/>
      <c r="H395" s="1" t="s">
        <v>1116</v>
      </c>
      <c r="I395" s="25"/>
      <c r="K395" s="25"/>
      <c r="N395" s="42"/>
    </row>
    <row r="396">
      <c r="A396" s="25"/>
      <c r="B396" s="25"/>
      <c r="D396" s="42"/>
      <c r="E396" s="25"/>
      <c r="F396" s="25"/>
      <c r="G396" s="42"/>
      <c r="H396" s="1" t="s">
        <v>1117</v>
      </c>
      <c r="I396" s="25"/>
      <c r="K396" s="25"/>
      <c r="N396" s="42"/>
    </row>
    <row r="397">
      <c r="A397" s="25"/>
      <c r="B397" s="25"/>
      <c r="D397" s="42"/>
      <c r="E397" s="25"/>
      <c r="F397" s="25"/>
      <c r="G397" s="42"/>
      <c r="H397" s="1" t="s">
        <v>207</v>
      </c>
      <c r="I397" s="25"/>
      <c r="K397" s="25"/>
      <c r="N397" s="42"/>
    </row>
    <row r="398">
      <c r="A398" s="25"/>
      <c r="B398" s="25"/>
      <c r="D398" s="42"/>
      <c r="E398" s="25"/>
      <c r="F398" s="25"/>
      <c r="G398" s="42"/>
      <c r="H398" s="1" t="s">
        <v>198</v>
      </c>
      <c r="I398" s="25"/>
      <c r="K398" s="84" t="s">
        <v>278</v>
      </c>
      <c r="L398" s="1" t="s">
        <v>520</v>
      </c>
      <c r="M398" s="1" t="s">
        <v>1203</v>
      </c>
      <c r="N398" s="2" t="s">
        <v>1119</v>
      </c>
    </row>
    <row r="399">
      <c r="A399" s="25"/>
      <c r="B399" s="25"/>
      <c r="D399" s="42"/>
      <c r="E399" s="25"/>
      <c r="F399" s="25"/>
      <c r="G399" s="42"/>
      <c r="H399" s="1" t="s">
        <v>1118</v>
      </c>
      <c r="I399" s="25"/>
      <c r="K399" s="25"/>
      <c r="N399" s="42"/>
    </row>
    <row r="400">
      <c r="A400" s="25"/>
      <c r="B400" s="25"/>
      <c r="D400" s="42"/>
      <c r="E400" s="25"/>
      <c r="F400" s="25"/>
      <c r="G400" s="42"/>
      <c r="H400" s="1" t="s">
        <v>204</v>
      </c>
      <c r="I400" s="25"/>
      <c r="K400" s="25"/>
      <c r="N400" s="42"/>
    </row>
    <row r="401">
      <c r="A401" s="25"/>
      <c r="B401" s="25"/>
      <c r="D401" s="42"/>
      <c r="E401" s="25"/>
      <c r="F401" s="25"/>
      <c r="G401" s="42"/>
      <c r="I401" s="25"/>
      <c r="K401" s="25"/>
      <c r="N401" s="42"/>
    </row>
    <row r="402">
      <c r="A402" s="25"/>
      <c r="B402" s="25"/>
      <c r="D402" s="42"/>
      <c r="E402" s="25"/>
      <c r="F402" s="25"/>
      <c r="G402" s="42"/>
      <c r="H402" s="1" t="s">
        <v>281</v>
      </c>
      <c r="I402" s="25"/>
      <c r="K402" s="25"/>
      <c r="N402" s="42"/>
    </row>
    <row r="403">
      <c r="A403" s="25"/>
      <c r="B403" s="25"/>
      <c r="D403" s="42"/>
      <c r="E403" s="25"/>
      <c r="F403" s="25"/>
      <c r="G403" s="42"/>
      <c r="H403" s="1" t="s">
        <v>206</v>
      </c>
      <c r="I403" s="25"/>
      <c r="K403" s="25"/>
      <c r="N403" s="42"/>
    </row>
    <row r="404">
      <c r="A404" s="25"/>
      <c r="B404" s="25"/>
      <c r="D404" s="42"/>
      <c r="E404" s="25"/>
      <c r="F404" s="25"/>
      <c r="G404" s="42"/>
      <c r="H404" s="1" t="s">
        <v>207</v>
      </c>
      <c r="I404" s="25"/>
      <c r="K404" s="25"/>
      <c r="N404" s="42"/>
    </row>
    <row r="405">
      <c r="A405" s="25"/>
      <c r="B405" s="25"/>
      <c r="D405" s="42"/>
      <c r="E405" s="25"/>
      <c r="F405" s="25"/>
      <c r="G405" s="42"/>
      <c r="H405" s="1" t="s">
        <v>198</v>
      </c>
      <c r="I405" s="25"/>
      <c r="K405" s="25"/>
      <c r="N405" s="42"/>
    </row>
    <row r="406">
      <c r="A406" s="25"/>
      <c r="B406" s="25"/>
      <c r="D406" s="42"/>
      <c r="E406" s="25"/>
      <c r="F406" s="25"/>
      <c r="G406" s="42"/>
      <c r="H406" s="1" t="s">
        <v>1148</v>
      </c>
      <c r="I406" s="25"/>
      <c r="K406" s="25"/>
      <c r="N406" s="42"/>
    </row>
    <row r="407">
      <c r="A407" s="25"/>
      <c r="B407" s="25"/>
      <c r="D407" s="42"/>
      <c r="E407" s="25"/>
      <c r="F407" s="25"/>
      <c r="G407" s="42"/>
      <c r="H407" s="1" t="s">
        <v>1121</v>
      </c>
      <c r="I407" s="25"/>
      <c r="K407" s="25"/>
      <c r="N407" s="42"/>
    </row>
    <row r="408">
      <c r="A408" s="25"/>
      <c r="B408" s="25"/>
      <c r="D408" s="42"/>
      <c r="E408" s="25"/>
      <c r="F408" s="25"/>
      <c r="G408" s="42"/>
      <c r="H408" s="1" t="s">
        <v>1122</v>
      </c>
      <c r="I408" s="25"/>
      <c r="K408" s="25"/>
      <c r="N408" s="42"/>
    </row>
    <row r="409">
      <c r="A409" s="25"/>
      <c r="B409" s="25"/>
      <c r="D409" s="42"/>
      <c r="E409" s="25"/>
      <c r="F409" s="25"/>
      <c r="G409" s="42"/>
      <c r="H409" s="1" t="s">
        <v>1123</v>
      </c>
      <c r="I409" s="25"/>
      <c r="K409" s="25"/>
      <c r="N409" s="42"/>
    </row>
    <row r="410">
      <c r="A410" s="25"/>
      <c r="B410" s="25"/>
      <c r="D410" s="42"/>
      <c r="E410" s="25"/>
      <c r="F410" s="25"/>
      <c r="G410" s="42"/>
      <c r="H410" s="1" t="s">
        <v>1124</v>
      </c>
      <c r="I410" s="25"/>
      <c r="K410" s="25"/>
      <c r="N410" s="42"/>
    </row>
    <row r="411">
      <c r="A411" s="25"/>
      <c r="B411" s="25"/>
      <c r="D411" s="42"/>
      <c r="E411" s="25"/>
      <c r="F411" s="25"/>
      <c r="G411" s="42"/>
      <c r="H411" s="1" t="s">
        <v>1125</v>
      </c>
      <c r="I411" s="25"/>
      <c r="K411" s="25"/>
      <c r="N411" s="42"/>
    </row>
    <row r="412">
      <c r="A412" s="25"/>
      <c r="B412" s="25"/>
      <c r="D412" s="42"/>
      <c r="E412" s="25"/>
      <c r="F412" s="25"/>
      <c r="G412" s="42"/>
      <c r="H412" s="1" t="s">
        <v>1126</v>
      </c>
      <c r="I412" s="25"/>
      <c r="K412" s="25"/>
      <c r="N412" s="42"/>
    </row>
    <row r="413">
      <c r="A413" s="25"/>
      <c r="B413" s="25"/>
      <c r="D413" s="42"/>
      <c r="E413" s="25"/>
      <c r="F413" s="25"/>
      <c r="G413" s="42"/>
      <c r="H413" s="1" t="s">
        <v>1127</v>
      </c>
      <c r="I413" s="25"/>
      <c r="K413" s="25"/>
      <c r="N413" s="42"/>
    </row>
    <row r="414">
      <c r="A414" s="25"/>
      <c r="B414" s="25"/>
      <c r="D414" s="42"/>
      <c r="E414" s="25"/>
      <c r="F414" s="25"/>
      <c r="G414" s="42"/>
      <c r="H414" s="1" t="s">
        <v>1130</v>
      </c>
      <c r="I414" s="25"/>
      <c r="K414" s="25"/>
      <c r="N414" s="42"/>
    </row>
    <row r="415">
      <c r="A415" s="25"/>
      <c r="B415" s="25"/>
      <c r="D415" s="42"/>
      <c r="E415" s="25"/>
      <c r="F415" s="25"/>
      <c r="G415" s="42"/>
      <c r="H415" s="1" t="s">
        <v>1131</v>
      </c>
      <c r="I415" s="25"/>
      <c r="K415" s="25"/>
      <c r="N415" s="42"/>
    </row>
    <row r="416">
      <c r="A416" s="25"/>
      <c r="B416" s="25"/>
      <c r="D416" s="42"/>
      <c r="E416" s="25"/>
      <c r="F416" s="25"/>
      <c r="G416" s="42"/>
      <c r="H416" s="1" t="s">
        <v>1134</v>
      </c>
      <c r="I416" s="25"/>
      <c r="K416" s="25"/>
      <c r="N416" s="42"/>
    </row>
    <row r="417">
      <c r="A417" s="25"/>
      <c r="B417" s="25"/>
      <c r="D417" s="42"/>
      <c r="E417" s="25"/>
      <c r="F417" s="25"/>
      <c r="G417" s="42"/>
      <c r="H417" s="1" t="s">
        <v>223</v>
      </c>
      <c r="I417" s="25"/>
      <c r="K417" s="25"/>
      <c r="N417" s="42"/>
    </row>
    <row r="418">
      <c r="A418" s="15"/>
      <c r="B418" s="15"/>
      <c r="C418" s="15"/>
      <c r="D418" s="83"/>
      <c r="E418" s="15"/>
      <c r="F418" s="15"/>
      <c r="G418" s="83"/>
      <c r="H418" s="12" t="s">
        <v>204</v>
      </c>
      <c r="I418" s="15"/>
      <c r="J418" s="15"/>
      <c r="K418" s="15"/>
      <c r="L418" s="15"/>
      <c r="M418" s="15"/>
      <c r="N418" s="83"/>
      <c r="O418" s="15"/>
      <c r="P418" s="15"/>
      <c r="Q418" s="15"/>
      <c r="R418" s="15"/>
      <c r="S418" s="15"/>
      <c r="T418" s="15"/>
      <c r="U418" s="15"/>
      <c r="V418" s="15"/>
      <c r="W418" s="15"/>
      <c r="X418" s="15"/>
      <c r="Y418" s="15"/>
      <c r="Z418" s="15"/>
      <c r="AA418" s="15"/>
      <c r="AB418" s="15"/>
      <c r="AC418" s="15"/>
      <c r="AD418" s="15"/>
      <c r="AE418" s="15"/>
    </row>
    <row r="419">
      <c r="A419" s="25"/>
      <c r="B419" s="25"/>
      <c r="D419" s="42"/>
      <c r="E419" s="25"/>
      <c r="F419" s="25"/>
      <c r="G419" s="42"/>
      <c r="I419" s="25"/>
      <c r="K419" s="25"/>
      <c r="N419" s="42"/>
    </row>
    <row r="420">
      <c r="A420" s="1" t="s">
        <v>81</v>
      </c>
      <c r="B420" s="1" t="s">
        <v>94</v>
      </c>
      <c r="D420" s="42"/>
      <c r="E420" s="1" t="s">
        <v>79</v>
      </c>
      <c r="F420" s="1" t="s">
        <v>33</v>
      </c>
      <c r="G420" s="2" t="s">
        <v>1204</v>
      </c>
      <c r="H420" s="1" t="s">
        <v>563</v>
      </c>
      <c r="I420" s="25"/>
      <c r="K420" s="25"/>
      <c r="N420" s="42"/>
    </row>
    <row r="421">
      <c r="A421" s="25"/>
      <c r="B421" s="25"/>
      <c r="D421" s="42"/>
      <c r="E421" s="25"/>
      <c r="F421" s="25"/>
      <c r="G421" s="42"/>
      <c r="H421" s="1" t="s">
        <v>1054</v>
      </c>
      <c r="I421" s="25"/>
      <c r="K421" s="25"/>
      <c r="N421" s="42"/>
    </row>
    <row r="422">
      <c r="A422" s="25"/>
      <c r="B422" s="25"/>
      <c r="D422" s="42"/>
      <c r="E422" s="25"/>
      <c r="F422" s="25"/>
      <c r="G422" s="42"/>
      <c r="I422" s="25"/>
      <c r="K422" s="25"/>
      <c r="N422" s="42"/>
    </row>
    <row r="423">
      <c r="A423" s="25"/>
      <c r="B423" s="25"/>
      <c r="D423" s="42"/>
      <c r="E423" s="25"/>
      <c r="F423" s="25"/>
      <c r="G423" s="42"/>
      <c r="H423" s="1" t="s">
        <v>251</v>
      </c>
      <c r="I423" s="25"/>
      <c r="K423" s="25"/>
      <c r="N423" s="42"/>
      <c r="O423" s="25" t="str">
        <f>IFERROR(__xludf.DUMMYFUNCTION("LET(
  keySequence, {""C-spec_oop"", ""C-syntax"", ""C-hallucinating"", ""C-total"", ""V-pre/post"", ""V-pred-def"", ""V-pred-use"", ""V-lemma-def"", ""V-lemma-use"", ""V-LI"", ""V-others"", ""V-total""},
  resultArray, TRANSPOSE(
    QUERY(
      INDI"&amp;"RECT(
        ""K"" &amp; IFERROR(
          MAX(FILTER(ROW($A$3:$A$5000), (ROW($A$3:$A$5000) &lt; ROW()) * (LEN(TRIM($A$3:$A$5000)) &gt; 0))),
          3
        ) &amp; "":K"" &amp; IFERROR(
          MIN(FILTER(ROW($A$3:$A$5000), (ROW($A$3:$A$5000) &gt; ROW()) * (LEN(TRIM"&amp;"($A$3:$A$5000)) &gt; 0))) - 1,
          ROWS($A$3:$A$5000)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423" s="25" t="str">
        <f>IFERROR(__xludf.DUMMYFUNCTION("""COMPUTED_VALUE"""),"C-syntax")</f>
        <v>C-syntax</v>
      </c>
      <c r="Q423" s="25" t="str">
        <f>IFERROR(__xludf.DUMMYFUNCTION("""COMPUTED_VALUE"""),"C-hallucinating")</f>
        <v>C-hallucinating</v>
      </c>
      <c r="R423" s="25" t="str">
        <f>IFERROR(__xludf.DUMMYFUNCTION("""COMPUTED_VALUE"""),"C-total")</f>
        <v>C-total</v>
      </c>
      <c r="S423" s="25" t="str">
        <f>IFERROR(__xludf.DUMMYFUNCTION("""COMPUTED_VALUE"""),"V-pre/post")</f>
        <v>V-pre/post</v>
      </c>
      <c r="T423" s="25" t="str">
        <f>IFERROR(__xludf.DUMMYFUNCTION("""COMPUTED_VALUE"""),"V-pred-def")</f>
        <v>V-pred-def</v>
      </c>
      <c r="U423" s="25" t="str">
        <f>IFERROR(__xludf.DUMMYFUNCTION("""COMPUTED_VALUE"""),"V-pred-use")</f>
        <v>V-pred-use</v>
      </c>
      <c r="V423" s="25" t="str">
        <f>IFERROR(__xludf.DUMMYFUNCTION("""COMPUTED_VALUE"""),"V-lemma-def")</f>
        <v>V-lemma-def</v>
      </c>
      <c r="W423" s="25" t="str">
        <f>IFERROR(__xludf.DUMMYFUNCTION("""COMPUTED_VALUE"""),"V-lemma-use")</f>
        <v>V-lemma-use</v>
      </c>
      <c r="X423" s="25" t="str">
        <f>IFERROR(__xludf.DUMMYFUNCTION("""COMPUTED_VALUE"""),"V-LI")</f>
        <v>V-LI</v>
      </c>
      <c r="Y423" s="25" t="str">
        <f>IFERROR(__xludf.DUMMYFUNCTION("""COMPUTED_VALUE"""),"V-others")</f>
        <v>V-others</v>
      </c>
      <c r="Z423" s="25" t="str">
        <f>IFERROR(__xludf.DUMMYFUNCTION("""COMPUTED_VALUE"""),"V-total")</f>
        <v>V-total</v>
      </c>
    </row>
    <row r="424">
      <c r="A424" s="25"/>
      <c r="B424" s="25"/>
      <c r="D424" s="42"/>
      <c r="E424" s="25"/>
      <c r="F424" s="25"/>
      <c r="G424" s="42"/>
      <c r="H424" s="1" t="s">
        <v>1205</v>
      </c>
      <c r="I424" s="25"/>
      <c r="K424" s="25"/>
      <c r="N424" s="42"/>
      <c r="O424" s="25">
        <f>IFERROR(__xludf.DUMMYFUNCTION("""COMPUTED_VALUE"""),6.0)</f>
        <v>6</v>
      </c>
      <c r="P424" s="25">
        <f>IFERROR(__xludf.DUMMYFUNCTION("""COMPUTED_VALUE"""),0.0)</f>
        <v>0</v>
      </c>
      <c r="Q424" s="25">
        <f>IFERROR(__xludf.DUMMYFUNCTION("""COMPUTED_VALUE"""),2.0)</f>
        <v>2</v>
      </c>
      <c r="R424" s="25">
        <f>IFERROR(__xludf.DUMMYFUNCTION("""COMPUTED_VALUE"""),0.0)</f>
        <v>0</v>
      </c>
      <c r="S424" s="25">
        <f>IFERROR(__xludf.DUMMYFUNCTION("""COMPUTED_VALUE"""),2.0)</f>
        <v>2</v>
      </c>
      <c r="T424" s="25">
        <f>IFERROR(__xludf.DUMMYFUNCTION("""COMPUTED_VALUE"""),0.0)</f>
        <v>0</v>
      </c>
      <c r="U424" s="25">
        <f>IFERROR(__xludf.DUMMYFUNCTION("""COMPUTED_VALUE"""),2.0)</f>
        <v>2</v>
      </c>
      <c r="V424" s="25">
        <f>IFERROR(__xludf.DUMMYFUNCTION("""COMPUTED_VALUE"""),0.0)</f>
        <v>0</v>
      </c>
      <c r="W424" s="25">
        <f>IFERROR(__xludf.DUMMYFUNCTION("""COMPUTED_VALUE"""),0.0)</f>
        <v>0</v>
      </c>
      <c r="X424" s="25">
        <f>IFERROR(__xludf.DUMMYFUNCTION("""COMPUTED_VALUE"""),0.0)</f>
        <v>0</v>
      </c>
      <c r="Y424" s="25">
        <f>IFERROR(__xludf.DUMMYFUNCTION("""COMPUTED_VALUE"""),0.0)</f>
        <v>0</v>
      </c>
      <c r="Z424" s="25">
        <f>IFERROR(__xludf.DUMMYFUNCTION("""COMPUTED_VALUE"""),0.0)</f>
        <v>0</v>
      </c>
    </row>
    <row r="425">
      <c r="A425" s="25"/>
      <c r="B425" s="25"/>
      <c r="D425" s="42"/>
      <c r="E425" s="25"/>
      <c r="F425" s="25"/>
      <c r="G425" s="42"/>
      <c r="H425" s="1" t="s">
        <v>1206</v>
      </c>
      <c r="I425" s="1" t="s">
        <v>126</v>
      </c>
      <c r="J425" s="1" t="s">
        <v>1207</v>
      </c>
      <c r="K425" s="25"/>
      <c r="N425" s="42"/>
    </row>
    <row r="426">
      <c r="A426" s="25"/>
      <c r="B426" s="25"/>
      <c r="D426" s="42"/>
      <c r="E426" s="25"/>
      <c r="F426" s="25"/>
      <c r="G426" s="42"/>
      <c r="H426" s="1" t="s">
        <v>1208</v>
      </c>
      <c r="I426" s="25"/>
      <c r="J426" s="1" t="s">
        <v>1209</v>
      </c>
      <c r="K426" s="25"/>
      <c r="N426" s="42"/>
    </row>
    <row r="427">
      <c r="A427" s="25"/>
      <c r="B427" s="25"/>
      <c r="D427" s="42"/>
      <c r="E427" s="25"/>
      <c r="F427" s="25"/>
      <c r="G427" s="42"/>
      <c r="H427" s="1" t="s">
        <v>1210</v>
      </c>
      <c r="I427" s="25"/>
      <c r="K427" s="25"/>
      <c r="N427" s="42"/>
    </row>
    <row r="428">
      <c r="A428" s="25"/>
      <c r="B428" s="25"/>
      <c r="D428" s="42"/>
      <c r="E428" s="25"/>
      <c r="F428" s="25"/>
      <c r="G428" s="42"/>
      <c r="H428" s="1" t="s">
        <v>269</v>
      </c>
      <c r="I428" s="25"/>
      <c r="K428" s="25"/>
      <c r="N428" s="42"/>
    </row>
    <row r="429">
      <c r="A429" s="25"/>
      <c r="B429" s="25"/>
      <c r="D429" s="42"/>
      <c r="E429" s="25"/>
      <c r="F429" s="25"/>
      <c r="G429" s="42"/>
      <c r="I429" s="25"/>
      <c r="K429" s="25"/>
      <c r="N429" s="42"/>
    </row>
    <row r="430">
      <c r="A430" s="25"/>
      <c r="B430" s="25"/>
      <c r="D430" s="42"/>
      <c r="E430" s="25"/>
      <c r="F430" s="25"/>
      <c r="G430" s="42"/>
      <c r="H430" s="1" t="s">
        <v>1080</v>
      </c>
      <c r="I430" s="25"/>
      <c r="K430" s="25"/>
      <c r="N430" s="42"/>
    </row>
    <row r="431">
      <c r="A431" s="25"/>
      <c r="B431" s="25"/>
      <c r="D431" s="42"/>
      <c r="E431" s="25"/>
      <c r="F431" s="25"/>
      <c r="G431" s="42"/>
      <c r="H431" s="1" t="s">
        <v>198</v>
      </c>
      <c r="I431" s="25"/>
      <c r="K431" s="25"/>
      <c r="N431" s="42"/>
    </row>
    <row r="432">
      <c r="A432" s="25"/>
      <c r="B432" s="25"/>
      <c r="D432" s="42"/>
      <c r="E432" s="25"/>
      <c r="F432" s="25"/>
      <c r="G432" s="42"/>
      <c r="H432" s="1" t="s">
        <v>1081</v>
      </c>
      <c r="I432" s="25"/>
      <c r="K432" s="25"/>
      <c r="N432" s="42"/>
    </row>
    <row r="433">
      <c r="A433" s="25"/>
      <c r="B433" s="25"/>
      <c r="D433" s="42"/>
      <c r="E433" s="25"/>
      <c r="F433" s="25"/>
      <c r="G433" s="42"/>
      <c r="H433" s="1" t="s">
        <v>1082</v>
      </c>
      <c r="I433" s="25"/>
      <c r="K433" s="25"/>
      <c r="N433" s="42"/>
    </row>
    <row r="434">
      <c r="A434" s="25"/>
      <c r="B434" s="25"/>
      <c r="D434" s="42"/>
      <c r="E434" s="25"/>
      <c r="F434" s="25"/>
      <c r="G434" s="42"/>
      <c r="H434" s="1" t="s">
        <v>245</v>
      </c>
      <c r="I434" s="25"/>
      <c r="K434" s="25"/>
      <c r="N434" s="42"/>
    </row>
    <row r="435">
      <c r="A435" s="25"/>
      <c r="B435" s="25"/>
      <c r="D435" s="42"/>
      <c r="E435" s="25"/>
      <c r="F435" s="25"/>
      <c r="G435" s="42"/>
      <c r="I435" s="25"/>
      <c r="K435" s="25"/>
      <c r="N435" s="42"/>
    </row>
    <row r="436">
      <c r="A436" s="25"/>
      <c r="B436" s="25"/>
      <c r="D436" s="42"/>
      <c r="E436" s="25"/>
      <c r="F436" s="25"/>
      <c r="G436" s="42"/>
      <c r="H436" s="1" t="s">
        <v>251</v>
      </c>
      <c r="I436" s="25"/>
      <c r="K436" s="84" t="s">
        <v>270</v>
      </c>
      <c r="M436" s="1" t="s">
        <v>230</v>
      </c>
      <c r="N436" s="42"/>
    </row>
    <row r="437">
      <c r="A437" s="25"/>
      <c r="B437" s="25"/>
      <c r="D437" s="42"/>
      <c r="E437" s="25"/>
      <c r="F437" s="25"/>
      <c r="G437" s="42"/>
      <c r="H437" s="1" t="s">
        <v>1152</v>
      </c>
      <c r="I437" s="25"/>
      <c r="K437" s="84"/>
      <c r="N437" s="42"/>
    </row>
    <row r="438">
      <c r="A438" s="25"/>
      <c r="B438" s="25"/>
      <c r="D438" s="42"/>
      <c r="E438" s="25"/>
      <c r="F438" s="25"/>
      <c r="G438" s="42"/>
      <c r="H438" s="1" t="s">
        <v>1211</v>
      </c>
      <c r="I438" s="25"/>
      <c r="K438" s="25"/>
      <c r="N438" s="42"/>
    </row>
    <row r="439">
      <c r="A439" s="25"/>
      <c r="B439" s="25"/>
      <c r="D439" s="42"/>
      <c r="E439" s="25"/>
      <c r="F439" s="25"/>
      <c r="G439" s="42"/>
      <c r="H439" s="1" t="s">
        <v>269</v>
      </c>
      <c r="I439" s="25"/>
      <c r="K439" s="25"/>
      <c r="N439" s="42"/>
    </row>
    <row r="440">
      <c r="A440" s="25"/>
      <c r="B440" s="25"/>
      <c r="D440" s="42"/>
      <c r="E440" s="25"/>
      <c r="F440" s="25"/>
      <c r="G440" s="42"/>
      <c r="H440" s="1" t="s">
        <v>1087</v>
      </c>
      <c r="I440" s="25"/>
      <c r="K440" s="25"/>
      <c r="N440" s="42"/>
    </row>
    <row r="441">
      <c r="A441" s="25"/>
      <c r="B441" s="25"/>
      <c r="D441" s="42"/>
      <c r="E441" s="25"/>
      <c r="F441" s="25"/>
      <c r="G441" s="42"/>
      <c r="H441" s="1" t="s">
        <v>198</v>
      </c>
      <c r="I441" s="25"/>
      <c r="K441" s="25"/>
      <c r="N441" s="42"/>
    </row>
    <row r="442">
      <c r="A442" s="25"/>
      <c r="B442" s="25"/>
      <c r="D442" s="42"/>
      <c r="E442" s="25"/>
      <c r="F442" s="25"/>
      <c r="G442" s="42"/>
      <c r="H442" s="1" t="s">
        <v>1090</v>
      </c>
      <c r="I442" s="25"/>
      <c r="K442" s="25"/>
      <c r="N442" s="42"/>
    </row>
    <row r="443">
      <c r="A443" s="25"/>
      <c r="B443" s="25"/>
      <c r="D443" s="42"/>
      <c r="E443" s="25"/>
      <c r="F443" s="25"/>
      <c r="G443" s="42"/>
      <c r="H443" s="1" t="s">
        <v>1091</v>
      </c>
      <c r="I443" s="25"/>
      <c r="K443" s="25"/>
      <c r="N443" s="42"/>
    </row>
    <row r="444">
      <c r="A444" s="25"/>
      <c r="B444" s="25"/>
      <c r="D444" s="42"/>
      <c r="E444" s="25"/>
      <c r="F444" s="25"/>
      <c r="G444" s="42"/>
      <c r="H444" s="1" t="s">
        <v>198</v>
      </c>
      <c r="I444" s="25"/>
      <c r="K444" s="25"/>
      <c r="N444" s="42"/>
    </row>
    <row r="445">
      <c r="A445" s="25"/>
      <c r="B445" s="25"/>
      <c r="D445" s="42"/>
      <c r="E445" s="25"/>
      <c r="F445" s="25"/>
      <c r="G445" s="42"/>
      <c r="H445" s="1" t="s">
        <v>481</v>
      </c>
      <c r="I445" s="25"/>
      <c r="K445" s="25"/>
      <c r="N445" s="42"/>
    </row>
    <row r="446">
      <c r="A446" s="25"/>
      <c r="B446" s="25"/>
      <c r="D446" s="42"/>
      <c r="E446" s="25"/>
      <c r="F446" s="25"/>
      <c r="G446" s="42"/>
      <c r="H446" s="1" t="s">
        <v>204</v>
      </c>
      <c r="I446" s="25"/>
      <c r="K446" s="25"/>
      <c r="N446" s="42"/>
    </row>
    <row r="447">
      <c r="A447" s="25"/>
      <c r="B447" s="25"/>
      <c r="D447" s="42"/>
      <c r="E447" s="25"/>
      <c r="F447" s="25"/>
      <c r="G447" s="42"/>
      <c r="H447" s="1" t="s">
        <v>1092</v>
      </c>
      <c r="I447" s="25"/>
      <c r="K447" s="25"/>
      <c r="N447" s="42"/>
    </row>
    <row r="448">
      <c r="A448" s="25"/>
      <c r="B448" s="25"/>
      <c r="D448" s="42"/>
      <c r="E448" s="25"/>
      <c r="F448" s="25"/>
      <c r="G448" s="42"/>
      <c r="H448" s="1" t="s">
        <v>1093</v>
      </c>
      <c r="I448" s="25"/>
      <c r="K448" s="25"/>
      <c r="N448" s="42"/>
    </row>
    <row r="449">
      <c r="A449" s="25"/>
      <c r="B449" s="25"/>
      <c r="D449" s="42"/>
      <c r="E449" s="25"/>
      <c r="F449" s="25"/>
      <c r="G449" s="42"/>
      <c r="H449" s="1" t="s">
        <v>1212</v>
      </c>
      <c r="I449" s="25"/>
      <c r="K449" s="25"/>
      <c r="N449" s="42"/>
    </row>
    <row r="450">
      <c r="A450" s="25"/>
      <c r="B450" s="25"/>
      <c r="D450" s="42"/>
      <c r="E450" s="25"/>
      <c r="F450" s="25"/>
      <c r="G450" s="42"/>
      <c r="H450" s="1" t="s">
        <v>1095</v>
      </c>
      <c r="I450" s="25"/>
      <c r="K450" s="25"/>
      <c r="N450" s="42"/>
    </row>
    <row r="451">
      <c r="A451" s="25"/>
      <c r="B451" s="25"/>
      <c r="D451" s="42"/>
      <c r="E451" s="25"/>
      <c r="F451" s="25"/>
      <c r="G451" s="42"/>
      <c r="H451" s="1" t="s">
        <v>204</v>
      </c>
      <c r="I451" s="25"/>
      <c r="K451" s="25"/>
      <c r="N451" s="42"/>
    </row>
    <row r="452">
      <c r="A452" s="25"/>
      <c r="B452" s="25"/>
      <c r="D452" s="42"/>
      <c r="E452" s="25"/>
      <c r="F452" s="25"/>
      <c r="G452" s="42"/>
      <c r="I452" s="25"/>
      <c r="K452" s="25"/>
      <c r="N452" s="42"/>
    </row>
    <row r="453">
      <c r="A453" s="25"/>
      <c r="B453" s="25"/>
      <c r="D453" s="42"/>
      <c r="E453" s="25"/>
      <c r="F453" s="25"/>
      <c r="G453" s="42"/>
      <c r="H453" s="1" t="s">
        <v>251</v>
      </c>
      <c r="I453" s="25"/>
      <c r="K453" s="84" t="s">
        <v>270</v>
      </c>
      <c r="M453" s="1" t="s">
        <v>325</v>
      </c>
      <c r="N453" s="42"/>
    </row>
    <row r="454">
      <c r="A454" s="25"/>
      <c r="B454" s="25"/>
      <c r="D454" s="42"/>
      <c r="E454" s="25"/>
      <c r="F454" s="25"/>
      <c r="G454" s="42"/>
      <c r="H454" s="1" t="s">
        <v>1213</v>
      </c>
      <c r="I454" s="25"/>
      <c r="K454" s="84"/>
      <c r="N454" s="42"/>
    </row>
    <row r="455">
      <c r="A455" s="25"/>
      <c r="B455" s="25"/>
      <c r="D455" s="42"/>
      <c r="E455" s="25"/>
      <c r="F455" s="25"/>
      <c r="G455" s="42"/>
      <c r="H455" s="1" t="s">
        <v>1214</v>
      </c>
      <c r="I455" s="25"/>
      <c r="K455" s="25"/>
      <c r="N455" s="42"/>
    </row>
    <row r="456">
      <c r="A456" s="25"/>
      <c r="B456" s="25"/>
      <c r="D456" s="42"/>
      <c r="E456" s="25"/>
      <c r="F456" s="25"/>
      <c r="G456" s="42"/>
      <c r="H456" s="1" t="s">
        <v>269</v>
      </c>
      <c r="I456" s="25"/>
      <c r="K456" s="25"/>
      <c r="N456" s="42"/>
    </row>
    <row r="457">
      <c r="A457" s="25"/>
      <c r="B457" s="25"/>
      <c r="D457" s="42"/>
      <c r="E457" s="25"/>
      <c r="F457" s="25"/>
      <c r="G457" s="42"/>
      <c r="H457" s="1" t="s">
        <v>1096</v>
      </c>
      <c r="I457" s="25"/>
      <c r="K457" s="25"/>
      <c r="N457" s="42"/>
    </row>
    <row r="458">
      <c r="A458" s="25"/>
      <c r="B458" s="25"/>
      <c r="D458" s="42"/>
      <c r="E458" s="25"/>
      <c r="F458" s="25"/>
      <c r="G458" s="42"/>
      <c r="H458" s="1" t="s">
        <v>198</v>
      </c>
      <c r="I458" s="25"/>
      <c r="K458" s="25"/>
      <c r="N458" s="42"/>
    </row>
    <row r="459">
      <c r="A459" s="25"/>
      <c r="B459" s="25"/>
      <c r="D459" s="42"/>
      <c r="E459" s="25"/>
      <c r="F459" s="25"/>
      <c r="G459" s="42"/>
      <c r="H459" s="1" t="s">
        <v>1215</v>
      </c>
      <c r="I459" s="25"/>
      <c r="K459" s="84" t="s">
        <v>278</v>
      </c>
      <c r="M459" s="1" t="s">
        <v>1216</v>
      </c>
      <c r="N459" s="2" t="s">
        <v>1217</v>
      </c>
    </row>
    <row r="460">
      <c r="A460" s="25"/>
      <c r="B460" s="25"/>
      <c r="D460" s="42"/>
      <c r="E460" s="25"/>
      <c r="F460" s="25"/>
      <c r="G460" s="42"/>
      <c r="H460" s="1" t="s">
        <v>1100</v>
      </c>
      <c r="I460" s="25"/>
      <c r="K460" s="25"/>
      <c r="N460" s="42"/>
    </row>
    <row r="461">
      <c r="A461" s="25"/>
      <c r="B461" s="25"/>
      <c r="D461" s="42"/>
      <c r="E461" s="25"/>
      <c r="F461" s="25"/>
      <c r="G461" s="42"/>
      <c r="H461" s="1" t="s">
        <v>1218</v>
      </c>
      <c r="I461" s="25"/>
      <c r="K461" s="25"/>
      <c r="N461" s="42"/>
    </row>
    <row r="462">
      <c r="A462" s="25"/>
      <c r="B462" s="25"/>
      <c r="D462" s="42"/>
      <c r="E462" s="25"/>
      <c r="F462" s="25"/>
      <c r="G462" s="42"/>
      <c r="H462" s="1" t="s">
        <v>511</v>
      </c>
      <c r="I462" s="25"/>
      <c r="K462" s="25"/>
      <c r="N462" s="42"/>
    </row>
    <row r="463">
      <c r="A463" s="25"/>
      <c r="B463" s="25"/>
      <c r="D463" s="42"/>
      <c r="E463" s="25"/>
      <c r="F463" s="25"/>
      <c r="G463" s="42"/>
      <c r="H463" s="1" t="s">
        <v>204</v>
      </c>
      <c r="I463" s="25"/>
      <c r="K463" s="25"/>
      <c r="N463" s="42"/>
    </row>
    <row r="464">
      <c r="A464" s="25"/>
      <c r="B464" s="25"/>
      <c r="D464" s="42"/>
      <c r="E464" s="25"/>
      <c r="F464" s="25"/>
      <c r="G464" s="42"/>
      <c r="I464" s="25"/>
      <c r="K464" s="25"/>
      <c r="N464" s="42"/>
    </row>
    <row r="465">
      <c r="A465" s="25"/>
      <c r="B465" s="25"/>
      <c r="D465" s="42"/>
      <c r="E465" s="25"/>
      <c r="F465" s="25"/>
      <c r="G465" s="42"/>
      <c r="H465" s="1" t="s">
        <v>251</v>
      </c>
      <c r="I465" s="25"/>
      <c r="K465" s="25"/>
      <c r="N465" s="42"/>
    </row>
    <row r="466">
      <c r="A466" s="25"/>
      <c r="B466" s="25"/>
      <c r="D466" s="42"/>
      <c r="E466" s="25"/>
      <c r="F466" s="25"/>
      <c r="G466" s="42"/>
      <c r="H466" s="1" t="s">
        <v>1213</v>
      </c>
      <c r="I466" s="25"/>
      <c r="K466" s="84" t="s">
        <v>270</v>
      </c>
      <c r="M466" s="1" t="s">
        <v>632</v>
      </c>
      <c r="N466" s="42"/>
    </row>
    <row r="467">
      <c r="A467" s="25"/>
      <c r="B467" s="25"/>
      <c r="D467" s="42"/>
      <c r="E467" s="25"/>
      <c r="F467" s="25"/>
      <c r="G467" s="42"/>
      <c r="H467" s="1" t="s">
        <v>1219</v>
      </c>
      <c r="I467" s="25"/>
      <c r="K467" s="1"/>
      <c r="N467" s="42"/>
    </row>
    <row r="468">
      <c r="A468" s="25"/>
      <c r="B468" s="25"/>
      <c r="D468" s="42"/>
      <c r="E468" s="25"/>
      <c r="F468" s="25"/>
      <c r="G468" s="42"/>
      <c r="H468" s="1" t="s">
        <v>269</v>
      </c>
      <c r="I468" s="25"/>
      <c r="K468" s="1"/>
      <c r="N468" s="42"/>
    </row>
    <row r="469">
      <c r="A469" s="25"/>
      <c r="B469" s="25"/>
      <c r="D469" s="42"/>
      <c r="E469" s="25"/>
      <c r="F469" s="25"/>
      <c r="G469" s="42"/>
      <c r="H469" s="1" t="s">
        <v>1102</v>
      </c>
      <c r="I469" s="25"/>
      <c r="K469" s="25"/>
      <c r="N469" s="42"/>
    </row>
    <row r="470">
      <c r="A470" s="25"/>
      <c r="B470" s="25"/>
      <c r="D470" s="42"/>
      <c r="E470" s="25"/>
      <c r="F470" s="25"/>
      <c r="G470" s="42"/>
      <c r="H470" s="1" t="s">
        <v>198</v>
      </c>
      <c r="I470" s="25"/>
      <c r="K470" s="25"/>
      <c r="N470" s="42"/>
    </row>
    <row r="471">
      <c r="A471" s="25"/>
      <c r="B471" s="25"/>
      <c r="D471" s="42"/>
      <c r="E471" s="25"/>
      <c r="F471" s="25"/>
      <c r="G471" s="42"/>
      <c r="H471" s="1" t="s">
        <v>1215</v>
      </c>
      <c r="I471" s="25"/>
      <c r="K471" s="84" t="s">
        <v>278</v>
      </c>
      <c r="M471" s="1" t="s">
        <v>1220</v>
      </c>
      <c r="N471" s="2" t="s">
        <v>1217</v>
      </c>
    </row>
    <row r="472">
      <c r="A472" s="25"/>
      <c r="B472" s="25"/>
      <c r="D472" s="42"/>
      <c r="E472" s="25"/>
      <c r="F472" s="25"/>
      <c r="G472" s="42"/>
      <c r="H472" s="1" t="s">
        <v>1105</v>
      </c>
      <c r="I472" s="25"/>
      <c r="K472" s="1" t="s">
        <v>282</v>
      </c>
      <c r="L472" s="1" t="s">
        <v>841</v>
      </c>
      <c r="M472" s="1" t="s">
        <v>1221</v>
      </c>
      <c r="N472" s="2" t="s">
        <v>1222</v>
      </c>
    </row>
    <row r="473">
      <c r="A473" s="25"/>
      <c r="B473" s="25"/>
      <c r="D473" s="42"/>
      <c r="E473" s="25"/>
      <c r="F473" s="25"/>
      <c r="G473" s="42"/>
      <c r="H473" s="1" t="s">
        <v>1223</v>
      </c>
      <c r="I473" s="25"/>
      <c r="K473" s="25"/>
      <c r="N473" s="42"/>
    </row>
    <row r="474">
      <c r="A474" s="25"/>
      <c r="B474" s="25"/>
      <c r="D474" s="42"/>
      <c r="E474" s="25"/>
      <c r="F474" s="25"/>
      <c r="G474" s="42"/>
      <c r="H474" s="1" t="s">
        <v>204</v>
      </c>
      <c r="I474" s="25"/>
      <c r="K474" s="25"/>
      <c r="N474" s="42"/>
    </row>
    <row r="475">
      <c r="A475" s="25"/>
      <c r="B475" s="25"/>
      <c r="D475" s="42"/>
      <c r="E475" s="25"/>
      <c r="F475" s="25"/>
      <c r="G475" s="42"/>
      <c r="I475" s="25"/>
      <c r="K475" s="25"/>
      <c r="N475" s="42"/>
    </row>
    <row r="476">
      <c r="A476" s="25"/>
      <c r="B476" s="25"/>
      <c r="D476" s="42"/>
      <c r="E476" s="25"/>
      <c r="F476" s="25"/>
      <c r="G476" s="42"/>
      <c r="H476" s="1" t="s">
        <v>251</v>
      </c>
      <c r="I476" s="25"/>
      <c r="K476" s="25"/>
      <c r="N476" s="42"/>
    </row>
    <row r="477">
      <c r="A477" s="25"/>
      <c r="B477" s="25"/>
      <c r="D477" s="42"/>
      <c r="E477" s="25"/>
      <c r="F477" s="25"/>
      <c r="G477" s="42"/>
      <c r="H477" s="1" t="s">
        <v>1213</v>
      </c>
      <c r="I477" s="25"/>
      <c r="K477" s="84" t="s">
        <v>270</v>
      </c>
      <c r="M477" s="1" t="s">
        <v>635</v>
      </c>
      <c r="N477" s="42"/>
    </row>
    <row r="478">
      <c r="A478" s="25"/>
      <c r="B478" s="25"/>
      <c r="D478" s="42"/>
      <c r="E478" s="25"/>
      <c r="F478" s="25"/>
      <c r="G478" s="42"/>
      <c r="H478" s="1" t="s">
        <v>1224</v>
      </c>
      <c r="I478" s="25"/>
      <c r="K478" s="84"/>
      <c r="N478" s="42"/>
    </row>
    <row r="479">
      <c r="A479" s="25"/>
      <c r="B479" s="25"/>
      <c r="D479" s="42"/>
      <c r="E479" s="25"/>
      <c r="F479" s="25"/>
      <c r="G479" s="42"/>
      <c r="H479" s="1" t="s">
        <v>1225</v>
      </c>
      <c r="I479" s="25"/>
      <c r="K479" s="25"/>
      <c r="N479" s="42"/>
    </row>
    <row r="480">
      <c r="A480" s="25"/>
      <c r="B480" s="25"/>
      <c r="D480" s="42"/>
      <c r="E480" s="25"/>
      <c r="F480" s="25"/>
      <c r="G480" s="42"/>
      <c r="H480" s="1" t="s">
        <v>269</v>
      </c>
      <c r="I480" s="25"/>
      <c r="K480" s="25"/>
      <c r="N480" s="42"/>
    </row>
    <row r="481">
      <c r="A481" s="25"/>
      <c r="B481" s="25"/>
      <c r="D481" s="42"/>
      <c r="E481" s="25"/>
      <c r="F481" s="25"/>
      <c r="G481" s="42"/>
      <c r="H481" s="1" t="s">
        <v>1107</v>
      </c>
      <c r="I481" s="25"/>
      <c r="K481" s="25"/>
      <c r="N481" s="42"/>
    </row>
    <row r="482">
      <c r="A482" s="25"/>
      <c r="B482" s="25"/>
      <c r="D482" s="42"/>
      <c r="E482" s="25"/>
      <c r="F482" s="25"/>
      <c r="G482" s="42"/>
      <c r="H482" s="1" t="s">
        <v>198</v>
      </c>
      <c r="I482" s="25"/>
      <c r="K482" s="25"/>
      <c r="N482" s="42"/>
    </row>
    <row r="483">
      <c r="A483" s="25"/>
      <c r="B483" s="25"/>
      <c r="D483" s="42"/>
      <c r="E483" s="25"/>
      <c r="F483" s="25"/>
      <c r="G483" s="42"/>
      <c r="H483" s="1" t="s">
        <v>1215</v>
      </c>
      <c r="I483" s="25"/>
      <c r="K483" s="1" t="s">
        <v>190</v>
      </c>
      <c r="M483" s="1" t="s">
        <v>1226</v>
      </c>
      <c r="N483" s="2" t="s">
        <v>1217</v>
      </c>
    </row>
    <row r="484">
      <c r="A484" s="25"/>
      <c r="B484" s="25"/>
      <c r="D484" s="42"/>
      <c r="E484" s="25"/>
      <c r="F484" s="25"/>
      <c r="G484" s="42"/>
      <c r="H484" s="1" t="s">
        <v>1143</v>
      </c>
      <c r="I484" s="25"/>
      <c r="K484" s="1" t="s">
        <v>282</v>
      </c>
      <c r="L484" s="1" t="s">
        <v>841</v>
      </c>
      <c r="M484" s="1" t="s">
        <v>1227</v>
      </c>
      <c r="N484" s="2" t="s">
        <v>1228</v>
      </c>
    </row>
    <row r="485">
      <c r="A485" s="25"/>
      <c r="B485" s="25"/>
      <c r="D485" s="42"/>
      <c r="E485" s="25"/>
      <c r="F485" s="25"/>
      <c r="G485" s="42"/>
      <c r="H485" s="1" t="s">
        <v>1146</v>
      </c>
      <c r="I485" s="25"/>
      <c r="K485" s="25"/>
      <c r="N485" s="42"/>
    </row>
    <row r="486">
      <c r="A486" s="25"/>
      <c r="B486" s="25"/>
      <c r="D486" s="42"/>
      <c r="E486" s="25"/>
      <c r="F486" s="25"/>
      <c r="G486" s="42"/>
      <c r="H486" s="1" t="s">
        <v>1229</v>
      </c>
      <c r="I486" s="25"/>
      <c r="K486" s="25"/>
      <c r="N486" s="42"/>
    </row>
    <row r="487">
      <c r="A487" s="25"/>
      <c r="B487" s="25"/>
      <c r="D487" s="42"/>
      <c r="E487" s="25"/>
      <c r="F487" s="25"/>
      <c r="G487" s="42"/>
      <c r="H487" s="1" t="s">
        <v>511</v>
      </c>
      <c r="I487" s="25"/>
      <c r="K487" s="25"/>
      <c r="N487" s="42"/>
    </row>
    <row r="488">
      <c r="A488" s="25"/>
      <c r="B488" s="25"/>
      <c r="D488" s="42"/>
      <c r="E488" s="25"/>
      <c r="F488" s="25"/>
      <c r="G488" s="42"/>
      <c r="H488" s="1" t="s">
        <v>204</v>
      </c>
      <c r="I488" s="25"/>
      <c r="K488" s="25"/>
      <c r="N488" s="42"/>
    </row>
    <row r="489">
      <c r="A489" s="25"/>
      <c r="B489" s="25"/>
      <c r="D489" s="42"/>
      <c r="E489" s="25"/>
      <c r="F489" s="25"/>
      <c r="G489" s="42"/>
      <c r="I489" s="25"/>
      <c r="K489" s="25"/>
      <c r="N489" s="42"/>
    </row>
    <row r="490">
      <c r="A490" s="25"/>
      <c r="B490" s="25"/>
      <c r="D490" s="42"/>
      <c r="E490" s="25"/>
      <c r="F490" s="25"/>
      <c r="G490" s="42"/>
      <c r="H490" s="1" t="s">
        <v>251</v>
      </c>
      <c r="I490" s="25"/>
      <c r="K490" s="84" t="s">
        <v>270</v>
      </c>
      <c r="M490" s="1" t="s">
        <v>643</v>
      </c>
      <c r="N490" s="42"/>
    </row>
    <row r="491">
      <c r="A491" s="25"/>
      <c r="B491" s="25"/>
      <c r="D491" s="42"/>
      <c r="E491" s="25"/>
      <c r="F491" s="25"/>
      <c r="G491" s="42"/>
      <c r="H491" s="1" t="s">
        <v>1213</v>
      </c>
      <c r="I491" s="25"/>
      <c r="K491" s="84"/>
      <c r="N491" s="42"/>
    </row>
    <row r="492">
      <c r="A492" s="25"/>
      <c r="B492" s="25"/>
      <c r="D492" s="42"/>
      <c r="E492" s="25"/>
      <c r="F492" s="25"/>
      <c r="G492" s="42"/>
      <c r="H492" s="1" t="s">
        <v>654</v>
      </c>
      <c r="I492" s="25"/>
      <c r="K492" s="25"/>
      <c r="N492" s="42"/>
    </row>
    <row r="493">
      <c r="A493" s="25"/>
      <c r="B493" s="25"/>
      <c r="D493" s="42"/>
      <c r="E493" s="25"/>
      <c r="F493" s="25"/>
      <c r="G493" s="42"/>
      <c r="H493" s="1" t="s">
        <v>269</v>
      </c>
      <c r="I493" s="25"/>
      <c r="K493" s="25"/>
      <c r="N493" s="42"/>
    </row>
    <row r="494">
      <c r="A494" s="25"/>
      <c r="B494" s="25"/>
      <c r="D494" s="42"/>
      <c r="E494" s="25"/>
      <c r="F494" s="25"/>
      <c r="G494" s="42"/>
      <c r="H494" s="1" t="s">
        <v>1116</v>
      </c>
      <c r="I494" s="25"/>
      <c r="K494" s="25"/>
      <c r="N494" s="42"/>
    </row>
    <row r="495">
      <c r="A495" s="25"/>
      <c r="B495" s="25"/>
      <c r="D495" s="42"/>
      <c r="E495" s="25"/>
      <c r="F495" s="25"/>
      <c r="G495" s="42"/>
      <c r="H495" s="1" t="s">
        <v>198</v>
      </c>
      <c r="I495" s="25"/>
      <c r="K495" s="25"/>
      <c r="N495" s="42"/>
    </row>
    <row r="496">
      <c r="A496" s="25"/>
      <c r="B496" s="25"/>
      <c r="D496" s="42"/>
      <c r="E496" s="25"/>
      <c r="F496" s="25"/>
      <c r="G496" s="42"/>
      <c r="H496" s="1" t="s">
        <v>1215</v>
      </c>
      <c r="I496" s="25"/>
      <c r="K496" s="1" t="s">
        <v>190</v>
      </c>
      <c r="M496" s="1" t="s">
        <v>1230</v>
      </c>
      <c r="N496" s="2" t="s">
        <v>1217</v>
      </c>
    </row>
    <row r="497">
      <c r="A497" s="25"/>
      <c r="B497" s="25"/>
      <c r="D497" s="42"/>
      <c r="E497" s="25"/>
      <c r="F497" s="25"/>
      <c r="G497" s="42"/>
      <c r="H497" s="1" t="s">
        <v>1118</v>
      </c>
      <c r="I497" s="25"/>
      <c r="K497" s="25"/>
      <c r="N497" s="42"/>
    </row>
    <row r="498">
      <c r="A498" s="25"/>
      <c r="B498" s="25"/>
      <c r="D498" s="42"/>
      <c r="E498" s="25"/>
      <c r="F498" s="25"/>
      <c r="G498" s="42"/>
      <c r="H498" s="1" t="s">
        <v>204</v>
      </c>
      <c r="I498" s="25"/>
      <c r="K498" s="25"/>
      <c r="N498" s="42"/>
    </row>
    <row r="499">
      <c r="A499" s="25"/>
      <c r="B499" s="25"/>
      <c r="D499" s="42"/>
      <c r="E499" s="25"/>
      <c r="F499" s="25"/>
      <c r="G499" s="42"/>
      <c r="I499" s="25"/>
      <c r="K499" s="25"/>
      <c r="N499" s="42"/>
    </row>
    <row r="500">
      <c r="A500" s="25"/>
      <c r="B500" s="25"/>
      <c r="D500" s="42"/>
      <c r="E500" s="25"/>
      <c r="F500" s="25"/>
      <c r="G500" s="42"/>
      <c r="H500" s="1" t="s">
        <v>251</v>
      </c>
      <c r="I500" s="25"/>
      <c r="K500" s="25"/>
      <c r="N500" s="42"/>
    </row>
    <row r="501">
      <c r="A501" s="25"/>
      <c r="B501" s="25"/>
      <c r="D501" s="42"/>
      <c r="E501" s="25"/>
      <c r="F501" s="25"/>
      <c r="G501" s="42"/>
      <c r="H501" s="1" t="s">
        <v>391</v>
      </c>
      <c r="I501" s="25"/>
      <c r="K501" s="84" t="s">
        <v>270</v>
      </c>
      <c r="M501" s="1" t="s">
        <v>648</v>
      </c>
      <c r="N501" s="42"/>
    </row>
    <row r="502">
      <c r="A502" s="25"/>
      <c r="B502" s="25"/>
      <c r="D502" s="42"/>
      <c r="E502" s="25"/>
      <c r="F502" s="25"/>
      <c r="G502" s="42"/>
      <c r="H502" s="1" t="s">
        <v>654</v>
      </c>
      <c r="I502" s="25"/>
      <c r="K502" s="84"/>
      <c r="N502" s="42"/>
    </row>
    <row r="503">
      <c r="A503" s="25"/>
      <c r="B503" s="25"/>
      <c r="D503" s="42"/>
      <c r="E503" s="25"/>
      <c r="F503" s="25"/>
      <c r="G503" s="42"/>
      <c r="H503" s="1" t="s">
        <v>269</v>
      </c>
      <c r="I503" s="25"/>
      <c r="K503" s="25"/>
      <c r="N503" s="42"/>
    </row>
    <row r="504">
      <c r="A504" s="25"/>
      <c r="B504" s="25"/>
      <c r="D504" s="42"/>
      <c r="E504" s="25"/>
      <c r="F504" s="25"/>
      <c r="G504" s="42"/>
      <c r="H504" s="1" t="s">
        <v>281</v>
      </c>
      <c r="I504" s="25"/>
      <c r="K504" s="25"/>
      <c r="N504" s="42"/>
    </row>
    <row r="505">
      <c r="A505" s="25"/>
      <c r="B505" s="25"/>
      <c r="D505" s="42"/>
      <c r="E505" s="25"/>
      <c r="F505" s="25"/>
      <c r="G505" s="42"/>
      <c r="H505" s="1" t="s">
        <v>198</v>
      </c>
      <c r="I505" s="25"/>
      <c r="K505" s="25"/>
      <c r="N505" s="42"/>
    </row>
    <row r="506">
      <c r="A506" s="25"/>
      <c r="B506" s="25"/>
      <c r="D506" s="42"/>
      <c r="E506" s="25"/>
      <c r="F506" s="25"/>
      <c r="G506" s="42"/>
      <c r="H506" s="1" t="s">
        <v>1148</v>
      </c>
      <c r="I506" s="25"/>
      <c r="K506" s="25"/>
      <c r="N506" s="42"/>
    </row>
    <row r="507">
      <c r="A507" s="25"/>
      <c r="B507" s="25"/>
      <c r="D507" s="42"/>
      <c r="E507" s="25"/>
      <c r="F507" s="25"/>
      <c r="G507" s="42"/>
      <c r="H507" s="1" t="s">
        <v>1121</v>
      </c>
      <c r="I507" s="25"/>
      <c r="K507" s="25"/>
      <c r="N507" s="42"/>
    </row>
    <row r="508">
      <c r="A508" s="25"/>
      <c r="B508" s="25"/>
      <c r="D508" s="42"/>
      <c r="E508" s="25"/>
      <c r="F508" s="25"/>
      <c r="G508" s="42"/>
      <c r="H508" s="1" t="s">
        <v>1122</v>
      </c>
      <c r="I508" s="25"/>
      <c r="K508" s="25"/>
      <c r="N508" s="42"/>
    </row>
    <row r="509">
      <c r="A509" s="25"/>
      <c r="B509" s="25"/>
      <c r="D509" s="42"/>
      <c r="E509" s="25"/>
      <c r="F509" s="25"/>
      <c r="G509" s="42"/>
      <c r="H509" s="1" t="s">
        <v>1123</v>
      </c>
      <c r="I509" s="25"/>
      <c r="K509" s="25"/>
      <c r="N509" s="42"/>
    </row>
    <row r="510">
      <c r="A510" s="25"/>
      <c r="B510" s="25"/>
      <c r="D510" s="42"/>
      <c r="E510" s="25"/>
      <c r="F510" s="25"/>
      <c r="G510" s="42"/>
      <c r="H510" s="1" t="s">
        <v>1124</v>
      </c>
      <c r="I510" s="25"/>
      <c r="K510" s="25"/>
      <c r="N510" s="42"/>
    </row>
    <row r="511">
      <c r="A511" s="25"/>
      <c r="B511" s="25"/>
      <c r="D511" s="42"/>
      <c r="E511" s="25"/>
      <c r="F511" s="25"/>
      <c r="G511" s="42"/>
      <c r="H511" s="1" t="s">
        <v>1125</v>
      </c>
      <c r="I511" s="25"/>
      <c r="K511" s="25"/>
      <c r="N511" s="42"/>
    </row>
    <row r="512">
      <c r="A512" s="25"/>
      <c r="B512" s="25"/>
      <c r="D512" s="42"/>
      <c r="E512" s="25"/>
      <c r="F512" s="25"/>
      <c r="G512" s="42"/>
      <c r="H512" s="1" t="s">
        <v>1126</v>
      </c>
      <c r="I512" s="25"/>
      <c r="K512" s="25"/>
      <c r="N512" s="42"/>
    </row>
    <row r="513">
      <c r="A513" s="25"/>
      <c r="B513" s="25"/>
      <c r="D513" s="42"/>
      <c r="E513" s="25"/>
      <c r="F513" s="25"/>
      <c r="G513" s="42"/>
      <c r="H513" s="1" t="s">
        <v>1127</v>
      </c>
      <c r="I513" s="25"/>
      <c r="K513" s="25"/>
      <c r="N513" s="42"/>
    </row>
    <row r="514">
      <c r="A514" s="25"/>
      <c r="B514" s="25"/>
      <c r="D514" s="42"/>
      <c r="E514" s="25"/>
      <c r="F514" s="25"/>
      <c r="G514" s="42"/>
      <c r="H514" s="1" t="s">
        <v>1130</v>
      </c>
      <c r="I514" s="25"/>
      <c r="K514" s="25"/>
      <c r="N514" s="42"/>
    </row>
    <row r="515">
      <c r="A515" s="25"/>
      <c r="B515" s="25"/>
      <c r="D515" s="42"/>
      <c r="E515" s="25"/>
      <c r="F515" s="25"/>
      <c r="G515" s="42"/>
      <c r="H515" s="1" t="s">
        <v>1131</v>
      </c>
      <c r="I515" s="25"/>
      <c r="K515" s="25"/>
      <c r="N515" s="42"/>
    </row>
    <row r="516">
      <c r="A516" s="25"/>
      <c r="B516" s="25"/>
      <c r="D516" s="42"/>
      <c r="E516" s="25"/>
      <c r="F516" s="25"/>
      <c r="G516" s="42"/>
      <c r="H516" s="1" t="s">
        <v>1134</v>
      </c>
      <c r="I516" s="25"/>
      <c r="K516" s="25"/>
      <c r="N516" s="42"/>
    </row>
    <row r="517">
      <c r="A517" s="25"/>
      <c r="B517" s="25"/>
      <c r="D517" s="42"/>
      <c r="E517" s="25"/>
      <c r="F517" s="25"/>
      <c r="G517" s="42"/>
      <c r="H517" s="1" t="s">
        <v>223</v>
      </c>
      <c r="I517" s="25"/>
      <c r="K517" s="25"/>
      <c r="N517" s="42"/>
    </row>
    <row r="518">
      <c r="A518" s="15"/>
      <c r="B518" s="15"/>
      <c r="C518" s="15"/>
      <c r="D518" s="83"/>
      <c r="E518" s="15"/>
      <c r="F518" s="15"/>
      <c r="G518" s="83"/>
      <c r="H518" s="12" t="s">
        <v>204</v>
      </c>
      <c r="I518" s="15"/>
      <c r="J518" s="15"/>
      <c r="K518" s="15"/>
      <c r="L518" s="15"/>
      <c r="M518" s="15"/>
      <c r="N518" s="83"/>
      <c r="O518" s="15"/>
      <c r="P518" s="15"/>
      <c r="Q518" s="15"/>
      <c r="R518" s="15"/>
      <c r="S518" s="15"/>
      <c r="T518" s="15"/>
      <c r="U518" s="15"/>
      <c r="V518" s="15"/>
      <c r="W518" s="15"/>
      <c r="X518" s="15"/>
      <c r="Y518" s="15"/>
      <c r="Z518" s="15"/>
      <c r="AA518" s="15"/>
      <c r="AB518" s="15"/>
      <c r="AC518" s="15"/>
      <c r="AD518" s="15"/>
      <c r="AE518" s="15"/>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sheetData>
  <mergeCells count="6">
    <mergeCell ref="A1:A2"/>
    <mergeCell ref="B1:B2"/>
    <mergeCell ref="C1:C2"/>
    <mergeCell ref="D1:D2"/>
    <mergeCell ref="E1:G1"/>
    <mergeCell ref="H1:N1"/>
  </mergeCells>
  <dataValidations>
    <dataValidation type="list" allowBlank="1" showErrorMessage="1" sqref="E3:F999">
      <formula1>"preserved,strengthened,weakened,others"</formula1>
    </dataValidation>
    <dataValidation type="list" allowBlank="1" showErrorMessage="1" sqref="I3:I999">
      <formula1>"redundant,ambiguous,for proof"</formula1>
    </dataValidation>
    <dataValidation type="list" allowBlank="1" showErrorMessage="1" sqref="B3:B999">
      <formula1>"basic,CoT"</formula1>
    </dataValidation>
    <dataValidation type="list" allowBlank="1" showErrorMessage="1" sqref="A3:A999">
      <formula1>"MP,WV,NL"</formula1>
    </dataValidation>
    <dataValidation type="list" allowBlank="1" showErrorMessage="1" sqref="K3:K999">
      <formula1>"C-spec_oop,C-syntax,C-hallucinating,V-pre/post,V-pred-def,V-pred-use,V-lemma-def,V-lemma-use,V-LI,V-others"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0"/>
    <col customWidth="1" min="2" max="2" width="9.75"/>
    <col customWidth="1" min="3" max="3" width="8.25"/>
    <col customWidth="1" min="4" max="4" width="9.5"/>
    <col customWidth="1" min="5" max="5" width="12.5"/>
    <col customWidth="1" min="6" max="6" width="12.0"/>
    <col customWidth="1" min="7" max="7" width="8.5"/>
    <col customWidth="1" min="8" max="8" width="53.38"/>
    <col customWidth="1" min="9" max="9" width="11.88"/>
    <col customWidth="1" min="10" max="10" width="9.25"/>
    <col customWidth="1" min="11" max="11" width="19.88"/>
    <col customWidth="1" min="12" max="12" width="15.5"/>
    <col customWidth="1" min="13" max="13" width="29.88"/>
    <col customWidth="1" min="14" max="14" width="27.5"/>
  </cols>
  <sheetData>
    <row r="1">
      <c r="A1" s="76" t="s">
        <v>170</v>
      </c>
      <c r="B1" s="21" t="s">
        <v>0</v>
      </c>
      <c r="C1" s="76" t="s">
        <v>171</v>
      </c>
      <c r="D1" s="77" t="s">
        <v>172</v>
      </c>
      <c r="E1" s="78" t="s">
        <v>173</v>
      </c>
      <c r="G1" s="6"/>
      <c r="H1" s="78" t="s">
        <v>174</v>
      </c>
      <c r="N1" s="6"/>
      <c r="O1" s="76" t="s">
        <v>175</v>
      </c>
      <c r="P1" s="76"/>
      <c r="Q1" s="76"/>
      <c r="R1" s="76"/>
    </row>
    <row r="2">
      <c r="D2" s="6"/>
      <c r="E2" s="79" t="s">
        <v>176</v>
      </c>
      <c r="F2" s="21" t="s">
        <v>177</v>
      </c>
      <c r="G2" s="80" t="s">
        <v>178</v>
      </c>
      <c r="H2" s="21" t="s">
        <v>179</v>
      </c>
      <c r="I2" s="21" t="s">
        <v>180</v>
      </c>
      <c r="J2" s="21" t="s">
        <v>178</v>
      </c>
      <c r="K2" s="21" t="s">
        <v>181</v>
      </c>
      <c r="L2" s="21" t="s">
        <v>182</v>
      </c>
      <c r="M2" s="21" t="s">
        <v>183</v>
      </c>
      <c r="N2" s="80" t="s">
        <v>184</v>
      </c>
      <c r="O2" s="21"/>
      <c r="P2" s="76"/>
      <c r="Q2" s="76"/>
      <c r="R2" s="76"/>
    </row>
    <row r="3">
      <c r="A3" s="21" t="s">
        <v>31</v>
      </c>
      <c r="B3" s="21" t="s">
        <v>30</v>
      </c>
      <c r="C3" s="76"/>
      <c r="D3" s="77"/>
      <c r="E3" s="81" t="s">
        <v>33</v>
      </c>
      <c r="F3" s="21" t="s">
        <v>33</v>
      </c>
      <c r="G3" s="77"/>
      <c r="H3" s="1" t="s">
        <v>1231</v>
      </c>
      <c r="I3" s="76"/>
      <c r="J3" s="76"/>
      <c r="K3" s="76"/>
      <c r="L3" s="21"/>
      <c r="M3" s="76"/>
      <c r="N3" s="77"/>
      <c r="O3" s="21" t="s">
        <v>186</v>
      </c>
      <c r="P3" s="76"/>
      <c r="Q3" s="76"/>
      <c r="R3" s="76"/>
    </row>
    <row r="4">
      <c r="A4" s="76"/>
      <c r="B4" s="76"/>
      <c r="C4" s="76"/>
      <c r="D4" s="77"/>
      <c r="E4" s="82"/>
      <c r="F4" s="76"/>
      <c r="G4" s="77"/>
      <c r="H4" s="1" t="s">
        <v>281</v>
      </c>
      <c r="I4" s="76"/>
      <c r="J4" s="76"/>
      <c r="K4" s="76"/>
      <c r="L4" s="76"/>
      <c r="M4" s="76"/>
      <c r="N4" s="77"/>
      <c r="O4" s="76"/>
      <c r="P4" s="76"/>
      <c r="Q4" s="76"/>
      <c r="R4" s="76"/>
    </row>
    <row r="5">
      <c r="A5" s="76"/>
      <c r="B5" s="76"/>
      <c r="C5" s="76"/>
      <c r="D5" s="77"/>
      <c r="E5" s="82"/>
      <c r="F5" s="76"/>
      <c r="G5" s="77"/>
      <c r="H5" s="1" t="s">
        <v>206</v>
      </c>
      <c r="I5" s="76"/>
      <c r="J5" s="76"/>
      <c r="K5" s="76"/>
      <c r="L5" s="76"/>
      <c r="M5" s="76"/>
      <c r="N5" s="77"/>
      <c r="O5" s="76"/>
      <c r="P5" s="76"/>
      <c r="Q5" s="76"/>
      <c r="R5" s="76"/>
    </row>
    <row r="6">
      <c r="A6" s="76"/>
      <c r="B6" s="76"/>
      <c r="C6" s="76"/>
      <c r="D6" s="77"/>
      <c r="E6" s="82"/>
      <c r="F6" s="76"/>
      <c r="G6" s="77"/>
      <c r="H6" s="1" t="s">
        <v>207</v>
      </c>
      <c r="I6" s="76"/>
      <c r="J6" s="76"/>
      <c r="K6" s="76"/>
      <c r="L6" s="76"/>
      <c r="M6" s="76"/>
      <c r="N6" s="77"/>
      <c r="O6" s="76" t="str">
        <f>IFERROR(__xludf.DUMMYFUNCTION("LET(
  keySequence, {""C-spec_oop"", ""C-syntax"", ""C-hallucinating"", ""C-total"", ""V-pre/post"", ""V-pred-def"", ""V-pred-use"", ""V-lemma-def"", ""V-lemma-use"", ""V-LI"", ""V-others"", ""V-total""},
  resultArray, TRANSPOSE(
    QUERY(
      INDI"&amp;"RECT(
        ""K"" &amp; IFERROR(
          MAX(FILTER(ROW($A$3:$A$5004), (ROW($A$3:$A$5004) &lt; ROW()) * (LEN(TRIM($A$3:$A$5004)) &gt; 0))),
          3
        ) &amp; "":K"" &amp; IFERROR(
          MIN(FILTER(ROW($A$3:$A$5004), (ROW($A$3:$A$5004) &gt; ROW()) * (LEN(TRIM"&amp;"($A$3:$A$5004)) &gt; 0))) - 1,
          ROWS($A$3:$A$5004)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6" s="76" t="str">
        <f>IFERROR(__xludf.DUMMYFUNCTION("""COMPUTED_VALUE"""),"C-syntax")</f>
        <v>C-syntax</v>
      </c>
      <c r="Q6" s="76" t="str">
        <f>IFERROR(__xludf.DUMMYFUNCTION("""COMPUTED_VALUE"""),"C-hallucinating")</f>
        <v>C-hallucinating</v>
      </c>
      <c r="R6" s="76" t="str">
        <f>IFERROR(__xludf.DUMMYFUNCTION("""COMPUTED_VALUE"""),"C-total")</f>
        <v>C-total</v>
      </c>
      <c r="S6" s="25" t="str">
        <f>IFERROR(__xludf.DUMMYFUNCTION("""COMPUTED_VALUE"""),"V-pre/post")</f>
        <v>V-pre/post</v>
      </c>
      <c r="T6" s="25" t="str">
        <f>IFERROR(__xludf.DUMMYFUNCTION("""COMPUTED_VALUE"""),"V-pred-def")</f>
        <v>V-pred-def</v>
      </c>
      <c r="U6" s="25" t="str">
        <f>IFERROR(__xludf.DUMMYFUNCTION("""COMPUTED_VALUE"""),"V-pred-use")</f>
        <v>V-pred-use</v>
      </c>
      <c r="V6" s="25" t="str">
        <f>IFERROR(__xludf.DUMMYFUNCTION("""COMPUTED_VALUE"""),"V-lemma-def")</f>
        <v>V-lemma-def</v>
      </c>
      <c r="W6" s="25" t="str">
        <f>IFERROR(__xludf.DUMMYFUNCTION("""COMPUTED_VALUE"""),"V-lemma-use")</f>
        <v>V-lemma-use</v>
      </c>
      <c r="X6" s="25" t="str">
        <f>IFERROR(__xludf.DUMMYFUNCTION("""COMPUTED_VALUE"""),"V-LI")</f>
        <v>V-LI</v>
      </c>
      <c r="Y6" s="25" t="str">
        <f>IFERROR(__xludf.DUMMYFUNCTION("""COMPUTED_VALUE"""),"V-others")</f>
        <v>V-others</v>
      </c>
      <c r="Z6" s="25" t="str">
        <f>IFERROR(__xludf.DUMMYFUNCTION("""COMPUTED_VALUE"""),"V-total")</f>
        <v>V-total</v>
      </c>
    </row>
    <row r="7">
      <c r="A7" s="76"/>
      <c r="B7" s="76"/>
      <c r="C7" s="76"/>
      <c r="D7" s="77"/>
      <c r="E7" s="82"/>
      <c r="F7" s="76"/>
      <c r="G7" s="77"/>
      <c r="H7" s="1" t="s">
        <v>198</v>
      </c>
      <c r="I7" s="76"/>
      <c r="J7" s="76"/>
      <c r="K7" s="76"/>
      <c r="L7" s="76"/>
      <c r="M7" s="76"/>
      <c r="N7" s="77"/>
      <c r="O7" s="76">
        <f>IFERROR(__xludf.DUMMYFUNCTION("""COMPUTED_VALUE"""),0.0)</f>
        <v>0</v>
      </c>
      <c r="P7" s="76">
        <f>IFERROR(__xludf.DUMMYFUNCTION("""COMPUTED_VALUE"""),0.0)</f>
        <v>0</v>
      </c>
      <c r="Q7" s="76">
        <f>IFERROR(__xludf.DUMMYFUNCTION("""COMPUTED_VALUE"""),0.0)</f>
        <v>0</v>
      </c>
      <c r="R7" s="76">
        <f>IFERROR(__xludf.DUMMYFUNCTION("""COMPUTED_VALUE"""),0.0)</f>
        <v>0</v>
      </c>
      <c r="S7" s="25">
        <f>IFERROR(__xludf.DUMMYFUNCTION("""COMPUTED_VALUE"""),0.0)</f>
        <v>0</v>
      </c>
      <c r="T7" s="25">
        <f>IFERROR(__xludf.DUMMYFUNCTION("""COMPUTED_VALUE"""),0.0)</f>
        <v>0</v>
      </c>
      <c r="U7" s="25">
        <f>IFERROR(__xludf.DUMMYFUNCTION("""COMPUTED_VALUE"""),0.0)</f>
        <v>0</v>
      </c>
      <c r="V7" s="25">
        <f>IFERROR(__xludf.DUMMYFUNCTION("""COMPUTED_VALUE"""),0.0)</f>
        <v>0</v>
      </c>
      <c r="W7" s="25">
        <f>IFERROR(__xludf.DUMMYFUNCTION("""COMPUTED_VALUE"""),0.0)</f>
        <v>0</v>
      </c>
      <c r="X7" s="25">
        <f>IFERROR(__xludf.DUMMYFUNCTION("""COMPUTED_VALUE"""),0.0)</f>
        <v>0</v>
      </c>
      <c r="Y7" s="25">
        <f>IFERROR(__xludf.DUMMYFUNCTION("""COMPUTED_VALUE"""),0.0)</f>
        <v>0</v>
      </c>
      <c r="Z7" s="25">
        <f>IFERROR(__xludf.DUMMYFUNCTION("""COMPUTED_VALUE"""),0.0)</f>
        <v>0</v>
      </c>
    </row>
    <row r="8">
      <c r="A8" s="76"/>
      <c r="B8" s="76"/>
      <c r="C8" s="76"/>
      <c r="D8" s="77"/>
      <c r="E8" s="82"/>
      <c r="F8" s="76"/>
      <c r="G8" s="77"/>
      <c r="H8" s="1" t="s">
        <v>1232</v>
      </c>
      <c r="I8" s="76"/>
      <c r="J8" s="76"/>
      <c r="K8" s="76"/>
      <c r="L8" s="76"/>
      <c r="M8" s="76"/>
      <c r="N8" s="77"/>
      <c r="O8" s="76"/>
      <c r="P8" s="76"/>
      <c r="Q8" s="76"/>
      <c r="R8" s="76"/>
    </row>
    <row r="9">
      <c r="A9" s="76"/>
      <c r="B9" s="76"/>
      <c r="C9" s="76"/>
      <c r="D9" s="77"/>
      <c r="E9" s="82"/>
      <c r="F9" s="76"/>
      <c r="G9" s="77"/>
      <c r="H9" s="1" t="s">
        <v>813</v>
      </c>
      <c r="I9" s="76"/>
      <c r="J9" s="76"/>
      <c r="K9" s="76"/>
      <c r="L9" s="76"/>
      <c r="M9" s="76"/>
      <c r="N9" s="77"/>
      <c r="O9" s="76"/>
      <c r="P9" s="76"/>
      <c r="Q9" s="76"/>
      <c r="R9" s="76"/>
    </row>
    <row r="10">
      <c r="A10" s="76"/>
      <c r="B10" s="76"/>
      <c r="C10" s="76"/>
      <c r="D10" s="77"/>
      <c r="E10" s="82"/>
      <c r="F10" s="76"/>
      <c r="G10" s="77"/>
      <c r="H10" s="1" t="s">
        <v>1233</v>
      </c>
      <c r="I10" s="76"/>
      <c r="J10" s="76"/>
      <c r="K10" s="76"/>
      <c r="L10" s="76"/>
      <c r="M10" s="76"/>
      <c r="N10" s="77"/>
      <c r="O10" s="76"/>
      <c r="P10" s="76"/>
      <c r="Q10" s="76"/>
      <c r="R10" s="76"/>
    </row>
    <row r="11">
      <c r="A11" s="76"/>
      <c r="B11" s="76"/>
      <c r="C11" s="76"/>
      <c r="D11" s="77"/>
      <c r="E11" s="82"/>
      <c r="F11" s="76"/>
      <c r="G11" s="77"/>
      <c r="H11" s="1" t="s">
        <v>1234</v>
      </c>
      <c r="I11" s="76"/>
      <c r="J11" s="76"/>
      <c r="K11" s="76"/>
      <c r="L11" s="76"/>
      <c r="M11" s="76"/>
      <c r="N11" s="77"/>
      <c r="O11" s="76"/>
      <c r="P11" s="76"/>
      <c r="Q11" s="76"/>
      <c r="R11" s="76"/>
    </row>
    <row r="12">
      <c r="A12" s="76"/>
      <c r="B12" s="76"/>
      <c r="C12" s="76"/>
      <c r="D12" s="77"/>
      <c r="E12" s="82"/>
      <c r="F12" s="76"/>
      <c r="G12" s="77"/>
      <c r="H12" s="1" t="s">
        <v>1235</v>
      </c>
      <c r="I12" s="76"/>
      <c r="J12" s="76"/>
      <c r="K12" s="76"/>
      <c r="L12" s="76"/>
      <c r="M12" s="76"/>
      <c r="N12" s="77"/>
      <c r="O12" s="76"/>
      <c r="P12" s="76"/>
      <c r="Q12" s="76"/>
      <c r="R12" s="76"/>
    </row>
    <row r="13">
      <c r="A13" s="76"/>
      <c r="B13" s="76"/>
      <c r="C13" s="76"/>
      <c r="D13" s="77"/>
      <c r="E13" s="82"/>
      <c r="F13" s="76"/>
      <c r="G13" s="77"/>
      <c r="H13" s="1" t="s">
        <v>1236</v>
      </c>
      <c r="I13" s="76"/>
      <c r="J13" s="76"/>
      <c r="K13" s="76"/>
      <c r="L13" s="76"/>
      <c r="M13" s="76"/>
      <c r="N13" s="77"/>
      <c r="O13" s="76"/>
      <c r="P13" s="76"/>
      <c r="Q13" s="76"/>
      <c r="R13" s="76"/>
    </row>
    <row r="14">
      <c r="A14" s="76"/>
      <c r="B14" s="76"/>
      <c r="C14" s="76"/>
      <c r="D14" s="77"/>
      <c r="E14" s="82"/>
      <c r="F14" s="76"/>
      <c r="G14" s="77"/>
      <c r="H14" s="1" t="s">
        <v>1237</v>
      </c>
      <c r="I14" s="76"/>
      <c r="J14" s="76"/>
      <c r="K14" s="76"/>
      <c r="L14" s="76"/>
      <c r="M14" s="76"/>
      <c r="N14" s="77"/>
      <c r="O14" s="76"/>
      <c r="P14" s="76"/>
      <c r="Q14" s="76"/>
      <c r="R14" s="76"/>
    </row>
    <row r="15">
      <c r="A15" s="76"/>
      <c r="B15" s="76"/>
      <c r="C15" s="76"/>
      <c r="D15" s="77"/>
      <c r="E15" s="82"/>
      <c r="F15" s="76"/>
      <c r="G15" s="77"/>
      <c r="H15" s="1" t="s">
        <v>1238</v>
      </c>
      <c r="I15" s="76"/>
      <c r="J15" s="76"/>
      <c r="K15" s="76"/>
      <c r="L15" s="76"/>
      <c r="M15" s="76"/>
      <c r="N15" s="77"/>
      <c r="O15" s="76"/>
      <c r="P15" s="76"/>
      <c r="Q15" s="76"/>
      <c r="R15" s="76"/>
    </row>
    <row r="16">
      <c r="A16" s="76"/>
      <c r="B16" s="76"/>
      <c r="C16" s="76"/>
      <c r="D16" s="77"/>
      <c r="E16" s="82"/>
      <c r="F16" s="76"/>
      <c r="G16" s="77"/>
      <c r="H16" s="1" t="s">
        <v>223</v>
      </c>
      <c r="I16" s="76"/>
      <c r="J16" s="76"/>
      <c r="K16" s="76"/>
      <c r="L16" s="76"/>
      <c r="M16" s="76"/>
      <c r="N16" s="77"/>
      <c r="O16" s="76"/>
      <c r="P16" s="76"/>
      <c r="Q16" s="76"/>
      <c r="R16" s="76"/>
    </row>
    <row r="17">
      <c r="A17" s="92"/>
      <c r="B17" s="92"/>
      <c r="C17" s="92"/>
      <c r="D17" s="93"/>
      <c r="E17" s="94"/>
      <c r="F17" s="92"/>
      <c r="G17" s="93"/>
      <c r="H17" s="12" t="s">
        <v>204</v>
      </c>
      <c r="I17" s="92"/>
      <c r="J17" s="92"/>
      <c r="K17" s="92"/>
      <c r="L17" s="92"/>
      <c r="M17" s="92"/>
      <c r="N17" s="93"/>
      <c r="O17" s="92"/>
      <c r="P17" s="92"/>
      <c r="Q17" s="92"/>
      <c r="R17" s="92"/>
      <c r="S17" s="15"/>
      <c r="T17" s="15"/>
      <c r="U17" s="15"/>
      <c r="V17" s="15"/>
      <c r="W17" s="15"/>
      <c r="X17" s="15"/>
      <c r="Y17" s="15"/>
      <c r="Z17" s="15"/>
      <c r="AA17" s="15"/>
      <c r="AB17" s="15"/>
      <c r="AC17" s="15"/>
      <c r="AD17" s="15"/>
      <c r="AE17" s="15"/>
    </row>
    <row r="18">
      <c r="A18" s="25"/>
      <c r="B18" s="25"/>
      <c r="D18" s="42"/>
      <c r="E18" s="25"/>
      <c r="F18" s="25"/>
      <c r="G18" s="42"/>
      <c r="I18" s="25"/>
      <c r="K18" s="25"/>
      <c r="N18" s="42"/>
    </row>
    <row r="19">
      <c r="A19" s="1" t="s">
        <v>74</v>
      </c>
      <c r="B19" s="1" t="s">
        <v>30</v>
      </c>
      <c r="D19" s="42"/>
      <c r="E19" s="1" t="s">
        <v>33</v>
      </c>
      <c r="F19" s="1" t="s">
        <v>33</v>
      </c>
      <c r="G19" s="42"/>
      <c r="H19" s="1" t="s">
        <v>308</v>
      </c>
      <c r="I19" s="25"/>
      <c r="K19" s="25"/>
      <c r="N19" s="42"/>
    </row>
    <row r="20">
      <c r="A20" s="25"/>
      <c r="B20" s="25"/>
      <c r="D20" s="42"/>
      <c r="E20" s="25"/>
      <c r="F20" s="25"/>
      <c r="G20" s="42"/>
      <c r="H20" s="1" t="s">
        <v>1231</v>
      </c>
      <c r="I20" s="25"/>
      <c r="K20" s="25"/>
      <c r="N20" s="42"/>
    </row>
    <row r="21">
      <c r="A21" s="25"/>
      <c r="B21" s="25"/>
      <c r="D21" s="42"/>
      <c r="E21" s="25"/>
      <c r="F21" s="25"/>
      <c r="G21" s="42"/>
      <c r="H21" s="1" t="s">
        <v>281</v>
      </c>
      <c r="I21" s="25"/>
      <c r="K21" s="25"/>
      <c r="N21" s="42"/>
    </row>
    <row r="22">
      <c r="A22" s="25"/>
      <c r="B22" s="25"/>
      <c r="D22" s="42"/>
      <c r="E22" s="25"/>
      <c r="F22" s="25"/>
      <c r="G22" s="42"/>
      <c r="H22" s="1" t="s">
        <v>206</v>
      </c>
      <c r="I22" s="25"/>
      <c r="K22" s="25"/>
      <c r="N22" s="42"/>
      <c r="O22" s="25" t="str">
        <f>IFERROR(__xludf.DUMMYFUNCTION("LET(
  keySequence, {""C-spec_oop"", ""C-syntax"", ""C-hallucinating"", ""C-total"", ""V-pre/post"", ""V-pred-def"", ""V-pred-use"", ""V-lemma-def"", ""V-lemma-use"", ""V-LI"", ""V-others"", ""V-total""},
  resultArray, TRANSPOSE(
    QUERY(
      INDI"&amp;"RECT(
        ""K"" &amp; IFERROR(
          MAX(FILTER(ROW($A$3:$A$5004), (ROW($A$3:$A$5004) &lt; ROW()) * (LEN(TRIM($A$3:$A$5004)) &gt; 0))),
          3
        ) &amp; "":K"" &amp; IFERROR(
          MIN(FILTER(ROW($A$3:$A$5004), (ROW($A$3:$A$5004) &gt; ROW()) * (LEN(TRIM"&amp;"($A$3:$A$5004)) &gt; 0))) - 1,
          ROWS($A$3:$A$5004)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22" s="25" t="str">
        <f>IFERROR(__xludf.DUMMYFUNCTION("""COMPUTED_VALUE"""),"C-syntax")</f>
        <v>C-syntax</v>
      </c>
      <c r="Q22" s="25" t="str">
        <f>IFERROR(__xludf.DUMMYFUNCTION("""COMPUTED_VALUE"""),"C-hallucinating")</f>
        <v>C-hallucinating</v>
      </c>
      <c r="R22" s="25" t="str">
        <f>IFERROR(__xludf.DUMMYFUNCTION("""COMPUTED_VALUE"""),"C-total")</f>
        <v>C-total</v>
      </c>
      <c r="S22" s="25" t="str">
        <f>IFERROR(__xludf.DUMMYFUNCTION("""COMPUTED_VALUE"""),"V-pre/post")</f>
        <v>V-pre/post</v>
      </c>
      <c r="T22" s="25" t="str">
        <f>IFERROR(__xludf.DUMMYFUNCTION("""COMPUTED_VALUE"""),"V-pred-def")</f>
        <v>V-pred-def</v>
      </c>
      <c r="U22" s="25" t="str">
        <f>IFERROR(__xludf.DUMMYFUNCTION("""COMPUTED_VALUE"""),"V-pred-use")</f>
        <v>V-pred-use</v>
      </c>
      <c r="V22" s="25" t="str">
        <f>IFERROR(__xludf.DUMMYFUNCTION("""COMPUTED_VALUE"""),"V-lemma-def")</f>
        <v>V-lemma-def</v>
      </c>
      <c r="W22" s="25" t="str">
        <f>IFERROR(__xludf.DUMMYFUNCTION("""COMPUTED_VALUE"""),"V-lemma-use")</f>
        <v>V-lemma-use</v>
      </c>
      <c r="X22" s="25" t="str">
        <f>IFERROR(__xludf.DUMMYFUNCTION("""COMPUTED_VALUE"""),"V-LI")</f>
        <v>V-LI</v>
      </c>
      <c r="Y22" s="25" t="str">
        <f>IFERROR(__xludf.DUMMYFUNCTION("""COMPUTED_VALUE"""),"V-others")</f>
        <v>V-others</v>
      </c>
      <c r="Z22" s="25" t="str">
        <f>IFERROR(__xludf.DUMMYFUNCTION("""COMPUTED_VALUE"""),"V-total")</f>
        <v>V-total</v>
      </c>
    </row>
    <row r="23">
      <c r="A23" s="25"/>
      <c r="B23" s="25"/>
      <c r="D23" s="42"/>
      <c r="E23" s="25"/>
      <c r="F23" s="25"/>
      <c r="G23" s="42"/>
      <c r="H23" s="1" t="s">
        <v>207</v>
      </c>
      <c r="I23" s="25"/>
      <c r="K23" s="25"/>
      <c r="N23" s="42"/>
      <c r="O23" s="25">
        <f>IFERROR(__xludf.DUMMYFUNCTION("""COMPUTED_VALUE"""),0.0)</f>
        <v>0</v>
      </c>
      <c r="P23" s="25">
        <f>IFERROR(__xludf.DUMMYFUNCTION("""COMPUTED_VALUE"""),0.0)</f>
        <v>0</v>
      </c>
      <c r="Q23" s="25">
        <f>IFERROR(__xludf.DUMMYFUNCTION("""COMPUTED_VALUE"""),0.0)</f>
        <v>0</v>
      </c>
      <c r="R23" s="25">
        <f>IFERROR(__xludf.DUMMYFUNCTION("""COMPUTED_VALUE"""),0.0)</f>
        <v>0</v>
      </c>
      <c r="S23" s="25">
        <f>IFERROR(__xludf.DUMMYFUNCTION("""COMPUTED_VALUE"""),0.0)</f>
        <v>0</v>
      </c>
      <c r="T23" s="25">
        <f>IFERROR(__xludf.DUMMYFUNCTION("""COMPUTED_VALUE"""),0.0)</f>
        <v>0</v>
      </c>
      <c r="U23" s="25">
        <f>IFERROR(__xludf.DUMMYFUNCTION("""COMPUTED_VALUE"""),0.0)</f>
        <v>0</v>
      </c>
      <c r="V23" s="25">
        <f>IFERROR(__xludf.DUMMYFUNCTION("""COMPUTED_VALUE"""),0.0)</f>
        <v>0</v>
      </c>
      <c r="W23" s="25">
        <f>IFERROR(__xludf.DUMMYFUNCTION("""COMPUTED_VALUE"""),0.0)</f>
        <v>0</v>
      </c>
      <c r="X23" s="25">
        <f>IFERROR(__xludf.DUMMYFUNCTION("""COMPUTED_VALUE"""),0.0)</f>
        <v>0</v>
      </c>
      <c r="Y23" s="25">
        <f>IFERROR(__xludf.DUMMYFUNCTION("""COMPUTED_VALUE"""),0.0)</f>
        <v>0</v>
      </c>
      <c r="Z23" s="25">
        <f>IFERROR(__xludf.DUMMYFUNCTION("""COMPUTED_VALUE"""),0.0)</f>
        <v>0</v>
      </c>
    </row>
    <row r="24">
      <c r="A24" s="25"/>
      <c r="B24" s="25"/>
      <c r="D24" s="42"/>
      <c r="E24" s="25"/>
      <c r="F24" s="25"/>
      <c r="G24" s="42"/>
      <c r="H24" s="1" t="s">
        <v>198</v>
      </c>
      <c r="I24" s="25"/>
      <c r="K24" s="25"/>
      <c r="N24" s="42"/>
    </row>
    <row r="25">
      <c r="A25" s="25"/>
      <c r="B25" s="25"/>
      <c r="D25" s="42"/>
      <c r="E25" s="25"/>
      <c r="F25" s="25"/>
      <c r="G25" s="42"/>
      <c r="H25" s="1" t="s">
        <v>1232</v>
      </c>
      <c r="I25" s="25"/>
      <c r="K25" s="25"/>
      <c r="N25" s="42"/>
    </row>
    <row r="26">
      <c r="A26" s="25"/>
      <c r="B26" s="25"/>
      <c r="D26" s="42"/>
      <c r="E26" s="25"/>
      <c r="F26" s="25"/>
      <c r="G26" s="42"/>
      <c r="H26" s="1" t="s">
        <v>813</v>
      </c>
      <c r="I26" s="25"/>
      <c r="K26" s="25"/>
      <c r="N26" s="42"/>
    </row>
    <row r="27">
      <c r="A27" s="25"/>
      <c r="B27" s="25"/>
      <c r="D27" s="42"/>
      <c r="E27" s="25"/>
      <c r="F27" s="25"/>
      <c r="G27" s="42"/>
      <c r="H27" s="1" t="s">
        <v>1233</v>
      </c>
      <c r="I27" s="25"/>
      <c r="K27" s="25"/>
      <c r="N27" s="42"/>
    </row>
    <row r="28">
      <c r="A28" s="25"/>
      <c r="B28" s="25"/>
      <c r="D28" s="42"/>
      <c r="E28" s="25"/>
      <c r="F28" s="25"/>
      <c r="G28" s="42"/>
      <c r="H28" s="1" t="s">
        <v>1234</v>
      </c>
      <c r="I28" s="25"/>
      <c r="K28" s="25"/>
      <c r="N28" s="42"/>
    </row>
    <row r="29">
      <c r="A29" s="25"/>
      <c r="B29" s="25"/>
      <c r="D29" s="42"/>
      <c r="E29" s="25"/>
      <c r="F29" s="25"/>
      <c r="G29" s="42"/>
      <c r="H29" s="1" t="s">
        <v>1239</v>
      </c>
      <c r="I29" s="25"/>
      <c r="K29" s="25"/>
      <c r="N29" s="42"/>
    </row>
    <row r="30">
      <c r="A30" s="25"/>
      <c r="B30" s="25"/>
      <c r="D30" s="42"/>
      <c r="E30" s="25"/>
      <c r="F30" s="25"/>
      <c r="G30" s="42"/>
      <c r="H30" s="1" t="s">
        <v>1238</v>
      </c>
      <c r="I30" s="25"/>
      <c r="K30" s="25"/>
      <c r="N30" s="42"/>
    </row>
    <row r="31">
      <c r="A31" s="25"/>
      <c r="B31" s="25"/>
      <c r="D31" s="42"/>
      <c r="E31" s="25"/>
      <c r="F31" s="25"/>
      <c r="G31" s="42"/>
      <c r="H31" s="1" t="s">
        <v>223</v>
      </c>
      <c r="I31" s="25"/>
      <c r="K31" s="25"/>
      <c r="N31" s="42"/>
    </row>
    <row r="32">
      <c r="A32" s="15"/>
      <c r="B32" s="15"/>
      <c r="C32" s="15"/>
      <c r="D32" s="83"/>
      <c r="E32" s="15"/>
      <c r="F32" s="15"/>
      <c r="G32" s="83"/>
      <c r="H32" s="12" t="s">
        <v>204</v>
      </c>
      <c r="I32" s="15"/>
      <c r="J32" s="15"/>
      <c r="K32" s="15"/>
      <c r="L32" s="15"/>
      <c r="M32" s="15"/>
      <c r="N32" s="83"/>
      <c r="O32" s="15"/>
      <c r="P32" s="15"/>
      <c r="Q32" s="15"/>
      <c r="R32" s="15"/>
      <c r="S32" s="15"/>
      <c r="T32" s="15"/>
      <c r="U32" s="15"/>
      <c r="V32" s="15"/>
      <c r="W32" s="15"/>
      <c r="X32" s="15"/>
      <c r="Y32" s="15"/>
      <c r="Z32" s="15"/>
      <c r="AA32" s="15"/>
      <c r="AB32" s="15"/>
      <c r="AC32" s="15"/>
      <c r="AD32" s="15"/>
      <c r="AE32" s="15"/>
    </row>
    <row r="33">
      <c r="A33" s="25"/>
      <c r="B33" s="25"/>
      <c r="D33" s="42"/>
      <c r="E33" s="25"/>
      <c r="F33" s="25"/>
      <c r="G33" s="42"/>
      <c r="H33" s="1" t="s">
        <v>308</v>
      </c>
      <c r="I33" s="25"/>
      <c r="K33" s="25"/>
      <c r="N33" s="42"/>
    </row>
    <row r="34">
      <c r="A34" s="25"/>
      <c r="B34" s="25"/>
      <c r="D34" s="42"/>
      <c r="E34" s="25"/>
      <c r="F34" s="25"/>
      <c r="G34" s="42"/>
      <c r="I34" s="25"/>
      <c r="K34" s="25"/>
      <c r="N34" s="42"/>
    </row>
    <row r="35">
      <c r="A35" s="25"/>
      <c r="B35" s="25"/>
      <c r="D35" s="42"/>
      <c r="E35" s="25"/>
      <c r="F35" s="25"/>
      <c r="G35" s="42"/>
      <c r="H35" s="1" t="s">
        <v>1240</v>
      </c>
      <c r="I35" s="25"/>
      <c r="K35" s="25"/>
      <c r="N35" s="42"/>
    </row>
    <row r="36">
      <c r="A36" s="1" t="s">
        <v>81</v>
      </c>
      <c r="B36" s="1" t="s">
        <v>30</v>
      </c>
      <c r="D36" s="42"/>
      <c r="E36" s="1" t="s">
        <v>79</v>
      </c>
      <c r="F36" s="1" t="s">
        <v>33</v>
      </c>
      <c r="G36" s="2" t="s">
        <v>1241</v>
      </c>
      <c r="H36" s="1" t="s">
        <v>1231</v>
      </c>
      <c r="I36" s="25"/>
      <c r="K36" s="84" t="s">
        <v>270</v>
      </c>
      <c r="M36" s="1" t="s">
        <v>569</v>
      </c>
      <c r="N36" s="42"/>
    </row>
    <row r="37">
      <c r="A37" s="25"/>
      <c r="B37" s="25"/>
      <c r="D37" s="42"/>
      <c r="E37" s="25"/>
      <c r="F37" s="25"/>
      <c r="G37" s="42"/>
      <c r="I37" s="25"/>
      <c r="K37" s="25"/>
      <c r="N37" s="42"/>
    </row>
    <row r="38">
      <c r="A38" s="25"/>
      <c r="B38" s="25"/>
      <c r="D38" s="42"/>
      <c r="E38" s="25"/>
      <c r="F38" s="25"/>
      <c r="G38" s="42"/>
      <c r="H38" s="1" t="s">
        <v>251</v>
      </c>
      <c r="I38" s="25"/>
      <c r="K38" s="25"/>
      <c r="N38" s="42"/>
      <c r="O38" s="25" t="str">
        <f>IFERROR(__xludf.DUMMYFUNCTION("LET(
  keySequence, {""C-spec_oop"", ""C-syntax"", ""C-hallucinating"", ""C-total"", ""V-pre/post"", ""V-pred-def"", ""V-pred-use"", ""V-lemma-def"", ""V-lemma-use"", ""V-LI"", ""V-others"", ""V-total""},
  resultArray, TRANSPOSE(
    QUERY(
      INDI"&amp;"RECT(
        ""K"" &amp; IFERROR(
          MAX(FILTER(ROW($A$3:$A$5004), (ROW($A$3:$A$5004) &lt; ROW()) * (LEN(TRIM($A$3:$A$5004)) &gt; 0))),
          3
        ) &amp; "":K"" &amp; IFERROR(
          MIN(FILTER(ROW($A$3:$A$5004), (ROW($A$3:$A$5004) &gt; ROW()) * (LEN(TRIM"&amp;"($A$3:$A$5004)) &gt; 0))) - 1,
          ROWS($A$3:$A$5004)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38" s="25" t="str">
        <f>IFERROR(__xludf.DUMMYFUNCTION("""COMPUTED_VALUE"""),"C-syntax")</f>
        <v>C-syntax</v>
      </c>
      <c r="Q38" s="25" t="str">
        <f>IFERROR(__xludf.DUMMYFUNCTION("""COMPUTED_VALUE"""),"C-hallucinating")</f>
        <v>C-hallucinating</v>
      </c>
      <c r="R38" s="25" t="str">
        <f>IFERROR(__xludf.DUMMYFUNCTION("""COMPUTED_VALUE"""),"C-total")</f>
        <v>C-total</v>
      </c>
      <c r="S38" s="25" t="str">
        <f>IFERROR(__xludf.DUMMYFUNCTION("""COMPUTED_VALUE"""),"V-pre/post")</f>
        <v>V-pre/post</v>
      </c>
      <c r="T38" s="25" t="str">
        <f>IFERROR(__xludf.DUMMYFUNCTION("""COMPUTED_VALUE"""),"V-pred-def")</f>
        <v>V-pred-def</v>
      </c>
      <c r="U38" s="25" t="str">
        <f>IFERROR(__xludf.DUMMYFUNCTION("""COMPUTED_VALUE"""),"V-pred-use")</f>
        <v>V-pred-use</v>
      </c>
      <c r="V38" s="25" t="str">
        <f>IFERROR(__xludf.DUMMYFUNCTION("""COMPUTED_VALUE"""),"V-lemma-def")</f>
        <v>V-lemma-def</v>
      </c>
      <c r="W38" s="25" t="str">
        <f>IFERROR(__xludf.DUMMYFUNCTION("""COMPUTED_VALUE"""),"V-lemma-use")</f>
        <v>V-lemma-use</v>
      </c>
      <c r="X38" s="25" t="str">
        <f>IFERROR(__xludf.DUMMYFUNCTION("""COMPUTED_VALUE"""),"V-LI")</f>
        <v>V-LI</v>
      </c>
      <c r="Y38" s="25" t="str">
        <f>IFERROR(__xludf.DUMMYFUNCTION("""COMPUTED_VALUE"""),"V-others")</f>
        <v>V-others</v>
      </c>
      <c r="Z38" s="25" t="str">
        <f>IFERROR(__xludf.DUMMYFUNCTION("""COMPUTED_VALUE"""),"V-total")</f>
        <v>V-total</v>
      </c>
    </row>
    <row r="39">
      <c r="A39" s="25"/>
      <c r="B39" s="25"/>
      <c r="D39" s="42"/>
      <c r="E39" s="25"/>
      <c r="F39" s="25"/>
      <c r="G39" s="42"/>
      <c r="H39" s="1" t="s">
        <v>1242</v>
      </c>
      <c r="I39" s="25"/>
      <c r="K39" s="25"/>
      <c r="N39" s="42"/>
      <c r="O39" s="25">
        <f>IFERROR(__xludf.DUMMYFUNCTION("""COMPUTED_VALUE"""),1.0)</f>
        <v>1</v>
      </c>
      <c r="P39" s="25">
        <f>IFERROR(__xludf.DUMMYFUNCTION("""COMPUTED_VALUE"""),0.0)</f>
        <v>0</v>
      </c>
      <c r="Q39" s="25">
        <f>IFERROR(__xludf.DUMMYFUNCTION("""COMPUTED_VALUE"""),0.0)</f>
        <v>0</v>
      </c>
      <c r="R39" s="25">
        <f>IFERROR(__xludf.DUMMYFUNCTION("""COMPUTED_VALUE"""),0.0)</f>
        <v>0</v>
      </c>
      <c r="S39" s="25">
        <f>IFERROR(__xludf.DUMMYFUNCTION("""COMPUTED_VALUE"""),0.0)</f>
        <v>0</v>
      </c>
      <c r="T39" s="25">
        <f>IFERROR(__xludf.DUMMYFUNCTION("""COMPUTED_VALUE"""),0.0)</f>
        <v>0</v>
      </c>
      <c r="U39" s="25">
        <f>IFERROR(__xludf.DUMMYFUNCTION("""COMPUTED_VALUE"""),0.0)</f>
        <v>0</v>
      </c>
      <c r="V39" s="25">
        <f>IFERROR(__xludf.DUMMYFUNCTION("""COMPUTED_VALUE"""),0.0)</f>
        <v>0</v>
      </c>
      <c r="W39" s="25">
        <f>IFERROR(__xludf.DUMMYFUNCTION("""COMPUTED_VALUE"""),0.0)</f>
        <v>0</v>
      </c>
      <c r="X39" s="25">
        <f>IFERROR(__xludf.DUMMYFUNCTION("""COMPUTED_VALUE"""),0.0)</f>
        <v>0</v>
      </c>
      <c r="Y39" s="25">
        <f>IFERROR(__xludf.DUMMYFUNCTION("""COMPUTED_VALUE"""),0.0)</f>
        <v>0</v>
      </c>
      <c r="Z39" s="25">
        <f>IFERROR(__xludf.DUMMYFUNCTION("""COMPUTED_VALUE"""),0.0)</f>
        <v>0</v>
      </c>
    </row>
    <row r="40">
      <c r="A40" s="25"/>
      <c r="B40" s="25"/>
      <c r="D40" s="42"/>
      <c r="E40" s="25"/>
      <c r="F40" s="25"/>
      <c r="G40" s="42"/>
      <c r="H40" s="1" t="s">
        <v>1243</v>
      </c>
      <c r="I40" s="25"/>
      <c r="K40" s="25"/>
      <c r="N40" s="42"/>
    </row>
    <row r="41">
      <c r="A41" s="25"/>
      <c r="B41" s="25"/>
      <c r="D41" s="42"/>
      <c r="E41" s="25"/>
      <c r="F41" s="25"/>
      <c r="G41" s="42"/>
      <c r="H41" s="1" t="s">
        <v>1244</v>
      </c>
      <c r="I41" s="25"/>
      <c r="K41" s="25"/>
      <c r="N41" s="42"/>
    </row>
    <row r="42">
      <c r="A42" s="25"/>
      <c r="B42" s="25"/>
      <c r="D42" s="42"/>
      <c r="E42" s="25"/>
      <c r="F42" s="25"/>
      <c r="G42" s="42"/>
      <c r="H42" s="1" t="s">
        <v>269</v>
      </c>
      <c r="I42" s="25"/>
      <c r="K42" s="25"/>
      <c r="N42" s="42"/>
    </row>
    <row r="43">
      <c r="A43" s="25"/>
      <c r="B43" s="25"/>
      <c r="D43" s="42"/>
      <c r="E43" s="25"/>
      <c r="F43" s="25"/>
      <c r="G43" s="42"/>
      <c r="H43" s="1" t="s">
        <v>281</v>
      </c>
      <c r="I43" s="25"/>
      <c r="K43" s="25"/>
      <c r="N43" s="42"/>
    </row>
    <row r="44">
      <c r="A44" s="25"/>
      <c r="B44" s="25"/>
      <c r="D44" s="42"/>
      <c r="E44" s="25"/>
      <c r="F44" s="25"/>
      <c r="G44" s="42"/>
      <c r="H44" s="1" t="s">
        <v>198</v>
      </c>
      <c r="I44" s="25"/>
      <c r="K44" s="25"/>
      <c r="N44" s="42"/>
    </row>
    <row r="45">
      <c r="A45" s="25"/>
      <c r="B45" s="25"/>
      <c r="D45" s="42"/>
      <c r="E45" s="25"/>
      <c r="F45" s="25"/>
      <c r="G45" s="42"/>
      <c r="H45" s="1" t="s">
        <v>1232</v>
      </c>
      <c r="I45" s="25"/>
      <c r="K45" s="25"/>
      <c r="N45" s="42"/>
    </row>
    <row r="46">
      <c r="A46" s="25"/>
      <c r="B46" s="25"/>
      <c r="D46" s="42"/>
      <c r="E46" s="25"/>
      <c r="F46" s="25"/>
      <c r="G46" s="42"/>
      <c r="H46" s="1" t="s">
        <v>813</v>
      </c>
      <c r="I46" s="25"/>
      <c r="K46" s="25"/>
      <c r="N46" s="42"/>
    </row>
    <row r="47">
      <c r="A47" s="25"/>
      <c r="B47" s="25"/>
      <c r="D47" s="42"/>
      <c r="E47" s="25"/>
      <c r="F47" s="25"/>
      <c r="G47" s="42"/>
      <c r="H47" s="1" t="s">
        <v>1233</v>
      </c>
      <c r="I47" s="25"/>
      <c r="K47" s="25"/>
      <c r="N47" s="42"/>
    </row>
    <row r="48">
      <c r="A48" s="25"/>
      <c r="B48" s="25"/>
      <c r="D48" s="42"/>
      <c r="E48" s="25"/>
      <c r="F48" s="25"/>
      <c r="G48" s="42"/>
      <c r="H48" s="1" t="s">
        <v>1234</v>
      </c>
      <c r="I48" s="25"/>
      <c r="K48" s="25"/>
      <c r="N48" s="42"/>
    </row>
    <row r="49">
      <c r="A49" s="25"/>
      <c r="B49" s="25"/>
      <c r="D49" s="42"/>
      <c r="E49" s="25"/>
      <c r="F49" s="25"/>
      <c r="G49" s="42"/>
      <c r="H49" s="1"/>
      <c r="I49" s="25"/>
      <c r="K49" s="25"/>
      <c r="N49" s="42"/>
    </row>
    <row r="50">
      <c r="A50" s="25"/>
      <c r="B50" s="25"/>
      <c r="D50" s="42"/>
      <c r="E50" s="25"/>
      <c r="F50" s="25"/>
      <c r="G50" s="42"/>
      <c r="H50" s="1" t="s">
        <v>1245</v>
      </c>
      <c r="I50" s="25"/>
      <c r="K50" s="25"/>
      <c r="N50" s="42"/>
    </row>
    <row r="51">
      <c r="A51" s="25"/>
      <c r="B51" s="25"/>
      <c r="D51" s="42"/>
      <c r="E51" s="25"/>
      <c r="F51" s="25"/>
      <c r="G51" s="42"/>
      <c r="H51" s="1" t="s">
        <v>1246</v>
      </c>
      <c r="I51" s="25"/>
      <c r="K51" s="25"/>
      <c r="N51" s="42"/>
    </row>
    <row r="52">
      <c r="A52" s="25"/>
      <c r="B52" s="25"/>
      <c r="D52" s="42"/>
      <c r="E52" s="25"/>
      <c r="F52" s="25"/>
      <c r="G52" s="42"/>
      <c r="H52" s="1" t="s">
        <v>223</v>
      </c>
      <c r="I52" s="25"/>
      <c r="K52" s="25"/>
      <c r="N52" s="42"/>
    </row>
    <row r="53">
      <c r="A53" s="25"/>
      <c r="B53" s="25"/>
      <c r="D53" s="42"/>
      <c r="E53" s="25"/>
      <c r="F53" s="25"/>
      <c r="G53" s="42"/>
      <c r="H53" s="1" t="s">
        <v>204</v>
      </c>
      <c r="I53" s="25"/>
      <c r="K53" s="25"/>
      <c r="N53" s="42"/>
    </row>
    <row r="54">
      <c r="A54" s="25"/>
      <c r="B54" s="25"/>
      <c r="D54" s="42"/>
      <c r="E54" s="25"/>
      <c r="F54" s="25"/>
      <c r="G54" s="42"/>
      <c r="I54" s="25"/>
      <c r="K54" s="25"/>
      <c r="N54" s="42"/>
    </row>
    <row r="55">
      <c r="A55" s="73" t="s">
        <v>31</v>
      </c>
      <c r="B55" s="73" t="s">
        <v>94</v>
      </c>
      <c r="C55" s="95"/>
      <c r="D55" s="96"/>
      <c r="E55" s="73" t="s">
        <v>33</v>
      </c>
      <c r="F55" s="73" t="s">
        <v>33</v>
      </c>
      <c r="G55" s="96"/>
      <c r="H55" s="95"/>
      <c r="I55" s="95"/>
      <c r="J55" s="95"/>
      <c r="K55" s="95"/>
      <c r="L55" s="95"/>
      <c r="M55" s="95"/>
      <c r="N55" s="96"/>
      <c r="O55" s="95"/>
      <c r="P55" s="95"/>
      <c r="Q55" s="95"/>
      <c r="R55" s="95"/>
      <c r="S55" s="95"/>
      <c r="T55" s="95"/>
      <c r="U55" s="95"/>
      <c r="V55" s="95"/>
      <c r="W55" s="95"/>
      <c r="X55" s="95"/>
      <c r="Y55" s="95"/>
      <c r="Z55" s="95"/>
      <c r="AA55" s="95"/>
      <c r="AB55" s="95"/>
      <c r="AC55" s="95"/>
      <c r="AD55" s="95"/>
      <c r="AE55" s="95"/>
    </row>
    <row r="56">
      <c r="A56" s="25"/>
      <c r="B56" s="25"/>
      <c r="D56" s="42"/>
      <c r="E56" s="25"/>
      <c r="F56" s="25"/>
      <c r="G56" s="42"/>
      <c r="I56" s="25"/>
      <c r="K56" s="25"/>
      <c r="N56" s="42"/>
    </row>
    <row r="57">
      <c r="A57" s="25"/>
      <c r="B57" s="25"/>
      <c r="D57" s="42"/>
      <c r="E57" s="25"/>
      <c r="F57" s="25"/>
      <c r="G57" s="42"/>
      <c r="I57" s="25"/>
      <c r="K57" s="25"/>
      <c r="N57" s="42"/>
    </row>
    <row r="58">
      <c r="A58" s="25"/>
      <c r="B58" s="25"/>
      <c r="D58" s="42"/>
      <c r="E58" s="25"/>
      <c r="F58" s="25"/>
      <c r="G58" s="42"/>
      <c r="H58" s="1" t="s">
        <v>281</v>
      </c>
      <c r="I58" s="25"/>
      <c r="K58" s="25"/>
      <c r="N58" s="42"/>
      <c r="O58" s="25" t="str">
        <f>IFERROR(__xludf.DUMMYFUNCTION("LET(
  keySequence, {""C-spec_oop"", ""C-syntax"", ""C-hallucinating"", ""C-total"", ""V-pre/post"", ""V-pred-def"", ""V-pred-use"", ""V-lemma-def"", ""V-lemma-use"", ""V-LI"", ""V-others"", ""V-total""},
  resultArray, TRANSPOSE(
    QUERY(
      INDI"&amp;"RECT(
        ""K"" &amp; IFERROR(
          MAX(FILTER(ROW($A$3:$A$5004), (ROW($A$3:$A$5004) &lt; ROW()) * (LEN(TRIM($A$3:$A$5004)) &gt; 0))),
          3
        ) &amp; "":K"" &amp; IFERROR(
          MIN(FILTER(ROW($A$3:$A$5004), (ROW($A$3:$A$5004) &gt; ROW()) * (LEN(TRIM"&amp;"($A$3:$A$5004)) &gt; 0))) - 1,
          ROWS($A$3:$A$5004)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58" s="25" t="str">
        <f>IFERROR(__xludf.DUMMYFUNCTION("""COMPUTED_VALUE"""),"C-syntax")</f>
        <v>C-syntax</v>
      </c>
      <c r="Q58" s="25" t="str">
        <f>IFERROR(__xludf.DUMMYFUNCTION("""COMPUTED_VALUE"""),"C-hallucinating")</f>
        <v>C-hallucinating</v>
      </c>
      <c r="R58" s="25" t="str">
        <f>IFERROR(__xludf.DUMMYFUNCTION("""COMPUTED_VALUE"""),"C-total")</f>
        <v>C-total</v>
      </c>
      <c r="S58" s="25" t="str">
        <f>IFERROR(__xludf.DUMMYFUNCTION("""COMPUTED_VALUE"""),"V-pre/post")</f>
        <v>V-pre/post</v>
      </c>
      <c r="T58" s="25" t="str">
        <f>IFERROR(__xludf.DUMMYFUNCTION("""COMPUTED_VALUE"""),"V-pred-def")</f>
        <v>V-pred-def</v>
      </c>
      <c r="U58" s="25" t="str">
        <f>IFERROR(__xludf.DUMMYFUNCTION("""COMPUTED_VALUE"""),"V-pred-use")</f>
        <v>V-pred-use</v>
      </c>
      <c r="V58" s="25" t="str">
        <f>IFERROR(__xludf.DUMMYFUNCTION("""COMPUTED_VALUE"""),"V-lemma-def")</f>
        <v>V-lemma-def</v>
      </c>
      <c r="W58" s="25" t="str">
        <f>IFERROR(__xludf.DUMMYFUNCTION("""COMPUTED_VALUE"""),"V-lemma-use")</f>
        <v>V-lemma-use</v>
      </c>
      <c r="X58" s="25" t="str">
        <f>IFERROR(__xludf.DUMMYFUNCTION("""COMPUTED_VALUE"""),"V-LI")</f>
        <v>V-LI</v>
      </c>
      <c r="Y58" s="25" t="str">
        <f>IFERROR(__xludf.DUMMYFUNCTION("""COMPUTED_VALUE"""),"V-others")</f>
        <v>V-others</v>
      </c>
      <c r="Z58" s="25" t="str">
        <f>IFERROR(__xludf.DUMMYFUNCTION("""COMPUTED_VALUE"""),"V-total")</f>
        <v>V-total</v>
      </c>
    </row>
    <row r="59">
      <c r="A59" s="25"/>
      <c r="B59" s="25"/>
      <c r="D59" s="42"/>
      <c r="E59" s="25"/>
      <c r="F59" s="25"/>
      <c r="G59" s="42"/>
      <c r="H59" s="1" t="s">
        <v>1247</v>
      </c>
      <c r="I59" s="25"/>
      <c r="K59" s="25"/>
      <c r="N59" s="42"/>
      <c r="O59" s="25">
        <f>IFERROR(__xludf.DUMMYFUNCTION("""COMPUTED_VALUE"""),0.0)</f>
        <v>0</v>
      </c>
      <c r="P59" s="25">
        <f>IFERROR(__xludf.DUMMYFUNCTION("""COMPUTED_VALUE"""),0.0)</f>
        <v>0</v>
      </c>
      <c r="Q59" s="25">
        <f>IFERROR(__xludf.DUMMYFUNCTION("""COMPUTED_VALUE"""),0.0)</f>
        <v>0</v>
      </c>
      <c r="R59" s="25">
        <f>IFERROR(__xludf.DUMMYFUNCTION("""COMPUTED_VALUE"""),0.0)</f>
        <v>0</v>
      </c>
      <c r="S59" s="25">
        <f>IFERROR(__xludf.DUMMYFUNCTION("""COMPUTED_VALUE"""),0.0)</f>
        <v>0</v>
      </c>
      <c r="T59" s="25">
        <f>IFERROR(__xludf.DUMMYFUNCTION("""COMPUTED_VALUE"""),0.0)</f>
        <v>0</v>
      </c>
      <c r="U59" s="25">
        <f>IFERROR(__xludf.DUMMYFUNCTION("""COMPUTED_VALUE"""),0.0)</f>
        <v>0</v>
      </c>
      <c r="V59" s="25">
        <f>IFERROR(__xludf.DUMMYFUNCTION("""COMPUTED_VALUE"""),0.0)</f>
        <v>0</v>
      </c>
      <c r="W59" s="25">
        <f>IFERROR(__xludf.DUMMYFUNCTION("""COMPUTED_VALUE"""),0.0)</f>
        <v>0</v>
      </c>
      <c r="X59" s="25">
        <f>IFERROR(__xludf.DUMMYFUNCTION("""COMPUTED_VALUE"""),0.0)</f>
        <v>0</v>
      </c>
      <c r="Y59" s="25">
        <f>IFERROR(__xludf.DUMMYFUNCTION("""COMPUTED_VALUE"""),0.0)</f>
        <v>0</v>
      </c>
      <c r="Z59" s="25">
        <f>IFERROR(__xludf.DUMMYFUNCTION("""COMPUTED_VALUE"""),0.0)</f>
        <v>0</v>
      </c>
    </row>
    <row r="60">
      <c r="A60" s="25"/>
      <c r="B60" s="25"/>
      <c r="D60" s="42"/>
      <c r="E60" s="25"/>
      <c r="F60" s="25"/>
      <c r="G60" s="42"/>
      <c r="H60" s="1" t="s">
        <v>1248</v>
      </c>
      <c r="I60" s="25"/>
      <c r="K60" s="25"/>
      <c r="N60" s="42"/>
    </row>
    <row r="61">
      <c r="A61" s="25"/>
      <c r="B61" s="25"/>
      <c r="D61" s="42"/>
      <c r="E61" s="25"/>
      <c r="F61" s="25"/>
      <c r="G61" s="42"/>
      <c r="H61" s="1" t="s">
        <v>198</v>
      </c>
      <c r="I61" s="25"/>
      <c r="K61" s="25"/>
      <c r="N61" s="42"/>
    </row>
    <row r="62">
      <c r="A62" s="25"/>
      <c r="B62" s="25"/>
      <c r="D62" s="42"/>
      <c r="E62" s="25"/>
      <c r="F62" s="25"/>
      <c r="G62" s="42"/>
      <c r="H62" s="1" t="s">
        <v>1232</v>
      </c>
      <c r="I62" s="25"/>
      <c r="K62" s="25"/>
      <c r="N62" s="42"/>
    </row>
    <row r="63">
      <c r="A63" s="25"/>
      <c r="B63" s="25"/>
      <c r="D63" s="42"/>
      <c r="E63" s="25"/>
      <c r="F63" s="25"/>
      <c r="G63" s="42"/>
      <c r="H63" s="1" t="s">
        <v>813</v>
      </c>
      <c r="I63" s="25"/>
      <c r="K63" s="25"/>
      <c r="N63" s="42"/>
    </row>
    <row r="64">
      <c r="A64" s="25"/>
      <c r="B64" s="25"/>
      <c r="D64" s="42"/>
      <c r="E64" s="25"/>
      <c r="F64" s="25"/>
      <c r="G64" s="42"/>
      <c r="H64" s="1" t="s">
        <v>1233</v>
      </c>
      <c r="I64" s="25"/>
      <c r="K64" s="25"/>
      <c r="N64" s="42"/>
    </row>
    <row r="65">
      <c r="A65" s="25"/>
      <c r="B65" s="25"/>
      <c r="D65" s="42"/>
      <c r="E65" s="25"/>
      <c r="F65" s="25"/>
      <c r="G65" s="42"/>
      <c r="H65" s="1" t="s">
        <v>1234</v>
      </c>
      <c r="I65" s="25"/>
      <c r="K65" s="25"/>
      <c r="N65" s="42"/>
    </row>
    <row r="66">
      <c r="A66" s="25"/>
      <c r="B66" s="25"/>
      <c r="D66" s="42"/>
      <c r="E66" s="25"/>
      <c r="F66" s="25"/>
      <c r="G66" s="42"/>
      <c r="H66" s="1" t="s">
        <v>1249</v>
      </c>
      <c r="I66" s="25"/>
      <c r="K66" s="25"/>
      <c r="N66" s="42"/>
    </row>
    <row r="67">
      <c r="A67" s="25"/>
      <c r="B67" s="25"/>
      <c r="D67" s="42"/>
      <c r="E67" s="25"/>
      <c r="F67" s="25"/>
      <c r="G67" s="42"/>
      <c r="H67" s="1" t="s">
        <v>223</v>
      </c>
      <c r="I67" s="25"/>
      <c r="K67" s="25"/>
      <c r="N67" s="42"/>
    </row>
    <row r="68">
      <c r="A68" s="15"/>
      <c r="B68" s="15"/>
      <c r="C68" s="15"/>
      <c r="D68" s="83"/>
      <c r="E68" s="15"/>
      <c r="F68" s="15"/>
      <c r="G68" s="83"/>
      <c r="H68" s="12" t="s">
        <v>204</v>
      </c>
      <c r="I68" s="15"/>
      <c r="J68" s="15"/>
      <c r="K68" s="15"/>
      <c r="L68" s="15"/>
      <c r="M68" s="15"/>
      <c r="N68" s="83"/>
      <c r="O68" s="15"/>
      <c r="P68" s="15"/>
      <c r="Q68" s="15"/>
      <c r="R68" s="15"/>
      <c r="S68" s="15"/>
      <c r="T68" s="15"/>
      <c r="U68" s="15"/>
      <c r="V68" s="15"/>
      <c r="W68" s="15"/>
      <c r="X68" s="15"/>
      <c r="Y68" s="15"/>
      <c r="Z68" s="15"/>
      <c r="AA68" s="15"/>
      <c r="AB68" s="15"/>
      <c r="AC68" s="15"/>
      <c r="AD68" s="15"/>
      <c r="AE68" s="15"/>
    </row>
    <row r="69">
      <c r="A69" s="25"/>
      <c r="B69" s="25"/>
      <c r="D69" s="42"/>
      <c r="E69" s="25"/>
      <c r="F69" s="25"/>
      <c r="G69" s="42"/>
      <c r="I69" s="25"/>
      <c r="K69" s="25"/>
      <c r="N69" s="42"/>
    </row>
    <row r="70">
      <c r="A70" s="1" t="s">
        <v>74</v>
      </c>
      <c r="B70" s="1" t="s">
        <v>94</v>
      </c>
      <c r="D70" s="42"/>
      <c r="E70" s="1" t="s">
        <v>33</v>
      </c>
      <c r="F70" s="1" t="s">
        <v>33</v>
      </c>
      <c r="G70" s="42"/>
      <c r="H70" s="1" t="s">
        <v>1250</v>
      </c>
      <c r="I70" s="25"/>
      <c r="K70" s="25"/>
      <c r="N70" s="42"/>
    </row>
    <row r="71">
      <c r="A71" s="25"/>
      <c r="B71" s="25"/>
      <c r="D71" s="42"/>
      <c r="E71" s="25"/>
      <c r="F71" s="25"/>
      <c r="G71" s="42"/>
      <c r="H71" s="1" t="s">
        <v>1231</v>
      </c>
      <c r="I71" s="25"/>
      <c r="K71" s="25"/>
      <c r="N71" s="42"/>
    </row>
    <row r="72">
      <c r="A72" s="25"/>
      <c r="B72" s="25"/>
      <c r="D72" s="42"/>
      <c r="E72" s="25"/>
      <c r="F72" s="25"/>
      <c r="G72" s="42"/>
      <c r="I72" s="25"/>
      <c r="K72" s="25"/>
      <c r="N72" s="42"/>
    </row>
    <row r="73">
      <c r="A73" s="25"/>
      <c r="B73" s="25"/>
      <c r="D73" s="42"/>
      <c r="E73" s="25"/>
      <c r="F73" s="25"/>
      <c r="G73" s="42"/>
      <c r="H73" s="1" t="s">
        <v>1251</v>
      </c>
      <c r="I73" s="25"/>
      <c r="K73" s="25"/>
      <c r="N73" s="42"/>
      <c r="O73" s="25" t="str">
        <f>IFERROR(__xludf.DUMMYFUNCTION("LET(
  keySequence, {""C-spec_oop"", ""C-syntax"", ""C-hallucinating"", ""C-total"", ""V-pre/post"", ""V-pred-def"", ""V-pred-use"", ""V-lemma-def"", ""V-lemma-use"", ""V-LI"", ""V-others"", ""V-total""},
  resultArray, TRANSPOSE(
    QUERY(
      INDI"&amp;"RECT(
        ""K"" &amp; IFERROR(
          MAX(FILTER(ROW($A$3:$A$5004), (ROW($A$3:$A$5004) &lt; ROW()) * (LEN(TRIM($A$3:$A$5004)) &gt; 0))),
          3
        ) &amp; "":K"" &amp; IFERROR(
          MIN(FILTER(ROW($A$3:$A$5004), (ROW($A$3:$A$5004) &gt; ROW()) * (LEN(TRIM"&amp;"($A$3:$A$5004)) &gt; 0))) - 1,
          ROWS($A$3:$A$5004)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73" s="25" t="str">
        <f>IFERROR(__xludf.DUMMYFUNCTION("""COMPUTED_VALUE"""),"C-syntax")</f>
        <v>C-syntax</v>
      </c>
      <c r="Q73" s="25" t="str">
        <f>IFERROR(__xludf.DUMMYFUNCTION("""COMPUTED_VALUE"""),"C-hallucinating")</f>
        <v>C-hallucinating</v>
      </c>
      <c r="R73" s="25" t="str">
        <f>IFERROR(__xludf.DUMMYFUNCTION("""COMPUTED_VALUE"""),"C-total")</f>
        <v>C-total</v>
      </c>
      <c r="S73" s="25" t="str">
        <f>IFERROR(__xludf.DUMMYFUNCTION("""COMPUTED_VALUE"""),"V-pre/post")</f>
        <v>V-pre/post</v>
      </c>
      <c r="T73" s="25" t="str">
        <f>IFERROR(__xludf.DUMMYFUNCTION("""COMPUTED_VALUE"""),"V-pred-def")</f>
        <v>V-pred-def</v>
      </c>
      <c r="U73" s="25" t="str">
        <f>IFERROR(__xludf.DUMMYFUNCTION("""COMPUTED_VALUE"""),"V-pred-use")</f>
        <v>V-pred-use</v>
      </c>
      <c r="V73" s="25" t="str">
        <f>IFERROR(__xludf.DUMMYFUNCTION("""COMPUTED_VALUE"""),"V-lemma-def")</f>
        <v>V-lemma-def</v>
      </c>
      <c r="W73" s="25" t="str">
        <f>IFERROR(__xludf.DUMMYFUNCTION("""COMPUTED_VALUE"""),"V-lemma-use")</f>
        <v>V-lemma-use</v>
      </c>
      <c r="X73" s="25" t="str">
        <f>IFERROR(__xludf.DUMMYFUNCTION("""COMPUTED_VALUE"""),"V-LI")</f>
        <v>V-LI</v>
      </c>
      <c r="Y73" s="25" t="str">
        <f>IFERROR(__xludf.DUMMYFUNCTION("""COMPUTED_VALUE"""),"V-others")</f>
        <v>V-others</v>
      </c>
      <c r="Z73" s="25" t="str">
        <f>IFERROR(__xludf.DUMMYFUNCTION("""COMPUTED_VALUE"""),"V-total")</f>
        <v>V-total</v>
      </c>
    </row>
    <row r="74">
      <c r="A74" s="25"/>
      <c r="B74" s="25"/>
      <c r="D74" s="42"/>
      <c r="E74" s="25"/>
      <c r="F74" s="25"/>
      <c r="G74" s="42"/>
      <c r="H74" s="1" t="s">
        <v>281</v>
      </c>
      <c r="I74" s="25"/>
      <c r="K74" s="25"/>
      <c r="N74" s="42"/>
      <c r="O74" s="25">
        <f>IFERROR(__xludf.DUMMYFUNCTION("""COMPUTED_VALUE"""),0.0)</f>
        <v>0</v>
      </c>
      <c r="P74" s="25">
        <f>IFERROR(__xludf.DUMMYFUNCTION("""COMPUTED_VALUE"""),0.0)</f>
        <v>0</v>
      </c>
      <c r="Q74" s="25">
        <f>IFERROR(__xludf.DUMMYFUNCTION("""COMPUTED_VALUE"""),0.0)</f>
        <v>0</v>
      </c>
      <c r="R74" s="25">
        <f>IFERROR(__xludf.DUMMYFUNCTION("""COMPUTED_VALUE"""),0.0)</f>
        <v>0</v>
      </c>
      <c r="S74" s="25">
        <f>IFERROR(__xludf.DUMMYFUNCTION("""COMPUTED_VALUE"""),0.0)</f>
        <v>0</v>
      </c>
      <c r="T74" s="25">
        <f>IFERROR(__xludf.DUMMYFUNCTION("""COMPUTED_VALUE"""),0.0)</f>
        <v>0</v>
      </c>
      <c r="U74" s="25">
        <f>IFERROR(__xludf.DUMMYFUNCTION("""COMPUTED_VALUE"""),0.0)</f>
        <v>0</v>
      </c>
      <c r="V74" s="25">
        <f>IFERROR(__xludf.DUMMYFUNCTION("""COMPUTED_VALUE"""),0.0)</f>
        <v>0</v>
      </c>
      <c r="W74" s="25">
        <f>IFERROR(__xludf.DUMMYFUNCTION("""COMPUTED_VALUE"""),0.0)</f>
        <v>0</v>
      </c>
      <c r="X74" s="25">
        <f>IFERROR(__xludf.DUMMYFUNCTION("""COMPUTED_VALUE"""),0.0)</f>
        <v>0</v>
      </c>
      <c r="Y74" s="25">
        <f>IFERROR(__xludf.DUMMYFUNCTION("""COMPUTED_VALUE"""),0.0)</f>
        <v>0</v>
      </c>
      <c r="Z74" s="25">
        <f>IFERROR(__xludf.DUMMYFUNCTION("""COMPUTED_VALUE"""),0.0)</f>
        <v>0</v>
      </c>
    </row>
    <row r="75">
      <c r="A75" s="25"/>
      <c r="B75" s="25"/>
      <c r="D75" s="42"/>
      <c r="E75" s="25"/>
      <c r="F75" s="25"/>
      <c r="G75" s="42"/>
      <c r="H75" s="1" t="s">
        <v>1252</v>
      </c>
      <c r="I75" s="25"/>
      <c r="K75" s="25"/>
      <c r="N75" s="42"/>
    </row>
    <row r="76">
      <c r="A76" s="25"/>
      <c r="B76" s="25"/>
      <c r="D76" s="42"/>
      <c r="E76" s="25"/>
      <c r="F76" s="25"/>
      <c r="G76" s="42"/>
      <c r="H76" s="1" t="s">
        <v>251</v>
      </c>
      <c r="I76" s="25"/>
      <c r="K76" s="25"/>
      <c r="N76" s="42"/>
    </row>
    <row r="77">
      <c r="A77" s="25"/>
      <c r="B77" s="25"/>
      <c r="D77" s="42"/>
      <c r="E77" s="25"/>
      <c r="F77" s="25"/>
      <c r="G77" s="42"/>
      <c r="H77" s="1" t="s">
        <v>1253</v>
      </c>
      <c r="I77" s="25"/>
      <c r="K77" s="25"/>
      <c r="N77" s="42"/>
    </row>
    <row r="78">
      <c r="A78" s="25"/>
      <c r="B78" s="25"/>
      <c r="D78" s="42"/>
      <c r="E78" s="25"/>
      <c r="F78" s="25"/>
      <c r="G78" s="42"/>
      <c r="H78" s="1" t="s">
        <v>1254</v>
      </c>
      <c r="I78" s="25"/>
      <c r="K78" s="25"/>
      <c r="N78" s="42"/>
    </row>
    <row r="79">
      <c r="A79" s="25"/>
      <c r="B79" s="25"/>
      <c r="D79" s="42"/>
      <c r="E79" s="25"/>
      <c r="F79" s="25"/>
      <c r="G79" s="42"/>
      <c r="H79" s="1" t="s">
        <v>269</v>
      </c>
      <c r="I79" s="25"/>
      <c r="K79" s="25"/>
      <c r="N79" s="42"/>
    </row>
    <row r="80">
      <c r="A80" s="25"/>
      <c r="B80" s="25"/>
      <c r="D80" s="42"/>
      <c r="E80" s="25"/>
      <c r="F80" s="25"/>
      <c r="G80" s="42"/>
      <c r="H80" s="1" t="s">
        <v>198</v>
      </c>
      <c r="I80" s="25"/>
      <c r="K80" s="25"/>
      <c r="N80" s="42"/>
    </row>
    <row r="81">
      <c r="A81" s="25"/>
      <c r="B81" s="25"/>
      <c r="D81" s="42"/>
      <c r="E81" s="25"/>
      <c r="F81" s="25"/>
      <c r="G81" s="42"/>
      <c r="H81" s="1" t="s">
        <v>1255</v>
      </c>
      <c r="I81" s="25"/>
      <c r="K81" s="25"/>
      <c r="N81" s="42"/>
    </row>
    <row r="82">
      <c r="A82" s="25"/>
      <c r="B82" s="25"/>
      <c r="D82" s="42"/>
      <c r="E82" s="25"/>
      <c r="F82" s="25"/>
      <c r="G82" s="42"/>
      <c r="H82" s="1" t="s">
        <v>1256</v>
      </c>
      <c r="I82" s="25"/>
      <c r="K82" s="25"/>
      <c r="N82" s="42"/>
    </row>
    <row r="83">
      <c r="A83" s="25"/>
      <c r="B83" s="25"/>
      <c r="D83" s="42"/>
      <c r="E83" s="25"/>
      <c r="F83" s="25"/>
      <c r="G83" s="42"/>
      <c r="H83" s="1" t="s">
        <v>1257</v>
      </c>
      <c r="I83" s="25"/>
      <c r="K83" s="25"/>
      <c r="N83" s="42"/>
    </row>
    <row r="84">
      <c r="A84" s="25"/>
      <c r="B84" s="25"/>
      <c r="D84" s="42"/>
      <c r="E84" s="25"/>
      <c r="F84" s="25"/>
      <c r="G84" s="42"/>
      <c r="H84" s="1" t="s">
        <v>1258</v>
      </c>
      <c r="I84" s="25"/>
      <c r="K84" s="25"/>
      <c r="N84" s="42"/>
    </row>
    <row r="85">
      <c r="A85" s="25"/>
      <c r="B85" s="25"/>
      <c r="D85" s="42"/>
      <c r="E85" s="25"/>
      <c r="F85" s="25"/>
      <c r="G85" s="42"/>
      <c r="I85" s="25"/>
      <c r="K85" s="25"/>
      <c r="N85" s="42"/>
    </row>
    <row r="86">
      <c r="A86" s="25"/>
      <c r="B86" s="25"/>
      <c r="D86" s="42"/>
      <c r="E86" s="25"/>
      <c r="F86" s="25"/>
      <c r="G86" s="42"/>
      <c r="H86" s="1" t="s">
        <v>1259</v>
      </c>
      <c r="I86" s="25"/>
      <c r="K86" s="25"/>
      <c r="N86" s="42"/>
    </row>
    <row r="87">
      <c r="A87" s="25"/>
      <c r="B87" s="25"/>
      <c r="D87" s="42"/>
      <c r="E87" s="25"/>
      <c r="F87" s="25"/>
      <c r="G87" s="42"/>
      <c r="H87" s="1" t="s">
        <v>1238</v>
      </c>
      <c r="I87" s="25"/>
      <c r="K87" s="25"/>
      <c r="N87" s="42"/>
    </row>
    <row r="88">
      <c r="A88" s="25"/>
      <c r="B88" s="25"/>
      <c r="D88" s="42"/>
      <c r="E88" s="25"/>
      <c r="F88" s="25"/>
      <c r="G88" s="42"/>
      <c r="I88" s="25"/>
      <c r="K88" s="25"/>
      <c r="N88" s="42"/>
    </row>
    <row r="89">
      <c r="A89" s="25"/>
      <c r="B89" s="25"/>
      <c r="D89" s="42"/>
      <c r="E89" s="25"/>
      <c r="F89" s="25"/>
      <c r="G89" s="42"/>
      <c r="H89" s="1" t="s">
        <v>1260</v>
      </c>
      <c r="I89" s="25"/>
      <c r="K89" s="25"/>
      <c r="N89" s="42"/>
    </row>
    <row r="90">
      <c r="A90" s="25"/>
      <c r="B90" s="25"/>
      <c r="D90" s="42"/>
      <c r="E90" s="25"/>
      <c r="F90" s="25"/>
      <c r="G90" s="42"/>
      <c r="H90" s="1" t="s">
        <v>223</v>
      </c>
      <c r="I90" s="25"/>
      <c r="K90" s="25"/>
      <c r="N90" s="42"/>
    </row>
    <row r="91">
      <c r="A91" s="15"/>
      <c r="B91" s="15"/>
      <c r="C91" s="15"/>
      <c r="D91" s="83"/>
      <c r="E91" s="15"/>
      <c r="F91" s="15"/>
      <c r="G91" s="83"/>
      <c r="H91" s="12" t="s">
        <v>204</v>
      </c>
      <c r="I91" s="15"/>
      <c r="J91" s="15"/>
      <c r="K91" s="15"/>
      <c r="L91" s="15"/>
      <c r="M91" s="15"/>
      <c r="N91" s="83"/>
      <c r="O91" s="15"/>
      <c r="P91" s="15"/>
      <c r="Q91" s="15"/>
      <c r="R91" s="15"/>
      <c r="S91" s="15"/>
      <c r="T91" s="15"/>
      <c r="U91" s="15"/>
      <c r="V91" s="15"/>
      <c r="W91" s="15"/>
      <c r="X91" s="15"/>
      <c r="Y91" s="15"/>
      <c r="Z91" s="15"/>
      <c r="AA91" s="15"/>
      <c r="AB91" s="15"/>
      <c r="AC91" s="15"/>
      <c r="AD91" s="15"/>
      <c r="AE91" s="15"/>
    </row>
    <row r="92">
      <c r="A92" s="25"/>
      <c r="B92" s="25"/>
      <c r="D92" s="42"/>
      <c r="E92" s="25"/>
      <c r="F92" s="25"/>
      <c r="G92" s="42"/>
      <c r="I92" s="25"/>
      <c r="K92" s="25"/>
      <c r="N92" s="42"/>
    </row>
    <row r="93">
      <c r="A93" s="1" t="s">
        <v>81</v>
      </c>
      <c r="B93" s="1" t="s">
        <v>94</v>
      </c>
      <c r="D93" s="42"/>
      <c r="E93" s="1" t="s">
        <v>33</v>
      </c>
      <c r="F93" s="1" t="s">
        <v>33</v>
      </c>
      <c r="G93" s="42"/>
      <c r="H93" s="1" t="s">
        <v>1231</v>
      </c>
      <c r="I93" s="25"/>
      <c r="K93" s="25"/>
      <c r="N93" s="42"/>
    </row>
    <row r="94">
      <c r="A94" s="25"/>
      <c r="B94" s="25"/>
      <c r="D94" s="42"/>
      <c r="E94" s="25"/>
      <c r="F94" s="25"/>
      <c r="G94" s="42"/>
      <c r="I94" s="25"/>
      <c r="K94" s="25"/>
      <c r="N94" s="42"/>
    </row>
    <row r="95">
      <c r="A95" s="25"/>
      <c r="B95" s="25"/>
      <c r="D95" s="42"/>
      <c r="E95" s="25"/>
      <c r="F95" s="25"/>
      <c r="G95" s="42"/>
      <c r="H95" s="1" t="s">
        <v>251</v>
      </c>
      <c r="I95" s="25"/>
      <c r="K95" s="25"/>
      <c r="N95" s="42"/>
    </row>
    <row r="96">
      <c r="A96" s="25"/>
      <c r="B96" s="25"/>
      <c r="D96" s="42"/>
      <c r="E96" s="25"/>
      <c r="F96" s="25"/>
      <c r="G96" s="42"/>
      <c r="H96" s="1" t="s">
        <v>1261</v>
      </c>
      <c r="I96" s="25"/>
      <c r="K96" s="25"/>
      <c r="N96" s="42"/>
      <c r="O96" s="25" t="str">
        <f>IFERROR(__xludf.DUMMYFUNCTION("LET(
  keySequence, {""C-spec_oop"", ""C-syntax"", ""C-hallucinating"", ""C-total"", ""V-pre/post"", ""V-pred-def"", ""V-pred-use"", ""V-lemma-def"", ""V-lemma-use"", ""V-LI"", ""V-others"", ""V-total""},
  resultArray, TRANSPOSE(
    QUERY(
      INDI"&amp;"RECT(
        ""K"" &amp; IFERROR(
          MAX(FILTER(ROW($A$3:$A$5004), (ROW($A$3:$A$5004) &lt; ROW()) * (LEN(TRIM($A$3:$A$5004)) &gt; 0))),
          3
        ) &amp; "":K"" &amp; IFERROR(
          MIN(FILTER(ROW($A$3:$A$5004), (ROW($A$3:$A$5004) &gt; ROW()) * (LEN(TRIM"&amp;"($A$3:$A$5004)) &gt; 0))) - 1,
          ROWS($A$3:$A$5004) + 2
        )
      ),
      ""SELECT K, COUNT(K) WHERE K IS NOT NULL GROUP BY K"",
      0
    )
  ),
  keysFromResult, INDEX(resultArray, 1, ),
  countsFromResult, INDEX(resultArray, 2, ),
 "&amp;" counts, IFERROR(
    MAP(keySequence, LAMBDA(k, IFERROR(
      INDEX(countsFromResult, MATCH(k, keysFromResult, 0)),
      0
    ))),
    0
  ),
  outputArray, {keySequence; counts},
  outputArray
)
"),"C-spec_oop")</f>
        <v>C-spec_oop</v>
      </c>
      <c r="P96" s="25" t="str">
        <f>IFERROR(__xludf.DUMMYFUNCTION("""COMPUTED_VALUE"""),"C-syntax")</f>
        <v>C-syntax</v>
      </c>
      <c r="Q96" s="25" t="str">
        <f>IFERROR(__xludf.DUMMYFUNCTION("""COMPUTED_VALUE"""),"C-hallucinating")</f>
        <v>C-hallucinating</v>
      </c>
      <c r="R96" s="25" t="str">
        <f>IFERROR(__xludf.DUMMYFUNCTION("""COMPUTED_VALUE"""),"C-total")</f>
        <v>C-total</v>
      </c>
      <c r="S96" s="25" t="str">
        <f>IFERROR(__xludf.DUMMYFUNCTION("""COMPUTED_VALUE"""),"V-pre/post")</f>
        <v>V-pre/post</v>
      </c>
      <c r="T96" s="25" t="str">
        <f>IFERROR(__xludf.DUMMYFUNCTION("""COMPUTED_VALUE"""),"V-pred-def")</f>
        <v>V-pred-def</v>
      </c>
      <c r="U96" s="25" t="str">
        <f>IFERROR(__xludf.DUMMYFUNCTION("""COMPUTED_VALUE"""),"V-pred-use")</f>
        <v>V-pred-use</v>
      </c>
      <c r="V96" s="25" t="str">
        <f>IFERROR(__xludf.DUMMYFUNCTION("""COMPUTED_VALUE"""),"V-lemma-def")</f>
        <v>V-lemma-def</v>
      </c>
      <c r="W96" s="25" t="str">
        <f>IFERROR(__xludf.DUMMYFUNCTION("""COMPUTED_VALUE"""),"V-lemma-use")</f>
        <v>V-lemma-use</v>
      </c>
      <c r="X96" s="25" t="str">
        <f>IFERROR(__xludf.DUMMYFUNCTION("""COMPUTED_VALUE"""),"V-LI")</f>
        <v>V-LI</v>
      </c>
      <c r="Y96" s="25" t="str">
        <f>IFERROR(__xludf.DUMMYFUNCTION("""COMPUTED_VALUE"""),"V-others")</f>
        <v>V-others</v>
      </c>
      <c r="Z96" s="25" t="str">
        <f>IFERROR(__xludf.DUMMYFUNCTION("""COMPUTED_VALUE"""),"V-total")</f>
        <v>V-total</v>
      </c>
    </row>
    <row r="97">
      <c r="A97" s="25"/>
      <c r="B97" s="25"/>
      <c r="D97" s="42"/>
      <c r="E97" s="25"/>
      <c r="F97" s="25"/>
      <c r="G97" s="42"/>
      <c r="I97" s="25"/>
      <c r="K97" s="25"/>
      <c r="N97" s="42"/>
      <c r="O97" s="25">
        <f>IFERROR(__xludf.DUMMYFUNCTION("""COMPUTED_VALUE"""),1.0)</f>
        <v>1</v>
      </c>
      <c r="P97" s="25">
        <f>IFERROR(__xludf.DUMMYFUNCTION("""COMPUTED_VALUE"""),0.0)</f>
        <v>0</v>
      </c>
      <c r="Q97" s="25">
        <f>IFERROR(__xludf.DUMMYFUNCTION("""COMPUTED_VALUE"""),0.0)</f>
        <v>0</v>
      </c>
      <c r="R97" s="25">
        <f>IFERROR(__xludf.DUMMYFUNCTION("""COMPUTED_VALUE"""),0.0)</f>
        <v>0</v>
      </c>
      <c r="S97" s="25">
        <f>IFERROR(__xludf.DUMMYFUNCTION("""COMPUTED_VALUE"""),0.0)</f>
        <v>0</v>
      </c>
      <c r="T97" s="25">
        <f>IFERROR(__xludf.DUMMYFUNCTION("""COMPUTED_VALUE"""),0.0)</f>
        <v>0</v>
      </c>
      <c r="U97" s="25">
        <f>IFERROR(__xludf.DUMMYFUNCTION("""COMPUTED_VALUE"""),0.0)</f>
        <v>0</v>
      </c>
      <c r="V97" s="25">
        <f>IFERROR(__xludf.DUMMYFUNCTION("""COMPUTED_VALUE"""),0.0)</f>
        <v>0</v>
      </c>
      <c r="W97" s="25">
        <f>IFERROR(__xludf.DUMMYFUNCTION("""COMPUTED_VALUE"""),0.0)</f>
        <v>0</v>
      </c>
      <c r="X97" s="25">
        <f>IFERROR(__xludf.DUMMYFUNCTION("""COMPUTED_VALUE"""),0.0)</f>
        <v>0</v>
      </c>
      <c r="Y97" s="25">
        <f>IFERROR(__xludf.DUMMYFUNCTION("""COMPUTED_VALUE"""),0.0)</f>
        <v>0</v>
      </c>
      <c r="Z97" s="25">
        <f>IFERROR(__xludf.DUMMYFUNCTION("""COMPUTED_VALUE"""),0.0)</f>
        <v>0</v>
      </c>
    </row>
    <row r="98">
      <c r="A98" s="25"/>
      <c r="B98" s="25"/>
      <c r="D98" s="42"/>
      <c r="E98" s="25"/>
      <c r="F98" s="25"/>
      <c r="G98" s="42"/>
      <c r="H98" s="1" t="s">
        <v>1262</v>
      </c>
      <c r="I98" s="25"/>
      <c r="K98" s="25"/>
      <c r="N98" s="42"/>
    </row>
    <row r="99">
      <c r="A99" s="25"/>
      <c r="B99" s="25"/>
      <c r="D99" s="42"/>
      <c r="E99" s="25"/>
      <c r="F99" s="25"/>
      <c r="G99" s="42"/>
      <c r="H99" s="1" t="s">
        <v>1263</v>
      </c>
      <c r="I99" s="25"/>
      <c r="K99" s="25"/>
      <c r="N99" s="42"/>
    </row>
    <row r="100">
      <c r="A100" s="25"/>
      <c r="B100" s="25"/>
      <c r="D100" s="42"/>
      <c r="E100" s="25"/>
      <c r="F100" s="25"/>
      <c r="G100" s="42"/>
      <c r="H100" s="1" t="s">
        <v>1264</v>
      </c>
      <c r="I100" s="25"/>
      <c r="K100" s="25"/>
      <c r="N100" s="42"/>
    </row>
    <row r="101">
      <c r="A101" s="25"/>
      <c r="B101" s="25"/>
      <c r="D101" s="42"/>
      <c r="E101" s="25"/>
      <c r="F101" s="25"/>
      <c r="G101" s="42"/>
      <c r="H101" s="1" t="s">
        <v>391</v>
      </c>
      <c r="I101" s="25"/>
      <c r="K101" s="1" t="s">
        <v>270</v>
      </c>
      <c r="L101" s="1" t="s">
        <v>1265</v>
      </c>
      <c r="M101" s="1" t="s">
        <v>588</v>
      </c>
      <c r="N101" s="42"/>
    </row>
    <row r="102">
      <c r="A102" s="25"/>
      <c r="B102" s="25"/>
      <c r="D102" s="42"/>
      <c r="E102" s="25"/>
      <c r="F102" s="25"/>
      <c r="G102" s="42"/>
      <c r="I102" s="25"/>
      <c r="K102" s="1"/>
      <c r="N102" s="42"/>
    </row>
    <row r="103">
      <c r="A103" s="25"/>
      <c r="B103" s="25"/>
      <c r="D103" s="42"/>
      <c r="E103" s="25"/>
      <c r="F103" s="25"/>
      <c r="G103" s="42"/>
      <c r="H103" s="1" t="s">
        <v>1266</v>
      </c>
      <c r="I103" s="25"/>
      <c r="K103" s="25"/>
      <c r="N103" s="42"/>
    </row>
    <row r="104">
      <c r="A104" s="25"/>
      <c r="B104" s="25"/>
      <c r="D104" s="42"/>
      <c r="E104" s="25"/>
      <c r="F104" s="25"/>
      <c r="G104" s="42"/>
      <c r="H104" s="1" t="s">
        <v>1267</v>
      </c>
      <c r="I104" s="25"/>
      <c r="K104" s="25"/>
      <c r="N104" s="42"/>
    </row>
    <row r="105">
      <c r="A105" s="25"/>
      <c r="B105" s="25"/>
      <c r="D105" s="42"/>
      <c r="E105" s="25"/>
      <c r="F105" s="25"/>
      <c r="G105" s="42"/>
      <c r="H105" s="1" t="s">
        <v>1268</v>
      </c>
      <c r="I105" s="25"/>
      <c r="K105" s="84"/>
      <c r="N105" s="42"/>
    </row>
    <row r="106">
      <c r="A106" s="25"/>
      <c r="B106" s="25"/>
      <c r="D106" s="42"/>
      <c r="E106" s="25"/>
      <c r="F106" s="25"/>
      <c r="G106" s="42"/>
      <c r="H106" s="1" t="s">
        <v>874</v>
      </c>
      <c r="I106" s="25"/>
      <c r="K106" s="84"/>
      <c r="N106" s="42"/>
    </row>
    <row r="107">
      <c r="A107" s="25"/>
      <c r="B107" s="25"/>
      <c r="D107" s="42"/>
      <c r="E107" s="25"/>
      <c r="F107" s="25"/>
      <c r="G107" s="42"/>
      <c r="H107" s="1" t="s">
        <v>1269</v>
      </c>
      <c r="I107" s="25"/>
      <c r="K107" s="84"/>
      <c r="N107" s="42"/>
    </row>
    <row r="108">
      <c r="A108" s="25"/>
      <c r="B108" s="25"/>
      <c r="D108" s="42"/>
      <c r="E108" s="25"/>
      <c r="F108" s="25"/>
      <c r="G108" s="42"/>
      <c r="H108" s="1" t="s">
        <v>269</v>
      </c>
      <c r="I108" s="25"/>
      <c r="K108" s="25"/>
      <c r="N108" s="42"/>
    </row>
    <row r="109">
      <c r="A109" s="25"/>
      <c r="B109" s="25"/>
      <c r="D109" s="42"/>
      <c r="E109" s="25"/>
      <c r="F109" s="25"/>
      <c r="G109" s="42"/>
      <c r="H109" s="1" t="s">
        <v>281</v>
      </c>
      <c r="I109" s="25"/>
      <c r="K109" s="25"/>
      <c r="N109" s="42"/>
    </row>
    <row r="110">
      <c r="A110" s="25"/>
      <c r="B110" s="25"/>
      <c r="D110" s="42"/>
      <c r="E110" s="25"/>
      <c r="F110" s="25"/>
      <c r="G110" s="42"/>
      <c r="H110" s="1" t="s">
        <v>251</v>
      </c>
      <c r="I110" s="25"/>
      <c r="K110" s="25"/>
      <c r="N110" s="42"/>
    </row>
    <row r="111">
      <c r="A111" s="25"/>
      <c r="B111" s="25"/>
      <c r="D111" s="42"/>
      <c r="E111" s="25"/>
      <c r="F111" s="25"/>
      <c r="G111" s="42"/>
      <c r="H111" s="1" t="s">
        <v>1270</v>
      </c>
      <c r="I111" s="25"/>
      <c r="K111" s="25"/>
      <c r="N111" s="42"/>
    </row>
    <row r="112">
      <c r="A112" s="25"/>
      <c r="B112" s="25"/>
      <c r="D112" s="42"/>
      <c r="E112" s="25"/>
      <c r="F112" s="25"/>
      <c r="G112" s="42"/>
      <c r="H112" s="1" t="s">
        <v>1271</v>
      </c>
      <c r="I112" s="25"/>
      <c r="K112" s="84"/>
      <c r="N112" s="42"/>
    </row>
    <row r="113">
      <c r="A113" s="25"/>
      <c r="B113" s="25"/>
      <c r="D113" s="42"/>
      <c r="E113" s="25"/>
      <c r="F113" s="25"/>
      <c r="G113" s="42"/>
      <c r="H113" s="1" t="s">
        <v>1272</v>
      </c>
      <c r="I113" s="25"/>
      <c r="K113" s="25"/>
      <c r="N113" s="42"/>
    </row>
    <row r="114">
      <c r="A114" s="25"/>
      <c r="B114" s="25"/>
      <c r="D114" s="42"/>
      <c r="E114" s="25"/>
      <c r="F114" s="25"/>
      <c r="G114" s="42"/>
      <c r="H114" s="1" t="s">
        <v>269</v>
      </c>
      <c r="I114" s="25"/>
      <c r="K114" s="25"/>
      <c r="N114" s="42"/>
    </row>
    <row r="115">
      <c r="A115" s="25"/>
      <c r="B115" s="25"/>
      <c r="D115" s="42"/>
      <c r="E115" s="25"/>
      <c r="F115" s="25"/>
      <c r="G115" s="42"/>
      <c r="H115" s="1" t="s">
        <v>198</v>
      </c>
      <c r="I115" s="25"/>
      <c r="K115" s="25"/>
      <c r="N115" s="42"/>
    </row>
    <row r="116">
      <c r="A116" s="25"/>
      <c r="B116" s="25"/>
      <c r="D116" s="42"/>
      <c r="E116" s="25"/>
      <c r="F116" s="25"/>
      <c r="G116" s="42"/>
      <c r="H116" s="1" t="s">
        <v>1232</v>
      </c>
      <c r="I116" s="25"/>
      <c r="K116" s="25"/>
      <c r="N116" s="42"/>
    </row>
    <row r="117">
      <c r="A117" s="25"/>
      <c r="B117" s="25"/>
      <c r="D117" s="42"/>
      <c r="E117" s="25"/>
      <c r="F117" s="25"/>
      <c r="G117" s="42"/>
      <c r="H117" s="1" t="s">
        <v>813</v>
      </c>
      <c r="I117" s="25"/>
      <c r="K117" s="25"/>
      <c r="N117" s="42"/>
    </row>
    <row r="118">
      <c r="A118" s="25"/>
      <c r="B118" s="25"/>
      <c r="D118" s="42"/>
      <c r="E118" s="25"/>
      <c r="F118" s="25"/>
      <c r="G118" s="42"/>
      <c r="H118" s="1" t="s">
        <v>1233</v>
      </c>
      <c r="I118" s="25"/>
      <c r="K118" s="25"/>
      <c r="N118" s="42"/>
    </row>
    <row r="119">
      <c r="A119" s="25"/>
      <c r="B119" s="25"/>
      <c r="D119" s="42"/>
      <c r="E119" s="25"/>
      <c r="F119" s="25"/>
      <c r="G119" s="42"/>
      <c r="H119" s="1" t="s">
        <v>1234</v>
      </c>
      <c r="I119" s="25"/>
      <c r="K119" s="25"/>
      <c r="N119" s="42"/>
    </row>
    <row r="120">
      <c r="A120" s="25"/>
      <c r="B120" s="25"/>
      <c r="D120" s="42"/>
      <c r="E120" s="25"/>
      <c r="F120" s="25"/>
      <c r="G120" s="42"/>
      <c r="I120" s="25"/>
      <c r="K120" s="25"/>
      <c r="N120" s="42"/>
    </row>
    <row r="121">
      <c r="A121" s="25"/>
      <c r="B121" s="25"/>
      <c r="D121" s="42"/>
      <c r="E121" s="25"/>
      <c r="F121" s="25"/>
      <c r="G121" s="42"/>
      <c r="H121" s="1" t="s">
        <v>251</v>
      </c>
      <c r="I121" s="25"/>
      <c r="K121" s="25"/>
      <c r="N121" s="42"/>
    </row>
    <row r="122">
      <c r="A122" s="25"/>
      <c r="B122" s="25"/>
      <c r="D122" s="42"/>
      <c r="E122" s="25"/>
      <c r="F122" s="25"/>
      <c r="G122" s="42"/>
      <c r="H122" s="1" t="s">
        <v>1273</v>
      </c>
      <c r="I122" s="25"/>
      <c r="K122" s="25"/>
      <c r="N122" s="42"/>
    </row>
    <row r="123">
      <c r="A123" s="25"/>
      <c r="B123" s="25"/>
      <c r="D123" s="42"/>
      <c r="E123" s="25"/>
      <c r="F123" s="25"/>
      <c r="G123" s="42"/>
      <c r="H123" s="1" t="s">
        <v>1274</v>
      </c>
      <c r="I123" s="25"/>
      <c r="K123" s="25"/>
      <c r="N123" s="42"/>
    </row>
    <row r="124">
      <c r="A124" s="25"/>
      <c r="B124" s="25"/>
      <c r="D124" s="42"/>
      <c r="E124" s="25"/>
      <c r="F124" s="25"/>
      <c r="G124" s="42"/>
      <c r="H124" s="1" t="s">
        <v>269</v>
      </c>
      <c r="I124" s="25"/>
      <c r="K124" s="25"/>
      <c r="N124" s="42"/>
    </row>
    <row r="125">
      <c r="A125" s="25"/>
      <c r="B125" s="25"/>
      <c r="D125" s="42"/>
      <c r="E125" s="25"/>
      <c r="F125" s="25"/>
      <c r="G125" s="42"/>
      <c r="H125" s="1" t="s">
        <v>1238</v>
      </c>
      <c r="I125" s="25"/>
      <c r="K125" s="25"/>
      <c r="N125" s="42"/>
    </row>
    <row r="126">
      <c r="A126" s="25"/>
      <c r="B126" s="25"/>
      <c r="D126" s="42"/>
      <c r="E126" s="25"/>
      <c r="F126" s="25"/>
      <c r="G126" s="42"/>
      <c r="I126" s="25"/>
      <c r="K126" s="25"/>
      <c r="N126" s="42"/>
    </row>
    <row r="127">
      <c r="A127" s="25"/>
      <c r="B127" s="25"/>
      <c r="D127" s="42"/>
      <c r="E127" s="25"/>
      <c r="F127" s="25"/>
      <c r="G127" s="42"/>
      <c r="H127" s="1" t="s">
        <v>223</v>
      </c>
      <c r="I127" s="25"/>
      <c r="K127" s="25"/>
      <c r="N127" s="42"/>
    </row>
    <row r="128">
      <c r="A128" s="15"/>
      <c r="B128" s="15"/>
      <c r="C128" s="15"/>
      <c r="D128" s="83"/>
      <c r="E128" s="15"/>
      <c r="F128" s="15"/>
      <c r="G128" s="83"/>
      <c r="H128" s="12" t="s">
        <v>204</v>
      </c>
      <c r="I128" s="15"/>
      <c r="J128" s="15"/>
      <c r="K128" s="15"/>
      <c r="L128" s="15"/>
      <c r="M128" s="15"/>
      <c r="N128" s="83"/>
      <c r="O128" s="15"/>
      <c r="P128" s="15"/>
      <c r="Q128" s="15"/>
      <c r="R128" s="15"/>
      <c r="S128" s="15"/>
      <c r="T128" s="15"/>
      <c r="U128" s="15"/>
      <c r="V128" s="15"/>
      <c r="W128" s="15"/>
      <c r="X128" s="15"/>
      <c r="Y128" s="15"/>
      <c r="Z128" s="15"/>
      <c r="AA128" s="15"/>
      <c r="AB128" s="15"/>
      <c r="AC128" s="15"/>
      <c r="AD128" s="15"/>
      <c r="AE128" s="15"/>
    </row>
    <row r="129">
      <c r="A129" s="25"/>
      <c r="B129" s="25"/>
      <c r="D129" s="42"/>
      <c r="E129" s="25"/>
      <c r="F129" s="25"/>
      <c r="G129" s="42"/>
      <c r="I129" s="25"/>
      <c r="K129" s="25"/>
      <c r="N129" s="42"/>
    </row>
    <row r="130">
      <c r="A130" s="25"/>
      <c r="B130" s="25"/>
      <c r="D130" s="42"/>
      <c r="E130" s="25"/>
      <c r="F130" s="25"/>
      <c r="G130" s="42"/>
      <c r="I130" s="25"/>
      <c r="K130" s="25"/>
      <c r="N130" s="42"/>
    </row>
    <row r="131">
      <c r="A131" s="25"/>
      <c r="B131" s="25"/>
      <c r="D131" s="42"/>
      <c r="E131" s="25"/>
      <c r="F131" s="25"/>
      <c r="G131" s="42"/>
      <c r="I131" s="25"/>
      <c r="K131" s="25"/>
      <c r="N131" s="42"/>
    </row>
    <row r="132">
      <c r="A132" s="25"/>
      <c r="B132" s="25"/>
      <c r="D132" s="42"/>
      <c r="E132" s="25"/>
      <c r="F132" s="25"/>
      <c r="G132" s="42"/>
      <c r="I132" s="25"/>
      <c r="K132" s="25"/>
      <c r="N132" s="42"/>
    </row>
    <row r="133">
      <c r="A133" s="25"/>
      <c r="B133" s="25"/>
      <c r="D133" s="42"/>
      <c r="E133" s="25"/>
      <c r="F133" s="25"/>
      <c r="G133" s="42"/>
      <c r="I133" s="25"/>
      <c r="K133" s="25"/>
      <c r="N133" s="42"/>
    </row>
    <row r="134">
      <c r="A134" s="25"/>
      <c r="B134" s="25"/>
      <c r="D134" s="42"/>
      <c r="E134" s="25"/>
      <c r="F134" s="25"/>
      <c r="G134" s="42"/>
      <c r="I134" s="25"/>
      <c r="K134" s="25"/>
      <c r="N134" s="42"/>
    </row>
    <row r="135">
      <c r="A135" s="25"/>
      <c r="B135" s="25"/>
      <c r="D135" s="42"/>
      <c r="E135" s="25"/>
      <c r="F135" s="25"/>
      <c r="G135" s="42"/>
      <c r="I135" s="25"/>
      <c r="K135" s="25"/>
      <c r="N135" s="42"/>
    </row>
    <row r="136">
      <c r="A136" s="25"/>
      <c r="B136" s="25"/>
      <c r="D136" s="42"/>
      <c r="E136" s="25"/>
      <c r="F136" s="25"/>
      <c r="G136" s="42"/>
      <c r="I136" s="25"/>
      <c r="K136" s="25"/>
      <c r="N136" s="42"/>
    </row>
    <row r="137">
      <c r="A137" s="25"/>
      <c r="B137" s="25"/>
      <c r="D137" s="42"/>
      <c r="E137" s="25"/>
      <c r="F137" s="25"/>
      <c r="G137" s="42"/>
      <c r="I137" s="25"/>
      <c r="K137" s="25"/>
      <c r="N137" s="42"/>
    </row>
    <row r="138">
      <c r="A138" s="25"/>
      <c r="B138" s="25"/>
      <c r="D138" s="42"/>
      <c r="E138" s="25"/>
      <c r="F138" s="25"/>
      <c r="G138" s="42"/>
      <c r="I138" s="25"/>
      <c r="K138" s="25"/>
      <c r="N138" s="42"/>
    </row>
    <row r="139">
      <c r="A139" s="25"/>
      <c r="B139" s="25"/>
      <c r="D139" s="42"/>
      <c r="E139" s="25"/>
      <c r="F139" s="25"/>
      <c r="G139" s="42"/>
      <c r="I139" s="25"/>
      <c r="K139" s="25"/>
      <c r="N139" s="42"/>
    </row>
    <row r="140">
      <c r="A140" s="25"/>
      <c r="B140" s="25"/>
      <c r="D140" s="42"/>
      <c r="E140" s="25"/>
      <c r="F140" s="25"/>
      <c r="G140" s="42"/>
      <c r="I140" s="25"/>
      <c r="K140" s="25"/>
      <c r="N140" s="42"/>
    </row>
    <row r="141">
      <c r="A141" s="25"/>
      <c r="B141" s="25"/>
      <c r="D141" s="42"/>
      <c r="E141" s="25"/>
      <c r="F141" s="25"/>
      <c r="G141" s="42"/>
      <c r="I141" s="25"/>
      <c r="K141" s="25"/>
      <c r="N141" s="42"/>
    </row>
    <row r="142">
      <c r="A142" s="25"/>
      <c r="B142" s="25"/>
      <c r="D142" s="42"/>
      <c r="E142" s="25"/>
      <c r="F142" s="25"/>
      <c r="G142" s="42"/>
      <c r="I142" s="25"/>
      <c r="K142" s="25"/>
      <c r="N142" s="42"/>
    </row>
    <row r="143">
      <c r="A143" s="25"/>
      <c r="B143" s="25"/>
      <c r="D143" s="42"/>
      <c r="E143" s="25"/>
      <c r="F143" s="25"/>
      <c r="G143" s="42"/>
      <c r="I143" s="25"/>
      <c r="K143" s="25"/>
      <c r="N143" s="42"/>
    </row>
    <row r="144">
      <c r="A144" s="25"/>
      <c r="B144" s="25"/>
      <c r="D144" s="42"/>
      <c r="E144" s="25"/>
      <c r="F144" s="25"/>
      <c r="G144" s="42"/>
      <c r="I144" s="25"/>
      <c r="K144" s="25"/>
      <c r="N144" s="42"/>
    </row>
    <row r="145">
      <c r="A145" s="25"/>
      <c r="B145" s="25"/>
      <c r="D145" s="42"/>
      <c r="E145" s="25"/>
      <c r="F145" s="25"/>
      <c r="G145" s="42"/>
      <c r="I145" s="25"/>
      <c r="K145" s="25"/>
      <c r="N145" s="42"/>
    </row>
    <row r="146">
      <c r="A146" s="25"/>
      <c r="B146" s="25"/>
      <c r="D146" s="42"/>
      <c r="E146" s="25"/>
      <c r="F146" s="25"/>
      <c r="G146" s="42"/>
      <c r="I146" s="25"/>
      <c r="K146" s="25"/>
      <c r="N146" s="42"/>
    </row>
    <row r="147">
      <c r="A147" s="25"/>
      <c r="B147" s="25"/>
      <c r="D147" s="42"/>
      <c r="E147" s="25"/>
      <c r="F147" s="25"/>
      <c r="G147" s="42"/>
      <c r="I147" s="25"/>
      <c r="K147" s="25"/>
      <c r="N147" s="42"/>
    </row>
    <row r="148">
      <c r="A148" s="25"/>
      <c r="B148" s="25"/>
      <c r="D148" s="42"/>
      <c r="E148" s="25"/>
      <c r="F148" s="25"/>
      <c r="G148" s="42"/>
      <c r="I148" s="25"/>
      <c r="K148" s="25"/>
      <c r="N148" s="42"/>
    </row>
    <row r="149">
      <c r="A149" s="25"/>
      <c r="B149" s="25"/>
      <c r="D149" s="42"/>
      <c r="E149" s="25"/>
      <c r="F149" s="25"/>
      <c r="G149" s="42"/>
      <c r="I149" s="25"/>
      <c r="K149" s="25"/>
      <c r="N149" s="42"/>
    </row>
    <row r="150">
      <c r="A150" s="25"/>
      <c r="B150" s="25"/>
      <c r="D150" s="42"/>
      <c r="E150" s="25"/>
      <c r="F150" s="25"/>
      <c r="G150" s="42"/>
      <c r="I150" s="25"/>
      <c r="K150" s="25"/>
      <c r="N150" s="42"/>
    </row>
    <row r="151">
      <c r="A151" s="25"/>
      <c r="B151" s="25"/>
      <c r="D151" s="42"/>
      <c r="E151" s="25"/>
      <c r="F151" s="25"/>
      <c r="G151" s="42"/>
      <c r="I151" s="25"/>
      <c r="K151" s="25"/>
      <c r="N151" s="42"/>
    </row>
    <row r="152">
      <c r="A152" s="25"/>
      <c r="B152" s="25"/>
      <c r="D152" s="42"/>
      <c r="E152" s="25"/>
      <c r="F152" s="25"/>
      <c r="G152" s="42"/>
      <c r="I152" s="25"/>
      <c r="K152" s="25"/>
      <c r="N152" s="42"/>
    </row>
    <row r="153">
      <c r="A153" s="25"/>
      <c r="B153" s="25"/>
      <c r="D153" s="42"/>
      <c r="E153" s="25"/>
      <c r="F153" s="25"/>
      <c r="G153" s="42"/>
      <c r="I153" s="25"/>
      <c r="K153" s="25"/>
      <c r="N153" s="42"/>
    </row>
    <row r="154">
      <c r="A154" s="25"/>
      <c r="B154" s="25"/>
      <c r="D154" s="42"/>
      <c r="E154" s="25"/>
      <c r="F154" s="25"/>
      <c r="G154" s="42"/>
      <c r="I154" s="25"/>
      <c r="K154" s="25"/>
      <c r="N154" s="42"/>
    </row>
    <row r="155">
      <c r="A155" s="25"/>
      <c r="B155" s="25"/>
      <c r="D155" s="42"/>
      <c r="E155" s="25"/>
      <c r="F155" s="25"/>
      <c r="G155" s="42"/>
      <c r="I155" s="25"/>
      <c r="K155" s="25"/>
      <c r="N155" s="42"/>
    </row>
    <row r="156">
      <c r="A156" s="25"/>
      <c r="B156" s="25"/>
      <c r="D156" s="42"/>
      <c r="E156" s="25"/>
      <c r="F156" s="25"/>
      <c r="G156" s="42"/>
      <c r="I156" s="25"/>
      <c r="K156" s="25"/>
      <c r="N156" s="42"/>
    </row>
    <row r="157">
      <c r="A157" s="25"/>
      <c r="B157" s="25"/>
      <c r="D157" s="42"/>
      <c r="E157" s="25"/>
      <c r="F157" s="25"/>
      <c r="G157" s="42"/>
      <c r="I157" s="25"/>
      <c r="K157" s="25"/>
      <c r="N157" s="42"/>
    </row>
    <row r="158">
      <c r="A158" s="25"/>
      <c r="B158" s="25"/>
      <c r="D158" s="42"/>
      <c r="E158" s="25"/>
      <c r="F158" s="25"/>
      <c r="G158" s="42"/>
      <c r="I158" s="25"/>
      <c r="K158" s="25"/>
      <c r="N158" s="42"/>
    </row>
    <row r="159">
      <c r="A159" s="25"/>
      <c r="B159" s="25"/>
      <c r="D159" s="42"/>
      <c r="E159" s="25"/>
      <c r="F159" s="25"/>
      <c r="G159" s="42"/>
      <c r="I159" s="25"/>
      <c r="K159" s="25"/>
      <c r="N159" s="42"/>
    </row>
    <row r="160">
      <c r="A160" s="25"/>
      <c r="B160" s="25"/>
      <c r="D160" s="42"/>
      <c r="E160" s="25"/>
      <c r="F160" s="25"/>
      <c r="G160" s="42"/>
      <c r="I160" s="25"/>
      <c r="K160" s="25"/>
      <c r="N160" s="42"/>
    </row>
    <row r="161">
      <c r="A161" s="25"/>
      <c r="B161" s="25"/>
      <c r="D161" s="42"/>
      <c r="E161" s="25"/>
      <c r="F161" s="25"/>
      <c r="G161" s="42"/>
      <c r="I161" s="25"/>
      <c r="K161" s="25"/>
      <c r="N161" s="42"/>
    </row>
    <row r="162">
      <c r="A162" s="25"/>
      <c r="B162" s="25"/>
      <c r="D162" s="42"/>
      <c r="E162" s="25"/>
      <c r="F162" s="25"/>
      <c r="G162" s="42"/>
      <c r="I162" s="25"/>
      <c r="K162" s="25"/>
      <c r="N162" s="42"/>
    </row>
    <row r="163">
      <c r="A163" s="25"/>
      <c r="B163" s="25"/>
      <c r="D163" s="42"/>
      <c r="E163" s="25"/>
      <c r="F163" s="25"/>
      <c r="G163" s="42"/>
      <c r="I163" s="25"/>
      <c r="K163" s="25"/>
      <c r="N163" s="42"/>
    </row>
    <row r="164">
      <c r="A164" s="25"/>
      <c r="B164" s="25"/>
      <c r="D164" s="42"/>
      <c r="E164" s="25"/>
      <c r="F164" s="25"/>
      <c r="G164" s="42"/>
      <c r="I164" s="25"/>
      <c r="K164" s="25"/>
      <c r="N164" s="42"/>
    </row>
    <row r="165">
      <c r="A165" s="25"/>
      <c r="B165" s="25"/>
      <c r="D165" s="42"/>
      <c r="E165" s="25"/>
      <c r="F165" s="25"/>
      <c r="G165" s="42"/>
      <c r="I165" s="25"/>
      <c r="K165" s="25"/>
      <c r="N165" s="42"/>
    </row>
    <row r="166">
      <c r="A166" s="25"/>
      <c r="B166" s="25"/>
      <c r="D166" s="42"/>
      <c r="E166" s="25"/>
      <c r="F166" s="25"/>
      <c r="G166" s="42"/>
      <c r="I166" s="25"/>
      <c r="K166" s="25"/>
      <c r="N166" s="42"/>
    </row>
    <row r="167">
      <c r="A167" s="25"/>
      <c r="B167" s="25"/>
      <c r="D167" s="42"/>
      <c r="E167" s="25"/>
      <c r="F167" s="25"/>
      <c r="G167" s="42"/>
      <c r="I167" s="25"/>
      <c r="K167" s="25"/>
      <c r="N167" s="42"/>
    </row>
    <row r="168">
      <c r="A168" s="25"/>
      <c r="B168" s="25"/>
      <c r="D168" s="42"/>
      <c r="E168" s="25"/>
      <c r="F168" s="25"/>
      <c r="G168" s="42"/>
      <c r="I168" s="25"/>
      <c r="K168" s="25"/>
      <c r="N168" s="42"/>
    </row>
    <row r="169">
      <c r="A169" s="25"/>
      <c r="B169" s="25"/>
      <c r="D169" s="42"/>
      <c r="E169" s="25"/>
      <c r="F169" s="25"/>
      <c r="G169" s="42"/>
      <c r="I169" s="25"/>
      <c r="K169" s="25"/>
      <c r="N169" s="42"/>
    </row>
    <row r="170">
      <c r="A170" s="25"/>
      <c r="B170" s="25"/>
      <c r="D170" s="42"/>
      <c r="E170" s="25"/>
      <c r="F170" s="25"/>
      <c r="G170" s="42"/>
      <c r="I170" s="25"/>
      <c r="K170" s="25"/>
      <c r="N170" s="42"/>
    </row>
    <row r="171">
      <c r="A171" s="25"/>
      <c r="B171" s="25"/>
      <c r="D171" s="42"/>
      <c r="E171" s="25"/>
      <c r="F171" s="25"/>
      <c r="G171" s="42"/>
      <c r="I171" s="25"/>
      <c r="K171" s="25"/>
      <c r="N171" s="42"/>
    </row>
    <row r="172">
      <c r="A172" s="25"/>
      <c r="B172" s="25"/>
      <c r="D172" s="42"/>
      <c r="E172" s="25"/>
      <c r="F172" s="25"/>
      <c r="G172" s="42"/>
      <c r="I172" s="25"/>
      <c r="K172" s="25"/>
      <c r="N172" s="42"/>
    </row>
    <row r="173">
      <c r="A173" s="25"/>
      <c r="B173" s="25"/>
      <c r="D173" s="42"/>
      <c r="E173" s="25"/>
      <c r="F173" s="25"/>
      <c r="G173" s="42"/>
      <c r="I173" s="25"/>
      <c r="K173" s="25"/>
      <c r="N173" s="42"/>
    </row>
    <row r="174">
      <c r="A174" s="25"/>
      <c r="B174" s="25"/>
      <c r="D174" s="42"/>
      <c r="E174" s="25"/>
      <c r="F174" s="25"/>
      <c r="G174" s="42"/>
      <c r="I174" s="25"/>
      <c r="K174" s="25"/>
      <c r="N174" s="42"/>
    </row>
    <row r="175">
      <c r="A175" s="25"/>
      <c r="B175" s="25"/>
      <c r="D175" s="42"/>
      <c r="E175" s="25"/>
      <c r="F175" s="25"/>
      <c r="G175" s="42"/>
      <c r="I175" s="25"/>
      <c r="K175" s="25"/>
      <c r="N175" s="42"/>
    </row>
    <row r="176">
      <c r="A176" s="25"/>
      <c r="B176" s="25"/>
      <c r="D176" s="42"/>
      <c r="E176" s="25"/>
      <c r="F176" s="25"/>
      <c r="G176" s="42"/>
      <c r="I176" s="25"/>
      <c r="K176" s="25"/>
      <c r="N176" s="42"/>
    </row>
    <row r="177">
      <c r="A177" s="25"/>
      <c r="B177" s="25"/>
      <c r="D177" s="42"/>
      <c r="E177" s="25"/>
      <c r="F177" s="25"/>
      <c r="G177" s="42"/>
      <c r="I177" s="25"/>
      <c r="K177" s="25"/>
      <c r="N177" s="42"/>
    </row>
    <row r="178">
      <c r="A178" s="25"/>
      <c r="B178" s="25"/>
      <c r="D178" s="42"/>
      <c r="E178" s="25"/>
      <c r="F178" s="25"/>
      <c r="G178" s="42"/>
      <c r="I178" s="25"/>
      <c r="K178" s="25"/>
      <c r="N178" s="42"/>
    </row>
    <row r="179">
      <c r="A179" s="25"/>
      <c r="B179" s="25"/>
      <c r="D179" s="42"/>
      <c r="E179" s="25"/>
      <c r="F179" s="25"/>
      <c r="G179" s="42"/>
      <c r="I179" s="25"/>
      <c r="K179" s="25"/>
      <c r="N179" s="42"/>
    </row>
    <row r="180">
      <c r="A180" s="25"/>
      <c r="B180" s="25"/>
      <c r="D180" s="42"/>
      <c r="E180" s="25"/>
      <c r="F180" s="25"/>
      <c r="G180" s="42"/>
      <c r="I180" s="25"/>
      <c r="K180" s="25"/>
      <c r="N180" s="42"/>
    </row>
    <row r="181">
      <c r="A181" s="25"/>
      <c r="B181" s="25"/>
      <c r="D181" s="42"/>
      <c r="E181" s="25"/>
      <c r="F181" s="25"/>
      <c r="G181" s="42"/>
      <c r="I181" s="25"/>
      <c r="K181" s="25"/>
      <c r="N181" s="42"/>
    </row>
    <row r="182">
      <c r="A182" s="25"/>
      <c r="B182" s="25"/>
      <c r="D182" s="42"/>
      <c r="E182" s="25"/>
      <c r="F182" s="25"/>
      <c r="G182" s="42"/>
      <c r="I182" s="25"/>
      <c r="K182" s="25"/>
      <c r="N182" s="42"/>
    </row>
    <row r="183">
      <c r="A183" s="25"/>
      <c r="B183" s="25"/>
      <c r="D183" s="42"/>
      <c r="E183" s="25"/>
      <c r="F183" s="25"/>
      <c r="G183" s="42"/>
      <c r="I183" s="25"/>
      <c r="K183" s="25"/>
      <c r="N183" s="42"/>
    </row>
    <row r="184">
      <c r="A184" s="25"/>
      <c r="B184" s="25"/>
      <c r="D184" s="42"/>
      <c r="E184" s="25"/>
      <c r="F184" s="25"/>
      <c r="G184" s="42"/>
      <c r="I184" s="25"/>
      <c r="K184" s="25"/>
      <c r="N184" s="42"/>
    </row>
    <row r="185">
      <c r="A185" s="25"/>
      <c r="B185" s="25"/>
      <c r="D185" s="42"/>
      <c r="E185" s="25"/>
      <c r="F185" s="25"/>
      <c r="G185" s="42"/>
      <c r="I185" s="25"/>
      <c r="K185" s="25"/>
      <c r="N185" s="42"/>
    </row>
    <row r="186">
      <c r="A186" s="25"/>
      <c r="B186" s="25"/>
      <c r="D186" s="42"/>
      <c r="E186" s="25"/>
      <c r="F186" s="25"/>
      <c r="G186" s="42"/>
      <c r="I186" s="25"/>
      <c r="K186" s="25"/>
      <c r="N186" s="42"/>
    </row>
    <row r="187">
      <c r="A187" s="25"/>
      <c r="B187" s="25"/>
      <c r="D187" s="42"/>
      <c r="E187" s="25"/>
      <c r="F187" s="25"/>
      <c r="G187" s="42"/>
      <c r="I187" s="25"/>
      <c r="K187" s="25"/>
      <c r="N187" s="42"/>
    </row>
    <row r="188">
      <c r="A188" s="25"/>
      <c r="B188" s="25"/>
      <c r="D188" s="42"/>
      <c r="E188" s="25"/>
      <c r="F188" s="25"/>
      <c r="G188" s="42"/>
      <c r="I188" s="25"/>
      <c r="K188" s="25"/>
      <c r="N188" s="42"/>
    </row>
    <row r="189">
      <c r="A189" s="25"/>
      <c r="B189" s="25"/>
      <c r="D189" s="42"/>
      <c r="E189" s="25"/>
      <c r="F189" s="25"/>
      <c r="G189" s="42"/>
      <c r="I189" s="25"/>
      <c r="K189" s="25"/>
      <c r="N189" s="42"/>
    </row>
    <row r="190">
      <c r="A190" s="25"/>
      <c r="B190" s="25"/>
      <c r="D190" s="42"/>
      <c r="E190" s="25"/>
      <c r="F190" s="25"/>
      <c r="G190" s="42"/>
      <c r="I190" s="25"/>
      <c r="K190" s="25"/>
      <c r="N190" s="42"/>
    </row>
    <row r="191">
      <c r="A191" s="25"/>
      <c r="B191" s="25"/>
      <c r="D191" s="42"/>
      <c r="E191" s="25"/>
      <c r="F191" s="25"/>
      <c r="G191" s="42"/>
      <c r="I191" s="25"/>
      <c r="K191" s="25"/>
      <c r="N191" s="42"/>
    </row>
    <row r="192">
      <c r="A192" s="25"/>
      <c r="B192" s="25"/>
      <c r="D192" s="42"/>
      <c r="E192" s="25"/>
      <c r="F192" s="25"/>
      <c r="G192" s="42"/>
      <c r="I192" s="25"/>
      <c r="K192" s="25"/>
      <c r="N192" s="42"/>
    </row>
    <row r="193">
      <c r="A193" s="25"/>
      <c r="B193" s="25"/>
      <c r="D193" s="42"/>
      <c r="E193" s="25"/>
      <c r="F193" s="25"/>
      <c r="G193" s="42"/>
      <c r="I193" s="25"/>
      <c r="K193" s="25"/>
      <c r="N193" s="42"/>
    </row>
    <row r="194">
      <c r="A194" s="25"/>
      <c r="B194" s="25"/>
      <c r="D194" s="42"/>
      <c r="E194" s="25"/>
      <c r="F194" s="25"/>
      <c r="G194" s="42"/>
      <c r="I194" s="25"/>
      <c r="K194" s="25"/>
      <c r="N194" s="42"/>
    </row>
    <row r="195">
      <c r="A195" s="25"/>
      <c r="B195" s="25"/>
      <c r="D195" s="42"/>
      <c r="E195" s="25"/>
      <c r="F195" s="25"/>
      <c r="G195" s="42"/>
      <c r="I195" s="25"/>
      <c r="K195" s="25"/>
      <c r="N195" s="42"/>
    </row>
    <row r="196">
      <c r="A196" s="25"/>
      <c r="B196" s="25"/>
      <c r="D196" s="42"/>
      <c r="E196" s="25"/>
      <c r="F196" s="25"/>
      <c r="G196" s="42"/>
      <c r="I196" s="25"/>
      <c r="K196" s="25"/>
      <c r="N196" s="42"/>
    </row>
    <row r="197">
      <c r="A197" s="25"/>
      <c r="B197" s="25"/>
      <c r="D197" s="42"/>
      <c r="E197" s="25"/>
      <c r="F197" s="25"/>
      <c r="G197" s="42"/>
      <c r="I197" s="25"/>
      <c r="K197" s="25"/>
      <c r="N197" s="42"/>
    </row>
    <row r="198">
      <c r="A198" s="25"/>
      <c r="B198" s="25"/>
      <c r="D198" s="42"/>
      <c r="E198" s="25"/>
      <c r="F198" s="25"/>
      <c r="G198" s="42"/>
      <c r="I198" s="25"/>
      <c r="K198" s="25"/>
      <c r="N198" s="42"/>
    </row>
    <row r="199">
      <c r="A199" s="25"/>
      <c r="B199" s="25"/>
      <c r="D199" s="42"/>
      <c r="E199" s="25"/>
      <c r="F199" s="25"/>
      <c r="G199" s="42"/>
      <c r="I199" s="25"/>
      <c r="K199" s="25"/>
      <c r="N199" s="42"/>
    </row>
    <row r="200">
      <c r="A200" s="25"/>
      <c r="B200" s="25"/>
      <c r="D200" s="42"/>
      <c r="E200" s="25"/>
      <c r="F200" s="25"/>
      <c r="G200" s="42"/>
      <c r="I200" s="25"/>
      <c r="K200" s="25"/>
      <c r="N200" s="42"/>
    </row>
    <row r="201">
      <c r="A201" s="25"/>
      <c r="B201" s="25"/>
      <c r="D201" s="42"/>
      <c r="E201" s="25"/>
      <c r="F201" s="25"/>
      <c r="G201" s="42"/>
      <c r="I201" s="25"/>
      <c r="K201" s="25"/>
      <c r="N201" s="42"/>
    </row>
    <row r="202">
      <c r="A202" s="25"/>
      <c r="B202" s="25"/>
      <c r="D202" s="42"/>
      <c r="E202" s="25"/>
      <c r="F202" s="25"/>
      <c r="G202" s="42"/>
      <c r="I202" s="25"/>
      <c r="K202" s="25"/>
      <c r="N202" s="42"/>
    </row>
    <row r="203">
      <c r="A203" s="25"/>
      <c r="B203" s="25"/>
      <c r="D203" s="42"/>
      <c r="E203" s="25"/>
      <c r="F203" s="25"/>
      <c r="G203" s="42"/>
      <c r="I203" s="25"/>
      <c r="K203" s="25"/>
      <c r="N203" s="42"/>
    </row>
    <row r="204">
      <c r="A204" s="25"/>
      <c r="B204" s="25"/>
      <c r="D204" s="42"/>
      <c r="E204" s="25"/>
      <c r="F204" s="25"/>
      <c r="G204" s="42"/>
      <c r="I204" s="25"/>
      <c r="K204" s="25"/>
      <c r="N204" s="42"/>
    </row>
    <row r="205">
      <c r="A205" s="25"/>
      <c r="B205" s="25"/>
      <c r="D205" s="42"/>
      <c r="E205" s="25"/>
      <c r="F205" s="25"/>
      <c r="G205" s="42"/>
      <c r="I205" s="25"/>
      <c r="K205" s="25"/>
      <c r="N205" s="42"/>
    </row>
    <row r="206">
      <c r="A206" s="25"/>
      <c r="B206" s="25"/>
      <c r="D206" s="42"/>
      <c r="E206" s="25"/>
      <c r="F206" s="25"/>
      <c r="G206" s="42"/>
      <c r="I206" s="25"/>
      <c r="K206" s="25"/>
      <c r="N206" s="42"/>
    </row>
    <row r="207">
      <c r="A207" s="25"/>
      <c r="B207" s="25"/>
      <c r="D207" s="42"/>
      <c r="E207" s="25"/>
      <c r="F207" s="25"/>
      <c r="G207" s="42"/>
      <c r="I207" s="25"/>
      <c r="K207" s="25"/>
      <c r="N207" s="42"/>
    </row>
    <row r="208">
      <c r="A208" s="25"/>
      <c r="B208" s="25"/>
      <c r="D208" s="42"/>
      <c r="E208" s="25"/>
      <c r="F208" s="25"/>
      <c r="G208" s="42"/>
      <c r="I208" s="25"/>
      <c r="K208" s="25"/>
      <c r="N208" s="42"/>
    </row>
    <row r="209">
      <c r="A209" s="25"/>
      <c r="B209" s="25"/>
      <c r="D209" s="42"/>
      <c r="E209" s="25"/>
      <c r="F209" s="25"/>
      <c r="G209" s="42"/>
      <c r="I209" s="25"/>
      <c r="K209" s="25"/>
      <c r="N209" s="42"/>
    </row>
    <row r="210">
      <c r="A210" s="25"/>
      <c r="B210" s="25"/>
      <c r="D210" s="42"/>
      <c r="E210" s="25"/>
      <c r="F210" s="25"/>
      <c r="G210" s="42"/>
      <c r="I210" s="25"/>
      <c r="K210" s="25"/>
      <c r="N210" s="42"/>
    </row>
    <row r="211">
      <c r="A211" s="25"/>
      <c r="B211" s="25"/>
      <c r="D211" s="42"/>
      <c r="E211" s="25"/>
      <c r="F211" s="25"/>
      <c r="G211" s="42"/>
      <c r="I211" s="25"/>
      <c r="K211" s="25"/>
      <c r="N211" s="42"/>
    </row>
    <row r="212">
      <c r="A212" s="25"/>
      <c r="B212" s="25"/>
      <c r="D212" s="42"/>
      <c r="E212" s="25"/>
      <c r="F212" s="25"/>
      <c r="G212" s="42"/>
      <c r="I212" s="25"/>
      <c r="K212" s="25"/>
      <c r="N212" s="42"/>
    </row>
    <row r="213">
      <c r="A213" s="25"/>
      <c r="B213" s="25"/>
      <c r="D213" s="42"/>
      <c r="E213" s="25"/>
      <c r="F213" s="25"/>
      <c r="G213" s="42"/>
      <c r="I213" s="25"/>
      <c r="K213" s="25"/>
      <c r="N213" s="42"/>
    </row>
    <row r="214">
      <c r="A214" s="25"/>
      <c r="B214" s="25"/>
      <c r="D214" s="42"/>
      <c r="E214" s="25"/>
      <c r="F214" s="25"/>
      <c r="G214" s="42"/>
      <c r="I214" s="25"/>
      <c r="K214" s="25"/>
      <c r="N214" s="42"/>
    </row>
    <row r="215">
      <c r="A215" s="25"/>
      <c r="B215" s="25"/>
      <c r="D215" s="42"/>
      <c r="E215" s="25"/>
      <c r="F215" s="25"/>
      <c r="G215" s="42"/>
      <c r="I215" s="25"/>
      <c r="K215" s="25"/>
      <c r="N215" s="42"/>
    </row>
    <row r="216">
      <c r="A216" s="25"/>
      <c r="B216" s="25"/>
      <c r="D216" s="42"/>
      <c r="E216" s="25"/>
      <c r="F216" s="25"/>
      <c r="G216" s="42"/>
      <c r="I216" s="25"/>
      <c r="K216" s="25"/>
      <c r="N216" s="42"/>
    </row>
    <row r="217">
      <c r="A217" s="25"/>
      <c r="B217" s="25"/>
      <c r="D217" s="42"/>
      <c r="E217" s="25"/>
      <c r="F217" s="25"/>
      <c r="G217" s="42"/>
      <c r="I217" s="25"/>
      <c r="K217" s="25"/>
      <c r="N217" s="42"/>
    </row>
    <row r="218">
      <c r="A218" s="25"/>
      <c r="B218" s="25"/>
      <c r="D218" s="42"/>
      <c r="E218" s="25"/>
      <c r="F218" s="25"/>
      <c r="G218" s="42"/>
      <c r="I218" s="25"/>
      <c r="K218" s="25"/>
      <c r="N218" s="42"/>
    </row>
    <row r="219">
      <c r="A219" s="25"/>
      <c r="B219" s="25"/>
      <c r="D219" s="42"/>
      <c r="E219" s="25"/>
      <c r="F219" s="25"/>
      <c r="G219" s="42"/>
      <c r="I219" s="25"/>
      <c r="K219" s="25"/>
      <c r="N219" s="42"/>
    </row>
    <row r="220">
      <c r="A220" s="25"/>
      <c r="B220" s="25"/>
      <c r="D220" s="42"/>
      <c r="E220" s="25"/>
      <c r="F220" s="25"/>
      <c r="G220" s="42"/>
      <c r="I220" s="25"/>
      <c r="K220" s="25"/>
      <c r="N220" s="42"/>
    </row>
    <row r="221">
      <c r="A221" s="25"/>
      <c r="B221" s="25"/>
      <c r="D221" s="42"/>
      <c r="E221" s="25"/>
      <c r="F221" s="25"/>
      <c r="G221" s="42"/>
      <c r="I221" s="25"/>
      <c r="K221" s="25"/>
      <c r="N221" s="42"/>
    </row>
    <row r="222">
      <c r="A222" s="25"/>
      <c r="B222" s="25"/>
      <c r="D222" s="42"/>
      <c r="E222" s="25"/>
      <c r="F222" s="25"/>
      <c r="G222" s="42"/>
      <c r="I222" s="25"/>
      <c r="K222" s="25"/>
      <c r="N222" s="42"/>
    </row>
    <row r="223">
      <c r="A223" s="25"/>
      <c r="B223" s="25"/>
      <c r="D223" s="42"/>
      <c r="E223" s="25"/>
      <c r="F223" s="25"/>
      <c r="G223" s="42"/>
      <c r="I223" s="25"/>
      <c r="K223" s="25"/>
      <c r="N223" s="42"/>
    </row>
    <row r="224">
      <c r="A224" s="25"/>
      <c r="B224" s="25"/>
      <c r="D224" s="42"/>
      <c r="E224" s="25"/>
      <c r="F224" s="25"/>
      <c r="G224" s="42"/>
      <c r="I224" s="25"/>
      <c r="K224" s="25"/>
      <c r="N224" s="42"/>
    </row>
    <row r="225">
      <c r="A225" s="25"/>
      <c r="B225" s="25"/>
      <c r="D225" s="42"/>
      <c r="E225" s="25"/>
      <c r="F225" s="25"/>
      <c r="G225" s="42"/>
      <c r="I225" s="25"/>
      <c r="K225" s="25"/>
      <c r="N225" s="42"/>
    </row>
    <row r="226">
      <c r="A226" s="25"/>
      <c r="B226" s="25"/>
      <c r="D226" s="42"/>
      <c r="E226" s="25"/>
      <c r="F226" s="25"/>
      <c r="G226" s="42"/>
      <c r="I226" s="25"/>
      <c r="K226" s="25"/>
      <c r="N226" s="42"/>
    </row>
    <row r="227">
      <c r="A227" s="25"/>
      <c r="B227" s="25"/>
      <c r="D227" s="42"/>
      <c r="E227" s="25"/>
      <c r="F227" s="25"/>
      <c r="G227" s="42"/>
      <c r="I227" s="25"/>
      <c r="K227" s="25"/>
      <c r="N227" s="42"/>
    </row>
    <row r="228">
      <c r="A228" s="25"/>
      <c r="B228" s="25"/>
      <c r="D228" s="42"/>
      <c r="E228" s="25"/>
      <c r="F228" s="25"/>
      <c r="G228" s="42"/>
      <c r="I228" s="25"/>
      <c r="K228" s="25"/>
      <c r="N228" s="42"/>
    </row>
    <row r="229">
      <c r="A229" s="25"/>
      <c r="B229" s="25"/>
      <c r="D229" s="42"/>
      <c r="E229" s="25"/>
      <c r="F229" s="25"/>
      <c r="G229" s="42"/>
      <c r="I229" s="25"/>
      <c r="K229" s="25"/>
      <c r="N229" s="42"/>
    </row>
    <row r="230">
      <c r="A230" s="25"/>
      <c r="B230" s="25"/>
      <c r="D230" s="42"/>
      <c r="E230" s="25"/>
      <c r="F230" s="25"/>
      <c r="G230" s="42"/>
      <c r="I230" s="25"/>
      <c r="K230" s="25"/>
      <c r="N230" s="42"/>
    </row>
    <row r="231">
      <c r="A231" s="25"/>
      <c r="B231" s="25"/>
      <c r="D231" s="42"/>
      <c r="E231" s="25"/>
      <c r="F231" s="25"/>
      <c r="G231" s="42"/>
      <c r="I231" s="25"/>
      <c r="K231" s="25"/>
      <c r="N231" s="42"/>
    </row>
    <row r="232">
      <c r="A232" s="25"/>
      <c r="B232" s="25"/>
      <c r="D232" s="42"/>
      <c r="E232" s="25"/>
      <c r="F232" s="25"/>
      <c r="G232" s="42"/>
      <c r="I232" s="25"/>
      <c r="K232" s="25"/>
      <c r="N232" s="42"/>
    </row>
    <row r="233">
      <c r="A233" s="25"/>
      <c r="B233" s="25"/>
      <c r="D233" s="42"/>
      <c r="E233" s="25"/>
      <c r="F233" s="25"/>
      <c r="G233" s="42"/>
      <c r="I233" s="25"/>
      <c r="K233" s="25"/>
      <c r="N233" s="42"/>
    </row>
    <row r="234">
      <c r="A234" s="25"/>
      <c r="B234" s="25"/>
      <c r="D234" s="42"/>
      <c r="E234" s="25"/>
      <c r="F234" s="25"/>
      <c r="G234" s="42"/>
      <c r="I234" s="25"/>
      <c r="K234" s="25"/>
      <c r="N234" s="42"/>
    </row>
    <row r="235">
      <c r="A235" s="25"/>
      <c r="B235" s="25"/>
      <c r="D235" s="42"/>
      <c r="E235" s="25"/>
      <c r="F235" s="25"/>
      <c r="G235" s="42"/>
      <c r="I235" s="25"/>
      <c r="K235" s="25"/>
      <c r="N235" s="42"/>
    </row>
    <row r="236">
      <c r="A236" s="25"/>
      <c r="B236" s="25"/>
      <c r="D236" s="42"/>
      <c r="E236" s="25"/>
      <c r="F236" s="25"/>
      <c r="G236" s="42"/>
      <c r="I236" s="25"/>
      <c r="K236" s="25"/>
      <c r="N236" s="42"/>
    </row>
    <row r="237">
      <c r="A237" s="25"/>
      <c r="B237" s="25"/>
      <c r="D237" s="42"/>
      <c r="E237" s="25"/>
      <c r="F237" s="25"/>
      <c r="G237" s="42"/>
      <c r="I237" s="25"/>
      <c r="K237" s="25"/>
      <c r="N237" s="42"/>
    </row>
    <row r="238">
      <c r="A238" s="25"/>
      <c r="B238" s="25"/>
      <c r="D238" s="42"/>
      <c r="E238" s="25"/>
      <c r="F238" s="25"/>
      <c r="G238" s="42"/>
      <c r="I238" s="25"/>
      <c r="K238" s="25"/>
      <c r="N238" s="42"/>
    </row>
    <row r="239">
      <c r="A239" s="25"/>
      <c r="B239" s="25"/>
      <c r="D239" s="42"/>
      <c r="E239" s="25"/>
      <c r="F239" s="25"/>
      <c r="G239" s="42"/>
      <c r="I239" s="25"/>
      <c r="K239" s="25"/>
      <c r="N239" s="42"/>
    </row>
    <row r="240">
      <c r="A240" s="25"/>
      <c r="B240" s="25"/>
      <c r="D240" s="42"/>
      <c r="E240" s="25"/>
      <c r="F240" s="25"/>
      <c r="G240" s="42"/>
      <c r="I240" s="25"/>
      <c r="K240" s="25"/>
      <c r="N240" s="42"/>
    </row>
    <row r="241">
      <c r="A241" s="25"/>
      <c r="B241" s="25"/>
      <c r="D241" s="42"/>
      <c r="E241" s="25"/>
      <c r="F241" s="25"/>
      <c r="G241" s="42"/>
      <c r="I241" s="25"/>
      <c r="K241" s="25"/>
      <c r="N241" s="42"/>
    </row>
    <row r="242">
      <c r="A242" s="25"/>
      <c r="B242" s="25"/>
      <c r="D242" s="42"/>
      <c r="E242" s="25"/>
      <c r="F242" s="25"/>
      <c r="G242" s="42"/>
      <c r="I242" s="25"/>
      <c r="K242" s="25"/>
      <c r="N242" s="42"/>
    </row>
    <row r="243">
      <c r="A243" s="25"/>
      <c r="B243" s="25"/>
      <c r="D243" s="42"/>
      <c r="E243" s="25"/>
      <c r="F243" s="25"/>
      <c r="G243" s="42"/>
      <c r="I243" s="25"/>
      <c r="K243" s="25"/>
      <c r="N243" s="42"/>
    </row>
    <row r="244">
      <c r="A244" s="25"/>
      <c r="B244" s="25"/>
      <c r="D244" s="42"/>
      <c r="E244" s="25"/>
      <c r="F244" s="25"/>
      <c r="G244" s="42"/>
      <c r="I244" s="25"/>
      <c r="K244" s="25"/>
      <c r="N244" s="42"/>
    </row>
    <row r="245">
      <c r="A245" s="25"/>
      <c r="B245" s="25"/>
      <c r="D245" s="42"/>
      <c r="E245" s="25"/>
      <c r="F245" s="25"/>
      <c r="G245" s="42"/>
      <c r="I245" s="25"/>
      <c r="K245" s="25"/>
      <c r="N245" s="42"/>
    </row>
    <row r="246">
      <c r="A246" s="25"/>
      <c r="B246" s="25"/>
      <c r="D246" s="42"/>
      <c r="E246" s="25"/>
      <c r="F246" s="25"/>
      <c r="G246" s="42"/>
      <c r="I246" s="25"/>
      <c r="K246" s="25"/>
      <c r="N246" s="42"/>
    </row>
    <row r="247">
      <c r="A247" s="25"/>
      <c r="B247" s="25"/>
      <c r="D247" s="42"/>
      <c r="E247" s="25"/>
      <c r="F247" s="25"/>
      <c r="G247" s="42"/>
      <c r="I247" s="25"/>
      <c r="K247" s="25"/>
      <c r="N247" s="42"/>
    </row>
    <row r="248">
      <c r="A248" s="25"/>
      <c r="B248" s="25"/>
      <c r="D248" s="42"/>
      <c r="E248" s="25"/>
      <c r="F248" s="25"/>
      <c r="G248" s="42"/>
      <c r="I248" s="25"/>
      <c r="K248" s="25"/>
      <c r="N248" s="42"/>
    </row>
    <row r="249">
      <c r="A249" s="25"/>
      <c r="B249" s="25"/>
      <c r="D249" s="42"/>
      <c r="E249" s="25"/>
      <c r="F249" s="25"/>
      <c r="G249" s="42"/>
      <c r="I249" s="25"/>
      <c r="K249" s="25"/>
      <c r="N249" s="42"/>
    </row>
    <row r="250">
      <c r="A250" s="25"/>
      <c r="B250" s="25"/>
      <c r="D250" s="42"/>
      <c r="E250" s="25"/>
      <c r="F250" s="25"/>
      <c r="G250" s="42"/>
      <c r="I250" s="25"/>
      <c r="K250" s="25"/>
      <c r="N250" s="42"/>
    </row>
    <row r="251">
      <c r="A251" s="25"/>
      <c r="B251" s="25"/>
      <c r="D251" s="42"/>
      <c r="E251" s="25"/>
      <c r="F251" s="25"/>
      <c r="G251" s="42"/>
      <c r="I251" s="25"/>
      <c r="K251" s="25"/>
      <c r="N251" s="42"/>
    </row>
    <row r="252">
      <c r="A252" s="25"/>
      <c r="B252" s="25"/>
      <c r="D252" s="42"/>
      <c r="E252" s="25"/>
      <c r="F252" s="25"/>
      <c r="G252" s="42"/>
      <c r="I252" s="25"/>
      <c r="K252" s="25"/>
      <c r="N252" s="42"/>
    </row>
    <row r="253">
      <c r="A253" s="25"/>
      <c r="B253" s="25"/>
      <c r="D253" s="42"/>
      <c r="E253" s="25"/>
      <c r="F253" s="25"/>
      <c r="G253" s="42"/>
      <c r="I253" s="25"/>
      <c r="K253" s="25"/>
      <c r="N253" s="42"/>
    </row>
    <row r="254">
      <c r="A254" s="25"/>
      <c r="B254" s="25"/>
      <c r="D254" s="42"/>
      <c r="E254" s="25"/>
      <c r="F254" s="25"/>
      <c r="G254" s="42"/>
      <c r="I254" s="25"/>
      <c r="K254" s="25"/>
      <c r="N254" s="42"/>
    </row>
    <row r="255">
      <c r="A255" s="25"/>
      <c r="B255" s="25"/>
      <c r="D255" s="42"/>
      <c r="E255" s="25"/>
      <c r="F255" s="25"/>
      <c r="G255" s="42"/>
      <c r="I255" s="25"/>
      <c r="K255" s="25"/>
      <c r="N255" s="42"/>
    </row>
    <row r="256">
      <c r="A256" s="25"/>
      <c r="B256" s="25"/>
      <c r="D256" s="42"/>
      <c r="E256" s="25"/>
      <c r="F256" s="25"/>
      <c r="G256" s="42"/>
      <c r="I256" s="25"/>
      <c r="K256" s="25"/>
      <c r="N256" s="42"/>
    </row>
    <row r="257">
      <c r="A257" s="25"/>
      <c r="B257" s="25"/>
      <c r="D257" s="42"/>
      <c r="E257" s="25"/>
      <c r="F257" s="25"/>
      <c r="G257" s="42"/>
      <c r="I257" s="25"/>
      <c r="K257" s="25"/>
      <c r="N257" s="42"/>
    </row>
    <row r="258">
      <c r="A258" s="25"/>
      <c r="B258" s="25"/>
      <c r="D258" s="42"/>
      <c r="E258" s="25"/>
      <c r="F258" s="25"/>
      <c r="G258" s="42"/>
      <c r="I258" s="25"/>
      <c r="K258" s="25"/>
      <c r="N258" s="42"/>
    </row>
    <row r="259">
      <c r="A259" s="25"/>
      <c r="B259" s="25"/>
      <c r="D259" s="42"/>
      <c r="E259" s="25"/>
      <c r="F259" s="25"/>
      <c r="G259" s="42"/>
      <c r="I259" s="25"/>
      <c r="K259" s="25"/>
      <c r="N259" s="42"/>
    </row>
    <row r="260">
      <c r="A260" s="25"/>
      <c r="B260" s="25"/>
      <c r="D260" s="42"/>
      <c r="E260" s="25"/>
      <c r="F260" s="25"/>
      <c r="G260" s="42"/>
      <c r="I260" s="25"/>
      <c r="K260" s="25"/>
      <c r="N260" s="42"/>
    </row>
    <row r="261">
      <c r="A261" s="25"/>
      <c r="B261" s="25"/>
      <c r="D261" s="42"/>
      <c r="E261" s="25"/>
      <c r="F261" s="25"/>
      <c r="G261" s="42"/>
      <c r="I261" s="25"/>
      <c r="K261" s="25"/>
      <c r="N261" s="42"/>
    </row>
    <row r="262">
      <c r="A262" s="25"/>
      <c r="B262" s="25"/>
      <c r="D262" s="42"/>
      <c r="E262" s="25"/>
      <c r="F262" s="25"/>
      <c r="G262" s="42"/>
      <c r="I262" s="25"/>
      <c r="K262" s="25"/>
      <c r="N262" s="42"/>
    </row>
    <row r="263">
      <c r="A263" s="25"/>
      <c r="B263" s="25"/>
      <c r="D263" s="42"/>
      <c r="E263" s="25"/>
      <c r="F263" s="25"/>
      <c r="G263" s="42"/>
      <c r="I263" s="25"/>
      <c r="K263" s="25"/>
      <c r="N263" s="42"/>
    </row>
    <row r="264">
      <c r="A264" s="25"/>
      <c r="B264" s="25"/>
      <c r="D264" s="42"/>
      <c r="E264" s="25"/>
      <c r="F264" s="25"/>
      <c r="G264" s="42"/>
      <c r="I264" s="25"/>
      <c r="K264" s="25"/>
      <c r="N264" s="42"/>
    </row>
    <row r="265">
      <c r="A265" s="25"/>
      <c r="B265" s="25"/>
      <c r="D265" s="42"/>
      <c r="E265" s="25"/>
      <c r="F265" s="25"/>
      <c r="G265" s="42"/>
      <c r="I265" s="25"/>
      <c r="K265" s="25"/>
      <c r="N265" s="42"/>
    </row>
    <row r="266">
      <c r="A266" s="25"/>
      <c r="B266" s="25"/>
      <c r="D266" s="42"/>
      <c r="E266" s="25"/>
      <c r="F266" s="25"/>
      <c r="G266" s="42"/>
      <c r="I266" s="25"/>
      <c r="K266" s="25"/>
      <c r="N266" s="42"/>
    </row>
    <row r="267">
      <c r="A267" s="25"/>
      <c r="B267" s="25"/>
      <c r="D267" s="42"/>
      <c r="E267" s="25"/>
      <c r="F267" s="25"/>
      <c r="G267" s="42"/>
      <c r="I267" s="25"/>
      <c r="K267" s="25"/>
      <c r="N267" s="42"/>
    </row>
    <row r="268">
      <c r="A268" s="25"/>
      <c r="B268" s="25"/>
      <c r="D268" s="42"/>
      <c r="E268" s="25"/>
      <c r="F268" s="25"/>
      <c r="G268" s="42"/>
      <c r="I268" s="25"/>
      <c r="K268" s="25"/>
      <c r="N268" s="42"/>
    </row>
    <row r="269">
      <c r="A269" s="25"/>
      <c r="B269" s="25"/>
      <c r="D269" s="42"/>
      <c r="E269" s="25"/>
      <c r="F269" s="25"/>
      <c r="G269" s="42"/>
      <c r="I269" s="25"/>
      <c r="K269" s="25"/>
      <c r="N269" s="42"/>
    </row>
    <row r="270">
      <c r="A270" s="25"/>
      <c r="B270" s="25"/>
      <c r="D270" s="42"/>
      <c r="E270" s="25"/>
      <c r="F270" s="25"/>
      <c r="G270" s="42"/>
      <c r="I270" s="25"/>
      <c r="K270" s="25"/>
      <c r="N270" s="42"/>
    </row>
    <row r="271">
      <c r="A271" s="25"/>
      <c r="B271" s="25"/>
      <c r="D271" s="42"/>
      <c r="E271" s="25"/>
      <c r="F271" s="25"/>
      <c r="G271" s="42"/>
      <c r="I271" s="25"/>
      <c r="K271" s="25"/>
      <c r="N271" s="42"/>
    </row>
    <row r="272">
      <c r="A272" s="25"/>
      <c r="B272" s="25"/>
      <c r="D272" s="42"/>
      <c r="E272" s="25"/>
      <c r="F272" s="25"/>
      <c r="G272" s="42"/>
      <c r="I272" s="25"/>
      <c r="K272" s="25"/>
      <c r="N272" s="42"/>
    </row>
    <row r="273">
      <c r="A273" s="25"/>
      <c r="B273" s="25"/>
      <c r="D273" s="42"/>
      <c r="E273" s="25"/>
      <c r="F273" s="25"/>
      <c r="G273" s="42"/>
      <c r="I273" s="25"/>
      <c r="K273" s="25"/>
      <c r="N273" s="42"/>
    </row>
    <row r="274">
      <c r="A274" s="25"/>
      <c r="B274" s="25"/>
      <c r="D274" s="42"/>
      <c r="E274" s="25"/>
      <c r="F274" s="25"/>
      <c r="G274" s="42"/>
      <c r="I274" s="25"/>
      <c r="K274" s="25"/>
      <c r="N274" s="42"/>
    </row>
    <row r="275">
      <c r="A275" s="25"/>
      <c r="B275" s="25"/>
      <c r="D275" s="42"/>
      <c r="E275" s="25"/>
      <c r="F275" s="25"/>
      <c r="G275" s="42"/>
      <c r="I275" s="25"/>
      <c r="K275" s="25"/>
      <c r="N275" s="42"/>
    </row>
    <row r="276">
      <c r="A276" s="25"/>
      <c r="B276" s="25"/>
      <c r="D276" s="42"/>
      <c r="E276" s="25"/>
      <c r="F276" s="25"/>
      <c r="G276" s="42"/>
      <c r="I276" s="25"/>
      <c r="K276" s="25"/>
      <c r="N276" s="42"/>
    </row>
    <row r="277">
      <c r="A277" s="25"/>
      <c r="B277" s="25"/>
      <c r="D277" s="42"/>
      <c r="E277" s="25"/>
      <c r="F277" s="25"/>
      <c r="G277" s="42"/>
      <c r="I277" s="25"/>
      <c r="K277" s="25"/>
      <c r="N277" s="42"/>
    </row>
    <row r="278">
      <c r="A278" s="25"/>
      <c r="B278" s="25"/>
      <c r="D278" s="42"/>
      <c r="E278" s="25"/>
      <c r="F278" s="25"/>
      <c r="G278" s="42"/>
      <c r="I278" s="25"/>
      <c r="K278" s="25"/>
      <c r="N278" s="42"/>
    </row>
    <row r="279">
      <c r="A279" s="25"/>
      <c r="B279" s="25"/>
      <c r="D279" s="42"/>
      <c r="E279" s="25"/>
      <c r="F279" s="25"/>
      <c r="G279" s="42"/>
      <c r="I279" s="25"/>
      <c r="K279" s="25"/>
      <c r="N279" s="42"/>
    </row>
    <row r="280">
      <c r="A280" s="25"/>
      <c r="B280" s="25"/>
      <c r="D280" s="42"/>
      <c r="E280" s="25"/>
      <c r="F280" s="25"/>
      <c r="G280" s="42"/>
      <c r="I280" s="25"/>
      <c r="K280" s="25"/>
      <c r="N280" s="42"/>
    </row>
    <row r="281">
      <c r="A281" s="25"/>
      <c r="B281" s="25"/>
      <c r="D281" s="42"/>
      <c r="E281" s="25"/>
      <c r="F281" s="25"/>
      <c r="G281" s="42"/>
      <c r="I281" s="25"/>
      <c r="K281" s="25"/>
      <c r="N281" s="42"/>
    </row>
    <row r="282">
      <c r="A282" s="25"/>
      <c r="B282" s="25"/>
      <c r="D282" s="42"/>
      <c r="E282" s="25"/>
      <c r="F282" s="25"/>
      <c r="G282" s="42"/>
      <c r="I282" s="25"/>
      <c r="K282" s="25"/>
      <c r="N282" s="42"/>
    </row>
    <row r="283">
      <c r="A283" s="25"/>
      <c r="B283" s="25"/>
      <c r="D283" s="42"/>
      <c r="E283" s="25"/>
      <c r="F283" s="25"/>
      <c r="G283" s="42"/>
      <c r="I283" s="25"/>
      <c r="K283" s="25"/>
      <c r="N283" s="42"/>
    </row>
    <row r="284">
      <c r="A284" s="25"/>
      <c r="B284" s="25"/>
      <c r="D284" s="42"/>
      <c r="E284" s="25"/>
      <c r="F284" s="25"/>
      <c r="G284" s="42"/>
      <c r="I284" s="25"/>
      <c r="K284" s="25"/>
      <c r="N284" s="42"/>
    </row>
    <row r="285">
      <c r="A285" s="25"/>
      <c r="B285" s="25"/>
      <c r="D285" s="42"/>
      <c r="E285" s="25"/>
      <c r="F285" s="25"/>
      <c r="G285" s="42"/>
      <c r="I285" s="25"/>
      <c r="K285" s="25"/>
      <c r="N285" s="42"/>
    </row>
    <row r="286">
      <c r="A286" s="25"/>
      <c r="B286" s="25"/>
      <c r="D286" s="42"/>
      <c r="E286" s="25"/>
      <c r="F286" s="25"/>
      <c r="G286" s="42"/>
      <c r="I286" s="25"/>
      <c r="K286" s="25"/>
      <c r="N286" s="42"/>
    </row>
    <row r="287">
      <c r="A287" s="25"/>
      <c r="B287" s="25"/>
      <c r="D287" s="42"/>
      <c r="E287" s="25"/>
      <c r="F287" s="25"/>
      <c r="G287" s="42"/>
      <c r="I287" s="25"/>
      <c r="K287" s="25"/>
      <c r="N287" s="42"/>
    </row>
    <row r="288">
      <c r="A288" s="25"/>
      <c r="B288" s="25"/>
      <c r="D288" s="42"/>
      <c r="E288" s="25"/>
      <c r="F288" s="25"/>
      <c r="G288" s="42"/>
      <c r="I288" s="25"/>
      <c r="K288" s="25"/>
      <c r="N288" s="42"/>
    </row>
    <row r="289">
      <c r="A289" s="25"/>
      <c r="B289" s="25"/>
      <c r="D289" s="42"/>
      <c r="E289" s="25"/>
      <c r="F289" s="25"/>
      <c r="G289" s="42"/>
      <c r="I289" s="25"/>
      <c r="K289" s="25"/>
      <c r="N289" s="42"/>
    </row>
    <row r="290">
      <c r="A290" s="25"/>
      <c r="B290" s="25"/>
      <c r="D290" s="42"/>
      <c r="E290" s="25"/>
      <c r="F290" s="25"/>
      <c r="G290" s="42"/>
      <c r="I290" s="25"/>
      <c r="K290" s="25"/>
      <c r="N290" s="42"/>
    </row>
    <row r="291">
      <c r="A291" s="25"/>
      <c r="B291" s="25"/>
      <c r="D291" s="42"/>
      <c r="E291" s="25"/>
      <c r="F291" s="25"/>
      <c r="G291" s="42"/>
      <c r="I291" s="25"/>
      <c r="K291" s="25"/>
      <c r="N291" s="42"/>
    </row>
    <row r="292">
      <c r="A292" s="25"/>
      <c r="B292" s="25"/>
      <c r="D292" s="42"/>
      <c r="E292" s="25"/>
      <c r="F292" s="25"/>
      <c r="G292" s="42"/>
      <c r="I292" s="25"/>
      <c r="K292" s="25"/>
      <c r="N292" s="42"/>
    </row>
    <row r="293">
      <c r="A293" s="25"/>
      <c r="B293" s="25"/>
      <c r="D293" s="42"/>
      <c r="E293" s="25"/>
      <c r="F293" s="25"/>
      <c r="G293" s="42"/>
      <c r="I293" s="25"/>
      <c r="K293" s="25"/>
      <c r="N293" s="42"/>
    </row>
    <row r="294">
      <c r="A294" s="25"/>
      <c r="B294" s="25"/>
      <c r="D294" s="42"/>
      <c r="E294" s="25"/>
      <c r="F294" s="25"/>
      <c r="G294" s="42"/>
      <c r="I294" s="25"/>
      <c r="K294" s="25"/>
      <c r="N294" s="42"/>
    </row>
    <row r="295">
      <c r="A295" s="25"/>
      <c r="B295" s="25"/>
      <c r="D295" s="42"/>
      <c r="E295" s="25"/>
      <c r="F295" s="25"/>
      <c r="G295" s="42"/>
      <c r="I295" s="25"/>
      <c r="K295" s="25"/>
      <c r="N295" s="42"/>
    </row>
    <row r="296">
      <c r="A296" s="25"/>
      <c r="B296" s="25"/>
      <c r="D296" s="42"/>
      <c r="E296" s="25"/>
      <c r="F296" s="25"/>
      <c r="G296" s="42"/>
      <c r="I296" s="25"/>
      <c r="K296" s="25"/>
      <c r="N296" s="42"/>
    </row>
    <row r="297">
      <c r="A297" s="25"/>
      <c r="B297" s="25"/>
      <c r="D297" s="42"/>
      <c r="E297" s="25"/>
      <c r="F297" s="25"/>
      <c r="G297" s="42"/>
      <c r="I297" s="25"/>
      <c r="K297" s="25"/>
      <c r="N297" s="42"/>
    </row>
    <row r="298">
      <c r="A298" s="25"/>
      <c r="B298" s="25"/>
      <c r="D298" s="42"/>
      <c r="E298" s="25"/>
      <c r="F298" s="25"/>
      <c r="G298" s="42"/>
      <c r="I298" s="25"/>
      <c r="K298" s="25"/>
      <c r="N298" s="42"/>
    </row>
    <row r="299">
      <c r="A299" s="25"/>
      <c r="B299" s="25"/>
      <c r="D299" s="42"/>
      <c r="E299" s="25"/>
      <c r="F299" s="25"/>
      <c r="G299" s="42"/>
      <c r="I299" s="25"/>
      <c r="K299" s="25"/>
      <c r="N299" s="42"/>
    </row>
    <row r="300">
      <c r="A300" s="25"/>
      <c r="B300" s="25"/>
      <c r="D300" s="42"/>
      <c r="E300" s="25"/>
      <c r="F300" s="25"/>
      <c r="G300" s="42"/>
      <c r="I300" s="25"/>
      <c r="K300" s="25"/>
      <c r="N300" s="42"/>
    </row>
    <row r="301">
      <c r="A301" s="25"/>
      <c r="B301" s="25"/>
      <c r="D301" s="42"/>
      <c r="E301" s="25"/>
      <c r="F301" s="25"/>
      <c r="G301" s="42"/>
      <c r="I301" s="25"/>
      <c r="K301" s="25"/>
      <c r="N301" s="42"/>
    </row>
    <row r="302">
      <c r="A302" s="25"/>
      <c r="B302" s="25"/>
      <c r="D302" s="42"/>
      <c r="E302" s="25"/>
      <c r="F302" s="25"/>
      <c r="G302" s="42"/>
      <c r="I302" s="25"/>
      <c r="K302" s="25"/>
      <c r="N302" s="42"/>
    </row>
    <row r="303">
      <c r="A303" s="25"/>
      <c r="B303" s="25"/>
      <c r="D303" s="42"/>
      <c r="E303" s="25"/>
      <c r="F303" s="25"/>
      <c r="G303" s="42"/>
      <c r="I303" s="25"/>
      <c r="K303" s="25"/>
      <c r="N303" s="42"/>
    </row>
    <row r="304">
      <c r="A304" s="25"/>
      <c r="B304" s="25"/>
      <c r="D304" s="42"/>
      <c r="E304" s="25"/>
      <c r="F304" s="25"/>
      <c r="G304" s="42"/>
      <c r="I304" s="25"/>
      <c r="K304" s="25"/>
      <c r="N304" s="42"/>
    </row>
    <row r="305">
      <c r="A305" s="25"/>
      <c r="B305" s="25"/>
      <c r="D305" s="42"/>
      <c r="E305" s="25"/>
      <c r="F305" s="25"/>
      <c r="G305" s="42"/>
      <c r="I305" s="25"/>
      <c r="K305" s="25"/>
      <c r="N305" s="42"/>
    </row>
    <row r="306">
      <c r="A306" s="25"/>
      <c r="B306" s="25"/>
      <c r="D306" s="42"/>
      <c r="E306" s="25"/>
      <c r="F306" s="25"/>
      <c r="G306" s="42"/>
      <c r="I306" s="25"/>
      <c r="K306" s="25"/>
      <c r="N306" s="42"/>
    </row>
    <row r="307">
      <c r="A307" s="25"/>
      <c r="B307" s="25"/>
      <c r="D307" s="42"/>
      <c r="E307" s="25"/>
      <c r="F307" s="25"/>
      <c r="G307" s="42"/>
      <c r="I307" s="25"/>
      <c r="K307" s="25"/>
      <c r="N307" s="42"/>
    </row>
    <row r="308">
      <c r="A308" s="25"/>
      <c r="B308" s="25"/>
      <c r="D308" s="42"/>
      <c r="E308" s="25"/>
      <c r="F308" s="25"/>
      <c r="G308" s="42"/>
      <c r="I308" s="25"/>
      <c r="K308" s="25"/>
      <c r="N308" s="42"/>
    </row>
    <row r="309">
      <c r="A309" s="25"/>
      <c r="B309" s="25"/>
      <c r="D309" s="42"/>
      <c r="E309" s="25"/>
      <c r="F309" s="25"/>
      <c r="G309" s="42"/>
      <c r="I309" s="25"/>
      <c r="K309" s="25"/>
      <c r="N309" s="42"/>
    </row>
    <row r="310">
      <c r="A310" s="25"/>
      <c r="B310" s="25"/>
      <c r="D310" s="42"/>
      <c r="E310" s="25"/>
      <c r="F310" s="25"/>
      <c r="G310" s="42"/>
      <c r="I310" s="25"/>
      <c r="K310" s="25"/>
      <c r="N310" s="42"/>
    </row>
    <row r="311">
      <c r="A311" s="25"/>
      <c r="B311" s="25"/>
      <c r="D311" s="42"/>
      <c r="E311" s="25"/>
      <c r="F311" s="25"/>
      <c r="G311" s="42"/>
      <c r="I311" s="25"/>
      <c r="K311" s="25"/>
      <c r="N311" s="42"/>
    </row>
    <row r="312">
      <c r="A312" s="25"/>
      <c r="B312" s="25"/>
      <c r="D312" s="42"/>
      <c r="E312" s="25"/>
      <c r="F312" s="25"/>
      <c r="G312" s="42"/>
      <c r="I312" s="25"/>
      <c r="K312" s="25"/>
      <c r="N312" s="42"/>
    </row>
    <row r="313">
      <c r="A313" s="25"/>
      <c r="B313" s="25"/>
      <c r="D313" s="42"/>
      <c r="E313" s="25"/>
      <c r="F313" s="25"/>
      <c r="G313" s="42"/>
      <c r="I313" s="25"/>
      <c r="K313" s="25"/>
      <c r="N313" s="42"/>
    </row>
    <row r="314">
      <c r="A314" s="25"/>
      <c r="B314" s="25"/>
      <c r="D314" s="42"/>
      <c r="E314" s="25"/>
      <c r="F314" s="25"/>
      <c r="G314" s="42"/>
      <c r="I314" s="25"/>
      <c r="K314" s="25"/>
      <c r="N314" s="42"/>
    </row>
    <row r="315">
      <c r="A315" s="25"/>
      <c r="B315" s="25"/>
      <c r="D315" s="42"/>
      <c r="E315" s="25"/>
      <c r="F315" s="25"/>
      <c r="G315" s="42"/>
      <c r="I315" s="25"/>
      <c r="K315" s="25"/>
      <c r="N315" s="42"/>
    </row>
    <row r="316">
      <c r="A316" s="25"/>
      <c r="B316" s="25"/>
      <c r="D316" s="42"/>
      <c r="E316" s="25"/>
      <c r="F316" s="25"/>
      <c r="G316" s="42"/>
      <c r="I316" s="25"/>
      <c r="K316" s="25"/>
      <c r="N316" s="42"/>
    </row>
    <row r="317">
      <c r="A317" s="25"/>
      <c r="B317" s="25"/>
      <c r="D317" s="42"/>
      <c r="E317" s="25"/>
      <c r="F317" s="25"/>
      <c r="G317" s="42"/>
      <c r="I317" s="25"/>
      <c r="K317" s="25"/>
      <c r="N317" s="42"/>
    </row>
    <row r="318">
      <c r="A318" s="25"/>
      <c r="B318" s="25"/>
      <c r="D318" s="42"/>
      <c r="E318" s="25"/>
      <c r="F318" s="25"/>
      <c r="G318" s="42"/>
      <c r="I318" s="25"/>
      <c r="K318" s="25"/>
      <c r="N318" s="42"/>
    </row>
    <row r="319">
      <c r="A319" s="25"/>
      <c r="B319" s="25"/>
      <c r="D319" s="42"/>
      <c r="E319" s="25"/>
      <c r="F319" s="25"/>
      <c r="G319" s="42"/>
      <c r="I319" s="25"/>
      <c r="K319" s="25"/>
      <c r="N319" s="42"/>
    </row>
    <row r="320">
      <c r="A320" s="25"/>
      <c r="B320" s="25"/>
      <c r="D320" s="42"/>
      <c r="E320" s="25"/>
      <c r="F320" s="25"/>
      <c r="G320" s="42"/>
      <c r="I320" s="25"/>
      <c r="K320" s="25"/>
      <c r="N320" s="42"/>
    </row>
    <row r="321">
      <c r="A321" s="25"/>
      <c r="B321" s="25"/>
      <c r="D321" s="42"/>
      <c r="E321" s="25"/>
      <c r="F321" s="25"/>
      <c r="G321" s="42"/>
      <c r="I321" s="25"/>
      <c r="K321" s="25"/>
      <c r="N321" s="42"/>
    </row>
    <row r="322">
      <c r="A322" s="25"/>
      <c r="B322" s="25"/>
      <c r="D322" s="42"/>
      <c r="E322" s="25"/>
      <c r="F322" s="25"/>
      <c r="G322" s="42"/>
      <c r="I322" s="25"/>
      <c r="K322" s="25"/>
      <c r="N322" s="42"/>
    </row>
    <row r="323">
      <c r="A323" s="25"/>
      <c r="B323" s="25"/>
      <c r="D323" s="42"/>
      <c r="E323" s="25"/>
      <c r="F323" s="25"/>
      <c r="G323" s="42"/>
      <c r="I323" s="25"/>
      <c r="K323" s="25"/>
      <c r="N323" s="42"/>
    </row>
    <row r="324">
      <c r="A324" s="25"/>
      <c r="B324" s="25"/>
      <c r="D324" s="42"/>
      <c r="E324" s="25"/>
      <c r="F324" s="25"/>
      <c r="G324" s="42"/>
      <c r="I324" s="25"/>
      <c r="K324" s="25"/>
      <c r="N324" s="42"/>
    </row>
    <row r="325">
      <c r="A325" s="25"/>
      <c r="B325" s="25"/>
      <c r="D325" s="42"/>
      <c r="E325" s="25"/>
      <c r="F325" s="25"/>
      <c r="G325" s="42"/>
      <c r="I325" s="25"/>
      <c r="K325" s="25"/>
      <c r="N325" s="42"/>
    </row>
    <row r="326">
      <c r="A326" s="25"/>
      <c r="B326" s="25"/>
      <c r="D326" s="42"/>
      <c r="E326" s="25"/>
      <c r="F326" s="25"/>
      <c r="G326" s="42"/>
      <c r="I326" s="25"/>
      <c r="K326" s="25"/>
      <c r="N326" s="42"/>
    </row>
    <row r="327">
      <c r="A327" s="25"/>
      <c r="B327" s="25"/>
      <c r="D327" s="42"/>
      <c r="E327" s="25"/>
      <c r="F327" s="25"/>
      <c r="G327" s="42"/>
      <c r="I327" s="25"/>
      <c r="K327" s="25"/>
      <c r="N327" s="42"/>
    </row>
    <row r="328">
      <c r="A328" s="25"/>
      <c r="B328" s="25"/>
      <c r="D328" s="42"/>
      <c r="E328" s="25"/>
      <c r="F328" s="25"/>
      <c r="G328" s="42"/>
      <c r="I328" s="25"/>
      <c r="K328" s="25"/>
      <c r="N328" s="42"/>
    </row>
    <row r="329">
      <c r="A329" s="25"/>
      <c r="B329" s="25"/>
      <c r="D329" s="42"/>
      <c r="E329" s="25"/>
      <c r="F329" s="25"/>
      <c r="G329" s="42"/>
      <c r="I329" s="25"/>
      <c r="K329" s="25"/>
      <c r="N329" s="42"/>
    </row>
    <row r="330">
      <c r="A330" s="25"/>
      <c r="B330" s="25"/>
      <c r="D330" s="42"/>
      <c r="E330" s="25"/>
      <c r="F330" s="25"/>
      <c r="G330" s="42"/>
      <c r="I330" s="25"/>
      <c r="K330" s="25"/>
      <c r="N330" s="42"/>
    </row>
    <row r="331">
      <c r="A331" s="25"/>
      <c r="B331" s="25"/>
      <c r="D331" s="42"/>
      <c r="E331" s="25"/>
      <c r="F331" s="25"/>
      <c r="G331" s="42"/>
      <c r="I331" s="25"/>
      <c r="K331" s="25"/>
      <c r="N331" s="42"/>
    </row>
    <row r="332">
      <c r="A332" s="25"/>
      <c r="B332" s="25"/>
      <c r="D332" s="42"/>
      <c r="E332" s="25"/>
      <c r="F332" s="25"/>
      <c r="G332" s="42"/>
      <c r="I332" s="25"/>
      <c r="K332" s="25"/>
      <c r="N332" s="42"/>
    </row>
    <row r="333">
      <c r="A333" s="25"/>
      <c r="B333" s="25"/>
      <c r="D333" s="42"/>
      <c r="E333" s="25"/>
      <c r="F333" s="25"/>
      <c r="G333" s="42"/>
      <c r="I333" s="25"/>
      <c r="K333" s="25"/>
      <c r="N333" s="42"/>
    </row>
    <row r="334">
      <c r="A334" s="25"/>
      <c r="B334" s="25"/>
      <c r="D334" s="42"/>
      <c r="E334" s="25"/>
      <c r="F334" s="25"/>
      <c r="G334" s="42"/>
      <c r="I334" s="25"/>
      <c r="K334" s="25"/>
      <c r="N334" s="42"/>
    </row>
    <row r="335">
      <c r="A335" s="25"/>
      <c r="B335" s="25"/>
      <c r="D335" s="42"/>
      <c r="E335" s="25"/>
      <c r="F335" s="25"/>
      <c r="G335" s="42"/>
      <c r="I335" s="25"/>
      <c r="K335" s="25"/>
      <c r="N335" s="42"/>
    </row>
    <row r="336">
      <c r="A336" s="25"/>
      <c r="B336" s="25"/>
      <c r="D336" s="42"/>
      <c r="E336" s="25"/>
      <c r="F336" s="25"/>
      <c r="G336" s="42"/>
      <c r="I336" s="25"/>
      <c r="K336" s="25"/>
      <c r="N336" s="42"/>
    </row>
    <row r="337">
      <c r="A337" s="25"/>
      <c r="B337" s="25"/>
      <c r="D337" s="42"/>
      <c r="E337" s="25"/>
      <c r="F337" s="25"/>
      <c r="G337" s="42"/>
      <c r="I337" s="25"/>
      <c r="K337" s="25"/>
      <c r="N337" s="42"/>
    </row>
    <row r="338">
      <c r="A338" s="25"/>
      <c r="B338" s="25"/>
      <c r="D338" s="42"/>
      <c r="E338" s="25"/>
      <c r="F338" s="25"/>
      <c r="G338" s="42"/>
      <c r="I338" s="25"/>
      <c r="K338" s="25"/>
      <c r="N338" s="42"/>
    </row>
    <row r="339">
      <c r="A339" s="25"/>
      <c r="B339" s="25"/>
      <c r="D339" s="42"/>
      <c r="E339" s="25"/>
      <c r="F339" s="25"/>
      <c r="G339" s="42"/>
      <c r="I339" s="25"/>
      <c r="K339" s="25"/>
      <c r="N339" s="42"/>
    </row>
    <row r="340">
      <c r="A340" s="25"/>
      <c r="B340" s="25"/>
      <c r="D340" s="42"/>
      <c r="E340" s="25"/>
      <c r="F340" s="25"/>
      <c r="G340" s="42"/>
      <c r="I340" s="25"/>
      <c r="K340" s="25"/>
      <c r="N340" s="42"/>
    </row>
    <row r="341">
      <c r="A341" s="25"/>
      <c r="B341" s="25"/>
      <c r="D341" s="42"/>
      <c r="E341" s="25"/>
      <c r="F341" s="25"/>
      <c r="G341" s="42"/>
      <c r="I341" s="25"/>
      <c r="K341" s="25"/>
      <c r="N341" s="42"/>
    </row>
    <row r="342">
      <c r="A342" s="25"/>
      <c r="B342" s="25"/>
      <c r="D342" s="42"/>
      <c r="E342" s="25"/>
      <c r="F342" s="25"/>
      <c r="G342" s="42"/>
      <c r="I342" s="25"/>
      <c r="K342" s="25"/>
      <c r="N342" s="42"/>
    </row>
    <row r="343">
      <c r="A343" s="25"/>
      <c r="B343" s="25"/>
      <c r="D343" s="42"/>
      <c r="E343" s="25"/>
      <c r="F343" s="25"/>
      <c r="G343" s="42"/>
      <c r="I343" s="25"/>
      <c r="K343" s="25"/>
      <c r="N343" s="42"/>
    </row>
    <row r="344">
      <c r="A344" s="25"/>
      <c r="B344" s="25"/>
      <c r="D344" s="42"/>
      <c r="E344" s="25"/>
      <c r="F344" s="25"/>
      <c r="G344" s="42"/>
      <c r="I344" s="25"/>
      <c r="K344" s="25"/>
      <c r="N344" s="42"/>
    </row>
    <row r="345">
      <c r="A345" s="25"/>
      <c r="B345" s="25"/>
      <c r="D345" s="42"/>
      <c r="E345" s="25"/>
      <c r="F345" s="25"/>
      <c r="G345" s="42"/>
      <c r="I345" s="25"/>
      <c r="K345" s="25"/>
      <c r="N345" s="42"/>
    </row>
    <row r="346">
      <c r="A346" s="25"/>
      <c r="B346" s="25"/>
      <c r="D346" s="42"/>
      <c r="E346" s="25"/>
      <c r="F346" s="25"/>
      <c r="G346" s="42"/>
      <c r="I346" s="25"/>
      <c r="K346" s="25"/>
      <c r="N346" s="42"/>
    </row>
    <row r="347">
      <c r="A347" s="25"/>
      <c r="B347" s="25"/>
      <c r="D347" s="42"/>
      <c r="E347" s="25"/>
      <c r="F347" s="25"/>
      <c r="G347" s="42"/>
      <c r="I347" s="25"/>
      <c r="K347" s="25"/>
      <c r="N347" s="42"/>
    </row>
    <row r="348">
      <c r="A348" s="25"/>
      <c r="B348" s="25"/>
      <c r="D348" s="42"/>
      <c r="E348" s="25"/>
      <c r="F348" s="25"/>
      <c r="G348" s="42"/>
      <c r="I348" s="25"/>
      <c r="K348" s="25"/>
      <c r="N348" s="42"/>
    </row>
    <row r="349">
      <c r="A349" s="25"/>
      <c r="B349" s="25"/>
      <c r="D349" s="42"/>
      <c r="E349" s="25"/>
      <c r="F349" s="25"/>
      <c r="G349" s="42"/>
      <c r="I349" s="25"/>
      <c r="K349" s="25"/>
      <c r="N349" s="42"/>
    </row>
    <row r="350">
      <c r="A350" s="25"/>
      <c r="B350" s="25"/>
      <c r="D350" s="42"/>
      <c r="E350" s="25"/>
      <c r="F350" s="25"/>
      <c r="G350" s="42"/>
      <c r="I350" s="25"/>
      <c r="K350" s="25"/>
      <c r="N350" s="42"/>
    </row>
    <row r="351">
      <c r="A351" s="25"/>
      <c r="B351" s="25"/>
      <c r="D351" s="42"/>
      <c r="E351" s="25"/>
      <c r="F351" s="25"/>
      <c r="G351" s="42"/>
      <c r="I351" s="25"/>
      <c r="K351" s="25"/>
      <c r="N351" s="42"/>
    </row>
    <row r="352">
      <c r="A352" s="25"/>
      <c r="B352" s="25"/>
      <c r="D352" s="42"/>
      <c r="E352" s="25"/>
      <c r="F352" s="25"/>
      <c r="G352" s="42"/>
      <c r="I352" s="25"/>
      <c r="K352" s="25"/>
      <c r="N352" s="42"/>
    </row>
    <row r="353">
      <c r="A353" s="25"/>
      <c r="B353" s="25"/>
      <c r="D353" s="42"/>
      <c r="E353" s="25"/>
      <c r="F353" s="25"/>
      <c r="G353" s="42"/>
      <c r="I353" s="25"/>
      <c r="K353" s="25"/>
      <c r="N353" s="42"/>
    </row>
    <row r="354">
      <c r="A354" s="25"/>
      <c r="B354" s="25"/>
      <c r="D354" s="42"/>
      <c r="E354" s="25"/>
      <c r="F354" s="25"/>
      <c r="G354" s="42"/>
      <c r="I354" s="25"/>
      <c r="K354" s="25"/>
      <c r="N354" s="42"/>
    </row>
    <row r="355">
      <c r="A355" s="25"/>
      <c r="B355" s="25"/>
      <c r="D355" s="42"/>
      <c r="E355" s="25"/>
      <c r="F355" s="25"/>
      <c r="G355" s="42"/>
      <c r="I355" s="25"/>
      <c r="K355" s="25"/>
      <c r="N355" s="42"/>
    </row>
    <row r="356">
      <c r="A356" s="25"/>
      <c r="B356" s="25"/>
      <c r="D356" s="42"/>
      <c r="E356" s="25"/>
      <c r="F356" s="25"/>
      <c r="G356" s="42"/>
      <c r="I356" s="25"/>
      <c r="K356" s="25"/>
      <c r="N356" s="42"/>
    </row>
    <row r="357">
      <c r="A357" s="25"/>
      <c r="B357" s="25"/>
      <c r="D357" s="42"/>
      <c r="E357" s="25"/>
      <c r="F357" s="25"/>
      <c r="G357" s="42"/>
      <c r="I357" s="25"/>
      <c r="K357" s="25"/>
      <c r="N357" s="42"/>
    </row>
    <row r="358">
      <c r="A358" s="25"/>
      <c r="B358" s="25"/>
      <c r="D358" s="42"/>
      <c r="E358" s="25"/>
      <c r="F358" s="25"/>
      <c r="G358" s="42"/>
      <c r="I358" s="25"/>
      <c r="K358" s="25"/>
      <c r="N358" s="42"/>
    </row>
    <row r="359">
      <c r="A359" s="25"/>
      <c r="B359" s="25"/>
      <c r="D359" s="42"/>
      <c r="E359" s="25"/>
      <c r="F359" s="25"/>
      <c r="G359" s="42"/>
      <c r="I359" s="25"/>
      <c r="K359" s="25"/>
      <c r="N359" s="42"/>
    </row>
    <row r="360">
      <c r="A360" s="25"/>
      <c r="B360" s="25"/>
      <c r="D360" s="42"/>
      <c r="E360" s="25"/>
      <c r="F360" s="25"/>
      <c r="G360" s="42"/>
      <c r="I360" s="25"/>
      <c r="K360" s="25"/>
      <c r="N360" s="42"/>
    </row>
    <row r="361">
      <c r="A361" s="25"/>
      <c r="B361" s="25"/>
      <c r="D361" s="42"/>
      <c r="E361" s="25"/>
      <c r="F361" s="25"/>
      <c r="G361" s="42"/>
      <c r="I361" s="25"/>
      <c r="K361" s="25"/>
      <c r="N361" s="42"/>
    </row>
    <row r="362">
      <c r="A362" s="25"/>
      <c r="B362" s="25"/>
      <c r="D362" s="42"/>
      <c r="E362" s="25"/>
      <c r="F362" s="25"/>
      <c r="G362" s="42"/>
      <c r="I362" s="25"/>
      <c r="K362" s="25"/>
      <c r="N362" s="42"/>
    </row>
    <row r="363">
      <c r="A363" s="25"/>
      <c r="B363" s="25"/>
      <c r="D363" s="42"/>
      <c r="E363" s="25"/>
      <c r="F363" s="25"/>
      <c r="G363" s="42"/>
      <c r="I363" s="25"/>
      <c r="K363" s="25"/>
      <c r="N363" s="42"/>
    </row>
    <row r="364">
      <c r="A364" s="25"/>
      <c r="B364" s="25"/>
      <c r="D364" s="42"/>
      <c r="E364" s="25"/>
      <c r="F364" s="25"/>
      <c r="G364" s="42"/>
      <c r="I364" s="25"/>
      <c r="K364" s="25"/>
      <c r="N364" s="42"/>
    </row>
    <row r="365">
      <c r="A365" s="25"/>
      <c r="B365" s="25"/>
      <c r="D365" s="42"/>
      <c r="E365" s="25"/>
      <c r="F365" s="25"/>
      <c r="G365" s="42"/>
      <c r="I365" s="25"/>
      <c r="K365" s="25"/>
      <c r="N365" s="42"/>
    </row>
    <row r="366">
      <c r="A366" s="25"/>
      <c r="B366" s="25"/>
      <c r="D366" s="42"/>
      <c r="E366" s="25"/>
      <c r="F366" s="25"/>
      <c r="G366" s="42"/>
      <c r="I366" s="25"/>
      <c r="K366" s="25"/>
      <c r="N366" s="42"/>
    </row>
    <row r="367">
      <c r="A367" s="25"/>
      <c r="B367" s="25"/>
      <c r="D367" s="42"/>
      <c r="E367" s="25"/>
      <c r="F367" s="25"/>
      <c r="G367" s="42"/>
      <c r="I367" s="25"/>
      <c r="K367" s="25"/>
      <c r="N367" s="42"/>
    </row>
    <row r="368">
      <c r="A368" s="25"/>
      <c r="B368" s="25"/>
      <c r="D368" s="42"/>
      <c r="E368" s="25"/>
      <c r="F368" s="25"/>
      <c r="G368" s="42"/>
      <c r="I368" s="25"/>
      <c r="K368" s="25"/>
      <c r="N368" s="42"/>
    </row>
    <row r="369">
      <c r="A369" s="25"/>
      <c r="B369" s="25"/>
      <c r="D369" s="42"/>
      <c r="E369" s="25"/>
      <c r="F369" s="25"/>
      <c r="G369" s="42"/>
      <c r="I369" s="25"/>
      <c r="K369" s="25"/>
      <c r="N369" s="42"/>
    </row>
    <row r="370">
      <c r="A370" s="25"/>
      <c r="B370" s="25"/>
      <c r="D370" s="42"/>
      <c r="E370" s="25"/>
      <c r="F370" s="25"/>
      <c r="G370" s="42"/>
      <c r="I370" s="25"/>
      <c r="K370" s="25"/>
      <c r="N370" s="42"/>
    </row>
    <row r="371">
      <c r="A371" s="25"/>
      <c r="B371" s="25"/>
      <c r="D371" s="42"/>
      <c r="E371" s="25"/>
      <c r="F371" s="25"/>
      <c r="G371" s="42"/>
      <c r="I371" s="25"/>
      <c r="K371" s="25"/>
      <c r="N371" s="42"/>
    </row>
    <row r="372">
      <c r="A372" s="25"/>
      <c r="B372" s="25"/>
      <c r="D372" s="42"/>
      <c r="E372" s="25"/>
      <c r="F372" s="25"/>
      <c r="G372" s="42"/>
      <c r="I372" s="25"/>
      <c r="K372" s="25"/>
      <c r="N372" s="42"/>
    </row>
    <row r="373">
      <c r="A373" s="25"/>
      <c r="B373" s="25"/>
      <c r="D373" s="42"/>
      <c r="E373" s="25"/>
      <c r="F373" s="25"/>
      <c r="G373" s="42"/>
      <c r="I373" s="25"/>
      <c r="K373" s="25"/>
      <c r="N373" s="42"/>
    </row>
    <row r="374">
      <c r="A374" s="25"/>
      <c r="B374" s="25"/>
      <c r="D374" s="42"/>
      <c r="E374" s="25"/>
      <c r="F374" s="25"/>
      <c r="G374" s="42"/>
      <c r="I374" s="25"/>
      <c r="K374" s="25"/>
      <c r="N374" s="42"/>
    </row>
    <row r="375">
      <c r="A375" s="25"/>
      <c r="B375" s="25"/>
      <c r="D375" s="42"/>
      <c r="E375" s="25"/>
      <c r="F375" s="25"/>
      <c r="G375" s="42"/>
      <c r="I375" s="25"/>
      <c r="K375" s="25"/>
      <c r="N375" s="42"/>
    </row>
    <row r="376">
      <c r="A376" s="25"/>
      <c r="B376" s="25"/>
      <c r="D376" s="42"/>
      <c r="E376" s="25"/>
      <c r="F376" s="25"/>
      <c r="G376" s="42"/>
      <c r="I376" s="25"/>
      <c r="K376" s="25"/>
      <c r="N376" s="42"/>
    </row>
    <row r="377">
      <c r="A377" s="25"/>
      <c r="B377" s="25"/>
      <c r="D377" s="42"/>
      <c r="E377" s="25"/>
      <c r="F377" s="25"/>
      <c r="G377" s="42"/>
      <c r="I377" s="25"/>
      <c r="K377" s="25"/>
      <c r="N377" s="42"/>
    </row>
    <row r="378">
      <c r="A378" s="25"/>
      <c r="B378" s="25"/>
      <c r="D378" s="42"/>
      <c r="E378" s="25"/>
      <c r="F378" s="25"/>
      <c r="G378" s="42"/>
      <c r="I378" s="25"/>
      <c r="K378" s="25"/>
      <c r="N378" s="42"/>
    </row>
    <row r="379">
      <c r="A379" s="25"/>
      <c r="B379" s="25"/>
      <c r="D379" s="42"/>
      <c r="E379" s="25"/>
      <c r="F379" s="25"/>
      <c r="G379" s="42"/>
      <c r="I379" s="25"/>
      <c r="K379" s="25"/>
      <c r="N379" s="42"/>
    </row>
    <row r="380">
      <c r="A380" s="25"/>
      <c r="B380" s="25"/>
      <c r="D380" s="42"/>
      <c r="E380" s="25"/>
      <c r="F380" s="25"/>
      <c r="G380" s="42"/>
      <c r="I380" s="25"/>
      <c r="K380" s="25"/>
      <c r="N380" s="42"/>
    </row>
    <row r="381">
      <c r="A381" s="25"/>
      <c r="B381" s="25"/>
      <c r="D381" s="42"/>
      <c r="E381" s="25"/>
      <c r="F381" s="25"/>
      <c r="G381" s="42"/>
      <c r="I381" s="25"/>
      <c r="K381" s="25"/>
      <c r="N381" s="42"/>
    </row>
    <row r="382">
      <c r="A382" s="25"/>
      <c r="B382" s="25"/>
      <c r="D382" s="42"/>
      <c r="E382" s="25"/>
      <c r="F382" s="25"/>
      <c r="G382" s="42"/>
      <c r="I382" s="25"/>
      <c r="K382" s="25"/>
      <c r="N382" s="42"/>
    </row>
    <row r="383">
      <c r="A383" s="25"/>
      <c r="B383" s="25"/>
      <c r="D383" s="42"/>
      <c r="E383" s="25"/>
      <c r="F383" s="25"/>
      <c r="G383" s="42"/>
      <c r="I383" s="25"/>
      <c r="K383" s="25"/>
      <c r="N383" s="42"/>
    </row>
    <row r="384">
      <c r="A384" s="25"/>
      <c r="B384" s="25"/>
      <c r="D384" s="42"/>
      <c r="E384" s="25"/>
      <c r="F384" s="25"/>
      <c r="G384" s="42"/>
      <c r="I384" s="25"/>
      <c r="K384" s="25"/>
      <c r="N384" s="42"/>
    </row>
    <row r="385">
      <c r="A385" s="25"/>
      <c r="B385" s="25"/>
      <c r="D385" s="42"/>
      <c r="E385" s="25"/>
      <c r="F385" s="25"/>
      <c r="G385" s="42"/>
      <c r="I385" s="25"/>
      <c r="K385" s="25"/>
      <c r="N385" s="42"/>
    </row>
    <row r="386">
      <c r="A386" s="25"/>
      <c r="B386" s="25"/>
      <c r="D386" s="42"/>
      <c r="E386" s="25"/>
      <c r="F386" s="25"/>
      <c r="G386" s="42"/>
      <c r="I386" s="25"/>
      <c r="K386" s="25"/>
      <c r="N386" s="42"/>
    </row>
    <row r="387">
      <c r="A387" s="25"/>
      <c r="B387" s="25"/>
      <c r="D387" s="42"/>
      <c r="E387" s="25"/>
      <c r="F387" s="25"/>
      <c r="G387" s="42"/>
      <c r="I387" s="25"/>
      <c r="K387" s="25"/>
      <c r="N387" s="42"/>
    </row>
    <row r="388">
      <c r="A388" s="25"/>
      <c r="B388" s="25"/>
      <c r="D388" s="42"/>
      <c r="E388" s="25"/>
      <c r="F388" s="25"/>
      <c r="G388" s="42"/>
      <c r="I388" s="25"/>
      <c r="K388" s="25"/>
      <c r="N388" s="42"/>
    </row>
    <row r="389">
      <c r="A389" s="25"/>
      <c r="B389" s="25"/>
      <c r="D389" s="42"/>
      <c r="E389" s="25"/>
      <c r="F389" s="25"/>
      <c r="G389" s="42"/>
      <c r="I389" s="25"/>
      <c r="K389" s="25"/>
      <c r="N389" s="42"/>
    </row>
    <row r="390">
      <c r="A390" s="25"/>
      <c r="B390" s="25"/>
      <c r="D390" s="42"/>
      <c r="E390" s="25"/>
      <c r="F390" s="25"/>
      <c r="G390" s="42"/>
      <c r="I390" s="25"/>
      <c r="K390" s="25"/>
      <c r="N390" s="42"/>
    </row>
    <row r="391">
      <c r="A391" s="25"/>
      <c r="B391" s="25"/>
      <c r="D391" s="42"/>
      <c r="E391" s="25"/>
      <c r="F391" s="25"/>
      <c r="G391" s="42"/>
      <c r="I391" s="25"/>
      <c r="K391" s="25"/>
      <c r="N391" s="42"/>
    </row>
    <row r="392">
      <c r="A392" s="25"/>
      <c r="B392" s="25"/>
      <c r="D392" s="42"/>
      <c r="E392" s="25"/>
      <c r="F392" s="25"/>
      <c r="G392" s="42"/>
      <c r="I392" s="25"/>
      <c r="K392" s="25"/>
      <c r="N392" s="42"/>
    </row>
    <row r="393">
      <c r="A393" s="25"/>
      <c r="B393" s="25"/>
      <c r="D393" s="42"/>
      <c r="E393" s="25"/>
      <c r="F393" s="25"/>
      <c r="G393" s="42"/>
      <c r="I393" s="25"/>
      <c r="K393" s="25"/>
      <c r="N393" s="42"/>
    </row>
    <row r="394">
      <c r="A394" s="25"/>
      <c r="B394" s="25"/>
      <c r="D394" s="42"/>
      <c r="E394" s="25"/>
      <c r="F394" s="25"/>
      <c r="G394" s="42"/>
      <c r="I394" s="25"/>
      <c r="K394" s="25"/>
      <c r="N394" s="42"/>
    </row>
    <row r="395">
      <c r="A395" s="25"/>
      <c r="B395" s="25"/>
      <c r="D395" s="42"/>
      <c r="E395" s="25"/>
      <c r="F395" s="25"/>
      <c r="G395" s="42"/>
      <c r="I395" s="25"/>
      <c r="K395" s="25"/>
      <c r="N395" s="42"/>
    </row>
    <row r="396">
      <c r="A396" s="25"/>
      <c r="B396" s="25"/>
      <c r="D396" s="42"/>
      <c r="E396" s="25"/>
      <c r="F396" s="25"/>
      <c r="G396" s="42"/>
      <c r="I396" s="25"/>
      <c r="K396" s="25"/>
      <c r="N396" s="42"/>
    </row>
    <row r="397">
      <c r="A397" s="25"/>
      <c r="B397" s="25"/>
      <c r="D397" s="42"/>
      <c r="E397" s="25"/>
      <c r="F397" s="25"/>
      <c r="G397" s="42"/>
      <c r="I397" s="25"/>
      <c r="K397" s="25"/>
      <c r="N397" s="42"/>
    </row>
    <row r="398">
      <c r="A398" s="25"/>
      <c r="B398" s="25"/>
      <c r="D398" s="42"/>
      <c r="E398" s="25"/>
      <c r="F398" s="25"/>
      <c r="G398" s="42"/>
      <c r="I398" s="25"/>
      <c r="K398" s="25"/>
      <c r="N398" s="42"/>
    </row>
    <row r="399">
      <c r="A399" s="25"/>
      <c r="B399" s="25"/>
      <c r="D399" s="42"/>
      <c r="E399" s="25"/>
      <c r="F399" s="25"/>
      <c r="G399" s="42"/>
      <c r="I399" s="25"/>
      <c r="K399" s="25"/>
      <c r="N399" s="42"/>
    </row>
    <row r="400">
      <c r="A400" s="25"/>
      <c r="B400" s="25"/>
      <c r="D400" s="42"/>
      <c r="E400" s="25"/>
      <c r="F400" s="25"/>
      <c r="G400" s="42"/>
      <c r="I400" s="25"/>
      <c r="K400" s="25"/>
      <c r="N400" s="42"/>
    </row>
    <row r="401">
      <c r="A401" s="25"/>
      <c r="B401" s="25"/>
      <c r="D401" s="42"/>
      <c r="E401" s="25"/>
      <c r="F401" s="25"/>
      <c r="G401" s="42"/>
      <c r="I401" s="25"/>
      <c r="K401" s="25"/>
      <c r="N401" s="42"/>
    </row>
    <row r="402">
      <c r="A402" s="25"/>
      <c r="B402" s="25"/>
      <c r="D402" s="42"/>
      <c r="E402" s="25"/>
      <c r="F402" s="25"/>
      <c r="G402" s="42"/>
      <c r="I402" s="25"/>
      <c r="K402" s="25"/>
      <c r="N402" s="42"/>
    </row>
    <row r="403">
      <c r="A403" s="25"/>
      <c r="B403" s="25"/>
      <c r="D403" s="42"/>
      <c r="E403" s="25"/>
      <c r="F403" s="25"/>
      <c r="G403" s="42"/>
      <c r="I403" s="25"/>
      <c r="K403" s="25"/>
      <c r="N403" s="42"/>
    </row>
    <row r="404">
      <c r="A404" s="25"/>
      <c r="B404" s="25"/>
      <c r="D404" s="42"/>
      <c r="E404" s="25"/>
      <c r="F404" s="25"/>
      <c r="G404" s="42"/>
      <c r="I404" s="25"/>
      <c r="K404" s="25"/>
      <c r="N404" s="42"/>
    </row>
    <row r="405">
      <c r="A405" s="25"/>
      <c r="B405" s="25"/>
      <c r="D405" s="42"/>
      <c r="E405" s="25"/>
      <c r="F405" s="25"/>
      <c r="G405" s="42"/>
      <c r="I405" s="25"/>
      <c r="K405" s="25"/>
      <c r="N405" s="42"/>
    </row>
    <row r="406">
      <c r="A406" s="25"/>
      <c r="B406" s="25"/>
      <c r="D406" s="42"/>
      <c r="E406" s="25"/>
      <c r="F406" s="25"/>
      <c r="G406" s="42"/>
      <c r="I406" s="25"/>
      <c r="K406" s="25"/>
      <c r="N406" s="42"/>
    </row>
    <row r="407">
      <c r="A407" s="25"/>
      <c r="B407" s="25"/>
      <c r="D407" s="42"/>
      <c r="E407" s="25"/>
      <c r="F407" s="25"/>
      <c r="G407" s="42"/>
      <c r="I407" s="25"/>
      <c r="K407" s="25"/>
      <c r="N407" s="42"/>
    </row>
    <row r="408">
      <c r="A408" s="25"/>
      <c r="B408" s="25"/>
      <c r="D408" s="42"/>
      <c r="E408" s="25"/>
      <c r="F408" s="25"/>
      <c r="G408" s="42"/>
      <c r="I408" s="25"/>
      <c r="K408" s="25"/>
      <c r="N408" s="42"/>
    </row>
    <row r="409">
      <c r="A409" s="25"/>
      <c r="B409" s="25"/>
      <c r="D409" s="42"/>
      <c r="E409" s="25"/>
      <c r="F409" s="25"/>
      <c r="G409" s="42"/>
      <c r="I409" s="25"/>
      <c r="K409" s="25"/>
      <c r="N409" s="42"/>
    </row>
    <row r="410">
      <c r="A410" s="25"/>
      <c r="B410" s="25"/>
      <c r="D410" s="42"/>
      <c r="E410" s="25"/>
      <c r="F410" s="25"/>
      <c r="G410" s="42"/>
      <c r="I410" s="25"/>
      <c r="K410" s="25"/>
      <c r="N410" s="42"/>
    </row>
    <row r="411">
      <c r="A411" s="25"/>
      <c r="B411" s="25"/>
      <c r="D411" s="42"/>
      <c r="E411" s="25"/>
      <c r="F411" s="25"/>
      <c r="G411" s="42"/>
      <c r="I411" s="25"/>
      <c r="K411" s="25"/>
      <c r="N411" s="42"/>
    </row>
    <row r="412">
      <c r="A412" s="25"/>
      <c r="B412" s="25"/>
      <c r="D412" s="42"/>
      <c r="E412" s="25"/>
      <c r="F412" s="25"/>
      <c r="G412" s="42"/>
      <c r="I412" s="25"/>
      <c r="K412" s="25"/>
      <c r="N412" s="42"/>
    </row>
    <row r="413">
      <c r="A413" s="25"/>
      <c r="B413" s="25"/>
      <c r="D413" s="42"/>
      <c r="E413" s="25"/>
      <c r="F413" s="25"/>
      <c r="G413" s="42"/>
      <c r="I413" s="25"/>
      <c r="K413" s="25"/>
      <c r="N413" s="42"/>
    </row>
    <row r="414">
      <c r="A414" s="25"/>
      <c r="B414" s="25"/>
      <c r="D414" s="42"/>
      <c r="E414" s="25"/>
      <c r="F414" s="25"/>
      <c r="G414" s="42"/>
      <c r="I414" s="25"/>
      <c r="K414" s="25"/>
      <c r="N414" s="42"/>
    </row>
    <row r="415">
      <c r="A415" s="25"/>
      <c r="B415" s="25"/>
      <c r="D415" s="42"/>
      <c r="E415" s="25"/>
      <c r="F415" s="25"/>
      <c r="G415" s="42"/>
      <c r="I415" s="25"/>
      <c r="K415" s="25"/>
      <c r="N415" s="42"/>
    </row>
    <row r="416">
      <c r="A416" s="25"/>
      <c r="B416" s="25"/>
      <c r="D416" s="42"/>
      <c r="E416" s="25"/>
      <c r="F416" s="25"/>
      <c r="G416" s="42"/>
      <c r="I416" s="25"/>
      <c r="K416" s="25"/>
      <c r="N416" s="42"/>
    </row>
    <row r="417">
      <c r="A417" s="25"/>
      <c r="B417" s="25"/>
      <c r="D417" s="42"/>
      <c r="E417" s="25"/>
      <c r="F417" s="25"/>
      <c r="G417" s="42"/>
      <c r="I417" s="25"/>
      <c r="K417" s="25"/>
      <c r="N417" s="42"/>
    </row>
    <row r="418">
      <c r="A418" s="25"/>
      <c r="B418" s="25"/>
      <c r="D418" s="42"/>
      <c r="E418" s="25"/>
      <c r="F418" s="25"/>
      <c r="G418" s="42"/>
      <c r="I418" s="25"/>
      <c r="K418" s="25"/>
      <c r="N418" s="42"/>
    </row>
    <row r="419">
      <c r="A419" s="25"/>
      <c r="B419" s="25"/>
      <c r="D419" s="42"/>
      <c r="E419" s="25"/>
      <c r="F419" s="25"/>
      <c r="G419" s="42"/>
      <c r="I419" s="25"/>
      <c r="K419" s="25"/>
      <c r="N419" s="42"/>
    </row>
    <row r="420">
      <c r="A420" s="25"/>
      <c r="B420" s="25"/>
      <c r="D420" s="42"/>
      <c r="E420" s="25"/>
      <c r="F420" s="25"/>
      <c r="G420" s="42"/>
      <c r="I420" s="25"/>
      <c r="K420" s="25"/>
      <c r="N420" s="42"/>
    </row>
    <row r="421">
      <c r="A421" s="25"/>
      <c r="B421" s="25"/>
      <c r="D421" s="42"/>
      <c r="E421" s="25"/>
      <c r="F421" s="25"/>
      <c r="G421" s="42"/>
      <c r="I421" s="25"/>
      <c r="K421" s="25"/>
      <c r="N421" s="42"/>
    </row>
    <row r="422">
      <c r="A422" s="25"/>
      <c r="B422" s="25"/>
      <c r="D422" s="42"/>
      <c r="E422" s="25"/>
      <c r="F422" s="25"/>
      <c r="G422" s="42"/>
      <c r="I422" s="25"/>
      <c r="K422" s="25"/>
      <c r="N422" s="42"/>
    </row>
    <row r="423">
      <c r="A423" s="25"/>
      <c r="B423" s="25"/>
      <c r="D423" s="42"/>
      <c r="E423" s="25"/>
      <c r="F423" s="25"/>
      <c r="G423" s="42"/>
      <c r="I423" s="25"/>
      <c r="K423" s="25"/>
      <c r="N423" s="42"/>
    </row>
    <row r="424">
      <c r="A424" s="25"/>
      <c r="B424" s="25"/>
      <c r="D424" s="42"/>
      <c r="E424" s="25"/>
      <c r="F424" s="25"/>
      <c r="G424" s="42"/>
      <c r="I424" s="25"/>
      <c r="K424" s="25"/>
      <c r="N424" s="42"/>
    </row>
    <row r="425">
      <c r="A425" s="25"/>
      <c r="B425" s="25"/>
      <c r="D425" s="42"/>
      <c r="E425" s="25"/>
      <c r="F425" s="25"/>
      <c r="G425" s="42"/>
      <c r="I425" s="25"/>
      <c r="K425" s="25"/>
      <c r="N425" s="42"/>
    </row>
    <row r="426">
      <c r="A426" s="25"/>
      <c r="B426" s="25"/>
      <c r="D426" s="42"/>
      <c r="E426" s="25"/>
      <c r="F426" s="25"/>
      <c r="G426" s="42"/>
      <c r="I426" s="25"/>
      <c r="K426" s="25"/>
      <c r="N426" s="42"/>
    </row>
    <row r="427">
      <c r="A427" s="25"/>
      <c r="B427" s="25"/>
      <c r="D427" s="42"/>
      <c r="E427" s="25"/>
      <c r="F427" s="25"/>
      <c r="G427" s="42"/>
      <c r="I427" s="25"/>
      <c r="K427" s="25"/>
      <c r="N427" s="42"/>
    </row>
    <row r="428">
      <c r="A428" s="25"/>
      <c r="B428" s="25"/>
      <c r="D428" s="42"/>
      <c r="E428" s="25"/>
      <c r="F428" s="25"/>
      <c r="G428" s="42"/>
      <c r="I428" s="25"/>
      <c r="K428" s="25"/>
      <c r="N428" s="42"/>
    </row>
    <row r="429">
      <c r="A429" s="25"/>
      <c r="B429" s="25"/>
      <c r="D429" s="42"/>
      <c r="E429" s="25"/>
      <c r="F429" s="25"/>
      <c r="G429" s="42"/>
      <c r="I429" s="25"/>
      <c r="K429" s="25"/>
      <c r="N429" s="42"/>
    </row>
    <row r="430">
      <c r="A430" s="25"/>
      <c r="B430" s="25"/>
      <c r="D430" s="42"/>
      <c r="E430" s="25"/>
      <c r="F430" s="25"/>
      <c r="G430" s="42"/>
      <c r="I430" s="25"/>
      <c r="K430" s="25"/>
      <c r="N430" s="42"/>
    </row>
    <row r="431">
      <c r="A431" s="25"/>
      <c r="B431" s="25"/>
      <c r="D431" s="42"/>
      <c r="E431" s="25"/>
      <c r="F431" s="25"/>
      <c r="G431" s="42"/>
      <c r="I431" s="25"/>
      <c r="K431" s="25"/>
      <c r="N431" s="42"/>
    </row>
    <row r="432">
      <c r="A432" s="25"/>
      <c r="B432" s="25"/>
      <c r="D432" s="42"/>
      <c r="E432" s="25"/>
      <c r="F432" s="25"/>
      <c r="G432" s="42"/>
      <c r="I432" s="25"/>
      <c r="K432" s="25"/>
      <c r="N432" s="42"/>
    </row>
    <row r="433">
      <c r="A433" s="25"/>
      <c r="B433" s="25"/>
      <c r="D433" s="42"/>
      <c r="E433" s="25"/>
      <c r="F433" s="25"/>
      <c r="G433" s="42"/>
      <c r="I433" s="25"/>
      <c r="K433" s="25"/>
      <c r="N433" s="42"/>
    </row>
    <row r="434">
      <c r="A434" s="25"/>
      <c r="B434" s="25"/>
      <c r="D434" s="42"/>
      <c r="E434" s="25"/>
      <c r="F434" s="25"/>
      <c r="G434" s="42"/>
      <c r="I434" s="25"/>
      <c r="K434" s="25"/>
      <c r="N434" s="42"/>
    </row>
    <row r="435">
      <c r="A435" s="25"/>
      <c r="B435" s="25"/>
      <c r="D435" s="42"/>
      <c r="E435" s="25"/>
      <c r="F435" s="25"/>
      <c r="G435" s="42"/>
      <c r="I435" s="25"/>
      <c r="K435" s="25"/>
      <c r="N435" s="42"/>
    </row>
    <row r="436">
      <c r="A436" s="25"/>
      <c r="B436" s="25"/>
      <c r="D436" s="42"/>
      <c r="E436" s="25"/>
      <c r="F436" s="25"/>
      <c r="G436" s="42"/>
      <c r="I436" s="25"/>
      <c r="K436" s="25"/>
      <c r="N436" s="42"/>
    </row>
    <row r="437">
      <c r="A437" s="25"/>
      <c r="B437" s="25"/>
      <c r="D437" s="42"/>
      <c r="E437" s="25"/>
      <c r="F437" s="25"/>
      <c r="G437" s="42"/>
      <c r="I437" s="25"/>
      <c r="K437" s="25"/>
      <c r="N437" s="42"/>
    </row>
    <row r="438">
      <c r="A438" s="25"/>
      <c r="B438" s="25"/>
      <c r="D438" s="42"/>
      <c r="E438" s="25"/>
      <c r="F438" s="25"/>
      <c r="G438" s="42"/>
      <c r="I438" s="25"/>
      <c r="K438" s="25"/>
      <c r="N438" s="42"/>
    </row>
    <row r="439">
      <c r="A439" s="25"/>
      <c r="B439" s="25"/>
      <c r="D439" s="42"/>
      <c r="E439" s="25"/>
      <c r="F439" s="25"/>
      <c r="G439" s="42"/>
      <c r="I439" s="25"/>
      <c r="K439" s="25"/>
      <c r="N439" s="42"/>
    </row>
    <row r="440">
      <c r="A440" s="25"/>
      <c r="B440" s="25"/>
      <c r="D440" s="42"/>
      <c r="E440" s="25"/>
      <c r="F440" s="25"/>
      <c r="G440" s="42"/>
      <c r="I440" s="25"/>
      <c r="K440" s="25"/>
      <c r="N440" s="42"/>
    </row>
    <row r="441">
      <c r="A441" s="25"/>
      <c r="B441" s="25"/>
      <c r="D441" s="42"/>
      <c r="E441" s="25"/>
      <c r="F441" s="25"/>
      <c r="G441" s="42"/>
      <c r="I441" s="25"/>
      <c r="K441" s="25"/>
      <c r="N441" s="42"/>
    </row>
    <row r="442">
      <c r="A442" s="25"/>
      <c r="B442" s="25"/>
      <c r="D442" s="42"/>
      <c r="E442" s="25"/>
      <c r="F442" s="25"/>
      <c r="G442" s="42"/>
      <c r="I442" s="25"/>
      <c r="K442" s="25"/>
      <c r="N442" s="42"/>
    </row>
    <row r="443">
      <c r="A443" s="25"/>
      <c r="B443" s="25"/>
      <c r="D443" s="42"/>
      <c r="E443" s="25"/>
      <c r="F443" s="25"/>
      <c r="G443" s="42"/>
      <c r="I443" s="25"/>
      <c r="K443" s="25"/>
      <c r="N443" s="42"/>
    </row>
    <row r="444">
      <c r="A444" s="25"/>
      <c r="B444" s="25"/>
      <c r="D444" s="42"/>
      <c r="E444" s="25"/>
      <c r="F444" s="25"/>
      <c r="G444" s="42"/>
      <c r="I444" s="25"/>
      <c r="K444" s="25"/>
      <c r="N444" s="42"/>
    </row>
    <row r="445">
      <c r="A445" s="25"/>
      <c r="B445" s="25"/>
      <c r="D445" s="42"/>
      <c r="E445" s="25"/>
      <c r="F445" s="25"/>
      <c r="G445" s="42"/>
      <c r="I445" s="25"/>
      <c r="K445" s="25"/>
      <c r="N445" s="42"/>
    </row>
    <row r="446">
      <c r="A446" s="25"/>
      <c r="B446" s="25"/>
      <c r="D446" s="42"/>
      <c r="E446" s="25"/>
      <c r="F446" s="25"/>
      <c r="G446" s="42"/>
      <c r="I446" s="25"/>
      <c r="K446" s="25"/>
      <c r="N446" s="42"/>
    </row>
    <row r="447">
      <c r="A447" s="25"/>
      <c r="B447" s="25"/>
      <c r="D447" s="42"/>
      <c r="E447" s="25"/>
      <c r="F447" s="25"/>
      <c r="G447" s="42"/>
      <c r="I447" s="25"/>
      <c r="K447" s="25"/>
      <c r="N447" s="42"/>
    </row>
    <row r="448">
      <c r="A448" s="25"/>
      <c r="B448" s="25"/>
      <c r="D448" s="42"/>
      <c r="E448" s="25"/>
      <c r="F448" s="25"/>
      <c r="G448" s="42"/>
      <c r="I448" s="25"/>
      <c r="K448" s="25"/>
      <c r="N448" s="42"/>
    </row>
    <row r="449">
      <c r="A449" s="25"/>
      <c r="B449" s="25"/>
      <c r="D449" s="42"/>
      <c r="E449" s="25"/>
      <c r="F449" s="25"/>
      <c r="G449" s="42"/>
      <c r="I449" s="25"/>
      <c r="K449" s="25"/>
      <c r="N449" s="42"/>
    </row>
    <row r="450">
      <c r="A450" s="25"/>
      <c r="B450" s="25"/>
      <c r="D450" s="42"/>
      <c r="E450" s="25"/>
      <c r="F450" s="25"/>
      <c r="G450" s="42"/>
      <c r="I450" s="25"/>
      <c r="K450" s="25"/>
      <c r="N450" s="42"/>
    </row>
    <row r="451">
      <c r="A451" s="25"/>
      <c r="B451" s="25"/>
      <c r="D451" s="42"/>
      <c r="E451" s="25"/>
      <c r="F451" s="25"/>
      <c r="G451" s="42"/>
      <c r="I451" s="25"/>
      <c r="K451" s="25"/>
      <c r="N451" s="42"/>
    </row>
    <row r="452">
      <c r="A452" s="25"/>
      <c r="B452" s="25"/>
      <c r="D452" s="42"/>
      <c r="E452" s="25"/>
      <c r="F452" s="25"/>
      <c r="G452" s="42"/>
      <c r="I452" s="25"/>
      <c r="K452" s="25"/>
      <c r="N452" s="42"/>
    </row>
    <row r="453">
      <c r="A453" s="25"/>
      <c r="B453" s="25"/>
      <c r="D453" s="42"/>
      <c r="E453" s="25"/>
      <c r="F453" s="25"/>
      <c r="G453" s="42"/>
      <c r="I453" s="25"/>
      <c r="K453" s="25"/>
      <c r="N453" s="42"/>
    </row>
    <row r="454">
      <c r="A454" s="25"/>
      <c r="B454" s="25"/>
      <c r="D454" s="42"/>
      <c r="E454" s="25"/>
      <c r="F454" s="25"/>
      <c r="G454" s="42"/>
      <c r="I454" s="25"/>
      <c r="K454" s="25"/>
      <c r="N454" s="42"/>
    </row>
    <row r="455">
      <c r="A455" s="25"/>
      <c r="B455" s="25"/>
      <c r="D455" s="42"/>
      <c r="E455" s="25"/>
      <c r="F455" s="25"/>
      <c r="G455" s="42"/>
      <c r="I455" s="25"/>
      <c r="K455" s="25"/>
      <c r="N455" s="42"/>
    </row>
    <row r="456">
      <c r="A456" s="25"/>
      <c r="B456" s="25"/>
      <c r="D456" s="42"/>
      <c r="E456" s="25"/>
      <c r="F456" s="25"/>
      <c r="G456" s="42"/>
      <c r="I456" s="25"/>
      <c r="K456" s="25"/>
      <c r="N456" s="42"/>
    </row>
    <row r="457">
      <c r="A457" s="25"/>
      <c r="B457" s="25"/>
      <c r="D457" s="42"/>
      <c r="E457" s="25"/>
      <c r="F457" s="25"/>
      <c r="G457" s="42"/>
      <c r="I457" s="25"/>
      <c r="K457" s="25"/>
      <c r="N457" s="42"/>
    </row>
    <row r="458">
      <c r="A458" s="25"/>
      <c r="B458" s="25"/>
      <c r="D458" s="42"/>
      <c r="E458" s="25"/>
      <c r="F458" s="25"/>
      <c r="G458" s="42"/>
      <c r="I458" s="25"/>
      <c r="K458" s="25"/>
      <c r="N458" s="42"/>
    </row>
    <row r="459">
      <c r="A459" s="25"/>
      <c r="B459" s="25"/>
      <c r="D459" s="42"/>
      <c r="E459" s="25"/>
      <c r="F459" s="25"/>
      <c r="G459" s="42"/>
      <c r="I459" s="25"/>
      <c r="K459" s="25"/>
      <c r="N459" s="42"/>
    </row>
    <row r="460">
      <c r="A460" s="25"/>
      <c r="B460" s="25"/>
      <c r="D460" s="42"/>
      <c r="E460" s="25"/>
      <c r="F460" s="25"/>
      <c r="G460" s="42"/>
      <c r="I460" s="25"/>
      <c r="K460" s="25"/>
      <c r="N460" s="42"/>
    </row>
    <row r="461">
      <c r="A461" s="25"/>
      <c r="B461" s="25"/>
      <c r="D461" s="42"/>
      <c r="E461" s="25"/>
      <c r="F461" s="25"/>
      <c r="G461" s="42"/>
      <c r="I461" s="25"/>
      <c r="K461" s="25"/>
      <c r="N461" s="42"/>
    </row>
    <row r="462">
      <c r="A462" s="25"/>
      <c r="B462" s="25"/>
      <c r="D462" s="42"/>
      <c r="E462" s="25"/>
      <c r="F462" s="25"/>
      <c r="G462" s="42"/>
      <c r="I462" s="25"/>
      <c r="K462" s="25"/>
      <c r="N462" s="42"/>
    </row>
    <row r="463">
      <c r="A463" s="25"/>
      <c r="B463" s="25"/>
      <c r="D463" s="42"/>
      <c r="E463" s="25"/>
      <c r="F463" s="25"/>
      <c r="G463" s="42"/>
      <c r="I463" s="25"/>
      <c r="K463" s="25"/>
      <c r="N463" s="42"/>
    </row>
    <row r="464">
      <c r="A464" s="25"/>
      <c r="B464" s="25"/>
      <c r="D464" s="42"/>
      <c r="E464" s="25"/>
      <c r="F464" s="25"/>
      <c r="G464" s="42"/>
      <c r="I464" s="25"/>
      <c r="K464" s="25"/>
      <c r="N464" s="42"/>
    </row>
    <row r="465">
      <c r="A465" s="25"/>
      <c r="B465" s="25"/>
      <c r="D465" s="42"/>
      <c r="E465" s="25"/>
      <c r="F465" s="25"/>
      <c r="G465" s="42"/>
      <c r="I465" s="25"/>
      <c r="K465" s="25"/>
      <c r="N465" s="42"/>
    </row>
    <row r="466">
      <c r="A466" s="25"/>
      <c r="B466" s="25"/>
      <c r="D466" s="42"/>
      <c r="E466" s="25"/>
      <c r="F466" s="25"/>
      <c r="G466" s="42"/>
      <c r="I466" s="25"/>
      <c r="K466" s="25"/>
      <c r="N466" s="42"/>
    </row>
    <row r="467">
      <c r="A467" s="25"/>
      <c r="B467" s="25"/>
      <c r="D467" s="42"/>
      <c r="E467" s="25"/>
      <c r="F467" s="25"/>
      <c r="G467" s="42"/>
      <c r="I467" s="25"/>
      <c r="K467" s="25"/>
      <c r="N467" s="42"/>
    </row>
    <row r="468">
      <c r="A468" s="25"/>
      <c r="B468" s="25"/>
      <c r="D468" s="42"/>
      <c r="E468" s="25"/>
      <c r="F468" s="25"/>
      <c r="G468" s="42"/>
      <c r="I468" s="25"/>
      <c r="K468" s="25"/>
      <c r="N468" s="42"/>
    </row>
    <row r="469">
      <c r="A469" s="25"/>
      <c r="B469" s="25"/>
      <c r="D469" s="42"/>
      <c r="E469" s="25"/>
      <c r="F469" s="25"/>
      <c r="G469" s="42"/>
      <c r="I469" s="25"/>
      <c r="K469" s="25"/>
      <c r="N469" s="42"/>
    </row>
    <row r="470">
      <c r="A470" s="25"/>
      <c r="B470" s="25"/>
      <c r="D470" s="42"/>
      <c r="E470" s="25"/>
      <c r="F470" s="25"/>
      <c r="G470" s="42"/>
      <c r="I470" s="25"/>
      <c r="K470" s="25"/>
      <c r="N470" s="42"/>
    </row>
    <row r="471">
      <c r="A471" s="25"/>
      <c r="B471" s="25"/>
      <c r="D471" s="42"/>
      <c r="E471" s="25"/>
      <c r="F471" s="25"/>
      <c r="G471" s="42"/>
      <c r="I471" s="25"/>
      <c r="K471" s="25"/>
      <c r="N471" s="42"/>
    </row>
    <row r="472">
      <c r="A472" s="25"/>
      <c r="B472" s="25"/>
      <c r="D472" s="42"/>
      <c r="E472" s="25"/>
      <c r="F472" s="25"/>
      <c r="G472" s="42"/>
      <c r="I472" s="25"/>
      <c r="K472" s="25"/>
      <c r="N472" s="42"/>
    </row>
    <row r="473">
      <c r="A473" s="25"/>
      <c r="B473" s="25"/>
      <c r="D473" s="42"/>
      <c r="E473" s="25"/>
      <c r="F473" s="25"/>
      <c r="G473" s="42"/>
      <c r="I473" s="25"/>
      <c r="K473" s="25"/>
      <c r="N473" s="42"/>
    </row>
    <row r="474">
      <c r="A474" s="25"/>
      <c r="B474" s="25"/>
      <c r="D474" s="42"/>
      <c r="E474" s="25"/>
      <c r="F474" s="25"/>
      <c r="G474" s="42"/>
      <c r="I474" s="25"/>
      <c r="K474" s="25"/>
      <c r="N474" s="42"/>
    </row>
    <row r="475">
      <c r="A475" s="25"/>
      <c r="B475" s="25"/>
      <c r="D475" s="42"/>
      <c r="E475" s="25"/>
      <c r="F475" s="25"/>
      <c r="G475" s="42"/>
      <c r="I475" s="25"/>
      <c r="K475" s="25"/>
      <c r="N475" s="42"/>
    </row>
    <row r="476">
      <c r="A476" s="25"/>
      <c r="B476" s="25"/>
      <c r="D476" s="42"/>
      <c r="E476" s="25"/>
      <c r="F476" s="25"/>
      <c r="G476" s="42"/>
      <c r="I476" s="25"/>
      <c r="K476" s="25"/>
      <c r="N476" s="42"/>
    </row>
    <row r="477">
      <c r="A477" s="25"/>
      <c r="B477" s="25"/>
      <c r="D477" s="42"/>
      <c r="E477" s="25"/>
      <c r="F477" s="25"/>
      <c r="G477" s="42"/>
      <c r="I477" s="25"/>
      <c r="K477" s="25"/>
      <c r="N477" s="42"/>
    </row>
    <row r="478">
      <c r="A478" s="25"/>
      <c r="B478" s="25"/>
      <c r="D478" s="42"/>
      <c r="E478" s="25"/>
      <c r="F478" s="25"/>
      <c r="G478" s="42"/>
      <c r="I478" s="25"/>
      <c r="K478" s="25"/>
      <c r="N478" s="42"/>
    </row>
    <row r="479">
      <c r="A479" s="25"/>
      <c r="B479" s="25"/>
      <c r="D479" s="42"/>
      <c r="E479" s="25"/>
      <c r="F479" s="25"/>
      <c r="G479" s="42"/>
      <c r="I479" s="25"/>
      <c r="K479" s="25"/>
      <c r="N479" s="42"/>
    </row>
    <row r="480">
      <c r="A480" s="25"/>
      <c r="B480" s="25"/>
      <c r="D480" s="42"/>
      <c r="E480" s="25"/>
      <c r="F480" s="25"/>
      <c r="G480" s="42"/>
      <c r="I480" s="25"/>
      <c r="K480" s="25"/>
      <c r="N480" s="42"/>
    </row>
    <row r="481">
      <c r="A481" s="25"/>
      <c r="B481" s="25"/>
      <c r="D481" s="42"/>
      <c r="E481" s="25"/>
      <c r="F481" s="25"/>
      <c r="G481" s="42"/>
      <c r="I481" s="25"/>
      <c r="K481" s="25"/>
      <c r="N481" s="42"/>
    </row>
    <row r="482">
      <c r="A482" s="25"/>
      <c r="B482" s="25"/>
      <c r="D482" s="42"/>
      <c r="E482" s="25"/>
      <c r="F482" s="25"/>
      <c r="G482" s="42"/>
      <c r="I482" s="25"/>
      <c r="K482" s="25"/>
      <c r="N482" s="42"/>
    </row>
    <row r="483">
      <c r="A483" s="25"/>
      <c r="B483" s="25"/>
      <c r="D483" s="42"/>
      <c r="E483" s="25"/>
      <c r="F483" s="25"/>
      <c r="G483" s="42"/>
      <c r="I483" s="25"/>
      <c r="K483" s="25"/>
      <c r="N483" s="42"/>
    </row>
    <row r="484">
      <c r="A484" s="25"/>
      <c r="B484" s="25"/>
      <c r="D484" s="42"/>
      <c r="E484" s="25"/>
      <c r="F484" s="25"/>
      <c r="G484" s="42"/>
      <c r="I484" s="25"/>
      <c r="K484" s="25"/>
      <c r="N484" s="42"/>
    </row>
    <row r="485">
      <c r="A485" s="25"/>
      <c r="B485" s="25"/>
      <c r="D485" s="42"/>
      <c r="E485" s="25"/>
      <c r="F485" s="25"/>
      <c r="G485" s="42"/>
      <c r="I485" s="25"/>
      <c r="K485" s="25"/>
      <c r="N485" s="42"/>
    </row>
    <row r="486">
      <c r="A486" s="25"/>
      <c r="B486" s="25"/>
      <c r="D486" s="42"/>
      <c r="E486" s="25"/>
      <c r="F486" s="25"/>
      <c r="G486" s="42"/>
      <c r="I486" s="25"/>
      <c r="K486" s="25"/>
      <c r="N486" s="42"/>
    </row>
    <row r="487">
      <c r="A487" s="25"/>
      <c r="B487" s="25"/>
      <c r="D487" s="42"/>
      <c r="E487" s="25"/>
      <c r="F487" s="25"/>
      <c r="G487" s="42"/>
      <c r="I487" s="25"/>
      <c r="K487" s="25"/>
      <c r="N487" s="42"/>
    </row>
    <row r="488">
      <c r="A488" s="25"/>
      <c r="B488" s="25"/>
      <c r="D488" s="42"/>
      <c r="E488" s="25"/>
      <c r="F488" s="25"/>
      <c r="G488" s="42"/>
      <c r="I488" s="25"/>
      <c r="K488" s="25"/>
      <c r="N488" s="42"/>
    </row>
    <row r="489">
      <c r="A489" s="25"/>
      <c r="B489" s="25"/>
      <c r="D489" s="42"/>
      <c r="E489" s="25"/>
      <c r="F489" s="25"/>
      <c r="G489" s="42"/>
      <c r="I489" s="25"/>
      <c r="K489" s="25"/>
      <c r="N489" s="42"/>
    </row>
    <row r="490">
      <c r="A490" s="25"/>
      <c r="B490" s="25"/>
      <c r="D490" s="42"/>
      <c r="E490" s="25"/>
      <c r="F490" s="25"/>
      <c r="G490" s="42"/>
      <c r="I490" s="25"/>
      <c r="K490" s="25"/>
      <c r="N490" s="42"/>
    </row>
    <row r="491">
      <c r="A491" s="25"/>
      <c r="B491" s="25"/>
      <c r="D491" s="42"/>
      <c r="E491" s="25"/>
      <c r="F491" s="25"/>
      <c r="G491" s="42"/>
      <c r="I491" s="25"/>
      <c r="K491" s="25"/>
      <c r="N491" s="42"/>
    </row>
    <row r="492">
      <c r="A492" s="25"/>
      <c r="B492" s="25"/>
      <c r="D492" s="42"/>
      <c r="E492" s="25"/>
      <c r="F492" s="25"/>
      <c r="G492" s="42"/>
      <c r="I492" s="25"/>
      <c r="K492" s="25"/>
      <c r="N492" s="42"/>
    </row>
    <row r="493">
      <c r="A493" s="25"/>
      <c r="B493" s="25"/>
      <c r="D493" s="42"/>
      <c r="E493" s="25"/>
      <c r="F493" s="25"/>
      <c r="G493" s="42"/>
      <c r="I493" s="25"/>
      <c r="K493" s="25"/>
      <c r="N493" s="42"/>
    </row>
    <row r="494">
      <c r="A494" s="25"/>
      <c r="B494" s="25"/>
      <c r="D494" s="42"/>
      <c r="E494" s="25"/>
      <c r="F494" s="25"/>
      <c r="G494" s="42"/>
      <c r="I494" s="25"/>
      <c r="K494" s="25"/>
      <c r="N494" s="42"/>
    </row>
    <row r="495">
      <c r="A495" s="25"/>
      <c r="B495" s="25"/>
      <c r="D495" s="42"/>
      <c r="E495" s="25"/>
      <c r="F495" s="25"/>
      <c r="G495" s="42"/>
      <c r="I495" s="25"/>
      <c r="K495" s="25"/>
      <c r="N495" s="42"/>
    </row>
    <row r="496">
      <c r="A496" s="25"/>
      <c r="B496" s="25"/>
      <c r="D496" s="42"/>
      <c r="E496" s="25"/>
      <c r="F496" s="25"/>
      <c r="G496" s="42"/>
      <c r="I496" s="25"/>
      <c r="K496" s="25"/>
      <c r="N496" s="42"/>
    </row>
    <row r="497">
      <c r="A497" s="25"/>
      <c r="B497" s="25"/>
      <c r="D497" s="42"/>
      <c r="E497" s="25"/>
      <c r="F497" s="25"/>
      <c r="G497" s="42"/>
      <c r="I497" s="25"/>
      <c r="K497" s="25"/>
      <c r="N497" s="42"/>
    </row>
    <row r="498">
      <c r="A498" s="25"/>
      <c r="B498" s="25"/>
      <c r="D498" s="42"/>
      <c r="E498" s="25"/>
      <c r="F498" s="25"/>
      <c r="G498" s="42"/>
      <c r="I498" s="25"/>
      <c r="K498" s="25"/>
      <c r="N498" s="42"/>
    </row>
    <row r="499">
      <c r="A499" s="25"/>
      <c r="B499" s="25"/>
      <c r="D499" s="42"/>
      <c r="E499" s="25"/>
      <c r="F499" s="25"/>
      <c r="G499" s="42"/>
      <c r="I499" s="25"/>
      <c r="K499" s="25"/>
      <c r="N499" s="42"/>
    </row>
    <row r="500">
      <c r="A500" s="25"/>
      <c r="B500" s="25"/>
      <c r="D500" s="42"/>
      <c r="E500" s="25"/>
      <c r="F500" s="25"/>
      <c r="G500" s="42"/>
      <c r="I500" s="25"/>
      <c r="K500" s="25"/>
      <c r="N500" s="42"/>
    </row>
    <row r="501">
      <c r="A501" s="25"/>
      <c r="B501" s="25"/>
      <c r="D501" s="42"/>
      <c r="E501" s="25"/>
      <c r="F501" s="25"/>
      <c r="G501" s="42"/>
      <c r="I501" s="25"/>
      <c r="K501" s="25"/>
      <c r="N501" s="42"/>
    </row>
    <row r="502">
      <c r="A502" s="25"/>
      <c r="B502" s="25"/>
      <c r="D502" s="42"/>
      <c r="E502" s="25"/>
      <c r="F502" s="25"/>
      <c r="G502" s="42"/>
      <c r="I502" s="25"/>
      <c r="K502" s="25"/>
      <c r="N502" s="42"/>
    </row>
    <row r="503">
      <c r="A503" s="25"/>
      <c r="B503" s="25"/>
      <c r="D503" s="42"/>
      <c r="E503" s="25"/>
      <c r="F503" s="25"/>
      <c r="G503" s="42"/>
      <c r="I503" s="25"/>
      <c r="K503" s="25"/>
      <c r="N503" s="42"/>
    </row>
    <row r="504">
      <c r="A504" s="25"/>
      <c r="B504" s="25"/>
      <c r="D504" s="42"/>
      <c r="E504" s="25"/>
      <c r="F504" s="25"/>
      <c r="G504" s="42"/>
      <c r="I504" s="25"/>
      <c r="K504" s="25"/>
      <c r="N504" s="42"/>
    </row>
    <row r="505">
      <c r="A505" s="25"/>
      <c r="B505" s="25"/>
      <c r="D505" s="42"/>
      <c r="E505" s="25"/>
      <c r="F505" s="25"/>
      <c r="G505" s="42"/>
      <c r="I505" s="25"/>
      <c r="K505" s="25"/>
      <c r="N505" s="42"/>
    </row>
    <row r="506">
      <c r="A506" s="25"/>
      <c r="B506" s="25"/>
      <c r="D506" s="42"/>
      <c r="E506" s="25"/>
      <c r="F506" s="25"/>
      <c r="G506" s="42"/>
      <c r="I506" s="25"/>
      <c r="K506" s="25"/>
      <c r="N506" s="42"/>
    </row>
    <row r="507">
      <c r="A507" s="25"/>
      <c r="B507" s="25"/>
      <c r="D507" s="42"/>
      <c r="E507" s="25"/>
      <c r="F507" s="25"/>
      <c r="G507" s="42"/>
      <c r="I507" s="25"/>
      <c r="K507" s="25"/>
      <c r="N507" s="42"/>
    </row>
    <row r="508">
      <c r="A508" s="25"/>
      <c r="B508" s="25"/>
      <c r="D508" s="42"/>
      <c r="E508" s="25"/>
      <c r="F508" s="25"/>
      <c r="G508" s="42"/>
      <c r="I508" s="25"/>
      <c r="K508" s="25"/>
      <c r="N508" s="42"/>
    </row>
    <row r="509">
      <c r="A509" s="25"/>
      <c r="B509" s="25"/>
      <c r="D509" s="42"/>
      <c r="E509" s="25"/>
      <c r="F509" s="25"/>
      <c r="G509" s="42"/>
      <c r="I509" s="25"/>
      <c r="K509" s="25"/>
      <c r="N509" s="42"/>
    </row>
    <row r="510">
      <c r="A510" s="25"/>
      <c r="B510" s="25"/>
      <c r="D510" s="42"/>
      <c r="E510" s="25"/>
      <c r="F510" s="25"/>
      <c r="G510" s="42"/>
      <c r="I510" s="25"/>
      <c r="K510" s="25"/>
      <c r="N510" s="42"/>
    </row>
    <row r="511">
      <c r="A511" s="25"/>
      <c r="B511" s="25"/>
      <c r="D511" s="42"/>
      <c r="E511" s="25"/>
      <c r="F511" s="25"/>
      <c r="G511" s="42"/>
      <c r="I511" s="25"/>
      <c r="K511" s="25"/>
      <c r="N511" s="42"/>
    </row>
    <row r="512">
      <c r="A512" s="25"/>
      <c r="B512" s="25"/>
      <c r="D512" s="42"/>
      <c r="E512" s="25"/>
      <c r="F512" s="25"/>
      <c r="G512" s="42"/>
      <c r="I512" s="25"/>
      <c r="K512" s="25"/>
      <c r="N512" s="42"/>
    </row>
    <row r="513">
      <c r="A513" s="25"/>
      <c r="B513" s="25"/>
      <c r="D513" s="42"/>
      <c r="E513" s="25"/>
      <c r="F513" s="25"/>
      <c r="G513" s="42"/>
      <c r="I513" s="25"/>
      <c r="K513" s="25"/>
      <c r="N513" s="42"/>
    </row>
    <row r="514">
      <c r="A514" s="25"/>
      <c r="B514" s="25"/>
      <c r="D514" s="42"/>
      <c r="E514" s="25"/>
      <c r="F514" s="25"/>
      <c r="G514" s="42"/>
      <c r="I514" s="25"/>
      <c r="K514" s="25"/>
      <c r="N514" s="42"/>
    </row>
    <row r="515">
      <c r="A515" s="25"/>
      <c r="B515" s="25"/>
      <c r="D515" s="42"/>
      <c r="E515" s="25"/>
      <c r="F515" s="25"/>
      <c r="G515" s="42"/>
      <c r="I515" s="25"/>
      <c r="K515" s="25"/>
      <c r="N515" s="42"/>
    </row>
    <row r="516">
      <c r="A516" s="25"/>
      <c r="B516" s="25"/>
      <c r="D516" s="42"/>
      <c r="E516" s="25"/>
      <c r="F516" s="25"/>
      <c r="G516" s="42"/>
      <c r="I516" s="25"/>
      <c r="K516" s="25"/>
      <c r="N516" s="42"/>
    </row>
    <row r="517">
      <c r="A517" s="25"/>
      <c r="B517" s="25"/>
      <c r="D517" s="42"/>
      <c r="E517" s="25"/>
      <c r="F517" s="25"/>
      <c r="G517" s="42"/>
      <c r="I517" s="25"/>
      <c r="K517" s="25"/>
      <c r="N517" s="42"/>
    </row>
    <row r="518">
      <c r="A518" s="25"/>
      <c r="B518" s="25"/>
      <c r="D518" s="42"/>
      <c r="E518" s="25"/>
      <c r="F518" s="25"/>
      <c r="G518" s="42"/>
      <c r="I518" s="25"/>
      <c r="K518" s="25"/>
      <c r="N518" s="42"/>
    </row>
    <row r="519">
      <c r="A519" s="25"/>
      <c r="B519" s="25"/>
      <c r="D519" s="42"/>
      <c r="E519" s="25"/>
      <c r="F519" s="25"/>
      <c r="G519" s="42"/>
      <c r="I519" s="25"/>
      <c r="K519" s="25"/>
      <c r="N519" s="42"/>
    </row>
    <row r="520">
      <c r="A520" s="25"/>
      <c r="B520" s="25"/>
      <c r="D520" s="42"/>
      <c r="E520" s="25"/>
      <c r="F520" s="25"/>
      <c r="G520" s="42"/>
      <c r="I520" s="25"/>
      <c r="K520" s="25"/>
      <c r="N520" s="42"/>
    </row>
    <row r="521">
      <c r="A521" s="25"/>
      <c r="B521" s="25"/>
      <c r="D521" s="42"/>
      <c r="E521" s="25"/>
      <c r="F521" s="25"/>
      <c r="G521" s="42"/>
      <c r="I521" s="25"/>
      <c r="K521" s="25"/>
      <c r="N521" s="42"/>
    </row>
    <row r="522">
      <c r="A522" s="25"/>
      <c r="B522" s="25"/>
      <c r="D522" s="42"/>
      <c r="E522" s="25"/>
      <c r="F522" s="25"/>
      <c r="G522" s="42"/>
      <c r="I522" s="25"/>
      <c r="K522" s="25"/>
      <c r="N522" s="42"/>
    </row>
    <row r="523">
      <c r="A523" s="25"/>
      <c r="B523" s="25"/>
      <c r="D523" s="42"/>
      <c r="E523" s="25"/>
      <c r="F523" s="25"/>
      <c r="G523" s="42"/>
      <c r="I523" s="25"/>
      <c r="K523" s="25"/>
      <c r="N523" s="42"/>
    </row>
    <row r="524">
      <c r="A524" s="25"/>
      <c r="B524" s="25"/>
      <c r="D524" s="42"/>
      <c r="E524" s="25"/>
      <c r="F524" s="25"/>
      <c r="G524" s="42"/>
      <c r="I524" s="25"/>
      <c r="K524" s="25"/>
      <c r="N524" s="42"/>
    </row>
    <row r="525">
      <c r="A525" s="25"/>
      <c r="B525" s="25"/>
      <c r="D525" s="42"/>
      <c r="E525" s="25"/>
      <c r="F525" s="25"/>
      <c r="G525" s="42"/>
      <c r="I525" s="25"/>
      <c r="K525" s="25"/>
      <c r="N525" s="42"/>
    </row>
    <row r="526">
      <c r="A526" s="25"/>
      <c r="B526" s="25"/>
      <c r="D526" s="42"/>
      <c r="E526" s="25"/>
      <c r="F526" s="25"/>
      <c r="G526" s="42"/>
      <c r="I526" s="25"/>
      <c r="K526" s="25"/>
      <c r="N526" s="42"/>
    </row>
    <row r="527">
      <c r="A527" s="25"/>
      <c r="B527" s="25"/>
      <c r="D527" s="42"/>
      <c r="E527" s="25"/>
      <c r="F527" s="25"/>
      <c r="G527" s="42"/>
      <c r="I527" s="25"/>
      <c r="K527" s="25"/>
      <c r="N527" s="42"/>
    </row>
    <row r="528">
      <c r="A528" s="25"/>
      <c r="B528" s="25"/>
      <c r="D528" s="42"/>
      <c r="E528" s="25"/>
      <c r="F528" s="25"/>
      <c r="G528" s="42"/>
      <c r="I528" s="25"/>
      <c r="K528" s="25"/>
      <c r="N528" s="42"/>
    </row>
    <row r="529">
      <c r="A529" s="25"/>
      <c r="B529" s="25"/>
      <c r="D529" s="42"/>
      <c r="E529" s="25"/>
      <c r="F529" s="25"/>
      <c r="G529" s="42"/>
      <c r="I529" s="25"/>
      <c r="K529" s="25"/>
      <c r="N529" s="42"/>
    </row>
    <row r="530">
      <c r="A530" s="25"/>
      <c r="B530" s="25"/>
      <c r="D530" s="42"/>
      <c r="E530" s="25"/>
      <c r="F530" s="25"/>
      <c r="G530" s="42"/>
      <c r="I530" s="25"/>
      <c r="K530" s="25"/>
      <c r="N530" s="42"/>
    </row>
    <row r="531">
      <c r="A531" s="25"/>
      <c r="B531" s="25"/>
      <c r="D531" s="42"/>
      <c r="E531" s="25"/>
      <c r="F531" s="25"/>
      <c r="G531" s="42"/>
      <c r="I531" s="25"/>
      <c r="K531" s="25"/>
      <c r="N531" s="42"/>
    </row>
    <row r="532">
      <c r="A532" s="25"/>
      <c r="B532" s="25"/>
      <c r="D532" s="42"/>
      <c r="E532" s="25"/>
      <c r="F532" s="25"/>
      <c r="G532" s="42"/>
      <c r="I532" s="25"/>
      <c r="K532" s="25"/>
      <c r="N532" s="42"/>
    </row>
    <row r="533">
      <c r="A533" s="25"/>
      <c r="B533" s="25"/>
      <c r="D533" s="42"/>
      <c r="E533" s="25"/>
      <c r="F533" s="25"/>
      <c r="G533" s="42"/>
      <c r="I533" s="25"/>
      <c r="K533" s="25"/>
      <c r="N533" s="42"/>
    </row>
    <row r="534">
      <c r="A534" s="25"/>
      <c r="B534" s="25"/>
      <c r="D534" s="42"/>
      <c r="E534" s="25"/>
      <c r="F534" s="25"/>
      <c r="G534" s="42"/>
      <c r="I534" s="25"/>
      <c r="K534" s="25"/>
      <c r="N534" s="42"/>
    </row>
    <row r="535">
      <c r="A535" s="25"/>
      <c r="B535" s="25"/>
      <c r="D535" s="42"/>
      <c r="E535" s="25"/>
      <c r="F535" s="25"/>
      <c r="G535" s="42"/>
      <c r="I535" s="25"/>
      <c r="K535" s="25"/>
      <c r="N535" s="42"/>
    </row>
    <row r="536">
      <c r="A536" s="25"/>
      <c r="B536" s="25"/>
      <c r="D536" s="42"/>
      <c r="E536" s="25"/>
      <c r="F536" s="25"/>
      <c r="G536" s="42"/>
      <c r="I536" s="25"/>
      <c r="K536" s="25"/>
      <c r="N536" s="42"/>
    </row>
    <row r="537">
      <c r="A537" s="25"/>
      <c r="B537" s="25"/>
      <c r="D537" s="42"/>
      <c r="E537" s="25"/>
      <c r="F537" s="25"/>
      <c r="G537" s="42"/>
      <c r="I537" s="25"/>
      <c r="K537" s="25"/>
      <c r="N537" s="42"/>
    </row>
    <row r="538">
      <c r="A538" s="25"/>
      <c r="B538" s="25"/>
      <c r="D538" s="42"/>
      <c r="E538" s="25"/>
      <c r="F538" s="25"/>
      <c r="G538" s="42"/>
      <c r="I538" s="25"/>
      <c r="K538" s="25"/>
      <c r="N538" s="42"/>
    </row>
    <row r="539">
      <c r="A539" s="25"/>
      <c r="B539" s="25"/>
      <c r="D539" s="42"/>
      <c r="E539" s="25"/>
      <c r="F539" s="25"/>
      <c r="G539" s="42"/>
      <c r="I539" s="25"/>
      <c r="K539" s="25"/>
      <c r="N539" s="42"/>
    </row>
    <row r="540">
      <c r="A540" s="25"/>
      <c r="B540" s="25"/>
      <c r="D540" s="42"/>
      <c r="E540" s="25"/>
      <c r="F540" s="25"/>
      <c r="G540" s="42"/>
      <c r="I540" s="25"/>
      <c r="K540" s="25"/>
      <c r="N540" s="42"/>
    </row>
    <row r="541">
      <c r="A541" s="25"/>
      <c r="B541" s="25"/>
      <c r="D541" s="42"/>
      <c r="E541" s="25"/>
      <c r="F541" s="25"/>
      <c r="G541" s="42"/>
      <c r="I541" s="25"/>
      <c r="K541" s="25"/>
      <c r="N541" s="42"/>
    </row>
    <row r="542">
      <c r="A542" s="25"/>
      <c r="B542" s="25"/>
      <c r="D542" s="42"/>
      <c r="E542" s="25"/>
      <c r="F542" s="25"/>
      <c r="G542" s="42"/>
      <c r="I542" s="25"/>
      <c r="K542" s="25"/>
      <c r="N542" s="42"/>
    </row>
    <row r="543">
      <c r="A543" s="25"/>
      <c r="B543" s="25"/>
      <c r="D543" s="42"/>
      <c r="E543" s="25"/>
      <c r="F543" s="25"/>
      <c r="G543" s="42"/>
      <c r="I543" s="25"/>
      <c r="K543" s="25"/>
      <c r="N543" s="42"/>
    </row>
    <row r="544">
      <c r="A544" s="25"/>
      <c r="B544" s="25"/>
      <c r="D544" s="42"/>
      <c r="E544" s="25"/>
      <c r="F544" s="25"/>
      <c r="G544" s="42"/>
      <c r="I544" s="25"/>
      <c r="K544" s="25"/>
      <c r="N544" s="42"/>
    </row>
    <row r="545">
      <c r="A545" s="25"/>
      <c r="B545" s="25"/>
      <c r="D545" s="42"/>
      <c r="E545" s="25"/>
      <c r="F545" s="25"/>
      <c r="G545" s="42"/>
      <c r="I545" s="25"/>
      <c r="K545" s="25"/>
      <c r="N545" s="42"/>
    </row>
    <row r="546">
      <c r="A546" s="25"/>
      <c r="B546" s="25"/>
      <c r="D546" s="42"/>
      <c r="E546" s="25"/>
      <c r="F546" s="25"/>
      <c r="G546" s="42"/>
      <c r="I546" s="25"/>
      <c r="K546" s="25"/>
      <c r="N546" s="42"/>
    </row>
    <row r="547">
      <c r="A547" s="25"/>
      <c r="B547" s="25"/>
      <c r="D547" s="42"/>
      <c r="E547" s="25"/>
      <c r="F547" s="25"/>
      <c r="G547" s="42"/>
      <c r="I547" s="25"/>
      <c r="K547" s="25"/>
      <c r="N547" s="42"/>
    </row>
    <row r="548">
      <c r="A548" s="25"/>
      <c r="B548" s="25"/>
      <c r="D548" s="42"/>
      <c r="E548" s="25"/>
      <c r="F548" s="25"/>
      <c r="G548" s="42"/>
      <c r="I548" s="25"/>
      <c r="K548" s="25"/>
      <c r="N548" s="42"/>
    </row>
    <row r="549">
      <c r="A549" s="25"/>
      <c r="B549" s="25"/>
      <c r="D549" s="42"/>
      <c r="E549" s="25"/>
      <c r="F549" s="25"/>
      <c r="G549" s="42"/>
      <c r="I549" s="25"/>
      <c r="K549" s="25"/>
      <c r="N549" s="42"/>
    </row>
    <row r="550">
      <c r="A550" s="25"/>
      <c r="B550" s="25"/>
      <c r="D550" s="42"/>
      <c r="E550" s="25"/>
      <c r="F550" s="25"/>
      <c r="G550" s="42"/>
      <c r="I550" s="25"/>
      <c r="K550" s="25"/>
      <c r="N550" s="42"/>
    </row>
    <row r="551">
      <c r="A551" s="25"/>
      <c r="B551" s="25"/>
      <c r="D551" s="42"/>
      <c r="E551" s="25"/>
      <c r="F551" s="25"/>
      <c r="G551" s="42"/>
      <c r="I551" s="25"/>
      <c r="K551" s="25"/>
      <c r="N551" s="42"/>
    </row>
    <row r="552">
      <c r="A552" s="25"/>
      <c r="B552" s="25"/>
      <c r="D552" s="42"/>
      <c r="E552" s="25"/>
      <c r="F552" s="25"/>
      <c r="G552" s="42"/>
      <c r="I552" s="25"/>
      <c r="K552" s="25"/>
      <c r="N552" s="42"/>
    </row>
    <row r="553">
      <c r="A553" s="25"/>
      <c r="B553" s="25"/>
      <c r="D553" s="42"/>
      <c r="E553" s="25"/>
      <c r="F553" s="25"/>
      <c r="G553" s="42"/>
      <c r="I553" s="25"/>
      <c r="K553" s="25"/>
      <c r="N553" s="42"/>
    </row>
    <row r="554">
      <c r="A554" s="25"/>
      <c r="B554" s="25"/>
      <c r="D554" s="42"/>
      <c r="E554" s="25"/>
      <c r="F554" s="25"/>
      <c r="G554" s="42"/>
      <c r="I554" s="25"/>
      <c r="K554" s="25"/>
      <c r="N554" s="42"/>
    </row>
    <row r="555">
      <c r="A555" s="25"/>
      <c r="B555" s="25"/>
      <c r="D555" s="42"/>
      <c r="E555" s="25"/>
      <c r="F555" s="25"/>
      <c r="G555" s="42"/>
      <c r="I555" s="25"/>
      <c r="K555" s="25"/>
      <c r="N555" s="42"/>
    </row>
    <row r="556">
      <c r="A556" s="25"/>
      <c r="B556" s="25"/>
      <c r="D556" s="42"/>
      <c r="E556" s="25"/>
      <c r="F556" s="25"/>
      <c r="G556" s="42"/>
      <c r="I556" s="25"/>
      <c r="K556" s="25"/>
      <c r="N556" s="42"/>
    </row>
    <row r="557">
      <c r="A557" s="25"/>
      <c r="B557" s="25"/>
      <c r="D557" s="42"/>
      <c r="E557" s="25"/>
      <c r="F557" s="25"/>
      <c r="G557" s="42"/>
      <c r="I557" s="25"/>
      <c r="K557" s="25"/>
      <c r="N557" s="42"/>
    </row>
    <row r="558">
      <c r="A558" s="25"/>
      <c r="B558" s="25"/>
      <c r="D558" s="42"/>
      <c r="E558" s="25"/>
      <c r="F558" s="25"/>
      <c r="G558" s="42"/>
      <c r="I558" s="25"/>
      <c r="K558" s="25"/>
      <c r="N558" s="42"/>
    </row>
    <row r="559">
      <c r="A559" s="25"/>
      <c r="B559" s="25"/>
      <c r="D559" s="42"/>
      <c r="E559" s="25"/>
      <c r="F559" s="25"/>
      <c r="G559" s="42"/>
      <c r="I559" s="25"/>
      <c r="K559" s="25"/>
      <c r="N559" s="42"/>
    </row>
    <row r="560">
      <c r="A560" s="25"/>
      <c r="B560" s="25"/>
      <c r="D560" s="42"/>
      <c r="E560" s="25"/>
      <c r="F560" s="25"/>
      <c r="G560" s="42"/>
      <c r="I560" s="25"/>
      <c r="K560" s="25"/>
      <c r="N560" s="42"/>
    </row>
    <row r="561">
      <c r="A561" s="25"/>
      <c r="B561" s="25"/>
      <c r="D561" s="42"/>
      <c r="E561" s="25"/>
      <c r="F561" s="25"/>
      <c r="G561" s="42"/>
      <c r="I561" s="25"/>
      <c r="K561" s="25"/>
      <c r="N561" s="42"/>
    </row>
    <row r="562">
      <c r="A562" s="25"/>
      <c r="B562" s="25"/>
      <c r="D562" s="42"/>
      <c r="E562" s="25"/>
      <c r="F562" s="25"/>
      <c r="G562" s="42"/>
      <c r="I562" s="25"/>
      <c r="K562" s="25"/>
      <c r="N562" s="42"/>
    </row>
    <row r="563">
      <c r="A563" s="25"/>
      <c r="B563" s="25"/>
      <c r="D563" s="42"/>
      <c r="E563" s="25"/>
      <c r="F563" s="25"/>
      <c r="G563" s="42"/>
      <c r="I563" s="25"/>
      <c r="K563" s="25"/>
      <c r="N563" s="42"/>
    </row>
    <row r="564">
      <c r="A564" s="25"/>
      <c r="B564" s="25"/>
      <c r="D564" s="42"/>
      <c r="E564" s="25"/>
      <c r="F564" s="25"/>
      <c r="G564" s="42"/>
      <c r="I564" s="25"/>
      <c r="K564" s="25"/>
      <c r="N564" s="42"/>
    </row>
    <row r="565">
      <c r="A565" s="25"/>
      <c r="B565" s="25"/>
      <c r="D565" s="42"/>
      <c r="E565" s="25"/>
      <c r="F565" s="25"/>
      <c r="G565" s="42"/>
      <c r="I565" s="25"/>
      <c r="K565" s="25"/>
      <c r="N565" s="42"/>
    </row>
    <row r="566">
      <c r="A566" s="25"/>
      <c r="B566" s="25"/>
      <c r="D566" s="42"/>
      <c r="E566" s="25"/>
      <c r="F566" s="25"/>
      <c r="G566" s="42"/>
      <c r="I566" s="25"/>
      <c r="K566" s="25"/>
      <c r="N566" s="42"/>
    </row>
    <row r="567">
      <c r="A567" s="25"/>
      <c r="B567" s="25"/>
      <c r="D567" s="42"/>
      <c r="E567" s="25"/>
      <c r="F567" s="25"/>
      <c r="G567" s="42"/>
      <c r="I567" s="25"/>
      <c r="K567" s="25"/>
      <c r="N567" s="42"/>
    </row>
    <row r="568">
      <c r="A568" s="25"/>
      <c r="B568" s="25"/>
      <c r="D568" s="42"/>
      <c r="E568" s="25"/>
      <c r="F568" s="25"/>
      <c r="G568" s="42"/>
      <c r="I568" s="25"/>
      <c r="K568" s="25"/>
      <c r="N568" s="42"/>
    </row>
    <row r="569">
      <c r="A569" s="25"/>
      <c r="B569" s="25"/>
      <c r="D569" s="42"/>
      <c r="E569" s="25"/>
      <c r="F569" s="25"/>
      <c r="G569" s="42"/>
      <c r="I569" s="25"/>
      <c r="K569" s="25"/>
      <c r="N569" s="42"/>
    </row>
    <row r="570">
      <c r="A570" s="25"/>
      <c r="B570" s="25"/>
      <c r="D570" s="42"/>
      <c r="E570" s="25"/>
      <c r="F570" s="25"/>
      <c r="G570" s="42"/>
      <c r="I570" s="25"/>
      <c r="K570" s="25"/>
      <c r="N570" s="42"/>
    </row>
    <row r="571">
      <c r="A571" s="25"/>
      <c r="B571" s="25"/>
      <c r="D571" s="42"/>
      <c r="E571" s="25"/>
      <c r="F571" s="25"/>
      <c r="G571" s="42"/>
      <c r="I571" s="25"/>
      <c r="K571" s="25"/>
      <c r="N571" s="42"/>
    </row>
    <row r="572">
      <c r="A572" s="25"/>
      <c r="B572" s="25"/>
      <c r="D572" s="42"/>
      <c r="E572" s="25"/>
      <c r="F572" s="25"/>
      <c r="G572" s="42"/>
      <c r="I572" s="25"/>
      <c r="K572" s="25"/>
      <c r="N572" s="42"/>
    </row>
    <row r="573">
      <c r="A573" s="25"/>
      <c r="B573" s="25"/>
      <c r="D573" s="42"/>
      <c r="E573" s="25"/>
      <c r="F573" s="25"/>
      <c r="G573" s="42"/>
      <c r="I573" s="25"/>
      <c r="K573" s="25"/>
      <c r="N573" s="42"/>
    </row>
    <row r="574">
      <c r="A574" s="25"/>
      <c r="B574" s="25"/>
      <c r="D574" s="42"/>
      <c r="E574" s="25"/>
      <c r="F574" s="25"/>
      <c r="G574" s="42"/>
      <c r="I574" s="25"/>
      <c r="K574" s="25"/>
      <c r="N574" s="42"/>
    </row>
    <row r="575">
      <c r="A575" s="25"/>
      <c r="B575" s="25"/>
      <c r="D575" s="42"/>
      <c r="E575" s="25"/>
      <c r="F575" s="25"/>
      <c r="G575" s="42"/>
      <c r="I575" s="25"/>
      <c r="K575" s="25"/>
      <c r="N575" s="42"/>
    </row>
    <row r="576">
      <c r="A576" s="25"/>
      <c r="B576" s="25"/>
      <c r="D576" s="42"/>
      <c r="E576" s="25"/>
      <c r="F576" s="25"/>
      <c r="G576" s="42"/>
      <c r="I576" s="25"/>
      <c r="K576" s="25"/>
      <c r="N576" s="42"/>
    </row>
    <row r="577">
      <c r="A577" s="25"/>
      <c r="B577" s="25"/>
      <c r="D577" s="42"/>
      <c r="E577" s="25"/>
      <c r="F577" s="25"/>
      <c r="G577" s="42"/>
      <c r="I577" s="25"/>
      <c r="K577" s="25"/>
      <c r="N577" s="42"/>
    </row>
    <row r="578">
      <c r="A578" s="25"/>
      <c r="B578" s="25"/>
      <c r="D578" s="42"/>
      <c r="E578" s="25"/>
      <c r="F578" s="25"/>
      <c r="G578" s="42"/>
      <c r="I578" s="25"/>
      <c r="K578" s="25"/>
      <c r="N578" s="42"/>
    </row>
    <row r="579">
      <c r="A579" s="25"/>
      <c r="B579" s="25"/>
      <c r="D579" s="42"/>
      <c r="E579" s="25"/>
      <c r="F579" s="25"/>
      <c r="G579" s="42"/>
      <c r="I579" s="25"/>
      <c r="K579" s="25"/>
      <c r="N579" s="42"/>
    </row>
    <row r="580">
      <c r="A580" s="25"/>
      <c r="B580" s="25"/>
      <c r="D580" s="42"/>
      <c r="E580" s="25"/>
      <c r="F580" s="25"/>
      <c r="G580" s="42"/>
      <c r="I580" s="25"/>
      <c r="K580" s="25"/>
      <c r="N580" s="42"/>
    </row>
    <row r="581">
      <c r="A581" s="25"/>
      <c r="B581" s="25"/>
      <c r="D581" s="42"/>
      <c r="E581" s="25"/>
      <c r="F581" s="25"/>
      <c r="G581" s="42"/>
      <c r="I581" s="25"/>
      <c r="K581" s="25"/>
      <c r="N581" s="42"/>
    </row>
    <row r="582">
      <c r="A582" s="25"/>
      <c r="B582" s="25"/>
      <c r="D582" s="42"/>
      <c r="E582" s="25"/>
      <c r="F582" s="25"/>
      <c r="G582" s="42"/>
      <c r="I582" s="25"/>
      <c r="K582" s="25"/>
      <c r="N582" s="42"/>
    </row>
    <row r="583">
      <c r="A583" s="25"/>
      <c r="B583" s="25"/>
      <c r="D583" s="42"/>
      <c r="E583" s="25"/>
      <c r="F583" s="25"/>
      <c r="G583" s="42"/>
      <c r="I583" s="25"/>
      <c r="K583" s="25"/>
      <c r="N583" s="42"/>
    </row>
    <row r="584">
      <c r="A584" s="25"/>
      <c r="B584" s="25"/>
      <c r="D584" s="42"/>
      <c r="E584" s="25"/>
      <c r="F584" s="25"/>
      <c r="G584" s="42"/>
      <c r="I584" s="25"/>
      <c r="K584" s="25"/>
      <c r="N584" s="42"/>
    </row>
    <row r="585">
      <c r="A585" s="25"/>
      <c r="B585" s="25"/>
      <c r="D585" s="42"/>
      <c r="E585" s="25"/>
      <c r="F585" s="25"/>
      <c r="G585" s="42"/>
      <c r="I585" s="25"/>
      <c r="K585" s="25"/>
      <c r="N585" s="42"/>
    </row>
    <row r="586">
      <c r="A586" s="25"/>
      <c r="B586" s="25"/>
      <c r="D586" s="42"/>
      <c r="E586" s="25"/>
      <c r="F586" s="25"/>
      <c r="G586" s="42"/>
      <c r="I586" s="25"/>
      <c r="K586" s="25"/>
      <c r="N586" s="42"/>
    </row>
    <row r="587">
      <c r="A587" s="25"/>
      <c r="B587" s="25"/>
      <c r="D587" s="42"/>
      <c r="E587" s="25"/>
      <c r="F587" s="25"/>
      <c r="G587" s="42"/>
      <c r="I587" s="25"/>
      <c r="K587" s="25"/>
      <c r="N587" s="42"/>
    </row>
    <row r="588">
      <c r="A588" s="25"/>
      <c r="B588" s="25"/>
      <c r="D588" s="42"/>
      <c r="E588" s="25"/>
      <c r="F588" s="25"/>
      <c r="G588" s="42"/>
      <c r="I588" s="25"/>
      <c r="K588" s="25"/>
      <c r="N588" s="42"/>
    </row>
    <row r="589">
      <c r="A589" s="25"/>
      <c r="B589" s="25"/>
      <c r="D589" s="42"/>
      <c r="E589" s="25"/>
      <c r="F589" s="25"/>
      <c r="G589" s="42"/>
      <c r="I589" s="25"/>
      <c r="K589" s="25"/>
      <c r="N589" s="42"/>
    </row>
    <row r="590">
      <c r="A590" s="25"/>
      <c r="B590" s="25"/>
      <c r="D590" s="42"/>
      <c r="E590" s="25"/>
      <c r="F590" s="25"/>
      <c r="G590" s="42"/>
      <c r="I590" s="25"/>
      <c r="K590" s="25"/>
      <c r="N590" s="42"/>
    </row>
    <row r="591">
      <c r="A591" s="25"/>
      <c r="B591" s="25"/>
      <c r="D591" s="42"/>
      <c r="E591" s="25"/>
      <c r="F591" s="25"/>
      <c r="G591" s="42"/>
      <c r="I591" s="25"/>
      <c r="K591" s="25"/>
      <c r="N591" s="42"/>
    </row>
    <row r="592">
      <c r="A592" s="25"/>
      <c r="B592" s="25"/>
      <c r="D592" s="42"/>
      <c r="E592" s="25"/>
      <c r="F592" s="25"/>
      <c r="G592" s="42"/>
      <c r="I592" s="25"/>
      <c r="K592" s="25"/>
      <c r="N592" s="42"/>
    </row>
    <row r="593">
      <c r="A593" s="25"/>
      <c r="B593" s="25"/>
      <c r="D593" s="42"/>
      <c r="E593" s="25"/>
      <c r="F593" s="25"/>
      <c r="G593" s="42"/>
      <c r="I593" s="25"/>
      <c r="K593" s="25"/>
      <c r="N593" s="42"/>
    </row>
    <row r="594">
      <c r="A594" s="25"/>
      <c r="B594" s="25"/>
      <c r="D594" s="42"/>
      <c r="E594" s="25"/>
      <c r="F594" s="25"/>
      <c r="G594" s="42"/>
      <c r="I594" s="25"/>
      <c r="K594" s="25"/>
      <c r="N594" s="42"/>
    </row>
    <row r="595">
      <c r="A595" s="25"/>
      <c r="B595" s="25"/>
      <c r="D595" s="42"/>
      <c r="E595" s="25"/>
      <c r="F595" s="25"/>
      <c r="G595" s="42"/>
      <c r="I595" s="25"/>
      <c r="K595" s="25"/>
      <c r="N595" s="42"/>
    </row>
    <row r="596">
      <c r="A596" s="25"/>
      <c r="B596" s="25"/>
      <c r="D596" s="42"/>
      <c r="E596" s="25"/>
      <c r="F596" s="25"/>
      <c r="G596" s="42"/>
      <c r="I596" s="25"/>
      <c r="K596" s="25"/>
      <c r="N596" s="42"/>
    </row>
    <row r="597">
      <c r="A597" s="25"/>
      <c r="B597" s="25"/>
      <c r="D597" s="42"/>
      <c r="E597" s="25"/>
      <c r="F597" s="25"/>
      <c r="G597" s="42"/>
      <c r="I597" s="25"/>
      <c r="K597" s="25"/>
      <c r="N597" s="42"/>
    </row>
    <row r="598">
      <c r="A598" s="25"/>
      <c r="B598" s="25"/>
      <c r="D598" s="42"/>
      <c r="E598" s="25"/>
      <c r="F598" s="25"/>
      <c r="G598" s="42"/>
      <c r="I598" s="25"/>
      <c r="K598" s="25"/>
      <c r="N598" s="42"/>
    </row>
    <row r="599">
      <c r="A599" s="25"/>
      <c r="B599" s="25"/>
      <c r="D599" s="42"/>
      <c r="E599" s="25"/>
      <c r="F599" s="25"/>
      <c r="G599" s="42"/>
      <c r="I599" s="25"/>
      <c r="K599" s="25"/>
      <c r="N599" s="42"/>
    </row>
    <row r="600">
      <c r="A600" s="25"/>
      <c r="B600" s="25"/>
      <c r="D600" s="42"/>
      <c r="E600" s="25"/>
      <c r="F600" s="25"/>
      <c r="G600" s="42"/>
      <c r="I600" s="25"/>
      <c r="K600" s="25"/>
      <c r="N600" s="42"/>
    </row>
    <row r="601">
      <c r="A601" s="25"/>
      <c r="B601" s="25"/>
      <c r="D601" s="42"/>
      <c r="E601" s="25"/>
      <c r="F601" s="25"/>
      <c r="G601" s="42"/>
      <c r="I601" s="25"/>
      <c r="K601" s="25"/>
      <c r="N601" s="42"/>
    </row>
    <row r="602">
      <c r="A602" s="25"/>
      <c r="B602" s="25"/>
      <c r="D602" s="42"/>
      <c r="E602" s="25"/>
      <c r="F602" s="25"/>
      <c r="G602" s="42"/>
      <c r="I602" s="25"/>
      <c r="K602" s="25"/>
      <c r="N602" s="42"/>
    </row>
    <row r="603">
      <c r="A603" s="25"/>
      <c r="B603" s="25"/>
      <c r="D603" s="42"/>
      <c r="E603" s="25"/>
      <c r="F603" s="25"/>
      <c r="G603" s="42"/>
      <c r="I603" s="25"/>
      <c r="K603" s="25"/>
      <c r="N603" s="42"/>
    </row>
    <row r="604">
      <c r="A604" s="25"/>
      <c r="B604" s="25"/>
      <c r="D604" s="42"/>
      <c r="E604" s="25"/>
      <c r="F604" s="25"/>
      <c r="G604" s="42"/>
      <c r="I604" s="25"/>
      <c r="K604" s="25"/>
      <c r="N604" s="42"/>
    </row>
    <row r="605">
      <c r="A605" s="25"/>
      <c r="B605" s="25"/>
      <c r="D605" s="42"/>
      <c r="E605" s="25"/>
      <c r="F605" s="25"/>
      <c r="G605" s="42"/>
      <c r="I605" s="25"/>
      <c r="K605" s="25"/>
      <c r="N605" s="42"/>
    </row>
    <row r="606">
      <c r="A606" s="25"/>
      <c r="B606" s="25"/>
      <c r="D606" s="42"/>
      <c r="E606" s="25"/>
      <c r="F606" s="25"/>
      <c r="G606" s="42"/>
      <c r="I606" s="25"/>
      <c r="K606" s="25"/>
      <c r="N606" s="42"/>
    </row>
    <row r="607">
      <c r="A607" s="25"/>
      <c r="B607" s="25"/>
      <c r="D607" s="42"/>
      <c r="E607" s="25"/>
      <c r="F607" s="25"/>
      <c r="G607" s="42"/>
      <c r="I607" s="25"/>
      <c r="K607" s="25"/>
      <c r="N607" s="42"/>
    </row>
    <row r="608">
      <c r="A608" s="25"/>
      <c r="B608" s="25"/>
      <c r="D608" s="42"/>
      <c r="E608" s="25"/>
      <c r="F608" s="25"/>
      <c r="G608" s="42"/>
      <c r="I608" s="25"/>
      <c r="K608" s="25"/>
      <c r="N608" s="42"/>
    </row>
    <row r="609">
      <c r="A609" s="25"/>
      <c r="B609" s="25"/>
      <c r="D609" s="42"/>
      <c r="E609" s="25"/>
      <c r="F609" s="25"/>
      <c r="G609" s="42"/>
      <c r="I609" s="25"/>
      <c r="K609" s="25"/>
      <c r="N609" s="42"/>
    </row>
    <row r="610">
      <c r="A610" s="25"/>
      <c r="B610" s="25"/>
      <c r="D610" s="42"/>
      <c r="E610" s="25"/>
      <c r="F610" s="25"/>
      <c r="G610" s="42"/>
      <c r="I610" s="25"/>
      <c r="K610" s="25"/>
      <c r="N610" s="42"/>
    </row>
    <row r="611">
      <c r="A611" s="25"/>
      <c r="B611" s="25"/>
      <c r="D611" s="42"/>
      <c r="E611" s="25"/>
      <c r="F611" s="25"/>
      <c r="G611" s="42"/>
      <c r="I611" s="25"/>
      <c r="K611" s="25"/>
      <c r="N611" s="42"/>
    </row>
    <row r="612">
      <c r="A612" s="25"/>
      <c r="B612" s="25"/>
      <c r="D612" s="42"/>
      <c r="E612" s="25"/>
      <c r="F612" s="25"/>
      <c r="G612" s="42"/>
      <c r="I612" s="25"/>
      <c r="K612" s="25"/>
      <c r="N612" s="42"/>
    </row>
    <row r="613">
      <c r="A613" s="25"/>
      <c r="B613" s="25"/>
      <c r="D613" s="42"/>
      <c r="E613" s="25"/>
      <c r="F613" s="25"/>
      <c r="G613" s="42"/>
      <c r="I613" s="25"/>
      <c r="K613" s="25"/>
      <c r="N613" s="42"/>
    </row>
    <row r="614">
      <c r="A614" s="25"/>
      <c r="B614" s="25"/>
      <c r="D614" s="42"/>
      <c r="E614" s="25"/>
      <c r="F614" s="25"/>
      <c r="G614" s="42"/>
      <c r="I614" s="25"/>
      <c r="K614" s="25"/>
      <c r="N614" s="42"/>
    </row>
    <row r="615">
      <c r="A615" s="25"/>
      <c r="B615" s="25"/>
      <c r="D615" s="42"/>
      <c r="E615" s="25"/>
      <c r="F615" s="25"/>
      <c r="G615" s="42"/>
      <c r="I615" s="25"/>
      <c r="K615" s="25"/>
      <c r="N615" s="42"/>
    </row>
    <row r="616">
      <c r="A616" s="25"/>
      <c r="B616" s="25"/>
      <c r="D616" s="42"/>
      <c r="E616" s="25"/>
      <c r="F616" s="25"/>
      <c r="G616" s="42"/>
      <c r="I616" s="25"/>
      <c r="K616" s="25"/>
      <c r="N616" s="42"/>
    </row>
    <row r="617">
      <c r="A617" s="25"/>
      <c r="B617" s="25"/>
      <c r="D617" s="42"/>
      <c r="E617" s="25"/>
      <c r="F617" s="25"/>
      <c r="G617" s="42"/>
      <c r="I617" s="25"/>
      <c r="K617" s="25"/>
      <c r="N617" s="42"/>
    </row>
    <row r="618">
      <c r="A618" s="25"/>
      <c r="B618" s="25"/>
      <c r="D618" s="42"/>
      <c r="E618" s="25"/>
      <c r="F618" s="25"/>
      <c r="G618" s="42"/>
      <c r="I618" s="25"/>
      <c r="K618" s="25"/>
      <c r="N618" s="42"/>
    </row>
    <row r="619">
      <c r="A619" s="25"/>
      <c r="B619" s="25"/>
      <c r="D619" s="42"/>
      <c r="E619" s="25"/>
      <c r="F619" s="25"/>
      <c r="G619" s="42"/>
      <c r="I619" s="25"/>
      <c r="K619" s="25"/>
      <c r="N619" s="42"/>
    </row>
    <row r="620">
      <c r="A620" s="25"/>
      <c r="B620" s="25"/>
      <c r="D620" s="42"/>
      <c r="E620" s="25"/>
      <c r="F620" s="25"/>
      <c r="G620" s="42"/>
      <c r="I620" s="25"/>
      <c r="K620" s="25"/>
      <c r="N620" s="42"/>
    </row>
    <row r="621">
      <c r="A621" s="25"/>
      <c r="B621" s="25"/>
      <c r="D621" s="42"/>
      <c r="E621" s="25"/>
      <c r="F621" s="25"/>
      <c r="G621" s="42"/>
      <c r="I621" s="25"/>
      <c r="K621" s="25"/>
      <c r="N621" s="42"/>
    </row>
    <row r="622">
      <c r="A622" s="25"/>
      <c r="B622" s="25"/>
      <c r="D622" s="42"/>
      <c r="E622" s="25"/>
      <c r="F622" s="25"/>
      <c r="G622" s="42"/>
      <c r="I622" s="25"/>
      <c r="K622" s="25"/>
      <c r="N622" s="42"/>
    </row>
    <row r="623">
      <c r="A623" s="25"/>
      <c r="B623" s="25"/>
      <c r="D623" s="42"/>
      <c r="E623" s="25"/>
      <c r="F623" s="25"/>
      <c r="G623" s="42"/>
      <c r="I623" s="25"/>
      <c r="K623" s="25"/>
      <c r="N623" s="42"/>
    </row>
    <row r="624">
      <c r="A624" s="25"/>
      <c r="B624" s="25"/>
      <c r="D624" s="42"/>
      <c r="E624" s="25"/>
      <c r="F624" s="25"/>
      <c r="G624" s="42"/>
      <c r="I624" s="25"/>
      <c r="K624" s="25"/>
      <c r="N624" s="42"/>
    </row>
    <row r="625">
      <c r="A625" s="25"/>
      <c r="B625" s="25"/>
      <c r="D625" s="42"/>
      <c r="E625" s="25"/>
      <c r="F625" s="25"/>
      <c r="G625" s="42"/>
      <c r="I625" s="25"/>
      <c r="K625" s="25"/>
      <c r="N625" s="42"/>
    </row>
    <row r="626">
      <c r="A626" s="25"/>
      <c r="B626" s="25"/>
      <c r="D626" s="42"/>
      <c r="E626" s="25"/>
      <c r="F626" s="25"/>
      <c r="G626" s="42"/>
      <c r="I626" s="25"/>
      <c r="K626" s="25"/>
      <c r="N626" s="42"/>
    </row>
    <row r="627">
      <c r="A627" s="25"/>
      <c r="B627" s="25"/>
      <c r="D627" s="42"/>
      <c r="E627" s="25"/>
      <c r="F627" s="25"/>
      <c r="G627" s="42"/>
      <c r="I627" s="25"/>
      <c r="K627" s="25"/>
      <c r="N627" s="42"/>
    </row>
    <row r="628">
      <c r="A628" s="25"/>
      <c r="B628" s="25"/>
      <c r="D628" s="42"/>
      <c r="E628" s="25"/>
      <c r="F628" s="25"/>
      <c r="G628" s="42"/>
      <c r="I628" s="25"/>
      <c r="K628" s="25"/>
      <c r="N628" s="42"/>
    </row>
    <row r="629">
      <c r="A629" s="25"/>
      <c r="B629" s="25"/>
      <c r="D629" s="42"/>
      <c r="E629" s="25"/>
      <c r="F629" s="25"/>
      <c r="G629" s="42"/>
      <c r="I629" s="25"/>
      <c r="K629" s="25"/>
      <c r="N629" s="42"/>
    </row>
    <row r="630">
      <c r="A630" s="25"/>
      <c r="B630" s="25"/>
      <c r="D630" s="42"/>
      <c r="E630" s="25"/>
      <c r="F630" s="25"/>
      <c r="G630" s="42"/>
      <c r="I630" s="25"/>
      <c r="K630" s="25"/>
      <c r="N630" s="42"/>
    </row>
    <row r="631">
      <c r="A631" s="25"/>
      <c r="B631" s="25"/>
      <c r="D631" s="42"/>
      <c r="E631" s="25"/>
      <c r="F631" s="25"/>
      <c r="G631" s="42"/>
      <c r="I631" s="25"/>
      <c r="K631" s="25"/>
      <c r="N631" s="42"/>
    </row>
    <row r="632">
      <c r="A632" s="25"/>
      <c r="B632" s="25"/>
      <c r="D632" s="42"/>
      <c r="E632" s="25"/>
      <c r="F632" s="25"/>
      <c r="G632" s="42"/>
      <c r="I632" s="25"/>
      <c r="K632" s="25"/>
      <c r="N632" s="42"/>
    </row>
    <row r="633">
      <c r="A633" s="25"/>
      <c r="B633" s="25"/>
      <c r="D633" s="42"/>
      <c r="E633" s="25"/>
      <c r="F633" s="25"/>
      <c r="G633" s="42"/>
      <c r="I633" s="25"/>
      <c r="K633" s="25"/>
      <c r="N633" s="42"/>
    </row>
    <row r="634">
      <c r="A634" s="25"/>
      <c r="B634" s="25"/>
      <c r="D634" s="42"/>
      <c r="E634" s="25"/>
      <c r="F634" s="25"/>
      <c r="G634" s="42"/>
      <c r="I634" s="25"/>
      <c r="K634" s="25"/>
      <c r="N634" s="42"/>
    </row>
    <row r="635">
      <c r="A635" s="25"/>
      <c r="B635" s="25"/>
      <c r="D635" s="42"/>
      <c r="E635" s="25"/>
      <c r="F635" s="25"/>
      <c r="G635" s="42"/>
      <c r="I635" s="25"/>
      <c r="K635" s="25"/>
      <c r="N635" s="42"/>
    </row>
    <row r="636">
      <c r="A636" s="25"/>
      <c r="B636" s="25"/>
      <c r="D636" s="42"/>
      <c r="E636" s="25"/>
      <c r="F636" s="25"/>
      <c r="G636" s="42"/>
      <c r="I636" s="25"/>
      <c r="K636" s="25"/>
      <c r="N636" s="42"/>
    </row>
    <row r="637">
      <c r="A637" s="25"/>
      <c r="B637" s="25"/>
      <c r="D637" s="42"/>
      <c r="E637" s="25"/>
      <c r="F637" s="25"/>
      <c r="G637" s="42"/>
      <c r="I637" s="25"/>
      <c r="K637" s="25"/>
      <c r="N637" s="42"/>
    </row>
    <row r="638">
      <c r="A638" s="25"/>
      <c r="B638" s="25"/>
      <c r="D638" s="42"/>
      <c r="E638" s="25"/>
      <c r="F638" s="25"/>
      <c r="G638" s="42"/>
      <c r="I638" s="25"/>
      <c r="K638" s="25"/>
      <c r="N638" s="42"/>
    </row>
    <row r="639">
      <c r="A639" s="25"/>
      <c r="B639" s="25"/>
      <c r="D639" s="42"/>
      <c r="E639" s="25"/>
      <c r="F639" s="25"/>
      <c r="G639" s="42"/>
      <c r="I639" s="25"/>
      <c r="K639" s="25"/>
      <c r="N639" s="42"/>
    </row>
    <row r="640">
      <c r="A640" s="25"/>
      <c r="B640" s="25"/>
      <c r="D640" s="42"/>
      <c r="E640" s="25"/>
      <c r="F640" s="25"/>
      <c r="G640" s="42"/>
      <c r="I640" s="25"/>
      <c r="K640" s="25"/>
      <c r="N640" s="42"/>
    </row>
    <row r="641">
      <c r="A641" s="25"/>
      <c r="B641" s="25"/>
      <c r="D641" s="42"/>
      <c r="E641" s="25"/>
      <c r="F641" s="25"/>
      <c r="G641" s="42"/>
      <c r="I641" s="25"/>
      <c r="K641" s="25"/>
      <c r="N641" s="42"/>
    </row>
    <row r="642">
      <c r="A642" s="25"/>
      <c r="B642" s="25"/>
      <c r="D642" s="42"/>
      <c r="E642" s="25"/>
      <c r="F642" s="25"/>
      <c r="G642" s="42"/>
      <c r="I642" s="25"/>
      <c r="K642" s="25"/>
      <c r="N642" s="42"/>
    </row>
    <row r="643">
      <c r="A643" s="25"/>
      <c r="B643" s="25"/>
      <c r="D643" s="42"/>
      <c r="E643" s="25"/>
      <c r="F643" s="25"/>
      <c r="G643" s="42"/>
      <c r="I643" s="25"/>
      <c r="K643" s="25"/>
      <c r="N643" s="42"/>
    </row>
    <row r="644">
      <c r="A644" s="25"/>
      <c r="B644" s="25"/>
      <c r="D644" s="42"/>
      <c r="E644" s="25"/>
      <c r="F644" s="25"/>
      <c r="G644" s="42"/>
      <c r="I644" s="25"/>
      <c r="K644" s="25"/>
      <c r="N644" s="42"/>
    </row>
    <row r="645">
      <c r="A645" s="25"/>
      <c r="B645" s="25"/>
      <c r="D645" s="42"/>
      <c r="E645" s="25"/>
      <c r="F645" s="25"/>
      <c r="G645" s="42"/>
      <c r="I645" s="25"/>
      <c r="K645" s="25"/>
      <c r="N645" s="42"/>
    </row>
    <row r="646">
      <c r="A646" s="25"/>
      <c r="B646" s="25"/>
      <c r="D646" s="42"/>
      <c r="E646" s="25"/>
      <c r="F646" s="25"/>
      <c r="G646" s="42"/>
      <c r="I646" s="25"/>
      <c r="K646" s="25"/>
      <c r="N646" s="42"/>
    </row>
    <row r="647">
      <c r="A647" s="25"/>
      <c r="B647" s="25"/>
      <c r="D647" s="42"/>
      <c r="E647" s="25"/>
      <c r="F647" s="25"/>
      <c r="G647" s="42"/>
      <c r="I647" s="25"/>
      <c r="K647" s="25"/>
      <c r="N647" s="42"/>
    </row>
    <row r="648">
      <c r="A648" s="25"/>
      <c r="B648" s="25"/>
      <c r="D648" s="42"/>
      <c r="E648" s="25"/>
      <c r="F648" s="25"/>
      <c r="G648" s="42"/>
      <c r="I648" s="25"/>
      <c r="K648" s="25"/>
      <c r="N648" s="42"/>
    </row>
    <row r="649">
      <c r="A649" s="25"/>
      <c r="B649" s="25"/>
      <c r="D649" s="42"/>
      <c r="E649" s="25"/>
      <c r="F649" s="25"/>
      <c r="G649" s="42"/>
      <c r="I649" s="25"/>
      <c r="K649" s="25"/>
      <c r="N649" s="42"/>
    </row>
    <row r="650">
      <c r="A650" s="25"/>
      <c r="B650" s="25"/>
      <c r="D650" s="42"/>
      <c r="E650" s="25"/>
      <c r="F650" s="25"/>
      <c r="G650" s="42"/>
      <c r="I650" s="25"/>
      <c r="K650" s="25"/>
      <c r="N650" s="42"/>
    </row>
    <row r="651">
      <c r="A651" s="25"/>
      <c r="B651" s="25"/>
      <c r="D651" s="42"/>
      <c r="E651" s="25"/>
      <c r="F651" s="25"/>
      <c r="G651" s="42"/>
      <c r="I651" s="25"/>
      <c r="K651" s="25"/>
      <c r="N651" s="42"/>
    </row>
    <row r="652">
      <c r="A652" s="25"/>
      <c r="B652" s="25"/>
      <c r="D652" s="42"/>
      <c r="E652" s="25"/>
      <c r="F652" s="25"/>
      <c r="G652" s="42"/>
      <c r="I652" s="25"/>
      <c r="K652" s="25"/>
      <c r="N652" s="42"/>
    </row>
    <row r="653">
      <c r="A653" s="25"/>
      <c r="B653" s="25"/>
      <c r="D653" s="42"/>
      <c r="E653" s="25"/>
      <c r="F653" s="25"/>
      <c r="G653" s="42"/>
      <c r="I653" s="25"/>
      <c r="K653" s="25"/>
      <c r="N653" s="42"/>
    </row>
    <row r="654">
      <c r="A654" s="25"/>
      <c r="B654" s="25"/>
      <c r="D654" s="42"/>
      <c r="E654" s="25"/>
      <c r="F654" s="25"/>
      <c r="G654" s="42"/>
      <c r="I654" s="25"/>
      <c r="K654" s="25"/>
      <c r="N654" s="42"/>
    </row>
    <row r="655">
      <c r="A655" s="25"/>
      <c r="B655" s="25"/>
      <c r="D655" s="42"/>
      <c r="E655" s="25"/>
      <c r="F655" s="25"/>
      <c r="G655" s="42"/>
      <c r="I655" s="25"/>
      <c r="K655" s="25"/>
      <c r="N655" s="42"/>
    </row>
    <row r="656">
      <c r="A656" s="25"/>
      <c r="B656" s="25"/>
      <c r="D656" s="42"/>
      <c r="E656" s="25"/>
      <c r="F656" s="25"/>
      <c r="G656" s="42"/>
      <c r="I656" s="25"/>
      <c r="K656" s="25"/>
      <c r="N656" s="42"/>
    </row>
    <row r="657">
      <c r="A657" s="25"/>
      <c r="B657" s="25"/>
      <c r="D657" s="42"/>
      <c r="E657" s="25"/>
      <c r="F657" s="25"/>
      <c r="G657" s="42"/>
      <c r="I657" s="25"/>
      <c r="K657" s="25"/>
      <c r="N657" s="42"/>
    </row>
    <row r="658">
      <c r="A658" s="25"/>
      <c r="B658" s="25"/>
      <c r="D658" s="42"/>
      <c r="E658" s="25"/>
      <c r="F658" s="25"/>
      <c r="G658" s="42"/>
      <c r="I658" s="25"/>
      <c r="K658" s="25"/>
      <c r="N658" s="42"/>
    </row>
    <row r="659">
      <c r="A659" s="25"/>
      <c r="B659" s="25"/>
      <c r="D659" s="42"/>
      <c r="E659" s="25"/>
      <c r="F659" s="25"/>
      <c r="G659" s="42"/>
      <c r="I659" s="25"/>
      <c r="K659" s="25"/>
      <c r="N659" s="42"/>
    </row>
    <row r="660">
      <c r="A660" s="25"/>
      <c r="B660" s="25"/>
      <c r="D660" s="42"/>
      <c r="E660" s="25"/>
      <c r="F660" s="25"/>
      <c r="G660" s="42"/>
      <c r="I660" s="25"/>
      <c r="K660" s="25"/>
      <c r="N660" s="42"/>
    </row>
    <row r="661">
      <c r="A661" s="25"/>
      <c r="B661" s="25"/>
      <c r="D661" s="42"/>
      <c r="E661" s="25"/>
      <c r="F661" s="25"/>
      <c r="G661" s="42"/>
      <c r="I661" s="25"/>
      <c r="K661" s="25"/>
      <c r="N661" s="42"/>
    </row>
    <row r="662">
      <c r="A662" s="25"/>
      <c r="B662" s="25"/>
      <c r="D662" s="42"/>
      <c r="E662" s="25"/>
      <c r="F662" s="25"/>
      <c r="G662" s="42"/>
      <c r="I662" s="25"/>
      <c r="K662" s="25"/>
      <c r="N662" s="42"/>
    </row>
    <row r="663">
      <c r="A663" s="25"/>
      <c r="B663" s="25"/>
      <c r="D663" s="42"/>
      <c r="E663" s="25"/>
      <c r="F663" s="25"/>
      <c r="G663" s="42"/>
      <c r="I663" s="25"/>
      <c r="K663" s="25"/>
      <c r="N663" s="42"/>
    </row>
    <row r="664">
      <c r="A664" s="25"/>
      <c r="B664" s="25"/>
      <c r="D664" s="42"/>
      <c r="E664" s="25"/>
      <c r="F664" s="25"/>
      <c r="G664" s="42"/>
      <c r="I664" s="25"/>
      <c r="K664" s="25"/>
      <c r="N664" s="42"/>
    </row>
    <row r="665">
      <c r="A665" s="25"/>
      <c r="B665" s="25"/>
      <c r="D665" s="42"/>
      <c r="E665" s="25"/>
      <c r="F665" s="25"/>
      <c r="G665" s="42"/>
      <c r="I665" s="25"/>
      <c r="K665" s="25"/>
      <c r="N665" s="42"/>
    </row>
    <row r="666">
      <c r="A666" s="25"/>
      <c r="B666" s="25"/>
      <c r="D666" s="42"/>
      <c r="E666" s="25"/>
      <c r="F666" s="25"/>
      <c r="G666" s="42"/>
      <c r="I666" s="25"/>
      <c r="K666" s="25"/>
      <c r="N666" s="42"/>
    </row>
    <row r="667">
      <c r="A667" s="25"/>
      <c r="B667" s="25"/>
      <c r="D667" s="42"/>
      <c r="E667" s="25"/>
      <c r="F667" s="25"/>
      <c r="G667" s="42"/>
      <c r="I667" s="25"/>
      <c r="K667" s="25"/>
      <c r="N667" s="42"/>
    </row>
    <row r="668">
      <c r="A668" s="25"/>
      <c r="B668" s="25"/>
      <c r="D668" s="42"/>
      <c r="E668" s="25"/>
      <c r="F668" s="25"/>
      <c r="G668" s="42"/>
      <c r="I668" s="25"/>
      <c r="K668" s="25"/>
      <c r="N668" s="42"/>
    </row>
    <row r="669">
      <c r="A669" s="25"/>
      <c r="B669" s="25"/>
      <c r="D669" s="42"/>
      <c r="E669" s="25"/>
      <c r="F669" s="25"/>
      <c r="G669" s="42"/>
      <c r="I669" s="25"/>
      <c r="K669" s="25"/>
      <c r="N669" s="42"/>
    </row>
    <row r="670">
      <c r="A670" s="25"/>
      <c r="B670" s="25"/>
      <c r="D670" s="42"/>
      <c r="E670" s="25"/>
      <c r="F670" s="25"/>
      <c r="G670" s="42"/>
      <c r="I670" s="25"/>
      <c r="K670" s="25"/>
      <c r="N670" s="42"/>
    </row>
    <row r="671">
      <c r="A671" s="25"/>
      <c r="B671" s="25"/>
      <c r="D671" s="42"/>
      <c r="E671" s="25"/>
      <c r="F671" s="25"/>
      <c r="G671" s="42"/>
      <c r="I671" s="25"/>
      <c r="K671" s="25"/>
      <c r="N671" s="42"/>
    </row>
    <row r="672">
      <c r="A672" s="25"/>
      <c r="B672" s="25"/>
      <c r="D672" s="42"/>
      <c r="E672" s="25"/>
      <c r="F672" s="25"/>
      <c r="G672" s="42"/>
      <c r="I672" s="25"/>
      <c r="K672" s="25"/>
      <c r="N672" s="42"/>
    </row>
    <row r="673">
      <c r="A673" s="25"/>
      <c r="B673" s="25"/>
      <c r="D673" s="42"/>
      <c r="E673" s="25"/>
      <c r="F673" s="25"/>
      <c r="G673" s="42"/>
      <c r="I673" s="25"/>
      <c r="K673" s="25"/>
      <c r="N673" s="42"/>
    </row>
    <row r="674">
      <c r="A674" s="25"/>
      <c r="B674" s="25"/>
      <c r="D674" s="42"/>
      <c r="E674" s="25"/>
      <c r="F674" s="25"/>
      <c r="G674" s="42"/>
      <c r="I674" s="25"/>
      <c r="K674" s="25"/>
      <c r="N674" s="42"/>
    </row>
    <row r="675">
      <c r="A675" s="25"/>
      <c r="B675" s="25"/>
      <c r="D675" s="42"/>
      <c r="E675" s="25"/>
      <c r="F675" s="25"/>
      <c r="G675" s="42"/>
      <c r="I675" s="25"/>
      <c r="K675" s="25"/>
      <c r="N675" s="42"/>
    </row>
    <row r="676">
      <c r="A676" s="25"/>
      <c r="B676" s="25"/>
      <c r="D676" s="42"/>
      <c r="E676" s="25"/>
      <c r="F676" s="25"/>
      <c r="G676" s="42"/>
      <c r="I676" s="25"/>
      <c r="K676" s="25"/>
      <c r="N676" s="42"/>
    </row>
    <row r="677">
      <c r="A677" s="25"/>
      <c r="B677" s="25"/>
      <c r="D677" s="42"/>
      <c r="E677" s="25"/>
      <c r="F677" s="25"/>
      <c r="G677" s="42"/>
      <c r="I677" s="25"/>
      <c r="K677" s="25"/>
      <c r="N677" s="42"/>
    </row>
    <row r="678">
      <c r="A678" s="25"/>
      <c r="B678" s="25"/>
      <c r="D678" s="42"/>
      <c r="E678" s="25"/>
      <c r="F678" s="25"/>
      <c r="G678" s="42"/>
      <c r="I678" s="25"/>
      <c r="K678" s="25"/>
      <c r="N678" s="42"/>
    </row>
    <row r="679">
      <c r="A679" s="25"/>
      <c r="B679" s="25"/>
      <c r="D679" s="42"/>
      <c r="E679" s="25"/>
      <c r="F679" s="25"/>
      <c r="G679" s="42"/>
      <c r="I679" s="25"/>
      <c r="K679" s="25"/>
      <c r="N679" s="42"/>
    </row>
    <row r="680">
      <c r="A680" s="25"/>
      <c r="B680" s="25"/>
      <c r="D680" s="42"/>
      <c r="E680" s="25"/>
      <c r="F680" s="25"/>
      <c r="G680" s="42"/>
      <c r="I680" s="25"/>
      <c r="K680" s="25"/>
      <c r="N680" s="42"/>
    </row>
    <row r="681">
      <c r="A681" s="25"/>
      <c r="B681" s="25"/>
      <c r="D681" s="42"/>
      <c r="E681" s="25"/>
      <c r="F681" s="25"/>
      <c r="G681" s="42"/>
      <c r="I681" s="25"/>
      <c r="K681" s="25"/>
      <c r="N681" s="42"/>
    </row>
    <row r="682">
      <c r="A682" s="25"/>
      <c r="B682" s="25"/>
      <c r="D682" s="42"/>
      <c r="E682" s="25"/>
      <c r="F682" s="25"/>
      <c r="G682" s="42"/>
      <c r="I682" s="25"/>
      <c r="K682" s="25"/>
      <c r="N682" s="42"/>
    </row>
    <row r="683">
      <c r="A683" s="25"/>
      <c r="B683" s="25"/>
      <c r="D683" s="42"/>
      <c r="E683" s="25"/>
      <c r="F683" s="25"/>
      <c r="G683" s="42"/>
      <c r="I683" s="25"/>
      <c r="K683" s="25"/>
      <c r="N683" s="42"/>
    </row>
    <row r="684">
      <c r="A684" s="25"/>
      <c r="B684" s="25"/>
      <c r="D684" s="42"/>
      <c r="E684" s="25"/>
      <c r="F684" s="25"/>
      <c r="G684" s="42"/>
      <c r="I684" s="25"/>
      <c r="K684" s="25"/>
      <c r="N684" s="42"/>
    </row>
    <row r="685">
      <c r="A685" s="25"/>
      <c r="B685" s="25"/>
      <c r="D685" s="42"/>
      <c r="E685" s="25"/>
      <c r="F685" s="25"/>
      <c r="G685" s="42"/>
      <c r="I685" s="25"/>
      <c r="K685" s="25"/>
      <c r="N685" s="42"/>
    </row>
    <row r="686">
      <c r="A686" s="25"/>
      <c r="B686" s="25"/>
      <c r="D686" s="42"/>
      <c r="E686" s="25"/>
      <c r="F686" s="25"/>
      <c r="G686" s="42"/>
      <c r="I686" s="25"/>
      <c r="K686" s="25"/>
      <c r="N686" s="42"/>
    </row>
    <row r="687">
      <c r="A687" s="25"/>
      <c r="B687" s="25"/>
      <c r="D687" s="42"/>
      <c r="E687" s="25"/>
      <c r="F687" s="25"/>
      <c r="G687" s="42"/>
      <c r="I687" s="25"/>
      <c r="K687" s="25"/>
      <c r="N687" s="42"/>
    </row>
    <row r="688">
      <c r="A688" s="25"/>
      <c r="B688" s="25"/>
      <c r="D688" s="42"/>
      <c r="E688" s="25"/>
      <c r="F688" s="25"/>
      <c r="G688" s="42"/>
      <c r="I688" s="25"/>
      <c r="K688" s="25"/>
      <c r="N688" s="42"/>
    </row>
    <row r="689">
      <c r="A689" s="25"/>
      <c r="B689" s="25"/>
      <c r="D689" s="42"/>
      <c r="E689" s="25"/>
      <c r="F689" s="25"/>
      <c r="G689" s="42"/>
      <c r="I689" s="25"/>
      <c r="K689" s="25"/>
      <c r="N689" s="42"/>
    </row>
    <row r="690">
      <c r="A690" s="25"/>
      <c r="B690" s="25"/>
      <c r="D690" s="42"/>
      <c r="E690" s="25"/>
      <c r="F690" s="25"/>
      <c r="G690" s="42"/>
      <c r="I690" s="25"/>
      <c r="K690" s="25"/>
      <c r="N690" s="42"/>
    </row>
    <row r="691">
      <c r="A691" s="25"/>
      <c r="B691" s="25"/>
      <c r="D691" s="42"/>
      <c r="E691" s="25"/>
      <c r="F691" s="25"/>
      <c r="G691" s="42"/>
      <c r="I691" s="25"/>
      <c r="K691" s="25"/>
      <c r="N691" s="42"/>
    </row>
    <row r="692">
      <c r="A692" s="25"/>
      <c r="B692" s="25"/>
      <c r="D692" s="42"/>
      <c r="E692" s="25"/>
      <c r="F692" s="25"/>
      <c r="G692" s="42"/>
      <c r="I692" s="25"/>
      <c r="K692" s="25"/>
      <c r="N692" s="42"/>
    </row>
    <row r="693">
      <c r="A693" s="25"/>
      <c r="B693" s="25"/>
      <c r="D693" s="42"/>
      <c r="E693" s="25"/>
      <c r="F693" s="25"/>
      <c r="G693" s="42"/>
      <c r="I693" s="25"/>
      <c r="K693" s="25"/>
      <c r="N693" s="42"/>
    </row>
    <row r="694">
      <c r="A694" s="25"/>
      <c r="B694" s="25"/>
      <c r="D694" s="42"/>
      <c r="E694" s="25"/>
      <c r="F694" s="25"/>
      <c r="G694" s="42"/>
      <c r="I694" s="25"/>
      <c r="K694" s="25"/>
      <c r="N694" s="42"/>
    </row>
    <row r="695">
      <c r="A695" s="25"/>
      <c r="B695" s="25"/>
      <c r="D695" s="42"/>
      <c r="E695" s="25"/>
      <c r="F695" s="25"/>
      <c r="G695" s="42"/>
      <c r="I695" s="25"/>
      <c r="K695" s="25"/>
      <c r="N695" s="42"/>
    </row>
    <row r="696">
      <c r="A696" s="25"/>
      <c r="B696" s="25"/>
      <c r="D696" s="42"/>
      <c r="E696" s="25"/>
      <c r="F696" s="25"/>
      <c r="G696" s="42"/>
      <c r="I696" s="25"/>
      <c r="K696" s="25"/>
      <c r="N696" s="42"/>
    </row>
    <row r="697">
      <c r="A697" s="25"/>
      <c r="B697" s="25"/>
      <c r="D697" s="42"/>
      <c r="E697" s="25"/>
      <c r="F697" s="25"/>
      <c r="G697" s="42"/>
      <c r="I697" s="25"/>
      <c r="K697" s="25"/>
      <c r="N697" s="42"/>
    </row>
    <row r="698">
      <c r="A698" s="25"/>
      <c r="B698" s="25"/>
      <c r="D698" s="42"/>
      <c r="E698" s="25"/>
      <c r="F698" s="25"/>
      <c r="G698" s="42"/>
      <c r="I698" s="25"/>
      <c r="K698" s="25"/>
      <c r="N698" s="42"/>
    </row>
    <row r="699">
      <c r="A699" s="25"/>
      <c r="B699" s="25"/>
      <c r="D699" s="42"/>
      <c r="E699" s="25"/>
      <c r="F699" s="25"/>
      <c r="G699" s="42"/>
      <c r="I699" s="25"/>
      <c r="K699" s="25"/>
      <c r="N699" s="42"/>
    </row>
    <row r="700">
      <c r="A700" s="25"/>
      <c r="B700" s="25"/>
      <c r="D700" s="42"/>
      <c r="E700" s="25"/>
      <c r="F700" s="25"/>
      <c r="G700" s="42"/>
      <c r="I700" s="25"/>
      <c r="K700" s="25"/>
      <c r="N700" s="42"/>
    </row>
    <row r="701">
      <c r="A701" s="25"/>
      <c r="B701" s="25"/>
      <c r="D701" s="42"/>
      <c r="E701" s="25"/>
      <c r="F701" s="25"/>
      <c r="G701" s="42"/>
      <c r="I701" s="25"/>
      <c r="K701" s="25"/>
      <c r="N701" s="42"/>
    </row>
    <row r="702">
      <c r="A702" s="25"/>
      <c r="B702" s="25"/>
      <c r="D702" s="42"/>
      <c r="E702" s="25"/>
      <c r="F702" s="25"/>
      <c r="G702" s="42"/>
      <c r="I702" s="25"/>
      <c r="K702" s="25"/>
      <c r="N702" s="42"/>
    </row>
    <row r="703">
      <c r="A703" s="25"/>
      <c r="B703" s="25"/>
      <c r="D703" s="42"/>
      <c r="E703" s="25"/>
      <c r="F703" s="25"/>
      <c r="G703" s="42"/>
      <c r="I703" s="25"/>
      <c r="K703" s="25"/>
      <c r="N703" s="42"/>
    </row>
    <row r="704">
      <c r="A704" s="25"/>
      <c r="B704" s="25"/>
      <c r="D704" s="42"/>
      <c r="E704" s="25"/>
      <c r="F704" s="25"/>
      <c r="G704" s="42"/>
      <c r="I704" s="25"/>
      <c r="K704" s="25"/>
      <c r="N704" s="42"/>
    </row>
    <row r="705">
      <c r="A705" s="25"/>
      <c r="B705" s="25"/>
      <c r="D705" s="42"/>
      <c r="E705" s="25"/>
      <c r="F705" s="25"/>
      <c r="G705" s="42"/>
      <c r="I705" s="25"/>
      <c r="K705" s="25"/>
      <c r="N705" s="42"/>
    </row>
    <row r="706">
      <c r="A706" s="25"/>
      <c r="B706" s="25"/>
      <c r="D706" s="42"/>
      <c r="E706" s="25"/>
      <c r="F706" s="25"/>
      <c r="G706" s="42"/>
      <c r="I706" s="25"/>
      <c r="K706" s="25"/>
      <c r="N706" s="42"/>
    </row>
    <row r="707">
      <c r="A707" s="25"/>
      <c r="B707" s="25"/>
      <c r="D707" s="42"/>
      <c r="E707" s="25"/>
      <c r="F707" s="25"/>
      <c r="G707" s="42"/>
      <c r="I707" s="25"/>
      <c r="K707" s="25"/>
      <c r="N707" s="42"/>
    </row>
    <row r="708">
      <c r="A708" s="25"/>
      <c r="B708" s="25"/>
      <c r="D708" s="42"/>
      <c r="E708" s="25"/>
      <c r="F708" s="25"/>
      <c r="G708" s="42"/>
      <c r="I708" s="25"/>
      <c r="K708" s="25"/>
      <c r="N708" s="42"/>
    </row>
    <row r="709">
      <c r="A709" s="25"/>
      <c r="B709" s="25"/>
      <c r="D709" s="42"/>
      <c r="E709" s="25"/>
      <c r="F709" s="25"/>
      <c r="G709" s="42"/>
      <c r="I709" s="25"/>
      <c r="K709" s="25"/>
      <c r="N709" s="42"/>
    </row>
    <row r="710">
      <c r="A710" s="25"/>
      <c r="B710" s="25"/>
      <c r="D710" s="42"/>
      <c r="E710" s="25"/>
      <c r="F710" s="25"/>
      <c r="G710" s="42"/>
      <c r="I710" s="25"/>
      <c r="K710" s="25"/>
      <c r="N710" s="42"/>
    </row>
    <row r="711">
      <c r="A711" s="25"/>
      <c r="B711" s="25"/>
      <c r="D711" s="42"/>
      <c r="E711" s="25"/>
      <c r="F711" s="25"/>
      <c r="G711" s="42"/>
      <c r="I711" s="25"/>
      <c r="K711" s="25"/>
      <c r="N711" s="42"/>
    </row>
    <row r="712">
      <c r="A712" s="25"/>
      <c r="B712" s="25"/>
      <c r="D712" s="42"/>
      <c r="E712" s="25"/>
      <c r="F712" s="25"/>
      <c r="G712" s="42"/>
      <c r="I712" s="25"/>
      <c r="K712" s="25"/>
      <c r="N712" s="42"/>
    </row>
    <row r="713">
      <c r="A713" s="25"/>
      <c r="B713" s="25"/>
      <c r="D713" s="42"/>
      <c r="E713" s="25"/>
      <c r="F713" s="25"/>
      <c r="G713" s="42"/>
      <c r="I713" s="25"/>
      <c r="K713" s="25"/>
      <c r="N713" s="42"/>
    </row>
    <row r="714">
      <c r="A714" s="25"/>
      <c r="B714" s="25"/>
      <c r="D714" s="42"/>
      <c r="E714" s="25"/>
      <c r="F714" s="25"/>
      <c r="G714" s="42"/>
      <c r="I714" s="25"/>
      <c r="K714" s="25"/>
      <c r="N714" s="42"/>
    </row>
    <row r="715">
      <c r="A715" s="25"/>
      <c r="B715" s="25"/>
      <c r="D715" s="42"/>
      <c r="E715" s="25"/>
      <c r="F715" s="25"/>
      <c r="G715" s="42"/>
      <c r="I715" s="25"/>
      <c r="K715" s="25"/>
      <c r="N715" s="42"/>
    </row>
    <row r="716">
      <c r="A716" s="25"/>
      <c r="B716" s="25"/>
      <c r="D716" s="42"/>
      <c r="E716" s="25"/>
      <c r="F716" s="25"/>
      <c r="G716" s="42"/>
      <c r="I716" s="25"/>
      <c r="K716" s="25"/>
      <c r="N716" s="42"/>
    </row>
    <row r="717">
      <c r="A717" s="25"/>
      <c r="B717" s="25"/>
      <c r="D717" s="42"/>
      <c r="E717" s="25"/>
      <c r="F717" s="25"/>
      <c r="G717" s="42"/>
      <c r="I717" s="25"/>
      <c r="K717" s="25"/>
      <c r="N717" s="42"/>
    </row>
    <row r="718">
      <c r="A718" s="25"/>
      <c r="B718" s="25"/>
      <c r="D718" s="42"/>
      <c r="E718" s="25"/>
      <c r="F718" s="25"/>
      <c r="G718" s="42"/>
      <c r="I718" s="25"/>
      <c r="K718" s="25"/>
      <c r="N718" s="42"/>
    </row>
    <row r="719">
      <c r="A719" s="25"/>
      <c r="B719" s="25"/>
      <c r="D719" s="42"/>
      <c r="E719" s="25"/>
      <c r="F719" s="25"/>
      <c r="G719" s="42"/>
      <c r="I719" s="25"/>
      <c r="K719" s="25"/>
      <c r="N719" s="42"/>
    </row>
    <row r="720">
      <c r="A720" s="25"/>
      <c r="B720" s="25"/>
      <c r="D720" s="42"/>
      <c r="E720" s="25"/>
      <c r="F720" s="25"/>
      <c r="G720" s="42"/>
      <c r="I720" s="25"/>
      <c r="K720" s="25"/>
      <c r="N720" s="42"/>
    </row>
    <row r="721">
      <c r="A721" s="25"/>
      <c r="B721" s="25"/>
      <c r="D721" s="42"/>
      <c r="E721" s="25"/>
      <c r="F721" s="25"/>
      <c r="G721" s="42"/>
      <c r="I721" s="25"/>
      <c r="K721" s="25"/>
      <c r="N721" s="42"/>
    </row>
    <row r="722">
      <c r="A722" s="25"/>
      <c r="B722" s="25"/>
      <c r="D722" s="42"/>
      <c r="E722" s="25"/>
      <c r="F722" s="25"/>
      <c r="G722" s="42"/>
      <c r="I722" s="25"/>
      <c r="K722" s="25"/>
      <c r="N722" s="42"/>
    </row>
    <row r="723">
      <c r="A723" s="25"/>
      <c r="B723" s="25"/>
      <c r="D723" s="42"/>
      <c r="E723" s="25"/>
      <c r="F723" s="25"/>
      <c r="G723" s="42"/>
      <c r="I723" s="25"/>
      <c r="K723" s="25"/>
      <c r="N723" s="42"/>
    </row>
    <row r="724">
      <c r="A724" s="25"/>
      <c r="B724" s="25"/>
      <c r="D724" s="42"/>
      <c r="E724" s="25"/>
      <c r="F724" s="25"/>
      <c r="G724" s="42"/>
      <c r="I724" s="25"/>
      <c r="K724" s="25"/>
      <c r="N724" s="42"/>
    </row>
    <row r="725">
      <c r="A725" s="25"/>
      <c r="B725" s="25"/>
      <c r="D725" s="42"/>
      <c r="E725" s="25"/>
      <c r="F725" s="25"/>
      <c r="G725" s="42"/>
      <c r="I725" s="25"/>
      <c r="K725" s="25"/>
      <c r="N725" s="42"/>
    </row>
    <row r="726">
      <c r="A726" s="25"/>
      <c r="B726" s="25"/>
      <c r="D726" s="42"/>
      <c r="E726" s="25"/>
      <c r="F726" s="25"/>
      <c r="G726" s="42"/>
      <c r="I726" s="25"/>
      <c r="K726" s="25"/>
      <c r="N726" s="42"/>
    </row>
    <row r="727">
      <c r="A727" s="25"/>
      <c r="B727" s="25"/>
      <c r="D727" s="42"/>
      <c r="E727" s="25"/>
      <c r="F727" s="25"/>
      <c r="G727" s="42"/>
      <c r="I727" s="25"/>
      <c r="K727" s="25"/>
      <c r="N727" s="42"/>
    </row>
    <row r="728">
      <c r="A728" s="25"/>
      <c r="B728" s="25"/>
      <c r="D728" s="42"/>
      <c r="E728" s="25"/>
      <c r="F728" s="25"/>
      <c r="G728" s="42"/>
      <c r="I728" s="25"/>
      <c r="K728" s="25"/>
      <c r="N728" s="42"/>
    </row>
    <row r="729">
      <c r="A729" s="25"/>
      <c r="B729" s="25"/>
      <c r="D729" s="42"/>
      <c r="E729" s="25"/>
      <c r="F729" s="25"/>
      <c r="G729" s="42"/>
      <c r="I729" s="25"/>
      <c r="K729" s="25"/>
      <c r="N729" s="42"/>
    </row>
    <row r="730">
      <c r="A730" s="25"/>
      <c r="B730" s="25"/>
      <c r="D730" s="42"/>
      <c r="E730" s="25"/>
      <c r="F730" s="25"/>
      <c r="G730" s="42"/>
      <c r="I730" s="25"/>
      <c r="K730" s="25"/>
      <c r="N730" s="42"/>
    </row>
    <row r="731">
      <c r="A731" s="25"/>
      <c r="B731" s="25"/>
      <c r="D731" s="42"/>
      <c r="E731" s="25"/>
      <c r="F731" s="25"/>
      <c r="G731" s="42"/>
      <c r="I731" s="25"/>
      <c r="K731" s="25"/>
      <c r="N731" s="42"/>
    </row>
    <row r="732">
      <c r="A732" s="25"/>
      <c r="B732" s="25"/>
      <c r="D732" s="42"/>
      <c r="E732" s="25"/>
      <c r="F732" s="25"/>
      <c r="G732" s="42"/>
      <c r="I732" s="25"/>
      <c r="K732" s="25"/>
      <c r="N732" s="42"/>
    </row>
    <row r="733">
      <c r="A733" s="25"/>
      <c r="B733" s="25"/>
      <c r="D733" s="42"/>
      <c r="E733" s="25"/>
      <c r="F733" s="25"/>
      <c r="G733" s="42"/>
      <c r="I733" s="25"/>
      <c r="K733" s="25"/>
      <c r="N733" s="42"/>
    </row>
    <row r="734">
      <c r="A734" s="25"/>
      <c r="B734" s="25"/>
      <c r="D734" s="42"/>
      <c r="E734" s="25"/>
      <c r="F734" s="25"/>
      <c r="G734" s="42"/>
      <c r="I734" s="25"/>
      <c r="K734" s="25"/>
      <c r="N734" s="42"/>
    </row>
    <row r="735">
      <c r="A735" s="25"/>
      <c r="B735" s="25"/>
      <c r="D735" s="42"/>
      <c r="E735" s="25"/>
      <c r="F735" s="25"/>
      <c r="G735" s="42"/>
      <c r="I735" s="25"/>
      <c r="K735" s="25"/>
      <c r="N735" s="42"/>
    </row>
    <row r="736">
      <c r="A736" s="25"/>
      <c r="B736" s="25"/>
      <c r="D736" s="42"/>
      <c r="E736" s="25"/>
      <c r="F736" s="25"/>
      <c r="G736" s="42"/>
      <c r="I736" s="25"/>
      <c r="K736" s="25"/>
      <c r="N736" s="42"/>
    </row>
    <row r="737">
      <c r="A737" s="25"/>
      <c r="B737" s="25"/>
      <c r="D737" s="42"/>
      <c r="E737" s="25"/>
      <c r="F737" s="25"/>
      <c r="G737" s="42"/>
      <c r="I737" s="25"/>
      <c r="K737" s="25"/>
      <c r="N737" s="42"/>
    </row>
    <row r="738">
      <c r="A738" s="25"/>
      <c r="B738" s="25"/>
      <c r="D738" s="42"/>
      <c r="E738" s="25"/>
      <c r="F738" s="25"/>
      <c r="G738" s="42"/>
      <c r="I738" s="25"/>
      <c r="K738" s="25"/>
      <c r="N738" s="42"/>
    </row>
    <row r="739">
      <c r="A739" s="25"/>
      <c r="B739" s="25"/>
      <c r="D739" s="42"/>
      <c r="E739" s="25"/>
      <c r="F739" s="25"/>
      <c r="G739" s="42"/>
      <c r="I739" s="25"/>
      <c r="K739" s="25"/>
      <c r="N739" s="42"/>
    </row>
    <row r="740">
      <c r="A740" s="25"/>
      <c r="B740" s="25"/>
      <c r="D740" s="42"/>
      <c r="E740" s="25"/>
      <c r="F740" s="25"/>
      <c r="G740" s="42"/>
      <c r="I740" s="25"/>
      <c r="K740" s="25"/>
      <c r="N740" s="42"/>
    </row>
    <row r="741">
      <c r="A741" s="25"/>
      <c r="B741" s="25"/>
      <c r="D741" s="42"/>
      <c r="E741" s="25"/>
      <c r="F741" s="25"/>
      <c r="G741" s="42"/>
      <c r="I741" s="25"/>
      <c r="K741" s="25"/>
      <c r="N741" s="42"/>
    </row>
    <row r="742">
      <c r="A742" s="25"/>
      <c r="B742" s="25"/>
      <c r="D742" s="42"/>
      <c r="E742" s="25"/>
      <c r="F742" s="25"/>
      <c r="G742" s="42"/>
      <c r="I742" s="25"/>
      <c r="K742" s="25"/>
      <c r="N742" s="42"/>
    </row>
    <row r="743">
      <c r="A743" s="25"/>
      <c r="B743" s="25"/>
      <c r="D743" s="42"/>
      <c r="E743" s="25"/>
      <c r="F743" s="25"/>
      <c r="G743" s="42"/>
      <c r="I743" s="25"/>
      <c r="K743" s="25"/>
      <c r="N743" s="42"/>
    </row>
    <row r="744">
      <c r="A744" s="25"/>
      <c r="B744" s="25"/>
      <c r="D744" s="42"/>
      <c r="E744" s="25"/>
      <c r="F744" s="25"/>
      <c r="G744" s="42"/>
      <c r="I744" s="25"/>
      <c r="K744" s="25"/>
      <c r="N744" s="42"/>
    </row>
    <row r="745">
      <c r="A745" s="25"/>
      <c r="B745" s="25"/>
      <c r="D745" s="42"/>
      <c r="E745" s="25"/>
      <c r="F745" s="25"/>
      <c r="G745" s="42"/>
      <c r="I745" s="25"/>
      <c r="K745" s="25"/>
      <c r="N745" s="42"/>
    </row>
    <row r="746">
      <c r="A746" s="25"/>
      <c r="B746" s="25"/>
      <c r="D746" s="42"/>
      <c r="E746" s="25"/>
      <c r="F746" s="25"/>
      <c r="G746" s="42"/>
      <c r="I746" s="25"/>
      <c r="K746" s="25"/>
      <c r="N746" s="42"/>
    </row>
    <row r="747">
      <c r="A747" s="25"/>
      <c r="B747" s="25"/>
      <c r="D747" s="42"/>
      <c r="E747" s="25"/>
      <c r="F747" s="25"/>
      <c r="G747" s="42"/>
      <c r="I747" s="25"/>
      <c r="K747" s="25"/>
      <c r="N747" s="42"/>
    </row>
    <row r="748">
      <c r="A748" s="25"/>
      <c r="B748" s="25"/>
      <c r="D748" s="42"/>
      <c r="E748" s="25"/>
      <c r="F748" s="25"/>
      <c r="G748" s="42"/>
      <c r="I748" s="25"/>
      <c r="K748" s="25"/>
      <c r="N748" s="42"/>
    </row>
    <row r="749">
      <c r="A749" s="25"/>
      <c r="B749" s="25"/>
      <c r="D749" s="42"/>
      <c r="E749" s="25"/>
      <c r="F749" s="25"/>
      <c r="G749" s="42"/>
      <c r="I749" s="25"/>
      <c r="K749" s="25"/>
      <c r="N749" s="42"/>
    </row>
    <row r="750">
      <c r="A750" s="25"/>
      <c r="B750" s="25"/>
      <c r="D750" s="42"/>
      <c r="E750" s="25"/>
      <c r="F750" s="25"/>
      <c r="G750" s="42"/>
      <c r="I750" s="25"/>
      <c r="K750" s="25"/>
      <c r="N750" s="42"/>
    </row>
    <row r="751">
      <c r="A751" s="25"/>
      <c r="B751" s="25"/>
      <c r="D751" s="42"/>
      <c r="E751" s="25"/>
      <c r="F751" s="25"/>
      <c r="G751" s="42"/>
      <c r="I751" s="25"/>
      <c r="K751" s="25"/>
      <c r="N751" s="42"/>
    </row>
    <row r="752">
      <c r="A752" s="25"/>
      <c r="B752" s="25"/>
      <c r="D752" s="42"/>
      <c r="E752" s="25"/>
      <c r="F752" s="25"/>
      <c r="G752" s="42"/>
      <c r="I752" s="25"/>
      <c r="K752" s="25"/>
      <c r="N752" s="42"/>
    </row>
    <row r="753">
      <c r="A753" s="25"/>
      <c r="B753" s="25"/>
      <c r="D753" s="42"/>
      <c r="E753" s="25"/>
      <c r="F753" s="25"/>
      <c r="G753" s="42"/>
      <c r="I753" s="25"/>
      <c r="K753" s="25"/>
      <c r="N753" s="42"/>
    </row>
    <row r="754">
      <c r="A754" s="25"/>
      <c r="B754" s="25"/>
      <c r="D754" s="42"/>
      <c r="E754" s="25"/>
      <c r="F754" s="25"/>
      <c r="G754" s="42"/>
      <c r="I754" s="25"/>
      <c r="K754" s="25"/>
      <c r="N754" s="42"/>
    </row>
    <row r="755">
      <c r="A755" s="25"/>
      <c r="B755" s="25"/>
      <c r="D755" s="42"/>
      <c r="E755" s="25"/>
      <c r="F755" s="25"/>
      <c r="G755" s="42"/>
      <c r="I755" s="25"/>
      <c r="K755" s="25"/>
      <c r="N755" s="42"/>
    </row>
    <row r="756">
      <c r="A756" s="25"/>
      <c r="B756" s="25"/>
      <c r="D756" s="42"/>
      <c r="E756" s="25"/>
      <c r="F756" s="25"/>
      <c r="G756" s="42"/>
      <c r="I756" s="25"/>
      <c r="K756" s="25"/>
      <c r="N756" s="42"/>
    </row>
    <row r="757">
      <c r="A757" s="25"/>
      <c r="B757" s="25"/>
      <c r="D757" s="42"/>
      <c r="E757" s="25"/>
      <c r="F757" s="25"/>
      <c r="G757" s="42"/>
      <c r="I757" s="25"/>
      <c r="K757" s="25"/>
      <c r="N757" s="42"/>
    </row>
    <row r="758">
      <c r="A758" s="25"/>
      <c r="B758" s="25"/>
      <c r="D758" s="42"/>
      <c r="E758" s="25"/>
      <c r="F758" s="25"/>
      <c r="G758" s="42"/>
      <c r="I758" s="25"/>
      <c r="K758" s="25"/>
      <c r="N758" s="42"/>
    </row>
    <row r="759">
      <c r="A759" s="25"/>
      <c r="B759" s="25"/>
      <c r="D759" s="42"/>
      <c r="E759" s="25"/>
      <c r="F759" s="25"/>
      <c r="G759" s="42"/>
      <c r="I759" s="25"/>
      <c r="K759" s="25"/>
      <c r="N759" s="42"/>
    </row>
    <row r="760">
      <c r="A760" s="25"/>
      <c r="B760" s="25"/>
      <c r="D760" s="42"/>
      <c r="E760" s="25"/>
      <c r="F760" s="25"/>
      <c r="G760" s="42"/>
      <c r="I760" s="25"/>
      <c r="K760" s="25"/>
      <c r="N760" s="42"/>
    </row>
    <row r="761">
      <c r="A761" s="25"/>
      <c r="B761" s="25"/>
      <c r="D761" s="42"/>
      <c r="E761" s="25"/>
      <c r="F761" s="25"/>
      <c r="G761" s="42"/>
      <c r="I761" s="25"/>
      <c r="K761" s="25"/>
      <c r="N761" s="42"/>
    </row>
    <row r="762">
      <c r="A762" s="25"/>
      <c r="B762" s="25"/>
      <c r="D762" s="42"/>
      <c r="E762" s="25"/>
      <c r="F762" s="25"/>
      <c r="G762" s="42"/>
      <c r="I762" s="25"/>
      <c r="K762" s="25"/>
      <c r="N762" s="42"/>
    </row>
    <row r="763">
      <c r="A763" s="25"/>
      <c r="B763" s="25"/>
      <c r="D763" s="42"/>
      <c r="E763" s="25"/>
      <c r="F763" s="25"/>
      <c r="G763" s="42"/>
      <c r="I763" s="25"/>
      <c r="K763" s="25"/>
      <c r="N763" s="42"/>
    </row>
    <row r="764">
      <c r="A764" s="25"/>
      <c r="B764" s="25"/>
      <c r="D764" s="42"/>
      <c r="E764" s="25"/>
      <c r="F764" s="25"/>
      <c r="G764" s="42"/>
      <c r="I764" s="25"/>
      <c r="K764" s="25"/>
      <c r="N764" s="42"/>
    </row>
    <row r="765">
      <c r="A765" s="25"/>
      <c r="B765" s="25"/>
      <c r="D765" s="42"/>
      <c r="E765" s="25"/>
      <c r="F765" s="25"/>
      <c r="G765" s="42"/>
      <c r="I765" s="25"/>
      <c r="K765" s="25"/>
      <c r="N765" s="42"/>
    </row>
    <row r="766">
      <c r="A766" s="25"/>
      <c r="B766" s="25"/>
      <c r="D766" s="42"/>
      <c r="E766" s="25"/>
      <c r="F766" s="25"/>
      <c r="G766" s="42"/>
      <c r="I766" s="25"/>
      <c r="K766" s="25"/>
      <c r="N766" s="42"/>
    </row>
    <row r="767">
      <c r="A767" s="25"/>
      <c r="B767" s="25"/>
      <c r="D767" s="42"/>
      <c r="E767" s="25"/>
      <c r="F767" s="25"/>
      <c r="G767" s="42"/>
      <c r="I767" s="25"/>
      <c r="K767" s="25"/>
      <c r="N767" s="42"/>
    </row>
    <row r="768">
      <c r="A768" s="25"/>
      <c r="B768" s="25"/>
      <c r="D768" s="42"/>
      <c r="E768" s="25"/>
      <c r="F768" s="25"/>
      <c r="G768" s="42"/>
      <c r="I768" s="25"/>
      <c r="K768" s="25"/>
      <c r="N768" s="42"/>
    </row>
    <row r="769">
      <c r="A769" s="25"/>
      <c r="B769" s="25"/>
      <c r="D769" s="42"/>
      <c r="E769" s="25"/>
      <c r="F769" s="25"/>
      <c r="G769" s="42"/>
      <c r="I769" s="25"/>
      <c r="K769" s="25"/>
      <c r="N769" s="42"/>
    </row>
    <row r="770">
      <c r="A770" s="25"/>
      <c r="B770" s="25"/>
      <c r="D770" s="42"/>
      <c r="E770" s="25"/>
      <c r="F770" s="25"/>
      <c r="G770" s="42"/>
      <c r="I770" s="25"/>
      <c r="K770" s="25"/>
      <c r="N770" s="42"/>
    </row>
    <row r="771">
      <c r="A771" s="25"/>
      <c r="B771" s="25"/>
      <c r="D771" s="42"/>
      <c r="E771" s="25"/>
      <c r="F771" s="25"/>
      <c r="G771" s="42"/>
      <c r="I771" s="25"/>
      <c r="K771" s="25"/>
      <c r="N771" s="42"/>
    </row>
    <row r="772">
      <c r="A772" s="25"/>
      <c r="B772" s="25"/>
      <c r="D772" s="42"/>
      <c r="E772" s="25"/>
      <c r="F772" s="25"/>
      <c r="G772" s="42"/>
      <c r="I772" s="25"/>
      <c r="K772" s="25"/>
      <c r="N772" s="42"/>
    </row>
    <row r="773">
      <c r="A773" s="25"/>
      <c r="B773" s="25"/>
      <c r="D773" s="42"/>
      <c r="E773" s="25"/>
      <c r="F773" s="25"/>
      <c r="G773" s="42"/>
      <c r="I773" s="25"/>
      <c r="K773" s="25"/>
      <c r="N773" s="42"/>
    </row>
    <row r="774">
      <c r="A774" s="25"/>
      <c r="B774" s="25"/>
      <c r="D774" s="42"/>
      <c r="E774" s="25"/>
      <c r="F774" s="25"/>
      <c r="G774" s="42"/>
      <c r="I774" s="25"/>
      <c r="K774" s="25"/>
      <c r="N774" s="42"/>
    </row>
    <row r="775">
      <c r="A775" s="25"/>
      <c r="B775" s="25"/>
      <c r="D775" s="42"/>
      <c r="E775" s="25"/>
      <c r="F775" s="25"/>
      <c r="G775" s="42"/>
      <c r="I775" s="25"/>
      <c r="K775" s="25"/>
      <c r="N775" s="42"/>
    </row>
    <row r="776">
      <c r="A776" s="25"/>
      <c r="B776" s="25"/>
      <c r="D776" s="42"/>
      <c r="E776" s="25"/>
      <c r="F776" s="25"/>
      <c r="G776" s="42"/>
      <c r="I776" s="25"/>
      <c r="K776" s="25"/>
      <c r="N776" s="42"/>
    </row>
    <row r="777">
      <c r="A777" s="25"/>
      <c r="B777" s="25"/>
      <c r="D777" s="42"/>
      <c r="E777" s="25"/>
      <c r="F777" s="25"/>
      <c r="G777" s="42"/>
      <c r="I777" s="25"/>
      <c r="K777" s="25"/>
      <c r="N777" s="42"/>
    </row>
    <row r="778">
      <c r="A778" s="25"/>
      <c r="B778" s="25"/>
      <c r="D778" s="42"/>
      <c r="E778" s="25"/>
      <c r="F778" s="25"/>
      <c r="G778" s="42"/>
      <c r="I778" s="25"/>
      <c r="K778" s="25"/>
      <c r="N778" s="42"/>
    </row>
    <row r="779">
      <c r="A779" s="25"/>
      <c r="B779" s="25"/>
      <c r="D779" s="42"/>
      <c r="E779" s="25"/>
      <c r="F779" s="25"/>
      <c r="G779" s="42"/>
      <c r="I779" s="25"/>
      <c r="K779" s="25"/>
      <c r="N779" s="42"/>
    </row>
    <row r="780">
      <c r="A780" s="25"/>
      <c r="B780" s="25"/>
      <c r="D780" s="42"/>
      <c r="E780" s="25"/>
      <c r="F780" s="25"/>
      <c r="G780" s="42"/>
      <c r="I780" s="25"/>
      <c r="K780" s="25"/>
      <c r="N780" s="42"/>
    </row>
    <row r="781">
      <c r="A781" s="25"/>
      <c r="B781" s="25"/>
      <c r="D781" s="42"/>
      <c r="E781" s="25"/>
      <c r="F781" s="25"/>
      <c r="G781" s="42"/>
      <c r="I781" s="25"/>
      <c r="K781" s="25"/>
      <c r="N781" s="42"/>
    </row>
    <row r="782">
      <c r="A782" s="25"/>
      <c r="B782" s="25"/>
      <c r="D782" s="42"/>
      <c r="E782" s="25"/>
      <c r="F782" s="25"/>
      <c r="G782" s="42"/>
      <c r="I782" s="25"/>
      <c r="K782" s="25"/>
      <c r="N782" s="42"/>
    </row>
    <row r="783">
      <c r="A783" s="25"/>
      <c r="B783" s="25"/>
      <c r="D783" s="42"/>
      <c r="E783" s="25"/>
      <c r="F783" s="25"/>
      <c r="G783" s="42"/>
      <c r="I783" s="25"/>
      <c r="K783" s="25"/>
      <c r="N783" s="42"/>
    </row>
    <row r="784">
      <c r="A784" s="25"/>
      <c r="B784" s="25"/>
      <c r="D784" s="42"/>
      <c r="E784" s="25"/>
      <c r="F784" s="25"/>
      <c r="G784" s="42"/>
      <c r="I784" s="25"/>
      <c r="K784" s="25"/>
      <c r="N784" s="42"/>
    </row>
    <row r="785">
      <c r="A785" s="25"/>
      <c r="B785" s="25"/>
      <c r="D785" s="42"/>
      <c r="E785" s="25"/>
      <c r="F785" s="25"/>
      <c r="G785" s="42"/>
      <c r="I785" s="25"/>
      <c r="K785" s="25"/>
      <c r="N785" s="42"/>
    </row>
    <row r="786">
      <c r="A786" s="25"/>
      <c r="B786" s="25"/>
      <c r="D786" s="42"/>
      <c r="E786" s="25"/>
      <c r="F786" s="25"/>
      <c r="G786" s="42"/>
      <c r="I786" s="25"/>
      <c r="K786" s="25"/>
      <c r="N786" s="42"/>
    </row>
    <row r="787">
      <c r="A787" s="25"/>
      <c r="B787" s="25"/>
      <c r="D787" s="42"/>
      <c r="E787" s="25"/>
      <c r="F787" s="25"/>
      <c r="G787" s="42"/>
      <c r="I787" s="25"/>
      <c r="K787" s="25"/>
      <c r="N787" s="42"/>
    </row>
    <row r="788">
      <c r="A788" s="25"/>
      <c r="B788" s="25"/>
      <c r="D788" s="42"/>
      <c r="E788" s="25"/>
      <c r="F788" s="25"/>
      <c r="G788" s="42"/>
      <c r="I788" s="25"/>
      <c r="K788" s="25"/>
      <c r="N788" s="42"/>
    </row>
    <row r="789">
      <c r="A789" s="25"/>
      <c r="B789" s="25"/>
      <c r="D789" s="42"/>
      <c r="E789" s="25"/>
      <c r="F789" s="25"/>
      <c r="G789" s="42"/>
      <c r="I789" s="25"/>
      <c r="K789" s="25"/>
      <c r="N789" s="42"/>
    </row>
    <row r="790">
      <c r="A790" s="25"/>
      <c r="B790" s="25"/>
      <c r="D790" s="42"/>
      <c r="E790" s="25"/>
      <c r="F790" s="25"/>
      <c r="G790" s="42"/>
      <c r="I790" s="25"/>
      <c r="K790" s="25"/>
      <c r="N790" s="42"/>
    </row>
    <row r="791">
      <c r="A791" s="25"/>
      <c r="B791" s="25"/>
      <c r="D791" s="42"/>
      <c r="E791" s="25"/>
      <c r="F791" s="25"/>
      <c r="G791" s="42"/>
      <c r="I791" s="25"/>
      <c r="K791" s="25"/>
      <c r="N791" s="42"/>
    </row>
    <row r="792">
      <c r="A792" s="25"/>
      <c r="B792" s="25"/>
      <c r="D792" s="42"/>
      <c r="E792" s="25"/>
      <c r="F792" s="25"/>
      <c r="G792" s="42"/>
      <c r="I792" s="25"/>
      <c r="K792" s="25"/>
      <c r="N792" s="42"/>
    </row>
    <row r="793">
      <c r="A793" s="25"/>
      <c r="B793" s="25"/>
      <c r="D793" s="42"/>
      <c r="E793" s="25"/>
      <c r="F793" s="25"/>
      <c r="G793" s="42"/>
      <c r="I793" s="25"/>
      <c r="K793" s="25"/>
      <c r="N793" s="42"/>
    </row>
    <row r="794">
      <c r="A794" s="25"/>
      <c r="B794" s="25"/>
      <c r="D794" s="42"/>
      <c r="E794" s="25"/>
      <c r="F794" s="25"/>
      <c r="G794" s="42"/>
      <c r="I794" s="25"/>
      <c r="K794" s="25"/>
      <c r="N794" s="42"/>
    </row>
    <row r="795">
      <c r="A795" s="25"/>
      <c r="B795" s="25"/>
      <c r="D795" s="42"/>
      <c r="E795" s="25"/>
      <c r="F795" s="25"/>
      <c r="G795" s="42"/>
      <c r="I795" s="25"/>
      <c r="K795" s="25"/>
      <c r="N795" s="42"/>
    </row>
    <row r="796">
      <c r="A796" s="25"/>
      <c r="B796" s="25"/>
      <c r="D796" s="42"/>
      <c r="E796" s="25"/>
      <c r="F796" s="25"/>
      <c r="G796" s="42"/>
      <c r="I796" s="25"/>
      <c r="K796" s="25"/>
      <c r="N796" s="42"/>
    </row>
    <row r="797">
      <c r="A797" s="25"/>
      <c r="B797" s="25"/>
      <c r="D797" s="42"/>
      <c r="E797" s="25"/>
      <c r="F797" s="25"/>
      <c r="G797" s="42"/>
      <c r="I797" s="25"/>
      <c r="K797" s="25"/>
      <c r="N797" s="42"/>
    </row>
    <row r="798">
      <c r="A798" s="25"/>
      <c r="B798" s="25"/>
      <c r="D798" s="42"/>
      <c r="E798" s="25"/>
      <c r="F798" s="25"/>
      <c r="G798" s="42"/>
      <c r="I798" s="25"/>
      <c r="K798" s="25"/>
      <c r="N798" s="42"/>
    </row>
    <row r="799">
      <c r="A799" s="25"/>
      <c r="B799" s="25"/>
      <c r="D799" s="42"/>
      <c r="E799" s="25"/>
      <c r="F799" s="25"/>
      <c r="G799" s="42"/>
      <c r="I799" s="25"/>
      <c r="K799" s="25"/>
      <c r="N799" s="42"/>
    </row>
    <row r="800">
      <c r="A800" s="25"/>
      <c r="B800" s="25"/>
      <c r="D800" s="42"/>
      <c r="E800" s="25"/>
      <c r="F800" s="25"/>
      <c r="G800" s="42"/>
      <c r="I800" s="25"/>
      <c r="K800" s="25"/>
      <c r="N800" s="42"/>
    </row>
    <row r="801">
      <c r="A801" s="25"/>
      <c r="B801" s="25"/>
      <c r="D801" s="42"/>
      <c r="E801" s="25"/>
      <c r="F801" s="25"/>
      <c r="G801" s="42"/>
      <c r="I801" s="25"/>
      <c r="K801" s="25"/>
      <c r="N801" s="42"/>
    </row>
    <row r="802">
      <c r="A802" s="25"/>
      <c r="B802" s="25"/>
      <c r="D802" s="42"/>
      <c r="E802" s="25"/>
      <c r="F802" s="25"/>
      <c r="G802" s="42"/>
      <c r="I802" s="25"/>
      <c r="K802" s="25"/>
      <c r="N802" s="42"/>
    </row>
    <row r="803">
      <c r="A803" s="25"/>
      <c r="B803" s="25"/>
      <c r="D803" s="42"/>
      <c r="E803" s="25"/>
      <c r="F803" s="25"/>
      <c r="G803" s="42"/>
      <c r="I803" s="25"/>
      <c r="K803" s="25"/>
      <c r="N803" s="42"/>
    </row>
    <row r="804">
      <c r="A804" s="25"/>
      <c r="B804" s="25"/>
      <c r="D804" s="42"/>
      <c r="E804" s="25"/>
      <c r="F804" s="25"/>
      <c r="G804" s="42"/>
      <c r="I804" s="25"/>
      <c r="K804" s="25"/>
      <c r="N804" s="42"/>
    </row>
    <row r="805">
      <c r="A805" s="25"/>
      <c r="B805" s="25"/>
      <c r="D805" s="42"/>
      <c r="E805" s="25"/>
      <c r="F805" s="25"/>
      <c r="G805" s="42"/>
      <c r="I805" s="25"/>
      <c r="K805" s="25"/>
      <c r="N805" s="42"/>
    </row>
    <row r="806">
      <c r="A806" s="25"/>
      <c r="B806" s="25"/>
      <c r="D806" s="42"/>
      <c r="E806" s="25"/>
      <c r="F806" s="25"/>
      <c r="G806" s="42"/>
      <c r="I806" s="25"/>
      <c r="K806" s="25"/>
      <c r="N806" s="42"/>
    </row>
    <row r="807">
      <c r="A807" s="25"/>
      <c r="B807" s="25"/>
      <c r="D807" s="42"/>
      <c r="E807" s="25"/>
      <c r="F807" s="25"/>
      <c r="G807" s="42"/>
      <c r="I807" s="25"/>
      <c r="K807" s="25"/>
      <c r="N807" s="42"/>
    </row>
    <row r="808">
      <c r="A808" s="25"/>
      <c r="B808" s="25"/>
      <c r="D808" s="42"/>
      <c r="E808" s="25"/>
      <c r="F808" s="25"/>
      <c r="G808" s="42"/>
      <c r="I808" s="25"/>
      <c r="K808" s="25"/>
      <c r="N808" s="42"/>
    </row>
    <row r="809">
      <c r="A809" s="25"/>
      <c r="B809" s="25"/>
      <c r="D809" s="42"/>
      <c r="E809" s="25"/>
      <c r="F809" s="25"/>
      <c r="G809" s="42"/>
      <c r="I809" s="25"/>
      <c r="K809" s="25"/>
      <c r="N809" s="42"/>
    </row>
    <row r="810">
      <c r="A810" s="25"/>
      <c r="B810" s="25"/>
      <c r="D810" s="42"/>
      <c r="E810" s="25"/>
      <c r="F810" s="25"/>
      <c r="G810" s="42"/>
      <c r="I810" s="25"/>
      <c r="K810" s="25"/>
      <c r="N810" s="42"/>
    </row>
    <row r="811">
      <c r="A811" s="25"/>
      <c r="B811" s="25"/>
      <c r="D811" s="42"/>
      <c r="E811" s="25"/>
      <c r="F811" s="25"/>
      <c r="G811" s="42"/>
      <c r="I811" s="25"/>
      <c r="K811" s="25"/>
      <c r="N811" s="42"/>
    </row>
    <row r="812">
      <c r="A812" s="25"/>
      <c r="B812" s="25"/>
      <c r="D812" s="42"/>
      <c r="E812" s="25"/>
      <c r="F812" s="25"/>
      <c r="G812" s="42"/>
      <c r="I812" s="25"/>
      <c r="K812" s="25"/>
      <c r="N812" s="42"/>
    </row>
    <row r="813">
      <c r="A813" s="25"/>
      <c r="B813" s="25"/>
      <c r="D813" s="42"/>
      <c r="E813" s="25"/>
      <c r="F813" s="25"/>
      <c r="G813" s="42"/>
      <c r="I813" s="25"/>
      <c r="K813" s="25"/>
      <c r="N813" s="42"/>
    </row>
    <row r="814">
      <c r="A814" s="25"/>
      <c r="B814" s="25"/>
      <c r="D814" s="42"/>
      <c r="E814" s="25"/>
      <c r="F814" s="25"/>
      <c r="G814" s="42"/>
      <c r="I814" s="25"/>
      <c r="K814" s="25"/>
      <c r="N814" s="42"/>
    </row>
    <row r="815">
      <c r="A815" s="25"/>
      <c r="B815" s="25"/>
      <c r="D815" s="42"/>
      <c r="E815" s="25"/>
      <c r="F815" s="25"/>
      <c r="G815" s="42"/>
      <c r="I815" s="25"/>
      <c r="K815" s="25"/>
      <c r="N815" s="42"/>
    </row>
    <row r="816">
      <c r="A816" s="25"/>
      <c r="B816" s="25"/>
      <c r="D816" s="42"/>
      <c r="E816" s="25"/>
      <c r="F816" s="25"/>
      <c r="G816" s="42"/>
      <c r="I816" s="25"/>
      <c r="K816" s="25"/>
      <c r="N816" s="42"/>
    </row>
    <row r="817">
      <c r="A817" s="25"/>
      <c r="B817" s="25"/>
      <c r="D817" s="42"/>
      <c r="E817" s="25"/>
      <c r="F817" s="25"/>
      <c r="G817" s="42"/>
      <c r="I817" s="25"/>
      <c r="K817" s="25"/>
      <c r="N817" s="42"/>
    </row>
    <row r="818">
      <c r="A818" s="25"/>
      <c r="B818" s="25"/>
      <c r="D818" s="42"/>
      <c r="E818" s="25"/>
      <c r="F818" s="25"/>
      <c r="G818" s="42"/>
      <c r="I818" s="25"/>
      <c r="K818" s="25"/>
      <c r="N818" s="42"/>
    </row>
    <row r="819">
      <c r="A819" s="25"/>
      <c r="B819" s="25"/>
      <c r="D819" s="42"/>
      <c r="E819" s="25"/>
      <c r="F819" s="25"/>
      <c r="G819" s="42"/>
      <c r="I819" s="25"/>
      <c r="K819" s="25"/>
      <c r="N819" s="42"/>
    </row>
    <row r="820">
      <c r="A820" s="25"/>
      <c r="B820" s="25"/>
      <c r="D820" s="42"/>
      <c r="E820" s="25"/>
      <c r="F820" s="25"/>
      <c r="G820" s="42"/>
      <c r="I820" s="25"/>
      <c r="K820" s="25"/>
      <c r="N820" s="42"/>
    </row>
    <row r="821">
      <c r="A821" s="25"/>
      <c r="B821" s="25"/>
      <c r="D821" s="42"/>
      <c r="E821" s="25"/>
      <c r="F821" s="25"/>
      <c r="G821" s="42"/>
      <c r="I821" s="25"/>
      <c r="K821" s="25"/>
      <c r="N821" s="42"/>
    </row>
    <row r="822">
      <c r="A822" s="25"/>
      <c r="B822" s="25"/>
      <c r="D822" s="42"/>
      <c r="E822" s="25"/>
      <c r="F822" s="25"/>
      <c r="G822" s="42"/>
      <c r="I822" s="25"/>
      <c r="K822" s="25"/>
      <c r="N822" s="42"/>
    </row>
    <row r="823">
      <c r="A823" s="25"/>
      <c r="B823" s="25"/>
      <c r="D823" s="42"/>
      <c r="E823" s="25"/>
      <c r="F823" s="25"/>
      <c r="G823" s="42"/>
      <c r="I823" s="25"/>
      <c r="K823" s="25"/>
      <c r="N823" s="42"/>
    </row>
    <row r="824">
      <c r="A824" s="25"/>
      <c r="B824" s="25"/>
      <c r="D824" s="42"/>
      <c r="E824" s="25"/>
      <c r="F824" s="25"/>
      <c r="G824" s="42"/>
      <c r="I824" s="25"/>
      <c r="K824" s="25"/>
      <c r="N824" s="42"/>
    </row>
    <row r="825">
      <c r="A825" s="25"/>
      <c r="B825" s="25"/>
      <c r="D825" s="42"/>
      <c r="E825" s="25"/>
      <c r="F825" s="25"/>
      <c r="G825" s="42"/>
      <c r="I825" s="25"/>
      <c r="K825" s="25"/>
      <c r="N825" s="42"/>
    </row>
    <row r="826">
      <c r="A826" s="25"/>
      <c r="B826" s="25"/>
      <c r="D826" s="42"/>
      <c r="E826" s="25"/>
      <c r="F826" s="25"/>
      <c r="G826" s="42"/>
      <c r="I826" s="25"/>
      <c r="K826" s="25"/>
      <c r="N826" s="42"/>
    </row>
    <row r="827">
      <c r="A827" s="25"/>
      <c r="B827" s="25"/>
      <c r="D827" s="42"/>
      <c r="E827" s="25"/>
      <c r="F827" s="25"/>
      <c r="G827" s="42"/>
      <c r="I827" s="25"/>
      <c r="K827" s="25"/>
      <c r="N827" s="42"/>
    </row>
    <row r="828">
      <c r="A828" s="25"/>
      <c r="B828" s="25"/>
      <c r="D828" s="42"/>
      <c r="E828" s="25"/>
      <c r="F828" s="25"/>
      <c r="G828" s="42"/>
      <c r="I828" s="25"/>
      <c r="K828" s="25"/>
      <c r="N828" s="42"/>
    </row>
    <row r="829">
      <c r="A829" s="25"/>
      <c r="B829" s="25"/>
      <c r="D829" s="42"/>
      <c r="E829" s="25"/>
      <c r="F829" s="25"/>
      <c r="G829" s="42"/>
      <c r="I829" s="25"/>
      <c r="K829" s="25"/>
      <c r="N829" s="42"/>
    </row>
    <row r="830">
      <c r="A830" s="25"/>
      <c r="B830" s="25"/>
      <c r="D830" s="42"/>
      <c r="E830" s="25"/>
      <c r="F830" s="25"/>
      <c r="G830" s="42"/>
      <c r="I830" s="25"/>
      <c r="K830" s="25"/>
      <c r="N830" s="42"/>
    </row>
    <row r="831">
      <c r="A831" s="25"/>
      <c r="B831" s="25"/>
      <c r="D831" s="42"/>
      <c r="E831" s="25"/>
      <c r="F831" s="25"/>
      <c r="G831" s="42"/>
      <c r="I831" s="25"/>
      <c r="K831" s="25"/>
      <c r="N831" s="42"/>
    </row>
    <row r="832">
      <c r="A832" s="25"/>
      <c r="B832" s="25"/>
      <c r="D832" s="42"/>
      <c r="E832" s="25"/>
      <c r="F832" s="25"/>
      <c r="G832" s="42"/>
      <c r="I832" s="25"/>
      <c r="K832" s="25"/>
      <c r="N832" s="42"/>
    </row>
    <row r="833">
      <c r="A833" s="25"/>
      <c r="B833" s="25"/>
      <c r="D833" s="42"/>
      <c r="E833" s="25"/>
      <c r="F833" s="25"/>
      <c r="G833" s="42"/>
      <c r="I833" s="25"/>
      <c r="K833" s="25"/>
      <c r="N833" s="42"/>
    </row>
    <row r="834">
      <c r="A834" s="25"/>
      <c r="B834" s="25"/>
      <c r="D834" s="42"/>
      <c r="E834" s="25"/>
      <c r="F834" s="25"/>
      <c r="G834" s="42"/>
      <c r="I834" s="25"/>
      <c r="K834" s="25"/>
      <c r="N834" s="42"/>
    </row>
    <row r="835">
      <c r="A835" s="25"/>
      <c r="B835" s="25"/>
      <c r="D835" s="42"/>
      <c r="E835" s="25"/>
      <c r="F835" s="25"/>
      <c r="G835" s="42"/>
      <c r="I835" s="25"/>
      <c r="K835" s="25"/>
      <c r="N835" s="42"/>
    </row>
    <row r="836">
      <c r="A836" s="25"/>
      <c r="B836" s="25"/>
      <c r="D836" s="42"/>
      <c r="E836" s="25"/>
      <c r="F836" s="25"/>
      <c r="G836" s="42"/>
      <c r="I836" s="25"/>
      <c r="K836" s="25"/>
      <c r="N836" s="42"/>
    </row>
    <row r="837">
      <c r="A837" s="25"/>
      <c r="B837" s="25"/>
      <c r="D837" s="42"/>
      <c r="E837" s="25"/>
      <c r="F837" s="25"/>
      <c r="G837" s="42"/>
      <c r="I837" s="25"/>
      <c r="K837" s="25"/>
      <c r="N837" s="42"/>
    </row>
    <row r="838">
      <c r="A838" s="25"/>
      <c r="B838" s="25"/>
      <c r="D838" s="42"/>
      <c r="E838" s="25"/>
      <c r="F838" s="25"/>
      <c r="G838" s="42"/>
      <c r="I838" s="25"/>
      <c r="K838" s="25"/>
      <c r="N838" s="42"/>
    </row>
    <row r="839">
      <c r="A839" s="25"/>
      <c r="B839" s="25"/>
      <c r="D839" s="42"/>
      <c r="E839" s="25"/>
      <c r="F839" s="25"/>
      <c r="G839" s="42"/>
      <c r="I839" s="25"/>
      <c r="K839" s="25"/>
      <c r="N839" s="42"/>
    </row>
    <row r="840">
      <c r="A840" s="25"/>
      <c r="B840" s="25"/>
      <c r="D840" s="42"/>
      <c r="E840" s="25"/>
      <c r="F840" s="25"/>
      <c r="G840" s="42"/>
      <c r="I840" s="25"/>
      <c r="K840" s="25"/>
      <c r="N840" s="42"/>
    </row>
    <row r="841">
      <c r="A841" s="25"/>
      <c r="B841" s="25"/>
      <c r="D841" s="42"/>
      <c r="E841" s="25"/>
      <c r="F841" s="25"/>
      <c r="G841" s="42"/>
      <c r="I841" s="25"/>
      <c r="K841" s="25"/>
      <c r="N841" s="42"/>
    </row>
    <row r="842">
      <c r="A842" s="25"/>
      <c r="B842" s="25"/>
      <c r="D842" s="42"/>
      <c r="E842" s="25"/>
      <c r="F842" s="25"/>
      <c r="G842" s="42"/>
      <c r="I842" s="25"/>
      <c r="K842" s="25"/>
      <c r="N842" s="42"/>
    </row>
    <row r="843">
      <c r="A843" s="25"/>
      <c r="B843" s="25"/>
      <c r="D843" s="42"/>
      <c r="E843" s="25"/>
      <c r="F843" s="25"/>
      <c r="G843" s="42"/>
      <c r="I843" s="25"/>
      <c r="K843" s="25"/>
      <c r="N843" s="42"/>
    </row>
    <row r="844">
      <c r="A844" s="25"/>
      <c r="B844" s="25"/>
      <c r="D844" s="42"/>
      <c r="E844" s="25"/>
      <c r="F844" s="25"/>
      <c r="G844" s="42"/>
      <c r="I844" s="25"/>
      <c r="K844" s="25"/>
      <c r="N844" s="42"/>
    </row>
    <row r="845">
      <c r="A845" s="25"/>
      <c r="B845" s="25"/>
      <c r="D845" s="42"/>
      <c r="E845" s="25"/>
      <c r="F845" s="25"/>
      <c r="G845" s="42"/>
      <c r="I845" s="25"/>
      <c r="K845" s="25"/>
      <c r="N845" s="42"/>
    </row>
    <row r="846">
      <c r="A846" s="25"/>
      <c r="B846" s="25"/>
      <c r="D846" s="42"/>
      <c r="E846" s="25"/>
      <c r="F846" s="25"/>
      <c r="G846" s="42"/>
      <c r="I846" s="25"/>
      <c r="K846" s="25"/>
      <c r="N846" s="42"/>
    </row>
    <row r="847">
      <c r="A847" s="25"/>
      <c r="B847" s="25"/>
      <c r="D847" s="42"/>
      <c r="E847" s="25"/>
      <c r="F847" s="25"/>
      <c r="G847" s="42"/>
      <c r="I847" s="25"/>
      <c r="K847" s="25"/>
      <c r="N847" s="42"/>
    </row>
    <row r="848">
      <c r="A848" s="25"/>
      <c r="B848" s="25"/>
      <c r="D848" s="42"/>
      <c r="E848" s="25"/>
      <c r="F848" s="25"/>
      <c r="G848" s="42"/>
      <c r="I848" s="25"/>
      <c r="K848" s="25"/>
      <c r="N848" s="42"/>
    </row>
    <row r="849">
      <c r="A849" s="25"/>
      <c r="B849" s="25"/>
      <c r="D849" s="42"/>
      <c r="E849" s="25"/>
      <c r="F849" s="25"/>
      <c r="G849" s="42"/>
      <c r="I849" s="25"/>
      <c r="K849" s="25"/>
      <c r="N849" s="42"/>
    </row>
    <row r="850">
      <c r="A850" s="25"/>
      <c r="B850" s="25"/>
      <c r="D850" s="42"/>
      <c r="E850" s="25"/>
      <c r="F850" s="25"/>
      <c r="G850" s="42"/>
      <c r="I850" s="25"/>
      <c r="K850" s="25"/>
      <c r="N850" s="42"/>
    </row>
    <row r="851">
      <c r="A851" s="25"/>
      <c r="B851" s="25"/>
      <c r="D851" s="42"/>
      <c r="E851" s="25"/>
      <c r="F851" s="25"/>
      <c r="G851" s="42"/>
      <c r="I851" s="25"/>
      <c r="K851" s="25"/>
      <c r="N851" s="42"/>
    </row>
    <row r="852">
      <c r="A852" s="25"/>
      <c r="B852" s="25"/>
      <c r="D852" s="42"/>
      <c r="E852" s="25"/>
      <c r="F852" s="25"/>
      <c r="G852" s="42"/>
      <c r="I852" s="25"/>
      <c r="K852" s="25"/>
      <c r="N852" s="42"/>
    </row>
    <row r="853">
      <c r="A853" s="25"/>
      <c r="B853" s="25"/>
      <c r="D853" s="42"/>
      <c r="E853" s="25"/>
      <c r="F853" s="25"/>
      <c r="G853" s="42"/>
      <c r="I853" s="25"/>
      <c r="K853" s="25"/>
      <c r="N853" s="42"/>
    </row>
    <row r="854">
      <c r="A854" s="25"/>
      <c r="B854" s="25"/>
      <c r="D854" s="42"/>
      <c r="E854" s="25"/>
      <c r="F854" s="25"/>
      <c r="G854" s="42"/>
      <c r="I854" s="25"/>
      <c r="K854" s="25"/>
      <c r="N854" s="42"/>
    </row>
    <row r="855">
      <c r="A855" s="25"/>
      <c r="B855" s="25"/>
      <c r="D855" s="42"/>
      <c r="E855" s="25"/>
      <c r="F855" s="25"/>
      <c r="G855" s="42"/>
      <c r="I855" s="25"/>
      <c r="K855" s="25"/>
      <c r="N855" s="42"/>
    </row>
    <row r="856">
      <c r="A856" s="25"/>
      <c r="B856" s="25"/>
      <c r="D856" s="42"/>
      <c r="E856" s="25"/>
      <c r="F856" s="25"/>
      <c r="G856" s="42"/>
      <c r="I856" s="25"/>
      <c r="K856" s="25"/>
      <c r="N856" s="42"/>
    </row>
    <row r="857">
      <c r="A857" s="25"/>
      <c r="B857" s="25"/>
      <c r="D857" s="42"/>
      <c r="E857" s="25"/>
      <c r="F857" s="25"/>
      <c r="G857" s="42"/>
      <c r="I857" s="25"/>
      <c r="K857" s="25"/>
      <c r="N857" s="42"/>
    </row>
    <row r="858">
      <c r="A858" s="25"/>
      <c r="B858" s="25"/>
      <c r="D858" s="42"/>
      <c r="E858" s="25"/>
      <c r="F858" s="25"/>
      <c r="G858" s="42"/>
      <c r="I858" s="25"/>
      <c r="K858" s="25"/>
      <c r="N858" s="42"/>
    </row>
    <row r="859">
      <c r="A859" s="25"/>
      <c r="B859" s="25"/>
      <c r="D859" s="42"/>
      <c r="E859" s="25"/>
      <c r="F859" s="25"/>
      <c r="G859" s="42"/>
      <c r="I859" s="25"/>
      <c r="K859" s="25"/>
      <c r="N859" s="42"/>
    </row>
    <row r="860">
      <c r="A860" s="25"/>
      <c r="B860" s="25"/>
      <c r="D860" s="42"/>
      <c r="E860" s="25"/>
      <c r="F860" s="25"/>
      <c r="G860" s="42"/>
      <c r="I860" s="25"/>
      <c r="K860" s="25"/>
      <c r="N860" s="42"/>
    </row>
    <row r="861">
      <c r="A861" s="25"/>
      <c r="B861" s="25"/>
      <c r="D861" s="42"/>
      <c r="E861" s="25"/>
      <c r="F861" s="25"/>
      <c r="G861" s="42"/>
      <c r="I861" s="25"/>
      <c r="K861" s="25"/>
      <c r="N861" s="42"/>
    </row>
    <row r="862">
      <c r="A862" s="25"/>
      <c r="B862" s="25"/>
      <c r="D862" s="42"/>
      <c r="E862" s="25"/>
      <c r="F862" s="25"/>
      <c r="G862" s="42"/>
      <c r="I862" s="25"/>
      <c r="K862" s="25"/>
      <c r="N862" s="42"/>
    </row>
    <row r="863">
      <c r="A863" s="25"/>
      <c r="B863" s="25"/>
      <c r="D863" s="42"/>
      <c r="E863" s="25"/>
      <c r="F863" s="25"/>
      <c r="G863" s="42"/>
      <c r="I863" s="25"/>
      <c r="K863" s="25"/>
      <c r="N863" s="42"/>
    </row>
    <row r="864">
      <c r="A864" s="25"/>
      <c r="B864" s="25"/>
      <c r="D864" s="42"/>
      <c r="E864" s="25"/>
      <c r="F864" s="25"/>
      <c r="G864" s="42"/>
      <c r="I864" s="25"/>
      <c r="K864" s="25"/>
      <c r="N864" s="42"/>
    </row>
    <row r="865">
      <c r="A865" s="25"/>
      <c r="B865" s="25"/>
      <c r="D865" s="42"/>
      <c r="E865" s="25"/>
      <c r="F865" s="25"/>
      <c r="G865" s="42"/>
      <c r="I865" s="25"/>
      <c r="K865" s="25"/>
      <c r="N865" s="42"/>
    </row>
    <row r="866">
      <c r="A866" s="25"/>
      <c r="B866" s="25"/>
      <c r="D866" s="42"/>
      <c r="E866" s="25"/>
      <c r="F866" s="25"/>
      <c r="G866" s="42"/>
      <c r="I866" s="25"/>
      <c r="K866" s="25"/>
      <c r="N866" s="42"/>
    </row>
    <row r="867">
      <c r="A867" s="25"/>
      <c r="B867" s="25"/>
      <c r="D867" s="42"/>
      <c r="E867" s="25"/>
      <c r="F867" s="25"/>
      <c r="G867" s="42"/>
      <c r="I867" s="25"/>
      <c r="K867" s="25"/>
      <c r="N867" s="42"/>
    </row>
    <row r="868">
      <c r="A868" s="25"/>
      <c r="B868" s="25"/>
      <c r="D868" s="42"/>
      <c r="E868" s="25"/>
      <c r="F868" s="25"/>
      <c r="G868" s="42"/>
      <c r="I868" s="25"/>
      <c r="K868" s="25"/>
      <c r="N868" s="42"/>
    </row>
    <row r="869">
      <c r="A869" s="25"/>
      <c r="B869" s="25"/>
      <c r="D869" s="42"/>
      <c r="E869" s="25"/>
      <c r="F869" s="25"/>
      <c r="G869" s="42"/>
      <c r="I869" s="25"/>
      <c r="K869" s="25"/>
      <c r="N869" s="42"/>
    </row>
    <row r="870">
      <c r="A870" s="25"/>
      <c r="B870" s="25"/>
      <c r="D870" s="42"/>
      <c r="E870" s="25"/>
      <c r="F870" s="25"/>
      <c r="G870" s="42"/>
      <c r="I870" s="25"/>
      <c r="K870" s="25"/>
      <c r="N870" s="42"/>
    </row>
    <row r="871">
      <c r="A871" s="25"/>
      <c r="B871" s="25"/>
      <c r="D871" s="42"/>
      <c r="E871" s="25"/>
      <c r="F871" s="25"/>
      <c r="G871" s="42"/>
      <c r="I871" s="25"/>
      <c r="K871" s="25"/>
      <c r="N871" s="42"/>
    </row>
    <row r="872">
      <c r="A872" s="25"/>
      <c r="B872" s="25"/>
      <c r="D872" s="42"/>
      <c r="E872" s="25"/>
      <c r="F872" s="25"/>
      <c r="G872" s="42"/>
      <c r="I872" s="25"/>
      <c r="K872" s="25"/>
      <c r="N872" s="42"/>
    </row>
    <row r="873">
      <c r="A873" s="25"/>
      <c r="B873" s="25"/>
      <c r="D873" s="42"/>
      <c r="E873" s="25"/>
      <c r="F873" s="25"/>
      <c r="G873" s="42"/>
      <c r="I873" s="25"/>
      <c r="K873" s="25"/>
      <c r="N873" s="42"/>
    </row>
    <row r="874">
      <c r="A874" s="25"/>
      <c r="B874" s="25"/>
      <c r="D874" s="42"/>
      <c r="E874" s="25"/>
      <c r="F874" s="25"/>
      <c r="G874" s="42"/>
      <c r="I874" s="25"/>
      <c r="K874" s="25"/>
      <c r="N874" s="42"/>
    </row>
    <row r="875">
      <c r="A875" s="25"/>
      <c r="B875" s="25"/>
      <c r="D875" s="42"/>
      <c r="E875" s="25"/>
      <c r="F875" s="25"/>
      <c r="G875" s="42"/>
      <c r="I875" s="25"/>
      <c r="K875" s="25"/>
      <c r="N875" s="42"/>
    </row>
    <row r="876">
      <c r="A876" s="25"/>
      <c r="B876" s="25"/>
      <c r="D876" s="42"/>
      <c r="E876" s="25"/>
      <c r="F876" s="25"/>
      <c r="G876" s="42"/>
      <c r="I876" s="25"/>
      <c r="K876" s="25"/>
      <c r="N876" s="42"/>
    </row>
    <row r="877">
      <c r="A877" s="25"/>
      <c r="B877" s="25"/>
      <c r="D877" s="42"/>
      <c r="E877" s="25"/>
      <c r="F877" s="25"/>
      <c r="G877" s="42"/>
      <c r="I877" s="25"/>
      <c r="K877" s="25"/>
      <c r="N877" s="42"/>
    </row>
    <row r="878">
      <c r="A878" s="25"/>
      <c r="B878" s="25"/>
      <c r="D878" s="42"/>
      <c r="E878" s="25"/>
      <c r="F878" s="25"/>
      <c r="G878" s="42"/>
      <c r="I878" s="25"/>
      <c r="K878" s="25"/>
      <c r="N878" s="42"/>
    </row>
    <row r="879">
      <c r="A879" s="25"/>
      <c r="B879" s="25"/>
      <c r="D879" s="42"/>
      <c r="E879" s="25"/>
      <c r="F879" s="25"/>
      <c r="G879" s="42"/>
      <c r="I879" s="25"/>
      <c r="K879" s="25"/>
      <c r="N879" s="42"/>
    </row>
    <row r="880">
      <c r="A880" s="25"/>
      <c r="B880" s="25"/>
      <c r="D880" s="42"/>
      <c r="E880" s="25"/>
      <c r="F880" s="25"/>
      <c r="G880" s="42"/>
      <c r="I880" s="25"/>
      <c r="K880" s="25"/>
      <c r="N880" s="42"/>
    </row>
    <row r="881">
      <c r="A881" s="25"/>
      <c r="B881" s="25"/>
      <c r="D881" s="42"/>
      <c r="E881" s="25"/>
      <c r="F881" s="25"/>
      <c r="G881" s="42"/>
      <c r="I881" s="25"/>
      <c r="K881" s="25"/>
      <c r="N881" s="42"/>
    </row>
    <row r="882">
      <c r="A882" s="25"/>
      <c r="B882" s="25"/>
      <c r="D882" s="42"/>
      <c r="E882" s="25"/>
      <c r="F882" s="25"/>
      <c r="G882" s="42"/>
      <c r="I882" s="25"/>
      <c r="K882" s="25"/>
      <c r="N882" s="42"/>
    </row>
    <row r="883">
      <c r="A883" s="25"/>
      <c r="B883" s="25"/>
      <c r="D883" s="42"/>
      <c r="E883" s="25"/>
      <c r="F883" s="25"/>
      <c r="G883" s="42"/>
      <c r="I883" s="25"/>
      <c r="K883" s="25"/>
      <c r="N883" s="42"/>
    </row>
    <row r="884">
      <c r="A884" s="25"/>
      <c r="B884" s="25"/>
      <c r="D884" s="42"/>
      <c r="E884" s="25"/>
      <c r="F884" s="25"/>
      <c r="G884" s="42"/>
      <c r="I884" s="25"/>
      <c r="K884" s="25"/>
      <c r="N884" s="42"/>
    </row>
    <row r="885">
      <c r="A885" s="25"/>
      <c r="B885" s="25"/>
      <c r="D885" s="42"/>
      <c r="E885" s="25"/>
      <c r="F885" s="25"/>
      <c r="G885" s="42"/>
      <c r="I885" s="25"/>
      <c r="K885" s="25"/>
      <c r="N885" s="42"/>
    </row>
    <row r="886">
      <c r="A886" s="25"/>
      <c r="B886" s="25"/>
      <c r="D886" s="42"/>
      <c r="E886" s="25"/>
      <c r="F886" s="25"/>
      <c r="G886" s="42"/>
      <c r="I886" s="25"/>
      <c r="K886" s="25"/>
      <c r="N886" s="42"/>
    </row>
    <row r="887">
      <c r="A887" s="25"/>
      <c r="B887" s="25"/>
      <c r="D887" s="42"/>
      <c r="E887" s="25"/>
      <c r="F887" s="25"/>
      <c r="G887" s="42"/>
      <c r="I887" s="25"/>
      <c r="K887" s="25"/>
      <c r="N887" s="42"/>
    </row>
    <row r="888">
      <c r="A888" s="25"/>
      <c r="B888" s="25"/>
      <c r="D888" s="42"/>
      <c r="E888" s="25"/>
      <c r="F888" s="25"/>
      <c r="G888" s="42"/>
      <c r="I888" s="25"/>
      <c r="K888" s="25"/>
      <c r="N888" s="42"/>
    </row>
    <row r="889">
      <c r="A889" s="25"/>
      <c r="B889" s="25"/>
      <c r="D889" s="42"/>
      <c r="E889" s="25"/>
      <c r="F889" s="25"/>
      <c r="G889" s="42"/>
      <c r="I889" s="25"/>
      <c r="K889" s="25"/>
      <c r="N889" s="42"/>
    </row>
    <row r="890">
      <c r="A890" s="25"/>
      <c r="B890" s="25"/>
      <c r="D890" s="42"/>
      <c r="E890" s="25"/>
      <c r="F890" s="25"/>
      <c r="G890" s="42"/>
      <c r="I890" s="25"/>
      <c r="K890" s="25"/>
      <c r="N890" s="42"/>
    </row>
    <row r="891">
      <c r="A891" s="25"/>
      <c r="B891" s="25"/>
      <c r="D891" s="42"/>
      <c r="E891" s="25"/>
      <c r="F891" s="25"/>
      <c r="G891" s="42"/>
      <c r="I891" s="25"/>
      <c r="K891" s="25"/>
      <c r="N891" s="42"/>
    </row>
    <row r="892">
      <c r="A892" s="25"/>
      <c r="B892" s="25"/>
      <c r="D892" s="42"/>
      <c r="E892" s="25"/>
      <c r="F892" s="25"/>
      <c r="G892" s="42"/>
      <c r="I892" s="25"/>
      <c r="K892" s="25"/>
      <c r="N892" s="42"/>
    </row>
    <row r="893">
      <c r="A893" s="25"/>
      <c r="B893" s="25"/>
      <c r="D893" s="42"/>
      <c r="E893" s="25"/>
      <c r="F893" s="25"/>
      <c r="G893" s="42"/>
      <c r="I893" s="25"/>
      <c r="K893" s="25"/>
      <c r="N893" s="42"/>
    </row>
    <row r="894">
      <c r="A894" s="25"/>
      <c r="B894" s="25"/>
      <c r="D894" s="42"/>
      <c r="E894" s="25"/>
      <c r="F894" s="25"/>
      <c r="G894" s="42"/>
      <c r="I894" s="25"/>
      <c r="K894" s="25"/>
      <c r="N894" s="42"/>
    </row>
    <row r="895">
      <c r="A895" s="25"/>
      <c r="B895" s="25"/>
      <c r="D895" s="42"/>
      <c r="E895" s="25"/>
      <c r="F895" s="25"/>
      <c r="G895" s="42"/>
      <c r="I895" s="25"/>
      <c r="K895" s="25"/>
      <c r="N895" s="42"/>
    </row>
    <row r="896">
      <c r="A896" s="25"/>
      <c r="B896" s="25"/>
      <c r="D896" s="42"/>
      <c r="E896" s="25"/>
      <c r="F896" s="25"/>
      <c r="G896" s="42"/>
      <c r="I896" s="25"/>
      <c r="K896" s="25"/>
      <c r="N896" s="42"/>
    </row>
    <row r="897">
      <c r="A897" s="25"/>
      <c r="B897" s="25"/>
      <c r="D897" s="42"/>
      <c r="E897" s="25"/>
      <c r="F897" s="25"/>
      <c r="G897" s="42"/>
      <c r="I897" s="25"/>
      <c r="K897" s="25"/>
      <c r="N897" s="42"/>
    </row>
    <row r="898">
      <c r="A898" s="25"/>
      <c r="B898" s="25"/>
      <c r="D898" s="42"/>
      <c r="E898" s="25"/>
      <c r="F898" s="25"/>
      <c r="G898" s="42"/>
      <c r="I898" s="25"/>
      <c r="K898" s="25"/>
      <c r="N898" s="42"/>
    </row>
    <row r="899">
      <c r="A899" s="25"/>
      <c r="B899" s="25"/>
      <c r="D899" s="42"/>
      <c r="E899" s="25"/>
      <c r="F899" s="25"/>
      <c r="G899" s="42"/>
      <c r="I899" s="25"/>
      <c r="K899" s="25"/>
      <c r="N899" s="42"/>
    </row>
    <row r="900">
      <c r="A900" s="25"/>
      <c r="B900" s="25"/>
      <c r="D900" s="42"/>
      <c r="E900" s="25"/>
      <c r="F900" s="25"/>
      <c r="G900" s="42"/>
      <c r="I900" s="25"/>
      <c r="K900" s="25"/>
      <c r="N900" s="42"/>
    </row>
    <row r="901">
      <c r="A901" s="25"/>
      <c r="B901" s="25"/>
      <c r="D901" s="42"/>
      <c r="E901" s="25"/>
      <c r="F901" s="25"/>
      <c r="G901" s="42"/>
      <c r="I901" s="25"/>
      <c r="K901" s="25"/>
      <c r="N901" s="42"/>
    </row>
    <row r="902">
      <c r="A902" s="25"/>
      <c r="B902" s="25"/>
      <c r="D902" s="42"/>
      <c r="E902" s="25"/>
      <c r="F902" s="25"/>
      <c r="G902" s="42"/>
      <c r="I902" s="25"/>
      <c r="K902" s="25"/>
      <c r="N902" s="42"/>
    </row>
    <row r="903">
      <c r="A903" s="25"/>
      <c r="B903" s="25"/>
      <c r="D903" s="42"/>
      <c r="E903" s="25"/>
      <c r="F903" s="25"/>
      <c r="G903" s="42"/>
      <c r="I903" s="25"/>
      <c r="K903" s="25"/>
      <c r="N903" s="42"/>
    </row>
    <row r="904">
      <c r="A904" s="25"/>
      <c r="B904" s="25"/>
      <c r="D904" s="42"/>
      <c r="E904" s="25"/>
      <c r="F904" s="25"/>
      <c r="G904" s="42"/>
      <c r="I904" s="25"/>
      <c r="K904" s="25"/>
      <c r="N904" s="42"/>
    </row>
    <row r="905">
      <c r="A905" s="25"/>
      <c r="B905" s="25"/>
      <c r="D905" s="42"/>
      <c r="E905" s="25"/>
      <c r="F905" s="25"/>
      <c r="G905" s="42"/>
      <c r="I905" s="25"/>
      <c r="K905" s="25"/>
      <c r="N905" s="42"/>
    </row>
    <row r="906">
      <c r="A906" s="25"/>
      <c r="B906" s="25"/>
      <c r="D906" s="42"/>
      <c r="E906" s="25"/>
      <c r="F906" s="25"/>
      <c r="G906" s="42"/>
      <c r="I906" s="25"/>
      <c r="K906" s="25"/>
      <c r="N906" s="42"/>
    </row>
    <row r="907">
      <c r="A907" s="25"/>
      <c r="B907" s="25"/>
      <c r="D907" s="42"/>
      <c r="E907" s="25"/>
      <c r="F907" s="25"/>
      <c r="G907" s="42"/>
      <c r="I907" s="25"/>
      <c r="K907" s="25"/>
      <c r="N907" s="42"/>
    </row>
    <row r="908">
      <c r="A908" s="25"/>
      <c r="B908" s="25"/>
      <c r="D908" s="42"/>
      <c r="E908" s="25"/>
      <c r="F908" s="25"/>
      <c r="G908" s="42"/>
      <c r="I908" s="25"/>
      <c r="K908" s="25"/>
      <c r="N908" s="42"/>
    </row>
    <row r="909">
      <c r="A909" s="25"/>
      <c r="B909" s="25"/>
      <c r="D909" s="42"/>
      <c r="E909" s="25"/>
      <c r="F909" s="25"/>
      <c r="G909" s="42"/>
      <c r="I909" s="25"/>
      <c r="K909" s="25"/>
      <c r="N909" s="42"/>
    </row>
    <row r="910">
      <c r="A910" s="25"/>
      <c r="B910" s="25"/>
      <c r="D910" s="42"/>
      <c r="E910" s="25"/>
      <c r="F910" s="25"/>
      <c r="G910" s="42"/>
      <c r="I910" s="25"/>
      <c r="K910" s="25"/>
      <c r="N910" s="42"/>
    </row>
    <row r="911">
      <c r="A911" s="25"/>
      <c r="B911" s="25"/>
      <c r="D911" s="42"/>
      <c r="E911" s="25"/>
      <c r="F911" s="25"/>
      <c r="G911" s="42"/>
      <c r="I911" s="25"/>
      <c r="K911" s="25"/>
      <c r="N911" s="42"/>
    </row>
    <row r="912">
      <c r="A912" s="25"/>
      <c r="B912" s="25"/>
      <c r="D912" s="42"/>
      <c r="E912" s="25"/>
      <c r="F912" s="25"/>
      <c r="G912" s="42"/>
      <c r="I912" s="25"/>
      <c r="K912" s="25"/>
      <c r="N912" s="42"/>
    </row>
    <row r="913">
      <c r="A913" s="25"/>
      <c r="B913" s="25"/>
      <c r="D913" s="42"/>
      <c r="E913" s="25"/>
      <c r="F913" s="25"/>
      <c r="G913" s="42"/>
      <c r="I913" s="25"/>
      <c r="K913" s="25"/>
      <c r="N913" s="42"/>
    </row>
    <row r="914">
      <c r="A914" s="25"/>
      <c r="B914" s="25"/>
      <c r="D914" s="42"/>
      <c r="E914" s="25"/>
      <c r="F914" s="25"/>
      <c r="G914" s="42"/>
      <c r="I914" s="25"/>
      <c r="K914" s="25"/>
      <c r="N914" s="42"/>
    </row>
    <row r="915">
      <c r="A915" s="25"/>
      <c r="B915" s="25"/>
      <c r="D915" s="42"/>
      <c r="E915" s="25"/>
      <c r="F915" s="25"/>
      <c r="G915" s="42"/>
      <c r="I915" s="25"/>
      <c r="K915" s="25"/>
      <c r="N915" s="42"/>
    </row>
    <row r="916">
      <c r="A916" s="25"/>
      <c r="B916" s="25"/>
      <c r="D916" s="42"/>
      <c r="E916" s="25"/>
      <c r="F916" s="25"/>
      <c r="G916" s="42"/>
      <c r="I916" s="25"/>
      <c r="K916" s="25"/>
      <c r="N916" s="42"/>
    </row>
    <row r="917">
      <c r="A917" s="25"/>
      <c r="B917" s="25"/>
      <c r="D917" s="42"/>
      <c r="E917" s="25"/>
      <c r="F917" s="25"/>
      <c r="G917" s="42"/>
      <c r="I917" s="25"/>
      <c r="K917" s="25"/>
      <c r="N917" s="42"/>
    </row>
    <row r="918">
      <c r="A918" s="25"/>
      <c r="B918" s="25"/>
      <c r="D918" s="42"/>
      <c r="E918" s="25"/>
      <c r="F918" s="25"/>
      <c r="G918" s="42"/>
      <c r="I918" s="25"/>
      <c r="K918" s="25"/>
      <c r="N918" s="42"/>
    </row>
    <row r="919">
      <c r="A919" s="25"/>
      <c r="B919" s="25"/>
      <c r="D919" s="42"/>
      <c r="E919" s="25"/>
      <c r="F919" s="25"/>
      <c r="G919" s="42"/>
      <c r="I919" s="25"/>
      <c r="K919" s="25"/>
      <c r="N919" s="42"/>
    </row>
    <row r="920">
      <c r="A920" s="25"/>
      <c r="B920" s="25"/>
      <c r="D920" s="42"/>
      <c r="E920" s="25"/>
      <c r="F920" s="25"/>
      <c r="G920" s="42"/>
      <c r="I920" s="25"/>
      <c r="K920" s="25"/>
      <c r="N920" s="42"/>
    </row>
    <row r="921">
      <c r="A921" s="25"/>
      <c r="B921" s="25"/>
      <c r="D921" s="42"/>
      <c r="E921" s="25"/>
      <c r="F921" s="25"/>
      <c r="G921" s="42"/>
      <c r="I921" s="25"/>
      <c r="K921" s="25"/>
      <c r="N921" s="42"/>
    </row>
    <row r="922">
      <c r="A922" s="25"/>
      <c r="B922" s="25"/>
      <c r="D922" s="42"/>
      <c r="E922" s="25"/>
      <c r="F922" s="25"/>
      <c r="G922" s="42"/>
      <c r="I922" s="25"/>
      <c r="K922" s="25"/>
      <c r="N922" s="42"/>
    </row>
    <row r="923">
      <c r="A923" s="25"/>
      <c r="B923" s="25"/>
      <c r="D923" s="42"/>
      <c r="E923" s="25"/>
      <c r="F923" s="25"/>
      <c r="G923" s="42"/>
      <c r="I923" s="25"/>
      <c r="K923" s="25"/>
      <c r="N923" s="42"/>
    </row>
    <row r="924">
      <c r="A924" s="25"/>
      <c r="B924" s="25"/>
      <c r="D924" s="42"/>
      <c r="E924" s="25"/>
      <c r="F924" s="25"/>
      <c r="G924" s="42"/>
      <c r="I924" s="25"/>
      <c r="K924" s="25"/>
      <c r="N924" s="42"/>
    </row>
    <row r="925">
      <c r="A925" s="25"/>
      <c r="B925" s="25"/>
      <c r="D925" s="42"/>
      <c r="E925" s="25"/>
      <c r="F925" s="25"/>
      <c r="G925" s="42"/>
      <c r="I925" s="25"/>
      <c r="K925" s="25"/>
      <c r="N925" s="42"/>
    </row>
    <row r="926">
      <c r="A926" s="25"/>
      <c r="B926" s="25"/>
      <c r="D926" s="42"/>
      <c r="E926" s="25"/>
      <c r="F926" s="25"/>
      <c r="G926" s="42"/>
      <c r="I926" s="25"/>
      <c r="K926" s="25"/>
      <c r="N926" s="42"/>
    </row>
    <row r="927">
      <c r="A927" s="25"/>
      <c r="B927" s="25"/>
      <c r="D927" s="42"/>
      <c r="E927" s="25"/>
      <c r="F927" s="25"/>
      <c r="G927" s="42"/>
      <c r="I927" s="25"/>
      <c r="K927" s="25"/>
      <c r="N927" s="42"/>
    </row>
    <row r="928">
      <c r="A928" s="25"/>
      <c r="B928" s="25"/>
      <c r="D928" s="42"/>
      <c r="E928" s="25"/>
      <c r="F928" s="25"/>
      <c r="G928" s="42"/>
      <c r="I928" s="25"/>
      <c r="K928" s="25"/>
      <c r="N928" s="42"/>
    </row>
    <row r="929">
      <c r="A929" s="25"/>
      <c r="B929" s="25"/>
      <c r="D929" s="42"/>
      <c r="E929" s="25"/>
      <c r="F929" s="25"/>
      <c r="G929" s="42"/>
      <c r="I929" s="25"/>
      <c r="K929" s="25"/>
      <c r="N929" s="42"/>
    </row>
    <row r="930">
      <c r="A930" s="25"/>
      <c r="B930" s="25"/>
      <c r="D930" s="42"/>
      <c r="E930" s="25"/>
      <c r="F930" s="25"/>
      <c r="G930" s="42"/>
      <c r="I930" s="25"/>
      <c r="K930" s="25"/>
      <c r="N930" s="42"/>
    </row>
    <row r="931">
      <c r="A931" s="25"/>
      <c r="B931" s="25"/>
      <c r="D931" s="42"/>
      <c r="E931" s="25"/>
      <c r="F931" s="25"/>
      <c r="G931" s="42"/>
      <c r="I931" s="25"/>
      <c r="K931" s="25"/>
      <c r="N931" s="42"/>
    </row>
    <row r="932">
      <c r="A932" s="25"/>
      <c r="B932" s="25"/>
      <c r="D932" s="42"/>
      <c r="E932" s="25"/>
      <c r="F932" s="25"/>
      <c r="G932" s="42"/>
      <c r="I932" s="25"/>
      <c r="K932" s="25"/>
      <c r="N932" s="42"/>
    </row>
    <row r="933">
      <c r="A933" s="25"/>
      <c r="B933" s="25"/>
      <c r="D933" s="42"/>
      <c r="E933" s="25"/>
      <c r="F933" s="25"/>
      <c r="G933" s="42"/>
      <c r="I933" s="25"/>
      <c r="K933" s="25"/>
      <c r="N933" s="42"/>
    </row>
    <row r="934">
      <c r="A934" s="25"/>
      <c r="B934" s="25"/>
      <c r="D934" s="42"/>
      <c r="E934" s="25"/>
      <c r="F934" s="25"/>
      <c r="G934" s="42"/>
      <c r="I934" s="25"/>
      <c r="K934" s="25"/>
      <c r="N934" s="42"/>
    </row>
    <row r="935">
      <c r="A935" s="25"/>
      <c r="B935" s="25"/>
      <c r="D935" s="42"/>
      <c r="E935" s="25"/>
      <c r="F935" s="25"/>
      <c r="G935" s="42"/>
      <c r="I935" s="25"/>
      <c r="K935" s="25"/>
      <c r="N935" s="42"/>
    </row>
    <row r="936">
      <c r="A936" s="25"/>
      <c r="B936" s="25"/>
      <c r="D936" s="42"/>
      <c r="E936" s="25"/>
      <c r="F936" s="25"/>
      <c r="G936" s="42"/>
      <c r="I936" s="25"/>
      <c r="K936" s="25"/>
      <c r="N936" s="42"/>
    </row>
    <row r="937">
      <c r="A937" s="25"/>
      <c r="B937" s="25"/>
      <c r="D937" s="42"/>
      <c r="E937" s="25"/>
      <c r="F937" s="25"/>
      <c r="G937" s="42"/>
      <c r="I937" s="25"/>
      <c r="K937" s="25"/>
      <c r="N937" s="42"/>
    </row>
    <row r="938">
      <c r="A938" s="25"/>
      <c r="B938" s="25"/>
      <c r="D938" s="42"/>
      <c r="E938" s="25"/>
      <c r="F938" s="25"/>
      <c r="G938" s="42"/>
      <c r="I938" s="25"/>
      <c r="K938" s="25"/>
      <c r="N938" s="42"/>
    </row>
    <row r="939">
      <c r="A939" s="25"/>
      <c r="B939" s="25"/>
      <c r="D939" s="42"/>
      <c r="E939" s="25"/>
      <c r="F939" s="25"/>
      <c r="G939" s="42"/>
      <c r="I939" s="25"/>
      <c r="K939" s="25"/>
      <c r="N939" s="42"/>
    </row>
    <row r="940">
      <c r="A940" s="25"/>
      <c r="B940" s="25"/>
      <c r="D940" s="42"/>
      <c r="E940" s="25"/>
      <c r="F940" s="25"/>
      <c r="G940" s="42"/>
      <c r="I940" s="25"/>
      <c r="K940" s="25"/>
      <c r="N940" s="42"/>
    </row>
    <row r="941">
      <c r="A941" s="25"/>
      <c r="B941" s="25"/>
      <c r="D941" s="42"/>
      <c r="E941" s="25"/>
      <c r="F941" s="25"/>
      <c r="G941" s="42"/>
      <c r="I941" s="25"/>
      <c r="K941" s="25"/>
      <c r="N941" s="42"/>
    </row>
    <row r="942">
      <c r="A942" s="25"/>
      <c r="B942" s="25"/>
      <c r="D942" s="42"/>
      <c r="E942" s="25"/>
      <c r="F942" s="25"/>
      <c r="G942" s="42"/>
      <c r="I942" s="25"/>
      <c r="K942" s="25"/>
      <c r="N942" s="42"/>
    </row>
    <row r="943">
      <c r="A943" s="25"/>
      <c r="B943" s="25"/>
      <c r="D943" s="42"/>
      <c r="E943" s="25"/>
      <c r="F943" s="25"/>
      <c r="G943" s="42"/>
      <c r="I943" s="25"/>
      <c r="K943" s="25"/>
      <c r="N943" s="42"/>
    </row>
    <row r="944">
      <c r="A944" s="25"/>
      <c r="B944" s="25"/>
      <c r="D944" s="42"/>
      <c r="E944" s="25"/>
      <c r="F944" s="25"/>
      <c r="G944" s="42"/>
      <c r="I944" s="25"/>
      <c r="K944" s="25"/>
      <c r="N944" s="42"/>
    </row>
    <row r="945">
      <c r="A945" s="25"/>
      <c r="B945" s="25"/>
      <c r="D945" s="42"/>
      <c r="E945" s="25"/>
      <c r="F945" s="25"/>
      <c r="G945" s="42"/>
      <c r="I945" s="25"/>
      <c r="K945" s="25"/>
      <c r="N945" s="42"/>
    </row>
    <row r="946">
      <c r="A946" s="25"/>
      <c r="B946" s="25"/>
      <c r="D946" s="42"/>
      <c r="E946" s="25"/>
      <c r="F946" s="25"/>
      <c r="G946" s="42"/>
      <c r="I946" s="25"/>
      <c r="K946" s="25"/>
      <c r="N946" s="42"/>
    </row>
    <row r="947">
      <c r="A947" s="25"/>
      <c r="B947" s="25"/>
      <c r="D947" s="42"/>
      <c r="E947" s="25"/>
      <c r="F947" s="25"/>
      <c r="G947" s="42"/>
      <c r="I947" s="25"/>
      <c r="K947" s="25"/>
      <c r="N947" s="42"/>
    </row>
    <row r="948">
      <c r="A948" s="25"/>
      <c r="B948" s="25"/>
      <c r="D948" s="42"/>
      <c r="E948" s="25"/>
      <c r="F948" s="25"/>
      <c r="G948" s="42"/>
      <c r="I948" s="25"/>
      <c r="K948" s="25"/>
      <c r="N948" s="42"/>
    </row>
    <row r="949">
      <c r="A949" s="25"/>
      <c r="B949" s="25"/>
      <c r="D949" s="42"/>
      <c r="E949" s="25"/>
      <c r="F949" s="25"/>
      <c r="G949" s="42"/>
      <c r="I949" s="25"/>
      <c r="K949" s="25"/>
      <c r="N949" s="42"/>
    </row>
    <row r="950">
      <c r="A950" s="25"/>
      <c r="B950" s="25"/>
      <c r="D950" s="42"/>
      <c r="E950" s="25"/>
      <c r="F950" s="25"/>
      <c r="G950" s="42"/>
      <c r="I950" s="25"/>
      <c r="K950" s="25"/>
      <c r="N950" s="42"/>
    </row>
    <row r="951">
      <c r="A951" s="25"/>
      <c r="B951" s="25"/>
      <c r="D951" s="42"/>
      <c r="E951" s="25"/>
      <c r="F951" s="25"/>
      <c r="G951" s="42"/>
      <c r="I951" s="25"/>
      <c r="K951" s="25"/>
      <c r="N951" s="42"/>
    </row>
    <row r="952">
      <c r="A952" s="25"/>
      <c r="B952" s="25"/>
      <c r="D952" s="42"/>
      <c r="E952" s="25"/>
      <c r="F952" s="25"/>
      <c r="G952" s="42"/>
      <c r="I952" s="25"/>
      <c r="K952" s="25"/>
      <c r="N952" s="42"/>
    </row>
    <row r="953">
      <c r="A953" s="25"/>
      <c r="B953" s="25"/>
      <c r="D953" s="42"/>
      <c r="E953" s="25"/>
      <c r="F953" s="25"/>
      <c r="G953" s="42"/>
      <c r="I953" s="25"/>
      <c r="K953" s="25"/>
      <c r="N953" s="42"/>
    </row>
    <row r="954">
      <c r="A954" s="25"/>
      <c r="B954" s="25"/>
      <c r="D954" s="42"/>
      <c r="E954" s="25"/>
      <c r="F954" s="25"/>
      <c r="G954" s="42"/>
      <c r="I954" s="25"/>
      <c r="K954" s="25"/>
      <c r="N954" s="42"/>
    </row>
    <row r="955">
      <c r="A955" s="25"/>
      <c r="B955" s="25"/>
      <c r="D955" s="42"/>
      <c r="E955" s="25"/>
      <c r="F955" s="25"/>
      <c r="G955" s="42"/>
      <c r="I955" s="25"/>
      <c r="K955" s="25"/>
      <c r="N955" s="42"/>
    </row>
    <row r="956">
      <c r="A956" s="25"/>
      <c r="B956" s="25"/>
      <c r="D956" s="42"/>
      <c r="E956" s="25"/>
      <c r="F956" s="25"/>
      <c r="G956" s="42"/>
      <c r="I956" s="25"/>
      <c r="K956" s="25"/>
      <c r="N956" s="42"/>
    </row>
    <row r="957">
      <c r="A957" s="25"/>
      <c r="B957" s="25"/>
      <c r="D957" s="42"/>
      <c r="E957" s="25"/>
      <c r="F957" s="25"/>
      <c r="G957" s="42"/>
      <c r="I957" s="25"/>
      <c r="K957" s="25"/>
      <c r="N957" s="42"/>
    </row>
    <row r="958">
      <c r="A958" s="25"/>
      <c r="B958" s="25"/>
      <c r="D958" s="42"/>
      <c r="E958" s="25"/>
      <c r="F958" s="25"/>
      <c r="G958" s="42"/>
      <c r="I958" s="25"/>
      <c r="K958" s="25"/>
      <c r="N958" s="42"/>
    </row>
    <row r="959">
      <c r="A959" s="25"/>
      <c r="B959" s="25"/>
      <c r="D959" s="42"/>
      <c r="E959" s="25"/>
      <c r="F959" s="25"/>
      <c r="G959" s="42"/>
      <c r="I959" s="25"/>
      <c r="K959" s="25"/>
      <c r="N959" s="42"/>
    </row>
    <row r="960">
      <c r="A960" s="25"/>
      <c r="B960" s="25"/>
      <c r="D960" s="42"/>
      <c r="E960" s="25"/>
      <c r="F960" s="25"/>
      <c r="G960" s="42"/>
      <c r="I960" s="25"/>
      <c r="K960" s="25"/>
      <c r="N960" s="42"/>
    </row>
    <row r="961">
      <c r="A961" s="25"/>
      <c r="B961" s="25"/>
      <c r="D961" s="42"/>
      <c r="E961" s="25"/>
      <c r="F961" s="25"/>
      <c r="G961" s="42"/>
      <c r="I961" s="25"/>
      <c r="K961" s="25"/>
      <c r="N961" s="42"/>
    </row>
    <row r="962">
      <c r="A962" s="25"/>
      <c r="B962" s="25"/>
      <c r="D962" s="42"/>
      <c r="E962" s="25"/>
      <c r="F962" s="25"/>
      <c r="G962" s="42"/>
      <c r="I962" s="25"/>
      <c r="K962" s="25"/>
      <c r="N962" s="42"/>
    </row>
    <row r="963">
      <c r="A963" s="25"/>
      <c r="B963" s="25"/>
      <c r="D963" s="42"/>
      <c r="E963" s="25"/>
      <c r="F963" s="25"/>
      <c r="G963" s="42"/>
      <c r="I963" s="25"/>
      <c r="K963" s="25"/>
      <c r="N963" s="42"/>
    </row>
    <row r="964">
      <c r="A964" s="25"/>
      <c r="B964" s="25"/>
      <c r="D964" s="42"/>
      <c r="E964" s="25"/>
      <c r="F964" s="25"/>
      <c r="G964" s="42"/>
      <c r="I964" s="25"/>
      <c r="K964" s="25"/>
      <c r="N964" s="42"/>
    </row>
    <row r="965">
      <c r="A965" s="25"/>
      <c r="B965" s="25"/>
      <c r="D965" s="42"/>
      <c r="E965" s="25"/>
      <c r="F965" s="25"/>
      <c r="G965" s="42"/>
      <c r="I965" s="25"/>
      <c r="K965" s="25"/>
      <c r="N965" s="42"/>
    </row>
    <row r="966">
      <c r="A966" s="25"/>
      <c r="B966" s="25"/>
      <c r="D966" s="42"/>
      <c r="E966" s="25"/>
      <c r="F966" s="25"/>
      <c r="G966" s="42"/>
      <c r="I966" s="25"/>
      <c r="K966" s="25"/>
      <c r="N966" s="42"/>
    </row>
    <row r="967">
      <c r="A967" s="25"/>
      <c r="B967" s="25"/>
      <c r="D967" s="42"/>
      <c r="E967" s="25"/>
      <c r="F967" s="25"/>
      <c r="G967" s="42"/>
      <c r="I967" s="25"/>
      <c r="K967" s="25"/>
      <c r="N967" s="42"/>
    </row>
    <row r="968">
      <c r="A968" s="25"/>
      <c r="B968" s="25"/>
      <c r="D968" s="42"/>
      <c r="E968" s="25"/>
      <c r="F968" s="25"/>
      <c r="G968" s="42"/>
      <c r="I968" s="25"/>
      <c r="K968" s="25"/>
      <c r="N968" s="42"/>
    </row>
    <row r="969">
      <c r="A969" s="25"/>
      <c r="B969" s="25"/>
      <c r="D969" s="42"/>
      <c r="E969" s="25"/>
      <c r="F969" s="25"/>
      <c r="G969" s="42"/>
      <c r="I969" s="25"/>
      <c r="K969" s="25"/>
      <c r="N969" s="42"/>
    </row>
    <row r="970">
      <c r="A970" s="25"/>
      <c r="B970" s="25"/>
      <c r="D970" s="42"/>
      <c r="E970" s="25"/>
      <c r="F970" s="25"/>
      <c r="G970" s="42"/>
      <c r="I970" s="25"/>
      <c r="K970" s="25"/>
      <c r="N970" s="42"/>
    </row>
    <row r="971">
      <c r="A971" s="25"/>
      <c r="B971" s="25"/>
      <c r="D971" s="42"/>
      <c r="E971" s="25"/>
      <c r="F971" s="25"/>
      <c r="G971" s="42"/>
      <c r="I971" s="25"/>
      <c r="K971" s="25"/>
      <c r="N971" s="42"/>
    </row>
    <row r="972">
      <c r="A972" s="25"/>
      <c r="B972" s="25"/>
      <c r="D972" s="42"/>
      <c r="E972" s="25"/>
      <c r="F972" s="25"/>
      <c r="G972" s="42"/>
      <c r="I972" s="25"/>
      <c r="K972" s="25"/>
      <c r="N972" s="42"/>
    </row>
    <row r="973">
      <c r="A973" s="25"/>
      <c r="B973" s="25"/>
      <c r="D973" s="42"/>
      <c r="E973" s="25"/>
      <c r="F973" s="25"/>
      <c r="G973" s="42"/>
      <c r="I973" s="25"/>
      <c r="K973" s="25"/>
      <c r="N973" s="42"/>
    </row>
    <row r="974">
      <c r="A974" s="25"/>
      <c r="B974" s="25"/>
      <c r="D974" s="42"/>
      <c r="E974" s="25"/>
      <c r="F974" s="25"/>
      <c r="G974" s="42"/>
      <c r="I974" s="25"/>
      <c r="K974" s="25"/>
      <c r="N974" s="42"/>
    </row>
    <row r="975">
      <c r="A975" s="25"/>
      <c r="B975" s="25"/>
      <c r="D975" s="42"/>
      <c r="E975" s="25"/>
      <c r="F975" s="25"/>
      <c r="G975" s="42"/>
      <c r="I975" s="25"/>
      <c r="K975" s="25"/>
      <c r="N975" s="42"/>
    </row>
    <row r="976">
      <c r="A976" s="25"/>
      <c r="B976" s="25"/>
      <c r="D976" s="42"/>
      <c r="E976" s="25"/>
      <c r="F976" s="25"/>
      <c r="G976" s="42"/>
      <c r="I976" s="25"/>
      <c r="K976" s="25"/>
      <c r="N976" s="42"/>
    </row>
    <row r="977">
      <c r="A977" s="25"/>
      <c r="B977" s="25"/>
      <c r="D977" s="42"/>
      <c r="E977" s="25"/>
      <c r="F977" s="25"/>
      <c r="G977" s="42"/>
      <c r="I977" s="25"/>
      <c r="K977" s="25"/>
      <c r="N977" s="42"/>
    </row>
    <row r="978">
      <c r="A978" s="25"/>
      <c r="B978" s="25"/>
      <c r="D978" s="42"/>
      <c r="E978" s="25"/>
      <c r="F978" s="25"/>
      <c r="G978" s="42"/>
      <c r="I978" s="25"/>
      <c r="K978" s="25"/>
      <c r="N978" s="42"/>
    </row>
    <row r="979">
      <c r="A979" s="25"/>
      <c r="B979" s="25"/>
      <c r="D979" s="42"/>
      <c r="E979" s="25"/>
      <c r="F979" s="25"/>
      <c r="G979" s="42"/>
      <c r="I979" s="25"/>
      <c r="K979" s="25"/>
      <c r="N979" s="42"/>
    </row>
    <row r="980">
      <c r="A980" s="25"/>
      <c r="B980" s="25"/>
      <c r="D980" s="42"/>
      <c r="E980" s="25"/>
      <c r="F980" s="25"/>
      <c r="G980" s="42"/>
      <c r="I980" s="25"/>
      <c r="K980" s="25"/>
      <c r="N980" s="42"/>
    </row>
    <row r="981">
      <c r="A981" s="25"/>
      <c r="B981" s="25"/>
      <c r="D981" s="42"/>
      <c r="E981" s="25"/>
      <c r="F981" s="25"/>
      <c r="G981" s="42"/>
      <c r="I981" s="25"/>
      <c r="K981" s="25"/>
      <c r="N981" s="42"/>
    </row>
    <row r="982">
      <c r="A982" s="25"/>
      <c r="B982" s="25"/>
      <c r="D982" s="42"/>
      <c r="E982" s="25"/>
      <c r="F982" s="25"/>
      <c r="G982" s="42"/>
      <c r="I982" s="25"/>
      <c r="K982" s="25"/>
      <c r="N982" s="42"/>
    </row>
    <row r="983">
      <c r="A983" s="25"/>
      <c r="B983" s="25"/>
      <c r="D983" s="42"/>
      <c r="E983" s="25"/>
      <c r="F983" s="25"/>
      <c r="G983" s="42"/>
      <c r="I983" s="25"/>
      <c r="K983" s="25"/>
      <c r="N983" s="42"/>
    </row>
    <row r="984">
      <c r="A984" s="25"/>
      <c r="B984" s="25"/>
      <c r="D984" s="42"/>
      <c r="E984" s="25"/>
      <c r="F984" s="25"/>
      <c r="G984" s="42"/>
      <c r="I984" s="25"/>
      <c r="K984" s="25"/>
      <c r="N984" s="42"/>
    </row>
    <row r="985">
      <c r="A985" s="25"/>
      <c r="B985" s="25"/>
      <c r="D985" s="42"/>
      <c r="E985" s="25"/>
      <c r="F985" s="25"/>
      <c r="G985" s="42"/>
      <c r="I985" s="25"/>
      <c r="K985" s="25"/>
      <c r="N985" s="42"/>
    </row>
    <row r="986">
      <c r="A986" s="25"/>
      <c r="B986" s="25"/>
      <c r="D986" s="42"/>
      <c r="E986" s="25"/>
      <c r="F986" s="25"/>
      <c r="G986" s="42"/>
      <c r="I986" s="25"/>
      <c r="K986" s="25"/>
      <c r="N986" s="42"/>
    </row>
    <row r="987">
      <c r="A987" s="25"/>
      <c r="B987" s="25"/>
      <c r="D987" s="42"/>
      <c r="E987" s="25"/>
      <c r="F987" s="25"/>
      <c r="G987" s="42"/>
      <c r="I987" s="25"/>
      <c r="K987" s="25"/>
      <c r="N987" s="42"/>
    </row>
    <row r="988">
      <c r="A988" s="25"/>
      <c r="B988" s="25"/>
      <c r="D988" s="42"/>
      <c r="E988" s="25"/>
      <c r="F988" s="25"/>
      <c r="G988" s="42"/>
      <c r="I988" s="25"/>
      <c r="K988" s="25"/>
      <c r="N988" s="42"/>
    </row>
    <row r="989">
      <c r="A989" s="25"/>
      <c r="B989" s="25"/>
      <c r="D989" s="42"/>
      <c r="E989" s="25"/>
      <c r="F989" s="25"/>
      <c r="G989" s="42"/>
      <c r="I989" s="25"/>
      <c r="K989" s="25"/>
      <c r="N989" s="42"/>
    </row>
    <row r="990">
      <c r="A990" s="25"/>
      <c r="B990" s="25"/>
      <c r="D990" s="42"/>
      <c r="E990" s="25"/>
      <c r="F990" s="25"/>
      <c r="G990" s="42"/>
      <c r="I990" s="25"/>
      <c r="K990" s="25"/>
      <c r="N990" s="42"/>
    </row>
    <row r="991">
      <c r="A991" s="25"/>
      <c r="B991" s="25"/>
      <c r="D991" s="42"/>
      <c r="E991" s="25"/>
      <c r="F991" s="25"/>
      <c r="G991" s="42"/>
      <c r="I991" s="25"/>
      <c r="K991" s="25"/>
      <c r="N991" s="42"/>
    </row>
    <row r="992">
      <c r="A992" s="25"/>
      <c r="B992" s="25"/>
      <c r="D992" s="42"/>
      <c r="E992" s="25"/>
      <c r="F992" s="25"/>
      <c r="G992" s="42"/>
      <c r="I992" s="25"/>
      <c r="K992" s="25"/>
      <c r="N992" s="42"/>
    </row>
    <row r="993">
      <c r="A993" s="25"/>
      <c r="B993" s="25"/>
      <c r="D993" s="42"/>
      <c r="E993" s="25"/>
      <c r="F993" s="25"/>
      <c r="G993" s="42"/>
      <c r="I993" s="25"/>
      <c r="K993" s="25"/>
      <c r="N993" s="42"/>
    </row>
    <row r="994">
      <c r="A994" s="25"/>
      <c r="B994" s="25"/>
      <c r="D994" s="42"/>
      <c r="E994" s="25"/>
      <c r="F994" s="25"/>
      <c r="G994" s="42"/>
      <c r="I994" s="25"/>
      <c r="K994" s="25"/>
      <c r="N994" s="42"/>
    </row>
    <row r="995">
      <c r="A995" s="25"/>
      <c r="B995" s="25"/>
      <c r="D995" s="42"/>
      <c r="E995" s="25"/>
      <c r="F995" s="25"/>
      <c r="G995" s="42"/>
      <c r="I995" s="25"/>
      <c r="K995" s="25"/>
      <c r="N995" s="42"/>
    </row>
    <row r="996">
      <c r="A996" s="25"/>
      <c r="B996" s="25"/>
      <c r="D996" s="42"/>
      <c r="E996" s="25"/>
      <c r="F996" s="25"/>
      <c r="G996" s="42"/>
      <c r="I996" s="25"/>
      <c r="K996" s="25"/>
      <c r="N996" s="42"/>
    </row>
    <row r="997">
      <c r="A997" s="25"/>
      <c r="B997" s="25"/>
      <c r="D997" s="42"/>
      <c r="E997" s="25"/>
      <c r="F997" s="25"/>
      <c r="G997" s="42"/>
      <c r="I997" s="25"/>
      <c r="K997" s="25"/>
      <c r="N997" s="42"/>
    </row>
    <row r="998">
      <c r="A998" s="25"/>
      <c r="B998" s="25"/>
      <c r="D998" s="42"/>
      <c r="E998" s="25"/>
      <c r="F998" s="25"/>
      <c r="G998" s="42"/>
      <c r="I998" s="25"/>
      <c r="K998" s="25"/>
      <c r="N998" s="42"/>
    </row>
    <row r="999">
      <c r="A999" s="25"/>
      <c r="B999" s="25"/>
      <c r="D999" s="42"/>
      <c r="E999" s="25"/>
      <c r="F999" s="25"/>
      <c r="G999" s="42"/>
      <c r="I999" s="25"/>
      <c r="K999" s="25"/>
      <c r="N999" s="42"/>
    </row>
    <row r="1000">
      <c r="A1000" s="25"/>
      <c r="B1000" s="25"/>
      <c r="D1000" s="42"/>
      <c r="E1000" s="25"/>
      <c r="F1000" s="25"/>
      <c r="G1000" s="42"/>
      <c r="I1000" s="25"/>
      <c r="K1000" s="25"/>
      <c r="N1000" s="42"/>
    </row>
    <row r="1001">
      <c r="A1001" s="25"/>
      <c r="B1001" s="25"/>
      <c r="D1001" s="42"/>
      <c r="E1001" s="25"/>
      <c r="F1001" s="25"/>
      <c r="G1001" s="42"/>
      <c r="I1001" s="25"/>
      <c r="K1001" s="25"/>
      <c r="N1001" s="42"/>
    </row>
    <row r="1002">
      <c r="A1002" s="25"/>
      <c r="B1002" s="25"/>
      <c r="D1002" s="42"/>
      <c r="E1002" s="25"/>
      <c r="F1002" s="25"/>
      <c r="G1002" s="42"/>
      <c r="I1002" s="25"/>
      <c r="K1002" s="25"/>
      <c r="N1002" s="42"/>
    </row>
    <row r="1003">
      <c r="A1003" s="25"/>
      <c r="B1003" s="25"/>
      <c r="D1003" s="42"/>
      <c r="E1003" s="25"/>
      <c r="F1003" s="25"/>
      <c r="G1003" s="42"/>
      <c r="I1003" s="25"/>
      <c r="K1003" s="25"/>
      <c r="N1003" s="42"/>
    </row>
  </sheetData>
  <mergeCells count="6">
    <mergeCell ref="A1:A2"/>
    <mergeCell ref="B1:B2"/>
    <mergeCell ref="C1:C2"/>
    <mergeCell ref="D1:D2"/>
    <mergeCell ref="E1:G1"/>
    <mergeCell ref="H1:N1"/>
  </mergeCells>
  <dataValidations>
    <dataValidation type="list" allowBlank="1" showErrorMessage="1" sqref="I3:I1003">
      <formula1>"redundant,ambiguous,for proof"</formula1>
    </dataValidation>
    <dataValidation type="list" allowBlank="1" showErrorMessage="1" sqref="B3:B1003">
      <formula1>"basic,CoT"</formula1>
    </dataValidation>
    <dataValidation type="list" allowBlank="1" showErrorMessage="1" sqref="A3:A1003">
      <formula1>"MP,WV,NL"</formula1>
    </dataValidation>
    <dataValidation type="list" allowBlank="1" showErrorMessage="1" sqref="K3:K1003">
      <formula1>"C-spec_oop,C-syntax,C-hallucinating,V-pre/post,V-pred-def,V-pred-use,V-lemma-def,V-lemma-use,V-LI,V-others"</formula1>
    </dataValidation>
    <dataValidation type="list" allowBlank="1" showErrorMessage="1" sqref="E3:F1003">
      <formula1>"preserved,strengthened,weakened"</formula1>
    </dataValidation>
  </dataValidations>
  <drawing r:id="rId1"/>
</worksheet>
</file>