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gradyke/Documents/GitHub/LegalTreebankDev/Testing/"/>
    </mc:Choice>
  </mc:AlternateContent>
  <bookViews>
    <workbookView xWindow="2940" yWindow="640" windowWidth="45200" windowHeight="22980" tabRatio="500"/>
  </bookViews>
  <sheets>
    <sheet name="Summary" sheetId="4" r:id="rId1"/>
    <sheet name="SubTable" sheetId="7" r:id="rId2"/>
    <sheet name="000001" sheetId="1" r:id="rId3"/>
    <sheet name="000002" sheetId="2" r:id="rId4"/>
    <sheet name="000003" sheetId="3" r:id="rId5"/>
    <sheet name="000004" sheetId="5" r:id="rId6"/>
    <sheet name="000005" sheetId="6" r:id="rId7"/>
  </sheets>
  <definedNames>
    <definedName name="_000002_DDB" localSheetId="3">'000002'!$D$2:$E$152</definedName>
    <definedName name="_000002_KAG" localSheetId="3">'000002'!$A$2:$B$152</definedName>
    <definedName name="_xlnm._FilterDatabase" localSheetId="2" hidden="1">'000001'!$B$1:$F$212</definedName>
    <definedName name="_xlnm._FilterDatabase" localSheetId="3" hidden="1">'000002'!$B$1:$F$153</definedName>
    <definedName name="_xlnm._FilterDatabase" localSheetId="4" hidden="1">'000003'!$B$1:$F$189</definedName>
    <definedName name="_xlnm._FilterDatabase" localSheetId="5" hidden="1">'000004'!$B$1:$F$243</definedName>
    <definedName name="_xlnm._FilterDatabase" localSheetId="6" hidden="1">'000005'!$B$2:$E$84</definedName>
    <definedName name="DDB" localSheetId="5">'000004'!$D$2:$E$242</definedName>
    <definedName name="DDB_1" localSheetId="4">'000003'!$D$2:$E$188</definedName>
    <definedName name="DDB5_" localSheetId="6">'000005'!$D$3:$E$83</definedName>
    <definedName name="KAG" localSheetId="5">'000004'!$A$2:$B$242</definedName>
    <definedName name="KAG_1" localSheetId="4">'000003'!$A$2:$B$188</definedName>
    <definedName name="KAG5_" localSheetId="6">'000005'!$A$3:$B$83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4" l="1"/>
  <c r="G9" i="4"/>
  <c r="G10" i="4"/>
  <c r="G11" i="4"/>
  <c r="G12" i="4"/>
  <c r="G13" i="4"/>
  <c r="G14" i="4"/>
  <c r="G15" i="4"/>
  <c r="J7" i="6"/>
  <c r="B7" i="4"/>
  <c r="J8" i="6"/>
  <c r="B8" i="4"/>
  <c r="J9" i="6"/>
  <c r="B9" i="4"/>
  <c r="J10" i="6"/>
  <c r="B10" i="4"/>
  <c r="B11" i="4"/>
  <c r="J12" i="6"/>
  <c r="B12" i="4"/>
  <c r="J13" i="6"/>
  <c r="B13" i="4"/>
  <c r="B14" i="4"/>
  <c r="B2" i="4"/>
  <c r="G16" i="4"/>
  <c r="H8" i="4"/>
  <c r="I8" i="4"/>
  <c r="J8" i="4"/>
  <c r="K8" i="4"/>
  <c r="L8" i="4"/>
  <c r="M8" i="4"/>
  <c r="N8" i="4"/>
  <c r="O8" i="4"/>
  <c r="H9" i="4"/>
  <c r="H10" i="4"/>
  <c r="H11" i="4"/>
  <c r="H12" i="4"/>
  <c r="H13" i="4"/>
  <c r="H14" i="4"/>
  <c r="H15" i="4"/>
  <c r="H16" i="4"/>
  <c r="I9" i="4"/>
  <c r="J9" i="4"/>
  <c r="K9" i="4"/>
  <c r="L9" i="4"/>
  <c r="M9" i="4"/>
  <c r="N9" i="4"/>
  <c r="O9" i="4"/>
  <c r="I10" i="4"/>
  <c r="I11" i="4"/>
  <c r="I12" i="4"/>
  <c r="I13" i="4"/>
  <c r="I14" i="4"/>
  <c r="I15" i="4"/>
  <c r="I16" i="4"/>
  <c r="J10" i="4"/>
  <c r="K10" i="4"/>
  <c r="L10" i="4"/>
  <c r="M10" i="4"/>
  <c r="N10" i="4"/>
  <c r="O10" i="4"/>
  <c r="J11" i="4"/>
  <c r="J12" i="4"/>
  <c r="J13" i="4"/>
  <c r="J14" i="4"/>
  <c r="J15" i="4"/>
  <c r="J16" i="4"/>
  <c r="K11" i="4"/>
  <c r="L11" i="4"/>
  <c r="M11" i="4"/>
  <c r="N11" i="4"/>
  <c r="O11" i="4"/>
  <c r="K12" i="4"/>
  <c r="K13" i="4"/>
  <c r="K14" i="4"/>
  <c r="K15" i="4"/>
  <c r="K16" i="4"/>
  <c r="L12" i="4"/>
  <c r="M12" i="4"/>
  <c r="N12" i="4"/>
  <c r="O12" i="4"/>
  <c r="L13" i="4"/>
  <c r="L14" i="4"/>
  <c r="L15" i="4"/>
  <c r="L16" i="4"/>
  <c r="M13" i="4"/>
  <c r="N13" i="4"/>
  <c r="O13" i="4"/>
  <c r="M14" i="4"/>
  <c r="M15" i="4"/>
  <c r="M16" i="4"/>
  <c r="N14" i="4"/>
  <c r="O14" i="4"/>
  <c r="C26" i="4"/>
  <c r="M18" i="4"/>
  <c r="P14" i="4"/>
  <c r="O14" i="6"/>
  <c r="P14" i="6"/>
  <c r="Q14" i="6"/>
  <c r="R14" i="6"/>
  <c r="S14" i="6"/>
  <c r="T14" i="6"/>
  <c r="U14" i="6"/>
  <c r="U17" i="6"/>
  <c r="U15" i="6"/>
  <c r="T15" i="6"/>
  <c r="S15" i="6"/>
  <c r="R15" i="6"/>
  <c r="Q15" i="6"/>
  <c r="P15" i="6"/>
  <c r="O15" i="6"/>
  <c r="V7" i="6"/>
  <c r="V8" i="6"/>
  <c r="V9" i="6"/>
  <c r="V10" i="6"/>
  <c r="V11" i="6"/>
  <c r="V12" i="6"/>
  <c r="V13" i="6"/>
  <c r="X13" i="6"/>
  <c r="W13" i="6"/>
  <c r="W12" i="6"/>
  <c r="W11" i="6"/>
  <c r="W10" i="6"/>
  <c r="W9" i="6"/>
  <c r="W8" i="6"/>
  <c r="W7" i="6"/>
  <c r="K26" i="6"/>
  <c r="K26" i="5"/>
  <c r="O14" i="5"/>
  <c r="P14" i="5"/>
  <c r="Q14" i="5"/>
  <c r="R14" i="5"/>
  <c r="S14" i="5"/>
  <c r="T14" i="5"/>
  <c r="U14" i="5"/>
  <c r="U17" i="5"/>
  <c r="U15" i="5"/>
  <c r="T15" i="5"/>
  <c r="S15" i="5"/>
  <c r="R15" i="5"/>
  <c r="Q15" i="5"/>
  <c r="P15" i="5"/>
  <c r="O15" i="5"/>
  <c r="V7" i="5"/>
  <c r="V8" i="5"/>
  <c r="V9" i="5"/>
  <c r="V10" i="5"/>
  <c r="V11" i="5"/>
  <c r="V12" i="5"/>
  <c r="V13" i="5"/>
  <c r="X13" i="5"/>
  <c r="W13" i="5"/>
  <c r="W12" i="5"/>
  <c r="W11" i="5"/>
  <c r="W10" i="5"/>
  <c r="W9" i="5"/>
  <c r="W8" i="5"/>
  <c r="W7" i="5"/>
  <c r="O14" i="3"/>
  <c r="O15" i="3"/>
  <c r="V7" i="3"/>
  <c r="W7" i="3"/>
  <c r="P14" i="3"/>
  <c r="P15" i="3"/>
  <c r="V8" i="3"/>
  <c r="W8" i="3"/>
  <c r="Q14" i="3"/>
  <c r="Q15" i="3"/>
  <c r="V9" i="3"/>
  <c r="W9" i="3"/>
  <c r="R14" i="3"/>
  <c r="R15" i="3"/>
  <c r="V10" i="3"/>
  <c r="W10" i="3"/>
  <c r="S14" i="3"/>
  <c r="S15" i="3"/>
  <c r="V11" i="3"/>
  <c r="W11" i="3"/>
  <c r="T14" i="3"/>
  <c r="T15" i="3"/>
  <c r="V12" i="3"/>
  <c r="W12" i="3"/>
  <c r="U14" i="3"/>
  <c r="U15" i="3"/>
  <c r="V13" i="3"/>
  <c r="W13" i="3"/>
  <c r="K26" i="3"/>
  <c r="U17" i="3"/>
  <c r="X13" i="3"/>
  <c r="K26" i="2"/>
  <c r="U15" i="2"/>
  <c r="T15" i="2"/>
  <c r="S15" i="2"/>
  <c r="R15" i="2"/>
  <c r="Q15" i="2"/>
  <c r="P15" i="2"/>
  <c r="O15" i="2"/>
  <c r="W13" i="2"/>
  <c r="W12" i="2"/>
  <c r="W11" i="2"/>
  <c r="W10" i="2"/>
  <c r="W9" i="2"/>
  <c r="W8" i="2"/>
  <c r="W7" i="2"/>
  <c r="U14" i="2"/>
  <c r="T14" i="2"/>
  <c r="S14" i="2"/>
  <c r="R14" i="2"/>
  <c r="Q14" i="2"/>
  <c r="P14" i="2"/>
  <c r="O14" i="2"/>
  <c r="V7" i="2"/>
  <c r="V8" i="2"/>
  <c r="V9" i="2"/>
  <c r="V10" i="2"/>
  <c r="V11" i="2"/>
  <c r="V12" i="2"/>
  <c r="V13" i="2"/>
  <c r="X13" i="2"/>
  <c r="U17" i="2"/>
  <c r="M26" i="1"/>
  <c r="W15" i="1"/>
  <c r="V15" i="1"/>
  <c r="U15" i="1"/>
  <c r="T15" i="1"/>
  <c r="S15" i="1"/>
  <c r="R15" i="1"/>
  <c r="Q15" i="1"/>
  <c r="Y13" i="1"/>
  <c r="Y12" i="1"/>
  <c r="Y11" i="1"/>
  <c r="Y10" i="1"/>
  <c r="Y9" i="1"/>
  <c r="Y8" i="1"/>
  <c r="Y7" i="1"/>
  <c r="W14" i="1"/>
  <c r="V14" i="1"/>
  <c r="U14" i="1"/>
  <c r="T14" i="1"/>
  <c r="S14" i="1"/>
  <c r="R14" i="1"/>
  <c r="Q14" i="1"/>
  <c r="X13" i="1"/>
  <c r="X12" i="1"/>
  <c r="X11" i="1"/>
  <c r="X10" i="1"/>
  <c r="X9" i="1"/>
  <c r="X8" i="1"/>
  <c r="X7" i="1"/>
  <c r="L7" i="1"/>
  <c r="J7" i="2"/>
  <c r="J7" i="3"/>
  <c r="J7" i="5"/>
  <c r="L8" i="1"/>
  <c r="J8" i="2"/>
  <c r="J8" i="3"/>
  <c r="J8" i="5"/>
  <c r="L9" i="1"/>
  <c r="J9" i="2"/>
  <c r="J9" i="3"/>
  <c r="J9" i="5"/>
  <c r="L10" i="1"/>
  <c r="J10" i="2"/>
  <c r="J10" i="3"/>
  <c r="J10" i="5"/>
  <c r="L11" i="1"/>
  <c r="J11" i="2"/>
  <c r="J11" i="3"/>
  <c r="J11" i="5"/>
  <c r="L12" i="1"/>
  <c r="J12" i="2"/>
  <c r="J12" i="3"/>
  <c r="J12" i="5"/>
  <c r="L13" i="1"/>
  <c r="J13" i="2"/>
  <c r="J13" i="3"/>
  <c r="J13" i="5"/>
  <c r="B3" i="4"/>
  <c r="B4" i="4"/>
  <c r="L17" i="1"/>
  <c r="J17" i="2"/>
  <c r="J17" i="3"/>
  <c r="J17" i="5"/>
  <c r="J17" i="6"/>
  <c r="B17" i="4"/>
  <c r="L18" i="1"/>
  <c r="J18" i="2"/>
  <c r="J18" i="3"/>
  <c r="J18" i="5"/>
  <c r="J18" i="6"/>
  <c r="B18" i="4"/>
  <c r="L19" i="1"/>
  <c r="J19" i="2"/>
  <c r="J19" i="3"/>
  <c r="J19" i="5"/>
  <c r="J19" i="6"/>
  <c r="B19" i="4"/>
  <c r="L20" i="1"/>
  <c r="J20" i="2"/>
  <c r="J20" i="3"/>
  <c r="J20" i="5"/>
  <c r="J20" i="6"/>
  <c r="B20" i="4"/>
  <c r="L21" i="1"/>
  <c r="J21" i="2"/>
  <c r="J21" i="3"/>
  <c r="J21" i="5"/>
  <c r="B21" i="4"/>
  <c r="L22" i="1"/>
  <c r="J22" i="2"/>
  <c r="J22" i="3"/>
  <c r="J22" i="5"/>
  <c r="J22" i="6"/>
  <c r="B22" i="4"/>
  <c r="L23" i="1"/>
  <c r="J23" i="2"/>
  <c r="J23" i="3"/>
  <c r="J23" i="5"/>
  <c r="J23" i="6"/>
  <c r="B23" i="4"/>
  <c r="C28" i="4"/>
  <c r="L4" i="1"/>
  <c r="B24" i="4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2" i="5"/>
  <c r="F3" i="5"/>
  <c r="F4" i="5"/>
  <c r="F5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G243" i="5"/>
  <c r="J4" i="5"/>
  <c r="K7" i="5"/>
  <c r="K8" i="5"/>
  <c r="K9" i="5"/>
  <c r="K10" i="5"/>
  <c r="K11" i="5"/>
  <c r="K12" i="5"/>
  <c r="K13" i="5"/>
  <c r="K14" i="5"/>
  <c r="K17" i="5"/>
  <c r="K18" i="5"/>
  <c r="K19" i="5"/>
  <c r="K20" i="5"/>
  <c r="K21" i="5"/>
  <c r="K22" i="5"/>
  <c r="K23" i="5"/>
  <c r="K24" i="5"/>
  <c r="K28" i="5"/>
  <c r="J24" i="5"/>
  <c r="J14" i="5"/>
  <c r="J4" i="6"/>
  <c r="K7" i="6"/>
  <c r="K8" i="6"/>
  <c r="K9" i="6"/>
  <c r="K10" i="6"/>
  <c r="K12" i="6"/>
  <c r="K13" i="6"/>
  <c r="K14" i="6"/>
  <c r="K17" i="6"/>
  <c r="K18" i="6"/>
  <c r="K19" i="6"/>
  <c r="K20" i="6"/>
  <c r="K22" i="6"/>
  <c r="K23" i="6"/>
  <c r="K24" i="6"/>
  <c r="K28" i="6"/>
  <c r="J24" i="6"/>
  <c r="J14" i="6"/>
  <c r="G84" i="6"/>
  <c r="J24" i="3"/>
  <c r="J14" i="3"/>
  <c r="G189" i="3"/>
  <c r="J4" i="3"/>
  <c r="K28" i="3"/>
  <c r="J4" i="2"/>
  <c r="K28" i="2"/>
  <c r="J24" i="2"/>
  <c r="J14" i="2"/>
  <c r="G153" i="2"/>
  <c r="M28" i="1"/>
  <c r="F212" i="1"/>
  <c r="D212" i="1"/>
  <c r="L24" i="1"/>
  <c r="L14" i="1"/>
  <c r="G212" i="1"/>
</calcChain>
</file>

<file path=xl/connections.xml><?xml version="1.0" encoding="utf-8"?>
<connections xmlns="http://schemas.openxmlformats.org/spreadsheetml/2006/main">
  <connection id="1" name="000002 DDB" type="6" refreshedVersion="0" background="1" saveData="1">
    <textPr fileType="mac" sourceFile="/Users/gradyke/Documents/GitHub/LegalTreebankDev/Testing/000002 DDB.csv" comma="1">
      <textFields count="2">
        <textField/>
        <textField/>
      </textFields>
    </textPr>
  </connection>
  <connection id="2" name="000002 KAG" type="6" refreshedVersion="0" background="1" saveData="1">
    <textPr fileType="mac" sourceFile="/Users/gradyke/Documents/GitHub/LegalTreebankDev/Testing/000002 KAG.csv" comma="1">
      <textFields count="2">
        <textField/>
        <textField/>
      </textFields>
    </textPr>
  </connection>
  <connection id="3" name="DDB" type="6" refreshedVersion="0" background="1" saveData="1">
    <textPr fileType="mac" sourceFile="/Users/gradyke/Documents/GitHub/LegalTreebankDev/Testing/DDB.csv" comma="1">
      <textFields count="2">
        <textField/>
        <textField/>
      </textFields>
    </textPr>
  </connection>
  <connection id="4" name="DDB1" type="6" refreshedVersion="0" background="1" saveData="1">
    <textPr fileType="mac" sourceFile="/Users/gradyke/Documents/GitHub/LegalTreebankDev/Testing/DDB.csv" comma="1">
      <textFields count="2">
        <textField/>
        <textField/>
      </textFields>
    </textPr>
  </connection>
  <connection id="5" name="DDB5" type="6" refreshedVersion="0" background="1" saveData="1">
    <textPr fileType="mac" sourceFile="/Users/gradyke/Documents/GitHub/LegalTreebankDev/Testing/DDB5.csv" comma="1">
      <textFields count="2">
        <textField/>
        <textField/>
      </textFields>
    </textPr>
  </connection>
  <connection id="6" name="KAG" type="6" refreshedVersion="0" background="1" saveData="1">
    <textPr fileType="mac" sourceFile="/Users/gradyke/Documents/GitHub/LegalTreebankDev/Testing/KAG.csv" comma="1">
      <textFields count="2">
        <textField/>
        <textField/>
      </textFields>
    </textPr>
  </connection>
  <connection id="7" name="KAG1" type="6" refreshedVersion="0" background="1" saveData="1">
    <textPr fileType="mac" sourceFile="/Users/gradyke/Documents/GitHub/LegalTreebankDev/Testing/KAG.csv" comma="1">
      <textFields count="2">
        <textField/>
        <textField/>
      </textFields>
    </textPr>
  </connection>
  <connection id="8" name="KAG5" type="6" refreshedVersion="0" background="1" saveData="1">
    <textPr fileType="mac" sourceFile="/Users/gradyke/Documents/GitHub/LegalTreebankDev/Testing/KAG5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<sst xmlns="http://schemas.openxmlformats.org/spreadsheetml/2006/main" count="2236" uniqueCount="62">
  <si>
    <t xml:space="preserve"> procedure</t>
  </si>
  <si>
    <t xml:space="preserve"> other</t>
  </si>
  <si>
    <t xml:space="preserve"> fact</t>
  </si>
  <si>
    <t xml:space="preserve"> issue</t>
  </si>
  <si>
    <t xml:space="preserve"> analysis</t>
  </si>
  <si>
    <t xml:space="preserve"> rule</t>
  </si>
  <si>
    <t xml:space="preserve"> holding</t>
  </si>
  <si>
    <t>DB</t>
  </si>
  <si>
    <t>KG</t>
  </si>
  <si>
    <t>x</t>
  </si>
  <si>
    <t>rule</t>
  </si>
  <si>
    <t xml:space="preserve">Total Count = </t>
  </si>
  <si>
    <t xml:space="preserve"># Agreement = </t>
  </si>
  <si>
    <t xml:space="preserve">Pr(a) = </t>
  </si>
  <si>
    <t>Percent Label Ken</t>
  </si>
  <si>
    <t xml:space="preserve">  Analysis</t>
  </si>
  <si>
    <t xml:space="preserve">  Fact</t>
  </si>
  <si>
    <t xml:space="preserve">  Holding</t>
  </si>
  <si>
    <t xml:space="preserve">  Issue</t>
  </si>
  <si>
    <t xml:space="preserve">  Other</t>
  </si>
  <si>
    <t xml:space="preserve">  Procedure</t>
  </si>
  <si>
    <t xml:space="preserve">  Rule</t>
  </si>
  <si>
    <t>Percent Label Dan</t>
  </si>
  <si>
    <t xml:space="preserve">Pr(e) = </t>
  </si>
  <si>
    <t xml:space="preserve">Cohen's Kappa = </t>
  </si>
  <si>
    <t>#</t>
  </si>
  <si>
    <t>%</t>
  </si>
  <si>
    <t>Number</t>
  </si>
  <si>
    <t>Sentence*</t>
  </si>
  <si>
    <t>* Sentence numbering has a gap because three sentences are in a note.</t>
  </si>
  <si>
    <t>KAG</t>
  </si>
  <si>
    <t>DDB</t>
  </si>
  <si>
    <t>issue</t>
  </si>
  <si>
    <t>analysis</t>
  </si>
  <si>
    <t>fact</t>
  </si>
  <si>
    <t>holding</t>
  </si>
  <si>
    <t>other</t>
  </si>
  <si>
    <t>procedure</t>
  </si>
  <si>
    <t>This is a cumulative calculation, covering cases 001 -- 005.</t>
  </si>
  <si>
    <t xml:space="preserve"># Disagreement = </t>
  </si>
  <si>
    <t>Analysis</t>
  </si>
  <si>
    <t>Fact</t>
  </si>
  <si>
    <t>Holding</t>
  </si>
  <si>
    <t>Issue</t>
  </si>
  <si>
    <t>Other</t>
  </si>
  <si>
    <t>Procedure</t>
  </si>
  <si>
    <t>Rule</t>
  </si>
  <si>
    <t>Ken</t>
  </si>
  <si>
    <t>Dan</t>
  </si>
  <si>
    <t>6,6</t>
  </si>
  <si>
    <t>5,5</t>
  </si>
  <si>
    <t>2,2</t>
  </si>
  <si>
    <t>6,2</t>
  </si>
  <si>
    <t>4,2</t>
  </si>
  <si>
    <t>4,1</t>
  </si>
  <si>
    <t>2,1</t>
  </si>
  <si>
    <t>1,1</t>
  </si>
  <si>
    <t>6,3</t>
  </si>
  <si>
    <t>4,7</t>
  </si>
  <si>
    <t>1,7</t>
  </si>
  <si>
    <t>7,1</t>
  </si>
  <si>
    <t>7,7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</si>
</sst>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"/>
    <numFmt numFmtId="165" formatCode="0.0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5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000002 DDB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000002 KAG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DB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KAG_1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DB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KAG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KAG5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DB5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Relationship Id="rId2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zoomScale="168" zoomScaleNormal="168" workbookViewId="0">
      <selection activeCell="G24" sqref="G24"/>
    </sheetView>
  </sheetViews>
  <sheetFormatPr baseColWidth="10" defaultRowHeight="16" x14ac:dyDescent="0.2"/>
  <cols>
    <col min="1" max="1" width="17.83203125" customWidth="1"/>
    <col min="2" max="2" width="15.1640625" customWidth="1"/>
    <col min="3" max="3" width="13.83203125" customWidth="1"/>
    <col min="15" max="15" width="10.83203125" style="7"/>
  </cols>
  <sheetData>
    <row r="1" spans="1:16" x14ac:dyDescent="0.2">
      <c r="A1" t="s">
        <v>38</v>
      </c>
      <c r="C1" s="4"/>
      <c r="D1" s="6"/>
      <c r="E1" s="6"/>
      <c r="F1" s="6"/>
      <c r="G1" s="6"/>
      <c r="H1" s="6"/>
      <c r="I1" s="6"/>
      <c r="J1" s="6"/>
    </row>
    <row r="2" spans="1:16" x14ac:dyDescent="0.2">
      <c r="A2" t="s">
        <v>11</v>
      </c>
      <c r="B2">
        <f>B14</f>
        <v>870</v>
      </c>
      <c r="C2" s="4"/>
    </row>
    <row r="3" spans="1:16" x14ac:dyDescent="0.2">
      <c r="A3" t="s">
        <v>12</v>
      </c>
      <c r="B3">
        <f>'000001'!L3+'000002'!J3+'000003'!J3+'000004'!J3+'000005'!J3</f>
        <v>188</v>
      </c>
      <c r="C3" s="4"/>
    </row>
    <row r="4" spans="1:16" x14ac:dyDescent="0.2">
      <c r="A4" t="s">
        <v>13</v>
      </c>
      <c r="B4">
        <f>(B2-B3)/B2</f>
        <v>0.78390804597701147</v>
      </c>
      <c r="C4" s="4"/>
    </row>
    <row r="5" spans="1:16" x14ac:dyDescent="0.2">
      <c r="C5" s="4"/>
    </row>
    <row r="6" spans="1:16" x14ac:dyDescent="0.2">
      <c r="A6" t="s">
        <v>14</v>
      </c>
      <c r="B6" s="1" t="s">
        <v>25</v>
      </c>
      <c r="C6" s="5"/>
      <c r="G6" t="s">
        <v>48</v>
      </c>
    </row>
    <row r="7" spans="1:16" x14ac:dyDescent="0.2">
      <c r="A7" t="s">
        <v>15</v>
      </c>
      <c r="B7">
        <f>'000001'!L7+'000002'!J7+'000003'!J7+'000004'!J7+'000005'!J7</f>
        <v>283</v>
      </c>
      <c r="C7" s="4"/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</row>
    <row r="8" spans="1:16" x14ac:dyDescent="0.2">
      <c r="A8" t="s">
        <v>16</v>
      </c>
      <c r="B8">
        <f>'000001'!L8+'000002'!J8+'000003'!J8+'000004'!J8+'000005'!J8</f>
        <v>247</v>
      </c>
      <c r="C8" s="4"/>
      <c r="E8" t="s">
        <v>47</v>
      </c>
      <c r="F8" t="s">
        <v>40</v>
      </c>
      <c r="G8">
        <f>'000001'!Q7+'000002'!O7+'000003'!O7+'000004'!O7+'000005'!O7</f>
        <v>213</v>
      </c>
      <c r="H8">
        <f>'000001'!R7+'000002'!P7+'000003'!P7+'000004'!P7+'000005'!P7</f>
        <v>17</v>
      </c>
      <c r="I8">
        <f>'000001'!S7+'000002'!Q7+'000003'!Q7+'000004'!Q7+'000005'!Q7</f>
        <v>27</v>
      </c>
      <c r="J8">
        <f>'000001'!T7+'000002'!R7+'000003'!R7+'000004'!R7+'000005'!R7</f>
        <v>5</v>
      </c>
      <c r="K8">
        <f>'000001'!U7+'000002'!S7+'000003'!S7+'000004'!S7+'000005'!S7</f>
        <v>0</v>
      </c>
      <c r="L8">
        <f>'000001'!V7+'000002'!T7+'000003'!T7+'000004'!T7+'000005'!T7</f>
        <v>2</v>
      </c>
      <c r="M8">
        <f>'000001'!W7+'000002'!U7+'000003'!U7+'000004'!U7+'000005'!U7</f>
        <v>18</v>
      </c>
      <c r="N8">
        <f t="shared" ref="N8:N14" si="0">SUM(G8:M8)</f>
        <v>282</v>
      </c>
      <c r="O8" s="7">
        <f>N8/$B$2</f>
        <v>0.32413793103448274</v>
      </c>
    </row>
    <row r="9" spans="1:16" x14ac:dyDescent="0.2">
      <c r="A9" t="s">
        <v>17</v>
      </c>
      <c r="B9">
        <f>'000001'!L9+'000002'!J9+'000003'!J9+'000004'!J9+'000005'!J9</f>
        <v>86</v>
      </c>
      <c r="C9" s="4"/>
      <c r="F9" t="s">
        <v>41</v>
      </c>
      <c r="G9">
        <f>'000001'!Q8+'000002'!O8+'000003'!O8+'000004'!O8+'000005'!O8</f>
        <v>14</v>
      </c>
      <c r="H9">
        <f>'000001'!R8+'000002'!P8+'000003'!P8+'000004'!P8+'000005'!P8</f>
        <v>233</v>
      </c>
      <c r="I9">
        <f>'000001'!S8+'000002'!Q8+'000003'!Q8+'000004'!Q8+'000005'!Q8</f>
        <v>0</v>
      </c>
      <c r="J9">
        <f>'000001'!T8+'000002'!R8+'000003'!R8+'000004'!R8+'000005'!R8</f>
        <v>0</v>
      </c>
      <c r="K9">
        <f>'000001'!U8+'000002'!S8+'000003'!S8+'000004'!S8+'000005'!S8</f>
        <v>0</v>
      </c>
      <c r="L9">
        <f>'000001'!V8+'000002'!T8+'000003'!T8+'000004'!T8+'000005'!T8</f>
        <v>0</v>
      </c>
      <c r="M9">
        <f>'000001'!W8+'000002'!U8+'000003'!U8+'000004'!U8+'000005'!U8</f>
        <v>0</v>
      </c>
      <c r="N9">
        <f t="shared" si="0"/>
        <v>247</v>
      </c>
      <c r="O9" s="7">
        <f t="shared" ref="O9:O14" si="1">N9/$B$2</f>
        <v>0.28390804597701147</v>
      </c>
    </row>
    <row r="10" spans="1:16" x14ac:dyDescent="0.2">
      <c r="A10" t="s">
        <v>18</v>
      </c>
      <c r="B10">
        <f>'000001'!L10+'000002'!J10+'000003'!J10+'000004'!J10+'000005'!J10</f>
        <v>86</v>
      </c>
      <c r="C10" s="4"/>
      <c r="F10" t="s">
        <v>42</v>
      </c>
      <c r="G10">
        <f>'000001'!Q9+'000002'!O9+'000003'!O9+'000004'!O9+'000005'!O9</f>
        <v>25</v>
      </c>
      <c r="H10">
        <f>'000001'!R9+'000002'!P9+'000003'!P9+'000004'!P9+'000005'!P9</f>
        <v>1</v>
      </c>
      <c r="I10">
        <f>'000001'!S9+'000002'!Q9+'000003'!Q9+'000004'!Q9+'000005'!Q9</f>
        <v>57</v>
      </c>
      <c r="J10">
        <f>'000001'!T9+'000002'!R9+'000003'!R9+'000004'!R9+'000005'!R9</f>
        <v>1</v>
      </c>
      <c r="K10">
        <f>'000001'!U9+'000002'!S9+'000003'!S9+'000004'!S9+'000005'!S9</f>
        <v>1</v>
      </c>
      <c r="L10">
        <f>'000001'!V9+'000002'!T9+'000003'!T9+'000004'!T9+'000005'!T9</f>
        <v>0</v>
      </c>
      <c r="M10">
        <f>'000001'!W9+'000002'!U9+'000003'!U9+'000004'!U9+'000005'!U9</f>
        <v>1</v>
      </c>
      <c r="N10">
        <f t="shared" si="0"/>
        <v>86</v>
      </c>
      <c r="O10" s="7">
        <f t="shared" si="1"/>
        <v>9.8850574712643677E-2</v>
      </c>
    </row>
    <row r="11" spans="1:16" x14ac:dyDescent="0.2">
      <c r="A11" t="s">
        <v>19</v>
      </c>
      <c r="B11">
        <f>'000001'!L11+'000002'!J11+'000003'!J11+'000004'!J11+'000005'!J11</f>
        <v>29</v>
      </c>
      <c r="C11" s="4"/>
      <c r="F11" t="s">
        <v>43</v>
      </c>
      <c r="G11">
        <f>'000001'!Q10+'000002'!O10+'000003'!O10+'000004'!O10+'000005'!O10</f>
        <v>13</v>
      </c>
      <c r="H11">
        <f>'000001'!R10+'000002'!P10+'000003'!P10+'000004'!P10+'000005'!P10</f>
        <v>7</v>
      </c>
      <c r="I11">
        <f>'000001'!S10+'000002'!Q10+'000003'!Q10+'000004'!Q10+'000005'!Q10</f>
        <v>0</v>
      </c>
      <c r="J11">
        <f>'000001'!T10+'000002'!R10+'000003'!R10+'000004'!R10+'000005'!R10</f>
        <v>63</v>
      </c>
      <c r="K11">
        <f>'000001'!U10+'000002'!S10+'000003'!S10+'000004'!S10+'000005'!S10</f>
        <v>0</v>
      </c>
      <c r="L11">
        <f>'000001'!V10+'000002'!T10+'000003'!T10+'000004'!T10+'000005'!T10</f>
        <v>3</v>
      </c>
      <c r="M11">
        <f>'000001'!W10+'000002'!U10+'000003'!U10+'000004'!U10+'000005'!U10</f>
        <v>1</v>
      </c>
      <c r="N11">
        <f t="shared" si="0"/>
        <v>87</v>
      </c>
      <c r="O11" s="7">
        <f t="shared" si="1"/>
        <v>0.1</v>
      </c>
    </row>
    <row r="12" spans="1:16" x14ac:dyDescent="0.2">
      <c r="A12" t="s">
        <v>20</v>
      </c>
      <c r="B12">
        <f>'000001'!L12+'000002'!J12+'000003'!J12+'000004'!J12+'000005'!J12</f>
        <v>43</v>
      </c>
      <c r="C12" s="4"/>
      <c r="F12" t="s">
        <v>44</v>
      </c>
      <c r="G12">
        <f>'000001'!Q11+'000002'!O11+'000003'!O11+'000004'!O11+'000005'!O11</f>
        <v>2</v>
      </c>
      <c r="H12">
        <f>'000001'!R11+'000002'!P11+'000003'!P11+'000004'!P11+'000005'!P11</f>
        <v>0</v>
      </c>
      <c r="I12">
        <f>'000001'!S11+'000002'!Q11+'000003'!Q11+'000004'!Q11+'000005'!Q11</f>
        <v>0</v>
      </c>
      <c r="J12">
        <f>'000001'!T11+'000002'!R11+'000003'!R11+'000004'!R11+'000005'!R11</f>
        <v>0</v>
      </c>
      <c r="K12">
        <f>'000001'!U11+'000002'!S11+'000003'!S11+'000004'!S11+'000005'!S11</f>
        <v>27</v>
      </c>
      <c r="L12">
        <f>'000001'!V11+'000002'!T11+'000003'!T11+'000004'!T11+'000005'!T11</f>
        <v>0</v>
      </c>
      <c r="M12">
        <f>'000001'!W11+'000002'!U11+'000003'!U11+'000004'!U11+'000005'!U11</f>
        <v>0</v>
      </c>
      <c r="N12">
        <f t="shared" si="0"/>
        <v>29</v>
      </c>
      <c r="O12" s="7">
        <f t="shared" si="1"/>
        <v>3.3333333333333333E-2</v>
      </c>
    </row>
    <row r="13" spans="1:16" x14ac:dyDescent="0.2">
      <c r="A13" t="s">
        <v>21</v>
      </c>
      <c r="B13">
        <f>'000001'!L13+'000002'!J13+'000003'!J13+'000004'!J13+'000005'!J13</f>
        <v>96</v>
      </c>
      <c r="C13" s="4"/>
      <c r="F13" t="s">
        <v>45</v>
      </c>
      <c r="G13">
        <f>'000001'!Q12+'000002'!O12+'000003'!O12+'000004'!O12+'000005'!O12</f>
        <v>0</v>
      </c>
      <c r="H13">
        <f>'000001'!R12+'000002'!P12+'000003'!P12+'000004'!P12+'000005'!P12</f>
        <v>3</v>
      </c>
      <c r="I13">
        <f>'000001'!S12+'000002'!Q12+'000003'!Q12+'000004'!Q12+'000005'!Q12</f>
        <v>5</v>
      </c>
      <c r="J13">
        <f>'000001'!T12+'000002'!R12+'000003'!R12+'000004'!R12+'000005'!R12</f>
        <v>0</v>
      </c>
      <c r="K13">
        <f>'000001'!U12+'000002'!S12+'000003'!S12+'000004'!S12+'000005'!S12</f>
        <v>0</v>
      </c>
      <c r="L13">
        <f>'000001'!V12+'000002'!T12+'000003'!T12+'000004'!T12+'000005'!T12</f>
        <v>29</v>
      </c>
      <c r="M13">
        <f>'000001'!W12+'000002'!U12+'000003'!U12+'000004'!U12+'000005'!U12</f>
        <v>6</v>
      </c>
      <c r="N13">
        <f t="shared" si="0"/>
        <v>43</v>
      </c>
      <c r="O13" s="7">
        <f t="shared" si="1"/>
        <v>4.9425287356321838E-2</v>
      </c>
    </row>
    <row r="14" spans="1:16" x14ac:dyDescent="0.2">
      <c r="B14">
        <f>SUM(B7:B13)</f>
        <v>870</v>
      </c>
      <c r="C14" s="4"/>
      <c r="F14" t="s">
        <v>46</v>
      </c>
      <c r="G14">
        <f>'000001'!Q13+'000002'!O13+'000003'!O13+'000004'!O13+'000005'!O13</f>
        <v>45</v>
      </c>
      <c r="H14">
        <f>'000001'!R13+'000002'!P13+'000003'!P13+'000004'!P13+'000005'!P13</f>
        <v>0</v>
      </c>
      <c r="I14">
        <f>'000001'!S13+'000002'!Q13+'000003'!Q13+'000004'!Q13+'000005'!Q13</f>
        <v>1</v>
      </c>
      <c r="J14">
        <f>'000001'!T13+'000002'!R13+'000003'!R13+'000004'!R13+'000005'!R13</f>
        <v>0</v>
      </c>
      <c r="K14">
        <f>'000001'!U13+'000002'!S13+'000003'!S13+'000004'!S13+'000005'!S13</f>
        <v>0</v>
      </c>
      <c r="L14">
        <f>'000001'!V13+'000002'!T13+'000003'!T13+'000004'!T13+'000005'!T13</f>
        <v>0</v>
      </c>
      <c r="M14">
        <f>'000001'!W13+'000002'!U13+'000003'!U13+'000004'!U13+'000005'!U13</f>
        <v>50</v>
      </c>
      <c r="N14">
        <f t="shared" si="0"/>
        <v>96</v>
      </c>
      <c r="O14" s="7">
        <f t="shared" si="1"/>
        <v>0.1103448275862069</v>
      </c>
      <c r="P14">
        <f>SUM(N8:N14)</f>
        <v>870</v>
      </c>
    </row>
    <row r="15" spans="1:16" x14ac:dyDescent="0.2">
      <c r="C15" s="4"/>
      <c r="G15">
        <f>SUM(G8:G14)</f>
        <v>312</v>
      </c>
      <c r="H15">
        <f t="shared" ref="H15:M15" si="2">SUM(H8:H14)</f>
        <v>261</v>
      </c>
      <c r="I15">
        <f t="shared" si="2"/>
        <v>90</v>
      </c>
      <c r="J15">
        <f t="shared" si="2"/>
        <v>69</v>
      </c>
      <c r="K15">
        <f t="shared" si="2"/>
        <v>28</v>
      </c>
      <c r="L15">
        <f t="shared" si="2"/>
        <v>34</v>
      </c>
      <c r="M15">
        <f t="shared" si="2"/>
        <v>76</v>
      </c>
    </row>
    <row r="16" spans="1:16" x14ac:dyDescent="0.2">
      <c r="A16" t="s">
        <v>22</v>
      </c>
      <c r="C16" s="4"/>
      <c r="G16" s="7">
        <f>G15/$B$2</f>
        <v>0.35862068965517241</v>
      </c>
      <c r="H16" s="7">
        <f t="shared" ref="H16:M16" si="3">H15/$B$2</f>
        <v>0.3</v>
      </c>
      <c r="I16" s="7">
        <f t="shared" si="3"/>
        <v>0.10344827586206896</v>
      </c>
      <c r="J16" s="7">
        <f t="shared" si="3"/>
        <v>7.9310344827586213E-2</v>
      </c>
      <c r="K16" s="7">
        <f t="shared" si="3"/>
        <v>3.2183908045977011E-2</v>
      </c>
      <c r="L16" s="7">
        <f t="shared" si="3"/>
        <v>3.9080459770114942E-2</v>
      </c>
      <c r="M16" s="7">
        <f t="shared" si="3"/>
        <v>8.7356321839080459E-2</v>
      </c>
    </row>
    <row r="17" spans="1:13" x14ac:dyDescent="0.2">
      <c r="A17" t="s">
        <v>15</v>
      </c>
      <c r="B17">
        <f>'000001'!L17+'000002'!J17+'000003'!J17+'000004'!J17+'000005'!J17</f>
        <v>311</v>
      </c>
      <c r="C17" s="4"/>
    </row>
    <row r="18" spans="1:13" x14ac:dyDescent="0.2">
      <c r="A18" t="s">
        <v>16</v>
      </c>
      <c r="B18">
        <f>'000001'!L18+'000002'!J18+'000003'!J18+'000004'!J18+'000005'!J18</f>
        <v>264</v>
      </c>
      <c r="C18" s="4"/>
      <c r="M18">
        <f>SUM(G15:M15)</f>
        <v>870</v>
      </c>
    </row>
    <row r="19" spans="1:13" x14ac:dyDescent="0.2">
      <c r="A19" t="s">
        <v>17</v>
      </c>
      <c r="B19">
        <f>'000001'!L19+'000002'!J19+'000003'!J19+'000004'!J19+'000005'!J19</f>
        <v>89</v>
      </c>
      <c r="C19" s="4"/>
    </row>
    <row r="20" spans="1:13" x14ac:dyDescent="0.2">
      <c r="A20" t="s">
        <v>18</v>
      </c>
      <c r="B20">
        <f>'000001'!L20+'000002'!J20+'000003'!J20+'000004'!J20+'000005'!J20</f>
        <v>68</v>
      </c>
      <c r="C20" s="4"/>
    </row>
    <row r="21" spans="1:13" x14ac:dyDescent="0.2">
      <c r="A21" t="s">
        <v>19</v>
      </c>
      <c r="B21">
        <f>'000001'!L21+'000002'!J21+'000003'!J21+'000004'!J21+'000005'!J21</f>
        <v>28</v>
      </c>
      <c r="C21" s="4"/>
    </row>
    <row r="22" spans="1:13" x14ac:dyDescent="0.2">
      <c r="A22" t="s">
        <v>20</v>
      </c>
      <c r="B22">
        <f>'000001'!L22+'000002'!J22+'000003'!J22+'000004'!J22+'000005'!J22</f>
        <v>40</v>
      </c>
      <c r="C22" s="4"/>
    </row>
    <row r="23" spans="1:13" x14ac:dyDescent="0.2">
      <c r="A23" t="s">
        <v>21</v>
      </c>
      <c r="B23">
        <f>'000001'!L23+'000002'!J23+'000003'!J23+'000004'!J23+'000005'!J23</f>
        <v>70</v>
      </c>
      <c r="C23" s="4"/>
    </row>
    <row r="24" spans="1:13" x14ac:dyDescent="0.2">
      <c r="B24">
        <f>SUM(B17:B23)</f>
        <v>870</v>
      </c>
      <c r="C24" s="4"/>
    </row>
    <row r="25" spans="1:13" x14ac:dyDescent="0.2">
      <c r="C25" s="4"/>
    </row>
    <row r="26" spans="1:13" x14ac:dyDescent="0.2">
      <c r="A26" t="s">
        <v>23</v>
      </c>
      <c r="C26" s="4">
        <f>(G16*O8)+(H16*O9)+(I16*O10)+(J16*O11)+(K16*O12)+(L16*O13)+(M16*O14)</f>
        <v>0.23221561632976612</v>
      </c>
    </row>
    <row r="27" spans="1:13" x14ac:dyDescent="0.2">
      <c r="C27" s="4"/>
    </row>
    <row r="28" spans="1:13" x14ac:dyDescent="0.2">
      <c r="A28" t="s">
        <v>24</v>
      </c>
      <c r="C28" s="4">
        <f>(B4-C26)/(1-C26)</f>
        <v>0.71855125134219888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54" zoomScaleNormal="154" workbookViewId="0">
      <selection activeCell="A8" sqref="A8"/>
    </sheetView>
  </sheetViews>
  <sheetFormatPr baseColWidth="10" defaultRowHeight="16" x14ac:dyDescent="0.2"/>
  <sheetData>
    <row r="1" spans="1:2" x14ac:dyDescent="0.2">
      <c r="A1" t="s">
        <v>33</v>
      </c>
      <c r="B1">
        <v>1</v>
      </c>
    </row>
    <row r="2" spans="1:2" x14ac:dyDescent="0.2">
      <c r="A2" t="s">
        <v>34</v>
      </c>
      <c r="B2">
        <v>2</v>
      </c>
    </row>
    <row r="3" spans="1:2" x14ac:dyDescent="0.2">
      <c r="A3" t="s">
        <v>35</v>
      </c>
      <c r="B3">
        <v>3</v>
      </c>
    </row>
    <row r="4" spans="1:2" x14ac:dyDescent="0.2">
      <c r="A4" t="s">
        <v>32</v>
      </c>
      <c r="B4">
        <v>4</v>
      </c>
    </row>
    <row r="5" spans="1:2" x14ac:dyDescent="0.2">
      <c r="A5" t="s">
        <v>36</v>
      </c>
      <c r="B5">
        <v>5</v>
      </c>
    </row>
    <row r="6" spans="1:2" x14ac:dyDescent="0.2">
      <c r="A6" t="s">
        <v>37</v>
      </c>
      <c r="B6">
        <v>6</v>
      </c>
    </row>
    <row r="7" spans="1:2" x14ac:dyDescent="0.2">
      <c r="A7" t="s">
        <v>10</v>
      </c>
      <c r="B7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4"/>
  <sheetViews>
    <sheetView topLeftCell="K1" zoomScale="145" zoomScaleNormal="145" workbookViewId="0">
      <selection activeCell="M26" sqref="M26"/>
    </sheetView>
  </sheetViews>
  <sheetFormatPr baseColWidth="10" defaultRowHeight="16" x14ac:dyDescent="0.2"/>
  <cols>
    <col min="3" max="3" width="10.83203125" style="3"/>
    <col min="4" max="4" width="10.83203125" style="1"/>
    <col min="5" max="5" width="10.83203125" style="3"/>
    <col min="8" max="8" width="10.83203125" style="1"/>
    <col min="11" max="11" width="17" customWidth="1"/>
    <col min="13" max="13" width="15.5" style="4" customWidth="1"/>
    <col min="17" max="17" width="7.6640625" bestFit="1" customWidth="1"/>
  </cols>
  <sheetData>
    <row r="1" spans="1:25" x14ac:dyDescent="0.2">
      <c r="A1" t="s">
        <v>27</v>
      </c>
      <c r="B1" t="s">
        <v>28</v>
      </c>
      <c r="C1" s="3" t="s">
        <v>8</v>
      </c>
      <c r="E1" s="3" t="s">
        <v>7</v>
      </c>
    </row>
    <row r="2" spans="1:25" x14ac:dyDescent="0.2">
      <c r="A2">
        <v>1</v>
      </c>
      <c r="B2">
        <v>1</v>
      </c>
      <c r="C2" s="3" t="s">
        <v>0</v>
      </c>
      <c r="D2" s="1">
        <v>6</v>
      </c>
      <c r="E2" s="3" t="s">
        <v>0</v>
      </c>
      <c r="F2" s="1">
        <v>6</v>
      </c>
      <c r="H2" s="1" t="s">
        <v>49</v>
      </c>
      <c r="K2" t="s">
        <v>11</v>
      </c>
      <c r="L2">
        <v>210</v>
      </c>
    </row>
    <row r="3" spans="1:25" x14ac:dyDescent="0.2">
      <c r="A3">
        <v>2</v>
      </c>
      <c r="B3">
        <v>2</v>
      </c>
      <c r="C3" s="3" t="s">
        <v>1</v>
      </c>
      <c r="D3" s="1">
        <v>5</v>
      </c>
      <c r="E3" s="3" t="s">
        <v>1</v>
      </c>
      <c r="F3" s="1">
        <v>5</v>
      </c>
      <c r="H3" s="1" t="s">
        <v>50</v>
      </c>
      <c r="K3" t="s">
        <v>39</v>
      </c>
      <c r="L3">
        <v>48</v>
      </c>
    </row>
    <row r="4" spans="1:25" x14ac:dyDescent="0.2">
      <c r="A4">
        <v>3</v>
      </c>
      <c r="B4">
        <v>3</v>
      </c>
      <c r="C4" s="3" t="s">
        <v>2</v>
      </c>
      <c r="D4" s="1">
        <v>2</v>
      </c>
      <c r="E4" s="3" t="s">
        <v>2</v>
      </c>
      <c r="F4" s="1">
        <v>2</v>
      </c>
      <c r="H4" s="1" t="s">
        <v>51</v>
      </c>
      <c r="K4" t="s">
        <v>13</v>
      </c>
      <c r="L4">
        <f>(L2-L3)/L2</f>
        <v>0.77142857142857146</v>
      </c>
    </row>
    <row r="5" spans="1:25" x14ac:dyDescent="0.2">
      <c r="A5">
        <v>4</v>
      </c>
      <c r="B5">
        <v>4</v>
      </c>
      <c r="C5" s="3" t="s">
        <v>2</v>
      </c>
      <c r="D5" s="1">
        <v>2</v>
      </c>
      <c r="E5" s="3" t="s">
        <v>2</v>
      </c>
      <c r="F5" s="1">
        <v>2</v>
      </c>
      <c r="H5" s="1" t="s">
        <v>51</v>
      </c>
      <c r="Q5" t="s">
        <v>48</v>
      </c>
    </row>
    <row r="6" spans="1:25" x14ac:dyDescent="0.2">
      <c r="A6">
        <v>5</v>
      </c>
      <c r="B6">
        <v>5</v>
      </c>
      <c r="C6" s="3" t="s">
        <v>2</v>
      </c>
      <c r="D6" s="1">
        <v>2</v>
      </c>
      <c r="E6" s="3" t="s">
        <v>2</v>
      </c>
      <c r="F6" s="1">
        <v>2</v>
      </c>
      <c r="H6" s="1" t="s">
        <v>51</v>
      </c>
      <c r="K6" t="s">
        <v>14</v>
      </c>
      <c r="L6" s="1" t="s">
        <v>25</v>
      </c>
      <c r="M6" s="5"/>
      <c r="Q6" s="1" t="s">
        <v>40</v>
      </c>
      <c r="R6" s="1" t="s">
        <v>41</v>
      </c>
      <c r="S6" s="1" t="s">
        <v>42</v>
      </c>
      <c r="T6" s="1" t="s">
        <v>43</v>
      </c>
      <c r="U6" s="1" t="s">
        <v>44</v>
      </c>
      <c r="V6" s="1" t="s">
        <v>45</v>
      </c>
      <c r="W6" s="1" t="s">
        <v>46</v>
      </c>
    </row>
    <row r="7" spans="1:25" x14ac:dyDescent="0.2">
      <c r="A7">
        <v>6</v>
      </c>
      <c r="B7">
        <v>6</v>
      </c>
      <c r="C7" s="3" t="s">
        <v>2</v>
      </c>
      <c r="D7" s="1">
        <v>2</v>
      </c>
      <c r="E7" s="3" t="s">
        <v>2</v>
      </c>
      <c r="F7" s="1">
        <v>2</v>
      </c>
      <c r="H7" s="1" t="s">
        <v>51</v>
      </c>
      <c r="K7" t="s">
        <v>15</v>
      </c>
      <c r="L7">
        <f>COUNTIF(D2:D211,D41)</f>
        <v>87</v>
      </c>
      <c r="O7" t="s">
        <v>47</v>
      </c>
      <c r="P7" t="s">
        <v>40</v>
      </c>
      <c r="Q7">
        <v>68</v>
      </c>
      <c r="S7">
        <v>3</v>
      </c>
      <c r="T7">
        <v>1</v>
      </c>
      <c r="W7">
        <v>14</v>
      </c>
      <c r="X7">
        <f t="shared" ref="X7:X13" si="0">SUM(Q7:W7)</f>
        <v>86</v>
      </c>
      <c r="Y7">
        <f t="shared" ref="Y7:Y13" si="1">X7/$L$2</f>
        <v>0.40952380952380951</v>
      </c>
    </row>
    <row r="8" spans="1:25" x14ac:dyDescent="0.2">
      <c r="A8">
        <v>7</v>
      </c>
      <c r="B8">
        <v>7</v>
      </c>
      <c r="C8" s="3" t="s">
        <v>2</v>
      </c>
      <c r="D8" s="1">
        <v>2</v>
      </c>
      <c r="E8" s="3" t="s">
        <v>2</v>
      </c>
      <c r="F8" s="1">
        <v>2</v>
      </c>
      <c r="H8" s="1" t="s">
        <v>51</v>
      </c>
      <c r="K8" t="s">
        <v>16</v>
      </c>
      <c r="L8">
        <f>COUNTIF(D2:D211,D4)</f>
        <v>49</v>
      </c>
      <c r="P8" t="s">
        <v>41</v>
      </c>
      <c r="Q8">
        <v>5</v>
      </c>
      <c r="R8">
        <v>45</v>
      </c>
      <c r="X8">
        <f t="shared" si="0"/>
        <v>50</v>
      </c>
      <c r="Y8">
        <f t="shared" si="1"/>
        <v>0.23809523809523808</v>
      </c>
    </row>
    <row r="9" spans="1:25" x14ac:dyDescent="0.2">
      <c r="A9">
        <v>8</v>
      </c>
      <c r="B9">
        <v>8</v>
      </c>
      <c r="C9" s="3" t="s">
        <v>2</v>
      </c>
      <c r="D9" s="1">
        <v>2</v>
      </c>
      <c r="E9" s="3" t="s">
        <v>2</v>
      </c>
      <c r="F9" s="1">
        <v>2</v>
      </c>
      <c r="H9" s="1" t="s">
        <v>51</v>
      </c>
      <c r="K9" t="s">
        <v>17</v>
      </c>
      <c r="L9">
        <f>COUNTIF(D2:D211,D71)</f>
        <v>17</v>
      </c>
      <c r="P9" t="s">
        <v>42</v>
      </c>
      <c r="Q9">
        <v>7</v>
      </c>
      <c r="S9">
        <v>9</v>
      </c>
      <c r="W9">
        <v>1</v>
      </c>
      <c r="X9">
        <f t="shared" si="0"/>
        <v>17</v>
      </c>
      <c r="Y9">
        <f t="shared" si="1"/>
        <v>8.0952380952380956E-2</v>
      </c>
    </row>
    <row r="10" spans="1:25" x14ac:dyDescent="0.2">
      <c r="A10">
        <v>9</v>
      </c>
      <c r="B10">
        <v>9</v>
      </c>
      <c r="C10" s="3" t="s">
        <v>1</v>
      </c>
      <c r="D10" s="1">
        <v>5</v>
      </c>
      <c r="E10" s="3" t="s">
        <v>1</v>
      </c>
      <c r="F10" s="1">
        <v>5</v>
      </c>
      <c r="H10" s="1" t="s">
        <v>50</v>
      </c>
      <c r="K10" t="s">
        <v>18</v>
      </c>
      <c r="L10">
        <f>COUNTIF(D2:D211,D93)</f>
        <v>11</v>
      </c>
      <c r="P10" t="s">
        <v>43</v>
      </c>
      <c r="Q10">
        <v>4</v>
      </c>
      <c r="R10">
        <v>2</v>
      </c>
      <c r="T10">
        <v>4</v>
      </c>
      <c r="W10">
        <v>1</v>
      </c>
      <c r="X10">
        <f t="shared" si="0"/>
        <v>11</v>
      </c>
      <c r="Y10">
        <f t="shared" si="1"/>
        <v>5.2380952380952382E-2</v>
      </c>
    </row>
    <row r="11" spans="1:25" x14ac:dyDescent="0.2">
      <c r="A11">
        <v>10</v>
      </c>
      <c r="B11">
        <v>10</v>
      </c>
      <c r="C11" s="3" t="s">
        <v>2</v>
      </c>
      <c r="D11" s="1">
        <v>2</v>
      </c>
      <c r="E11" s="3" t="s">
        <v>2</v>
      </c>
      <c r="F11" s="1">
        <v>2</v>
      </c>
      <c r="H11" s="1" t="s">
        <v>51</v>
      </c>
      <c r="K11" t="s">
        <v>19</v>
      </c>
      <c r="L11">
        <f>COUNTIF(D2:D211,D25)</f>
        <v>18</v>
      </c>
      <c r="P11" t="s">
        <v>44</v>
      </c>
      <c r="Q11">
        <v>2</v>
      </c>
      <c r="U11">
        <v>16</v>
      </c>
      <c r="X11">
        <f t="shared" si="0"/>
        <v>18</v>
      </c>
      <c r="Y11">
        <f t="shared" si="1"/>
        <v>8.5714285714285715E-2</v>
      </c>
    </row>
    <row r="12" spans="1:25" x14ac:dyDescent="0.2">
      <c r="A12">
        <v>11</v>
      </c>
      <c r="B12">
        <v>11</v>
      </c>
      <c r="C12" s="3" t="s">
        <v>2</v>
      </c>
      <c r="D12" s="1">
        <v>2</v>
      </c>
      <c r="E12" s="3" t="s">
        <v>2</v>
      </c>
      <c r="F12" s="1">
        <v>2</v>
      </c>
      <c r="H12" s="1" t="s">
        <v>51</v>
      </c>
      <c r="K12" t="s">
        <v>20</v>
      </c>
      <c r="L12">
        <f>COUNTIF(D2:D211,D2)</f>
        <v>11</v>
      </c>
      <c r="P12" t="s">
        <v>45</v>
      </c>
      <c r="R12">
        <v>2</v>
      </c>
      <c r="S12">
        <v>1</v>
      </c>
      <c r="V12">
        <v>8</v>
      </c>
      <c r="X12">
        <f t="shared" si="0"/>
        <v>11</v>
      </c>
      <c r="Y12">
        <f t="shared" si="1"/>
        <v>5.2380952380952382E-2</v>
      </c>
    </row>
    <row r="13" spans="1:25" x14ac:dyDescent="0.2">
      <c r="A13">
        <v>12</v>
      </c>
      <c r="B13">
        <v>12</v>
      </c>
      <c r="C13" s="3" t="s">
        <v>2</v>
      </c>
      <c r="D13" s="1">
        <v>2</v>
      </c>
      <c r="E13" s="3" t="s">
        <v>2</v>
      </c>
      <c r="F13" s="1">
        <v>2</v>
      </c>
      <c r="H13" s="1" t="s">
        <v>51</v>
      </c>
      <c r="K13" t="s">
        <v>21</v>
      </c>
      <c r="L13">
        <f>COUNTIF(D2:D211,D51)</f>
        <v>17</v>
      </c>
      <c r="P13" t="s">
        <v>46</v>
      </c>
      <c r="Q13">
        <v>5</v>
      </c>
      <c r="W13">
        <v>12</v>
      </c>
      <c r="X13">
        <f t="shared" si="0"/>
        <v>17</v>
      </c>
      <c r="Y13">
        <f t="shared" si="1"/>
        <v>8.0952380952380956E-2</v>
      </c>
    </row>
    <row r="14" spans="1:25" x14ac:dyDescent="0.2">
      <c r="A14">
        <v>13</v>
      </c>
      <c r="B14">
        <v>13</v>
      </c>
      <c r="C14" s="3" t="s">
        <v>1</v>
      </c>
      <c r="D14" s="1">
        <v>5</v>
      </c>
      <c r="E14" s="3" t="s">
        <v>1</v>
      </c>
      <c r="F14" s="1">
        <v>5</v>
      </c>
      <c r="H14" s="1" t="s">
        <v>50</v>
      </c>
      <c r="L14">
        <f>SUM(L7:L13)</f>
        <v>210</v>
      </c>
      <c r="Q14">
        <f t="shared" ref="Q14:W14" si="2">SUM(Q7:Q13)</f>
        <v>91</v>
      </c>
      <c r="R14">
        <f t="shared" si="2"/>
        <v>49</v>
      </c>
      <c r="S14">
        <f t="shared" si="2"/>
        <v>13</v>
      </c>
      <c r="T14">
        <f t="shared" si="2"/>
        <v>5</v>
      </c>
      <c r="U14">
        <f t="shared" si="2"/>
        <v>16</v>
      </c>
      <c r="V14">
        <f t="shared" si="2"/>
        <v>8</v>
      </c>
      <c r="W14">
        <f t="shared" si="2"/>
        <v>28</v>
      </c>
    </row>
    <row r="15" spans="1:25" x14ac:dyDescent="0.2">
      <c r="A15">
        <v>14</v>
      </c>
      <c r="B15">
        <v>14</v>
      </c>
      <c r="C15" s="3" t="s">
        <v>2</v>
      </c>
      <c r="D15" s="1">
        <v>2</v>
      </c>
      <c r="E15" s="3" t="s">
        <v>2</v>
      </c>
      <c r="F15" s="1">
        <v>2</v>
      </c>
      <c r="H15" s="1" t="s">
        <v>51</v>
      </c>
      <c r="Q15">
        <f t="shared" ref="Q15:W15" si="3">Q14/$L$2</f>
        <v>0.43333333333333335</v>
      </c>
      <c r="R15">
        <f t="shared" si="3"/>
        <v>0.23333333333333334</v>
      </c>
      <c r="S15">
        <f t="shared" si="3"/>
        <v>6.1904761904761907E-2</v>
      </c>
      <c r="T15">
        <f t="shared" si="3"/>
        <v>2.3809523809523808E-2</v>
      </c>
      <c r="U15">
        <f t="shared" si="3"/>
        <v>7.6190476190476197E-2</v>
      </c>
      <c r="V15">
        <f t="shared" si="3"/>
        <v>3.8095238095238099E-2</v>
      </c>
      <c r="W15">
        <f t="shared" si="3"/>
        <v>0.13333333333333333</v>
      </c>
    </row>
    <row r="16" spans="1:25" x14ac:dyDescent="0.2">
      <c r="A16">
        <v>15</v>
      </c>
      <c r="B16">
        <v>15</v>
      </c>
      <c r="C16" s="3" t="s">
        <v>2</v>
      </c>
      <c r="D16" s="1">
        <v>2</v>
      </c>
      <c r="E16" s="3" t="s">
        <v>2</v>
      </c>
      <c r="F16" s="1">
        <v>2</v>
      </c>
      <c r="H16" s="1" t="s">
        <v>51</v>
      </c>
      <c r="K16" t="s">
        <v>22</v>
      </c>
    </row>
    <row r="17" spans="1:13" x14ac:dyDescent="0.2">
      <c r="A17">
        <v>16</v>
      </c>
      <c r="B17">
        <v>16</v>
      </c>
      <c r="C17" s="3" t="s">
        <v>2</v>
      </c>
      <c r="D17" s="1">
        <v>2</v>
      </c>
      <c r="E17" s="3" t="s">
        <v>2</v>
      </c>
      <c r="F17" s="1">
        <v>2</v>
      </c>
      <c r="H17" s="1" t="s">
        <v>51</v>
      </c>
      <c r="K17" t="s">
        <v>15</v>
      </c>
      <c r="L17">
        <f>COUNTIF(F2:F211,F42)</f>
        <v>90</v>
      </c>
    </row>
    <row r="18" spans="1:13" x14ac:dyDescent="0.2">
      <c r="A18">
        <v>17</v>
      </c>
      <c r="B18">
        <v>17</v>
      </c>
      <c r="C18" s="3" t="s">
        <v>2</v>
      </c>
      <c r="D18" s="1">
        <v>2</v>
      </c>
      <c r="E18" s="3" t="s">
        <v>2</v>
      </c>
      <c r="F18" s="1">
        <v>2</v>
      </c>
      <c r="H18" s="1" t="s">
        <v>51</v>
      </c>
      <c r="K18" t="s">
        <v>16</v>
      </c>
      <c r="L18">
        <f>COUNTIF(F2:F211,F4)</f>
        <v>52</v>
      </c>
    </row>
    <row r="19" spans="1:13" x14ac:dyDescent="0.2">
      <c r="A19">
        <v>18</v>
      </c>
      <c r="B19">
        <v>18</v>
      </c>
      <c r="C19" s="3" t="s">
        <v>2</v>
      </c>
      <c r="D19" s="1">
        <v>2</v>
      </c>
      <c r="E19" s="3" t="s">
        <v>2</v>
      </c>
      <c r="F19" s="1">
        <v>2</v>
      </c>
      <c r="H19" s="1" t="s">
        <v>51</v>
      </c>
      <c r="K19" t="s">
        <v>17</v>
      </c>
      <c r="L19">
        <f>COUNTIF(F2:F211,F69)</f>
        <v>12</v>
      </c>
    </row>
    <row r="20" spans="1:13" x14ac:dyDescent="0.2">
      <c r="A20">
        <v>19</v>
      </c>
      <c r="B20">
        <v>19</v>
      </c>
      <c r="C20" s="3" t="s">
        <v>2</v>
      </c>
      <c r="D20" s="1">
        <v>2</v>
      </c>
      <c r="E20" s="3" t="s">
        <v>2</v>
      </c>
      <c r="F20" s="1">
        <v>2</v>
      </c>
      <c r="H20" s="1" t="s">
        <v>51</v>
      </c>
      <c r="K20" t="s">
        <v>18</v>
      </c>
      <c r="L20">
        <f>COUNTIF(F2:F211,F93)</f>
        <v>4</v>
      </c>
    </row>
    <row r="21" spans="1:13" x14ac:dyDescent="0.2">
      <c r="A21">
        <v>20</v>
      </c>
      <c r="B21">
        <v>20</v>
      </c>
      <c r="C21" s="3" t="s">
        <v>2</v>
      </c>
      <c r="D21" s="1">
        <v>2</v>
      </c>
      <c r="E21" s="3" t="s">
        <v>2</v>
      </c>
      <c r="F21" s="1">
        <v>2</v>
      </c>
      <c r="H21" s="1" t="s">
        <v>51</v>
      </c>
      <c r="K21" t="s">
        <v>19</v>
      </c>
      <c r="L21">
        <f>COUNTIF(F2:F211,F63)</f>
        <v>16</v>
      </c>
    </row>
    <row r="22" spans="1:13" x14ac:dyDescent="0.2">
      <c r="A22">
        <v>21</v>
      </c>
      <c r="B22">
        <v>21</v>
      </c>
      <c r="C22" s="3" t="s">
        <v>1</v>
      </c>
      <c r="D22" s="1">
        <v>5</v>
      </c>
      <c r="E22" s="3" t="s">
        <v>1</v>
      </c>
      <c r="F22" s="1">
        <v>5</v>
      </c>
      <c r="H22" s="1" t="s">
        <v>50</v>
      </c>
      <c r="K22" t="s">
        <v>20</v>
      </c>
      <c r="L22">
        <f>COUNTIF(F2:F211,F30)</f>
        <v>8</v>
      </c>
    </row>
    <row r="23" spans="1:13" x14ac:dyDescent="0.2">
      <c r="A23">
        <v>22</v>
      </c>
      <c r="B23">
        <v>22</v>
      </c>
      <c r="C23" s="3" t="s">
        <v>2</v>
      </c>
      <c r="D23" s="1">
        <v>2</v>
      </c>
      <c r="E23" s="3" t="s">
        <v>2</v>
      </c>
      <c r="F23" s="1">
        <v>2</v>
      </c>
      <c r="H23" s="1" t="s">
        <v>51</v>
      </c>
      <c r="K23" t="s">
        <v>21</v>
      </c>
      <c r="L23">
        <f>COUNTIF(F2:F211,F40)</f>
        <v>28</v>
      </c>
    </row>
    <row r="24" spans="1:13" x14ac:dyDescent="0.2">
      <c r="A24">
        <v>23</v>
      </c>
      <c r="B24">
        <v>23</v>
      </c>
      <c r="C24" s="3" t="s">
        <v>2</v>
      </c>
      <c r="D24" s="1">
        <v>2</v>
      </c>
      <c r="E24" s="3" t="s">
        <v>2</v>
      </c>
      <c r="F24" s="1">
        <v>2</v>
      </c>
      <c r="H24" s="1" t="s">
        <v>51</v>
      </c>
      <c r="L24">
        <f>SUM(L17:L23)</f>
        <v>210</v>
      </c>
    </row>
    <row r="25" spans="1:13" x14ac:dyDescent="0.2">
      <c r="A25">
        <v>24</v>
      </c>
      <c r="B25">
        <v>24</v>
      </c>
      <c r="C25" s="3" t="s">
        <v>1</v>
      </c>
      <c r="D25" s="1">
        <v>5</v>
      </c>
      <c r="E25" s="3" t="s">
        <v>1</v>
      </c>
      <c r="F25" s="1">
        <v>5</v>
      </c>
      <c r="H25" s="1" t="s">
        <v>50</v>
      </c>
    </row>
    <row r="26" spans="1:13" x14ac:dyDescent="0.2">
      <c r="A26">
        <v>25</v>
      </c>
      <c r="B26">
        <v>25</v>
      </c>
      <c r="C26" s="3" t="s">
        <v>0</v>
      </c>
      <c r="D26" s="1">
        <v>6</v>
      </c>
      <c r="E26" s="3" t="s">
        <v>2</v>
      </c>
      <c r="F26" s="1">
        <v>2</v>
      </c>
      <c r="G26" t="s">
        <v>9</v>
      </c>
      <c r="H26" s="1" t="s">
        <v>52</v>
      </c>
      <c r="K26" t="s">
        <v>23</v>
      </c>
      <c r="M26" s="4">
        <f>(Q15*Y7)+(R15*Y8)+(S15*Y9)+(T15*Y10)+(U15*Y11)+(V15*Y12)+(W15*Y13)</f>
        <v>0.25859410430839003</v>
      </c>
    </row>
    <row r="27" spans="1:13" x14ac:dyDescent="0.2">
      <c r="A27">
        <v>26</v>
      </c>
      <c r="B27">
        <v>26</v>
      </c>
      <c r="C27" s="3" t="s">
        <v>0</v>
      </c>
      <c r="D27" s="1">
        <v>6</v>
      </c>
      <c r="E27" s="3" t="s">
        <v>2</v>
      </c>
      <c r="F27" s="1">
        <v>2</v>
      </c>
      <c r="G27" t="s">
        <v>9</v>
      </c>
      <c r="H27" s="1" t="s">
        <v>52</v>
      </c>
    </row>
    <row r="28" spans="1:13" x14ac:dyDescent="0.2">
      <c r="A28">
        <v>27</v>
      </c>
      <c r="B28">
        <v>27</v>
      </c>
      <c r="C28" s="3" t="s">
        <v>3</v>
      </c>
      <c r="D28" s="1">
        <v>4</v>
      </c>
      <c r="E28" s="3" t="s">
        <v>2</v>
      </c>
      <c r="F28" s="1">
        <v>2</v>
      </c>
      <c r="G28" t="s">
        <v>9</v>
      </c>
      <c r="H28" s="1" t="s">
        <v>53</v>
      </c>
      <c r="K28" t="s">
        <v>24</v>
      </c>
      <c r="M28" s="4">
        <f>(L4-M26)/(1-M26)</f>
        <v>0.6917054073892831</v>
      </c>
    </row>
    <row r="29" spans="1:13" x14ac:dyDescent="0.2">
      <c r="A29">
        <v>28</v>
      </c>
      <c r="B29">
        <v>28</v>
      </c>
      <c r="C29" s="3" t="s">
        <v>3</v>
      </c>
      <c r="D29" s="1">
        <v>4</v>
      </c>
      <c r="E29" s="3" t="s">
        <v>2</v>
      </c>
      <c r="F29" s="1">
        <v>2</v>
      </c>
      <c r="G29" t="s">
        <v>9</v>
      </c>
      <c r="H29" s="1" t="s">
        <v>53</v>
      </c>
    </row>
    <row r="30" spans="1:13" x14ac:dyDescent="0.2">
      <c r="A30">
        <v>29</v>
      </c>
      <c r="B30">
        <v>29</v>
      </c>
      <c r="C30" s="3" t="s">
        <v>0</v>
      </c>
      <c r="D30" s="1">
        <v>6</v>
      </c>
      <c r="E30" s="3" t="s">
        <v>0</v>
      </c>
      <c r="F30" s="1">
        <v>6</v>
      </c>
      <c r="H30" s="1" t="s">
        <v>49</v>
      </c>
    </row>
    <row r="31" spans="1:13" x14ac:dyDescent="0.2">
      <c r="A31">
        <v>30</v>
      </c>
      <c r="B31">
        <v>30</v>
      </c>
      <c r="C31" s="3" t="s">
        <v>0</v>
      </c>
      <c r="D31" s="1">
        <v>6</v>
      </c>
      <c r="E31" s="3" t="s">
        <v>0</v>
      </c>
      <c r="F31" s="1">
        <v>6</v>
      </c>
      <c r="H31" s="1" t="s">
        <v>49</v>
      </c>
    </row>
    <row r="32" spans="1:13" x14ac:dyDescent="0.2">
      <c r="A32">
        <v>31</v>
      </c>
      <c r="B32">
        <v>31</v>
      </c>
      <c r="C32" s="3" t="s">
        <v>0</v>
      </c>
      <c r="D32" s="1">
        <v>6</v>
      </c>
      <c r="E32" s="3" t="s">
        <v>0</v>
      </c>
      <c r="F32" s="1">
        <v>6</v>
      </c>
      <c r="H32" s="1" t="s">
        <v>49</v>
      </c>
    </row>
    <row r="33" spans="1:8" x14ac:dyDescent="0.2">
      <c r="A33">
        <v>32</v>
      </c>
      <c r="B33">
        <v>32</v>
      </c>
      <c r="C33" s="3" t="s">
        <v>0</v>
      </c>
      <c r="D33" s="1">
        <v>6</v>
      </c>
      <c r="E33" s="3" t="s">
        <v>0</v>
      </c>
      <c r="F33" s="1">
        <v>6</v>
      </c>
      <c r="H33" s="1" t="s">
        <v>49</v>
      </c>
    </row>
    <row r="34" spans="1:8" x14ac:dyDescent="0.2">
      <c r="A34">
        <v>33</v>
      </c>
      <c r="B34">
        <v>33</v>
      </c>
      <c r="C34" s="3" t="s">
        <v>0</v>
      </c>
      <c r="D34" s="1">
        <v>6</v>
      </c>
      <c r="E34" s="3" t="s">
        <v>0</v>
      </c>
      <c r="F34" s="1">
        <v>6</v>
      </c>
      <c r="H34" s="1" t="s">
        <v>49</v>
      </c>
    </row>
    <row r="35" spans="1:8" x14ac:dyDescent="0.2">
      <c r="A35">
        <v>34</v>
      </c>
      <c r="B35">
        <v>34</v>
      </c>
      <c r="C35" s="3" t="s">
        <v>0</v>
      </c>
      <c r="D35" s="1">
        <v>6</v>
      </c>
      <c r="E35" s="3" t="s">
        <v>0</v>
      </c>
      <c r="F35" s="1">
        <v>6</v>
      </c>
      <c r="H35" s="1" t="s">
        <v>49</v>
      </c>
    </row>
    <row r="36" spans="1:8" x14ac:dyDescent="0.2">
      <c r="A36">
        <v>35</v>
      </c>
      <c r="B36">
        <v>35</v>
      </c>
      <c r="C36" s="3" t="s">
        <v>3</v>
      </c>
      <c r="D36" s="1">
        <v>4</v>
      </c>
      <c r="E36" s="3" t="s">
        <v>4</v>
      </c>
      <c r="F36" s="1">
        <v>1</v>
      </c>
      <c r="G36" t="s">
        <v>9</v>
      </c>
      <c r="H36" s="1" t="s">
        <v>54</v>
      </c>
    </row>
    <row r="37" spans="1:8" x14ac:dyDescent="0.2">
      <c r="A37">
        <v>36</v>
      </c>
      <c r="B37">
        <v>36</v>
      </c>
      <c r="C37" s="3" t="s">
        <v>2</v>
      </c>
      <c r="D37" s="1">
        <v>3</v>
      </c>
      <c r="E37" s="3" t="s">
        <v>4</v>
      </c>
      <c r="F37" s="1">
        <v>3</v>
      </c>
      <c r="H37" s="1" t="s">
        <v>55</v>
      </c>
    </row>
    <row r="38" spans="1:8" x14ac:dyDescent="0.2">
      <c r="A38">
        <v>37</v>
      </c>
      <c r="B38">
        <v>37</v>
      </c>
      <c r="C38" s="3" t="s">
        <v>4</v>
      </c>
      <c r="D38" s="1">
        <v>1</v>
      </c>
      <c r="E38" s="3" t="s">
        <v>4</v>
      </c>
      <c r="F38" s="1">
        <v>1</v>
      </c>
      <c r="H38" s="1" t="s">
        <v>56</v>
      </c>
    </row>
    <row r="39" spans="1:8" x14ac:dyDescent="0.2">
      <c r="A39">
        <v>38</v>
      </c>
      <c r="B39">
        <v>38</v>
      </c>
      <c r="C39" s="3" t="s">
        <v>0</v>
      </c>
      <c r="D39" s="1">
        <v>6</v>
      </c>
      <c r="E39" s="3" t="s">
        <v>6</v>
      </c>
      <c r="F39" s="1">
        <v>3</v>
      </c>
      <c r="G39" t="s">
        <v>9</v>
      </c>
      <c r="H39" s="1" t="s">
        <v>57</v>
      </c>
    </row>
    <row r="40" spans="1:8" x14ac:dyDescent="0.2">
      <c r="A40">
        <v>39</v>
      </c>
      <c r="B40">
        <v>39</v>
      </c>
      <c r="C40" s="3" t="s">
        <v>3</v>
      </c>
      <c r="D40" s="1">
        <v>4</v>
      </c>
      <c r="E40" s="3" t="s">
        <v>5</v>
      </c>
      <c r="F40" s="1">
        <v>7</v>
      </c>
      <c r="G40" t="s">
        <v>9</v>
      </c>
      <c r="H40" s="1" t="s">
        <v>58</v>
      </c>
    </row>
    <row r="41" spans="1:8" x14ac:dyDescent="0.2">
      <c r="A41">
        <v>40</v>
      </c>
      <c r="B41">
        <v>40</v>
      </c>
      <c r="C41" s="3" t="s">
        <v>4</v>
      </c>
      <c r="D41" s="1">
        <v>1</v>
      </c>
      <c r="E41" s="3" t="s">
        <v>5</v>
      </c>
      <c r="F41" s="1">
        <v>7</v>
      </c>
      <c r="G41" t="s">
        <v>9</v>
      </c>
      <c r="H41" s="1" t="s">
        <v>59</v>
      </c>
    </row>
    <row r="42" spans="1:8" x14ac:dyDescent="0.2">
      <c r="A42">
        <v>41</v>
      </c>
      <c r="B42">
        <v>41</v>
      </c>
      <c r="C42" s="3" t="s">
        <v>2</v>
      </c>
      <c r="D42" s="1">
        <v>2</v>
      </c>
      <c r="E42" s="3" t="s">
        <v>4</v>
      </c>
      <c r="F42" s="1">
        <v>1</v>
      </c>
      <c r="G42" t="s">
        <v>9</v>
      </c>
      <c r="H42" s="1" t="s">
        <v>55</v>
      </c>
    </row>
    <row r="43" spans="1:8" x14ac:dyDescent="0.2">
      <c r="A43">
        <v>42</v>
      </c>
      <c r="B43">
        <v>42</v>
      </c>
      <c r="C43" s="3" t="s">
        <v>4</v>
      </c>
      <c r="D43" s="1">
        <v>1</v>
      </c>
      <c r="E43" s="3" t="s">
        <v>4</v>
      </c>
      <c r="F43" s="1">
        <v>1</v>
      </c>
      <c r="H43" s="1" t="s">
        <v>56</v>
      </c>
    </row>
    <row r="44" spans="1:8" x14ac:dyDescent="0.2">
      <c r="A44">
        <v>43</v>
      </c>
      <c r="B44">
        <v>43</v>
      </c>
      <c r="C44" s="3" t="s">
        <v>4</v>
      </c>
      <c r="D44" s="1">
        <v>1</v>
      </c>
      <c r="E44" s="3" t="s">
        <v>5</v>
      </c>
      <c r="F44" s="1">
        <v>7</v>
      </c>
      <c r="G44" t="s">
        <v>9</v>
      </c>
      <c r="H44" s="1" t="s">
        <v>59</v>
      </c>
    </row>
    <row r="45" spans="1:8" x14ac:dyDescent="0.2">
      <c r="A45">
        <v>44</v>
      </c>
      <c r="B45">
        <v>44</v>
      </c>
      <c r="C45" s="3" t="s">
        <v>4</v>
      </c>
      <c r="D45" s="1">
        <v>1</v>
      </c>
      <c r="E45" s="3" t="s">
        <v>4</v>
      </c>
      <c r="F45" s="1">
        <v>1</v>
      </c>
      <c r="H45" s="1" t="s">
        <v>56</v>
      </c>
    </row>
    <row r="46" spans="1:8" x14ac:dyDescent="0.2">
      <c r="A46">
        <v>45</v>
      </c>
      <c r="B46">
        <v>45</v>
      </c>
      <c r="C46" s="3" t="s">
        <v>4</v>
      </c>
      <c r="D46" s="1">
        <v>1</v>
      </c>
      <c r="E46" s="3" t="s">
        <v>4</v>
      </c>
      <c r="F46" s="1">
        <v>1</v>
      </c>
      <c r="H46" s="1" t="s">
        <v>56</v>
      </c>
    </row>
    <row r="47" spans="1:8" x14ac:dyDescent="0.2">
      <c r="A47">
        <v>46</v>
      </c>
      <c r="B47">
        <v>46</v>
      </c>
      <c r="C47" s="3" t="s">
        <v>4</v>
      </c>
      <c r="D47" s="1">
        <v>1</v>
      </c>
      <c r="E47" s="3" t="s">
        <v>5</v>
      </c>
      <c r="F47" s="1">
        <v>7</v>
      </c>
      <c r="G47" t="s">
        <v>9</v>
      </c>
      <c r="H47" s="1" t="s">
        <v>59</v>
      </c>
    </row>
    <row r="48" spans="1:8" x14ac:dyDescent="0.2">
      <c r="A48">
        <v>47</v>
      </c>
      <c r="B48">
        <v>47</v>
      </c>
      <c r="C48" s="3" t="s">
        <v>1</v>
      </c>
      <c r="D48" s="1">
        <v>5</v>
      </c>
      <c r="E48" s="3" t="s">
        <v>1</v>
      </c>
      <c r="F48" s="1">
        <v>5</v>
      </c>
      <c r="H48" s="1" t="s">
        <v>50</v>
      </c>
    </row>
    <row r="49" spans="1:8" x14ac:dyDescent="0.2">
      <c r="A49">
        <v>48</v>
      </c>
      <c r="B49">
        <v>48</v>
      </c>
      <c r="C49" s="3" t="s">
        <v>4</v>
      </c>
      <c r="D49" s="1">
        <v>1</v>
      </c>
      <c r="E49" s="3" t="s">
        <v>5</v>
      </c>
      <c r="F49" s="1">
        <v>7</v>
      </c>
      <c r="G49" t="s">
        <v>9</v>
      </c>
      <c r="H49" s="1" t="s">
        <v>59</v>
      </c>
    </row>
    <row r="50" spans="1:8" x14ac:dyDescent="0.2">
      <c r="A50">
        <v>49</v>
      </c>
      <c r="B50">
        <v>49</v>
      </c>
      <c r="C50" s="3" t="s">
        <v>4</v>
      </c>
      <c r="D50" s="1">
        <v>1</v>
      </c>
      <c r="E50" s="3" t="s">
        <v>4</v>
      </c>
      <c r="F50" s="1">
        <v>1</v>
      </c>
      <c r="H50" s="1" t="s">
        <v>51</v>
      </c>
    </row>
    <row r="51" spans="1:8" x14ac:dyDescent="0.2">
      <c r="A51">
        <v>50</v>
      </c>
      <c r="B51">
        <v>50</v>
      </c>
      <c r="C51" s="3" t="s">
        <v>5</v>
      </c>
      <c r="D51" s="1">
        <v>7</v>
      </c>
      <c r="E51" s="3" t="s">
        <v>4</v>
      </c>
      <c r="F51" s="1">
        <v>1</v>
      </c>
      <c r="G51" t="s">
        <v>9</v>
      </c>
      <c r="H51" s="1" t="s">
        <v>60</v>
      </c>
    </row>
    <row r="52" spans="1:8" x14ac:dyDescent="0.2">
      <c r="A52">
        <v>51</v>
      </c>
      <c r="B52">
        <v>51</v>
      </c>
      <c r="C52" s="3" t="s">
        <v>5</v>
      </c>
      <c r="D52" s="1">
        <v>7</v>
      </c>
      <c r="E52" s="3" t="s">
        <v>5</v>
      </c>
      <c r="F52" s="1">
        <v>7</v>
      </c>
      <c r="H52" s="1" t="s">
        <v>61</v>
      </c>
    </row>
    <row r="53" spans="1:8" x14ac:dyDescent="0.2">
      <c r="A53">
        <v>52</v>
      </c>
      <c r="B53">
        <v>52</v>
      </c>
      <c r="C53" s="3" t="s">
        <v>4</v>
      </c>
      <c r="D53" s="1">
        <v>1</v>
      </c>
      <c r="E53" s="3" t="s">
        <v>4</v>
      </c>
      <c r="F53" s="1">
        <v>1</v>
      </c>
      <c r="H53" s="1" t="s">
        <v>56</v>
      </c>
    </row>
    <row r="54" spans="1:8" x14ac:dyDescent="0.2">
      <c r="A54">
        <v>53</v>
      </c>
      <c r="B54">
        <v>53</v>
      </c>
      <c r="C54" s="3" t="s">
        <v>4</v>
      </c>
      <c r="D54" s="1">
        <v>1</v>
      </c>
      <c r="E54" s="3" t="s">
        <v>5</v>
      </c>
      <c r="F54" s="1">
        <v>7</v>
      </c>
      <c r="G54" t="s">
        <v>9</v>
      </c>
      <c r="H54" s="1" t="s">
        <v>59</v>
      </c>
    </row>
    <row r="55" spans="1:8" x14ac:dyDescent="0.2">
      <c r="A55">
        <v>54</v>
      </c>
      <c r="B55">
        <v>54</v>
      </c>
      <c r="C55" s="3" t="s">
        <v>5</v>
      </c>
      <c r="D55" s="1">
        <v>7</v>
      </c>
      <c r="E55" s="3" t="s">
        <v>5</v>
      </c>
      <c r="F55" s="1">
        <v>7</v>
      </c>
      <c r="H55" s="1" t="s">
        <v>61</v>
      </c>
    </row>
    <row r="56" spans="1:8" x14ac:dyDescent="0.2">
      <c r="A56">
        <v>55</v>
      </c>
      <c r="B56">
        <v>55</v>
      </c>
      <c r="C56" s="3" t="s">
        <v>5</v>
      </c>
      <c r="D56" s="1">
        <v>7</v>
      </c>
      <c r="E56" s="3" t="s">
        <v>5</v>
      </c>
      <c r="F56" s="1">
        <v>7</v>
      </c>
      <c r="H56" s="1" t="s">
        <v>61</v>
      </c>
    </row>
    <row r="57" spans="1:8" x14ac:dyDescent="0.2">
      <c r="A57">
        <v>56</v>
      </c>
      <c r="B57">
        <v>56</v>
      </c>
      <c r="C57" s="3" t="s">
        <v>4</v>
      </c>
      <c r="D57" s="1">
        <v>1</v>
      </c>
      <c r="E57" s="3" t="s">
        <v>5</v>
      </c>
      <c r="F57" s="1">
        <v>7</v>
      </c>
      <c r="G57" t="s">
        <v>9</v>
      </c>
      <c r="H57" s="1" t="s">
        <v>59</v>
      </c>
    </row>
    <row r="58" spans="1:8" x14ac:dyDescent="0.2">
      <c r="A58">
        <v>57</v>
      </c>
      <c r="B58">
        <v>57</v>
      </c>
      <c r="C58" s="3" t="s">
        <v>5</v>
      </c>
      <c r="D58" s="1">
        <v>7</v>
      </c>
      <c r="E58" s="3" t="s">
        <v>5</v>
      </c>
      <c r="F58" s="1">
        <v>7</v>
      </c>
      <c r="H58" s="1" t="s">
        <v>61</v>
      </c>
    </row>
    <row r="59" spans="1:8" x14ac:dyDescent="0.2">
      <c r="A59">
        <v>58</v>
      </c>
      <c r="B59">
        <v>58</v>
      </c>
      <c r="C59" s="3" t="s">
        <v>4</v>
      </c>
      <c r="D59" s="1">
        <v>1</v>
      </c>
      <c r="E59" s="3" t="s">
        <v>5</v>
      </c>
      <c r="F59" s="1">
        <v>7</v>
      </c>
      <c r="G59" t="s">
        <v>9</v>
      </c>
      <c r="H59" s="1" t="s">
        <v>59</v>
      </c>
    </row>
    <row r="60" spans="1:8" x14ac:dyDescent="0.2">
      <c r="A60">
        <v>59</v>
      </c>
      <c r="B60">
        <v>59</v>
      </c>
      <c r="C60" s="3" t="s">
        <v>4</v>
      </c>
      <c r="D60" s="1">
        <v>1</v>
      </c>
      <c r="E60" s="3" t="s">
        <v>4</v>
      </c>
      <c r="F60" s="1">
        <v>1</v>
      </c>
      <c r="H60" s="1" t="s">
        <v>56</v>
      </c>
    </row>
    <row r="61" spans="1:8" x14ac:dyDescent="0.2">
      <c r="A61">
        <v>60</v>
      </c>
      <c r="B61">
        <v>60</v>
      </c>
      <c r="C61" s="3" t="s">
        <v>4</v>
      </c>
      <c r="D61" s="1">
        <v>1</v>
      </c>
      <c r="E61" s="3" t="s">
        <v>4</v>
      </c>
      <c r="F61" s="1">
        <v>1</v>
      </c>
    </row>
    <row r="62" spans="1:8" x14ac:dyDescent="0.2">
      <c r="A62">
        <v>61</v>
      </c>
      <c r="B62">
        <v>61</v>
      </c>
      <c r="C62" s="3" t="s">
        <v>5</v>
      </c>
      <c r="D62" s="1">
        <v>7</v>
      </c>
      <c r="E62" s="3" t="s">
        <v>5</v>
      </c>
      <c r="F62" s="1">
        <v>7</v>
      </c>
    </row>
    <row r="63" spans="1:8" x14ac:dyDescent="0.2">
      <c r="A63">
        <v>62</v>
      </c>
      <c r="B63">
        <v>62</v>
      </c>
      <c r="C63" s="3" t="s">
        <v>1</v>
      </c>
      <c r="D63" s="1">
        <v>5</v>
      </c>
      <c r="E63" s="3" t="s">
        <v>1</v>
      </c>
      <c r="F63" s="1">
        <v>5</v>
      </c>
    </row>
    <row r="64" spans="1:8" x14ac:dyDescent="0.2">
      <c r="A64">
        <v>63</v>
      </c>
      <c r="B64">
        <v>63</v>
      </c>
      <c r="C64" s="3" t="s">
        <v>4</v>
      </c>
      <c r="D64" s="1">
        <v>1</v>
      </c>
      <c r="E64" s="3" t="s">
        <v>5</v>
      </c>
      <c r="F64" s="1">
        <v>7</v>
      </c>
      <c r="G64" t="s">
        <v>9</v>
      </c>
    </row>
    <row r="65" spans="1:7" x14ac:dyDescent="0.2">
      <c r="A65">
        <v>64</v>
      </c>
      <c r="B65">
        <v>64</v>
      </c>
      <c r="C65" s="3" t="s">
        <v>4</v>
      </c>
      <c r="D65" s="1">
        <v>1</v>
      </c>
      <c r="E65" s="3" t="s">
        <v>4</v>
      </c>
      <c r="F65" s="1">
        <v>1</v>
      </c>
    </row>
    <row r="66" spans="1:7" x14ac:dyDescent="0.2">
      <c r="A66">
        <v>65</v>
      </c>
      <c r="B66">
        <v>65</v>
      </c>
      <c r="C66" s="3" t="s">
        <v>4</v>
      </c>
      <c r="D66" s="1">
        <v>1</v>
      </c>
      <c r="E66" s="3" t="s">
        <v>4</v>
      </c>
      <c r="F66" s="1">
        <v>1</v>
      </c>
    </row>
    <row r="67" spans="1:7" x14ac:dyDescent="0.2">
      <c r="A67">
        <v>66</v>
      </c>
      <c r="B67">
        <v>66</v>
      </c>
      <c r="C67" s="3" t="s">
        <v>4</v>
      </c>
      <c r="D67" s="1">
        <v>1</v>
      </c>
      <c r="E67" s="3" t="s">
        <v>4</v>
      </c>
      <c r="F67" s="1">
        <v>1</v>
      </c>
    </row>
    <row r="68" spans="1:7" x14ac:dyDescent="0.2">
      <c r="A68">
        <v>67</v>
      </c>
      <c r="B68">
        <v>67</v>
      </c>
      <c r="C68" s="3" t="s">
        <v>4</v>
      </c>
      <c r="D68" s="1">
        <v>1</v>
      </c>
      <c r="E68" s="3" t="s">
        <v>4</v>
      </c>
      <c r="F68" s="1">
        <v>1</v>
      </c>
    </row>
    <row r="69" spans="1:7" x14ac:dyDescent="0.2">
      <c r="A69">
        <v>68</v>
      </c>
      <c r="B69">
        <v>68</v>
      </c>
      <c r="C69" s="3" t="s">
        <v>6</v>
      </c>
      <c r="D69" s="1">
        <v>3</v>
      </c>
      <c r="E69" s="3" t="s">
        <v>6</v>
      </c>
      <c r="F69" s="1">
        <v>3</v>
      </c>
    </row>
    <row r="70" spans="1:7" x14ac:dyDescent="0.2">
      <c r="A70">
        <v>69</v>
      </c>
      <c r="B70">
        <v>69</v>
      </c>
      <c r="C70" s="3" t="s">
        <v>1</v>
      </c>
      <c r="D70" s="1">
        <v>5</v>
      </c>
      <c r="E70" s="3" t="s">
        <v>1</v>
      </c>
      <c r="F70" s="1">
        <v>5</v>
      </c>
    </row>
    <row r="71" spans="1:7" x14ac:dyDescent="0.2">
      <c r="A71">
        <v>70</v>
      </c>
      <c r="B71">
        <v>70</v>
      </c>
      <c r="C71" s="3" t="s">
        <v>6</v>
      </c>
      <c r="D71" s="1">
        <v>3</v>
      </c>
      <c r="E71" s="3" t="s">
        <v>4</v>
      </c>
      <c r="F71" s="1">
        <v>1</v>
      </c>
      <c r="G71" t="s">
        <v>9</v>
      </c>
    </row>
    <row r="72" spans="1:7" x14ac:dyDescent="0.2">
      <c r="A72">
        <v>71</v>
      </c>
      <c r="B72">
        <v>71</v>
      </c>
      <c r="C72" s="3" t="s">
        <v>6</v>
      </c>
      <c r="D72" s="1">
        <v>3</v>
      </c>
      <c r="E72" s="3" t="s">
        <v>4</v>
      </c>
      <c r="F72" s="1">
        <v>1</v>
      </c>
      <c r="G72" t="s">
        <v>9</v>
      </c>
    </row>
    <row r="73" spans="1:7" x14ac:dyDescent="0.2">
      <c r="A73">
        <v>72</v>
      </c>
      <c r="B73">
        <v>72</v>
      </c>
      <c r="C73" s="3" t="s">
        <v>4</v>
      </c>
      <c r="D73" s="1">
        <v>1</v>
      </c>
      <c r="E73" s="3" t="s">
        <v>4</v>
      </c>
      <c r="F73" s="1">
        <v>1</v>
      </c>
    </row>
    <row r="74" spans="1:7" x14ac:dyDescent="0.2">
      <c r="A74">
        <v>73</v>
      </c>
      <c r="B74">
        <v>73</v>
      </c>
      <c r="C74" s="3" t="s">
        <v>4</v>
      </c>
      <c r="D74" s="1">
        <v>1</v>
      </c>
      <c r="E74" s="3" t="s">
        <v>2</v>
      </c>
      <c r="F74" s="1">
        <v>2</v>
      </c>
      <c r="G74" t="s">
        <v>9</v>
      </c>
    </row>
    <row r="75" spans="1:7" x14ac:dyDescent="0.2">
      <c r="A75">
        <v>74</v>
      </c>
      <c r="B75">
        <v>74</v>
      </c>
      <c r="C75" s="3" t="s">
        <v>6</v>
      </c>
      <c r="D75" s="1">
        <v>3</v>
      </c>
      <c r="E75" s="3" t="s">
        <v>4</v>
      </c>
      <c r="F75" s="1">
        <v>1</v>
      </c>
      <c r="G75" t="s">
        <v>9</v>
      </c>
    </row>
    <row r="76" spans="1:7" x14ac:dyDescent="0.2">
      <c r="A76">
        <v>75</v>
      </c>
      <c r="B76">
        <v>75</v>
      </c>
      <c r="C76" s="3" t="s">
        <v>4</v>
      </c>
      <c r="D76" s="1">
        <v>1</v>
      </c>
      <c r="E76" s="3" t="s">
        <v>4</v>
      </c>
      <c r="F76" s="1">
        <v>1</v>
      </c>
    </row>
    <row r="77" spans="1:7" x14ac:dyDescent="0.2">
      <c r="A77">
        <v>76</v>
      </c>
      <c r="B77">
        <v>76</v>
      </c>
      <c r="C77" s="3" t="s">
        <v>2</v>
      </c>
      <c r="D77" s="1">
        <v>2</v>
      </c>
      <c r="E77" s="3" t="s">
        <v>2</v>
      </c>
      <c r="F77" s="1">
        <v>2</v>
      </c>
    </row>
    <row r="78" spans="1:7" x14ac:dyDescent="0.2">
      <c r="A78">
        <v>77</v>
      </c>
      <c r="B78">
        <v>77</v>
      </c>
      <c r="C78" s="3" t="s">
        <v>4</v>
      </c>
      <c r="D78" s="1">
        <v>1</v>
      </c>
      <c r="E78" s="3" t="s">
        <v>4</v>
      </c>
      <c r="F78" s="1">
        <v>1</v>
      </c>
    </row>
    <row r="79" spans="1:7" x14ac:dyDescent="0.2">
      <c r="A79">
        <v>78</v>
      </c>
      <c r="B79">
        <v>78</v>
      </c>
      <c r="C79" s="3" t="s">
        <v>4</v>
      </c>
      <c r="D79" s="1">
        <v>1</v>
      </c>
      <c r="E79" s="3" t="s">
        <v>4</v>
      </c>
      <c r="F79" s="1">
        <v>1</v>
      </c>
    </row>
    <row r="80" spans="1:7" x14ac:dyDescent="0.2">
      <c r="A80">
        <v>79</v>
      </c>
      <c r="B80">
        <v>79</v>
      </c>
      <c r="C80" s="3" t="s">
        <v>4</v>
      </c>
      <c r="D80" s="1">
        <v>1</v>
      </c>
      <c r="E80" s="3" t="s">
        <v>4</v>
      </c>
      <c r="F80" s="1">
        <v>1</v>
      </c>
    </row>
    <row r="81" spans="1:7" x14ac:dyDescent="0.2">
      <c r="A81">
        <v>80</v>
      </c>
      <c r="B81">
        <v>80</v>
      </c>
      <c r="C81" s="3" t="s">
        <v>4</v>
      </c>
      <c r="D81" s="1">
        <v>1</v>
      </c>
      <c r="E81" s="3" t="s">
        <v>4</v>
      </c>
      <c r="F81" s="1">
        <v>1</v>
      </c>
    </row>
    <row r="82" spans="1:7" x14ac:dyDescent="0.2">
      <c r="A82">
        <v>81</v>
      </c>
      <c r="B82">
        <v>81</v>
      </c>
      <c r="C82" s="3" t="s">
        <v>1</v>
      </c>
      <c r="D82" s="1">
        <v>5</v>
      </c>
      <c r="E82" s="3" t="s">
        <v>1</v>
      </c>
      <c r="F82" s="1">
        <v>5</v>
      </c>
    </row>
    <row r="83" spans="1:7" x14ac:dyDescent="0.2">
      <c r="A83">
        <v>82</v>
      </c>
      <c r="B83">
        <v>82</v>
      </c>
      <c r="C83" s="3" t="s">
        <v>4</v>
      </c>
      <c r="D83" s="1">
        <v>1</v>
      </c>
      <c r="E83" s="3" t="s">
        <v>5</v>
      </c>
      <c r="F83" s="1">
        <v>7</v>
      </c>
      <c r="G83" t="s">
        <v>9</v>
      </c>
    </row>
    <row r="84" spans="1:7" x14ac:dyDescent="0.2">
      <c r="A84">
        <v>83</v>
      </c>
      <c r="B84">
        <v>83</v>
      </c>
      <c r="C84" s="3" t="s">
        <v>4</v>
      </c>
      <c r="D84" s="1">
        <v>1</v>
      </c>
      <c r="E84" s="3" t="s">
        <v>4</v>
      </c>
      <c r="F84" s="1">
        <v>1</v>
      </c>
    </row>
    <row r="85" spans="1:7" x14ac:dyDescent="0.2">
      <c r="A85">
        <v>84</v>
      </c>
      <c r="B85">
        <v>84</v>
      </c>
      <c r="C85" s="3" t="s">
        <v>4</v>
      </c>
      <c r="D85" s="1">
        <v>1</v>
      </c>
      <c r="E85" s="3" t="s">
        <v>4</v>
      </c>
      <c r="F85" s="1">
        <v>1</v>
      </c>
    </row>
    <row r="86" spans="1:7" x14ac:dyDescent="0.2">
      <c r="A86">
        <v>85</v>
      </c>
      <c r="B86">
        <v>85</v>
      </c>
      <c r="C86" s="3" t="s">
        <v>2</v>
      </c>
      <c r="D86" s="1">
        <v>2</v>
      </c>
      <c r="E86" s="3" t="s">
        <v>2</v>
      </c>
      <c r="F86" s="1">
        <v>2</v>
      </c>
    </row>
    <row r="87" spans="1:7" x14ac:dyDescent="0.2">
      <c r="A87">
        <v>86</v>
      </c>
      <c r="B87">
        <v>86</v>
      </c>
      <c r="C87" s="3" t="s">
        <v>4</v>
      </c>
      <c r="D87" s="1">
        <v>1</v>
      </c>
      <c r="E87" s="3" t="s">
        <v>5</v>
      </c>
      <c r="F87" s="1">
        <v>7</v>
      </c>
      <c r="G87" t="s">
        <v>9</v>
      </c>
    </row>
    <row r="88" spans="1:7" x14ac:dyDescent="0.2">
      <c r="A88">
        <v>87</v>
      </c>
      <c r="B88">
        <v>87</v>
      </c>
      <c r="C88" s="3" t="s">
        <v>4</v>
      </c>
      <c r="D88" s="1">
        <v>1</v>
      </c>
      <c r="E88" s="3" t="s">
        <v>5</v>
      </c>
      <c r="F88" s="1">
        <v>7</v>
      </c>
      <c r="G88" t="s">
        <v>9</v>
      </c>
    </row>
    <row r="89" spans="1:7" x14ac:dyDescent="0.2">
      <c r="A89">
        <v>88</v>
      </c>
      <c r="B89">
        <v>88</v>
      </c>
      <c r="C89" s="3" t="s">
        <v>5</v>
      </c>
      <c r="D89" s="1">
        <v>7</v>
      </c>
      <c r="E89" s="3" t="s">
        <v>5</v>
      </c>
      <c r="F89" s="1">
        <v>7</v>
      </c>
    </row>
    <row r="90" spans="1:7" x14ac:dyDescent="0.2">
      <c r="A90">
        <v>89</v>
      </c>
      <c r="B90">
        <v>89</v>
      </c>
      <c r="C90" s="3" t="s">
        <v>6</v>
      </c>
      <c r="D90" s="1">
        <v>3</v>
      </c>
      <c r="E90" s="3" t="s">
        <v>6</v>
      </c>
      <c r="F90" s="1">
        <v>3</v>
      </c>
    </row>
    <row r="91" spans="1:7" x14ac:dyDescent="0.2">
      <c r="A91">
        <v>90</v>
      </c>
      <c r="B91">
        <v>90</v>
      </c>
      <c r="C91" s="3" t="s">
        <v>1</v>
      </c>
      <c r="D91" s="1">
        <v>5</v>
      </c>
      <c r="E91" s="3" t="s">
        <v>1</v>
      </c>
      <c r="F91" s="1">
        <v>5</v>
      </c>
    </row>
    <row r="92" spans="1:7" x14ac:dyDescent="0.2">
      <c r="A92">
        <v>91</v>
      </c>
      <c r="B92">
        <v>91</v>
      </c>
      <c r="C92" s="3" t="s">
        <v>0</v>
      </c>
      <c r="D92" s="1">
        <v>6</v>
      </c>
      <c r="E92" s="3" t="s">
        <v>0</v>
      </c>
      <c r="F92" s="1">
        <v>6</v>
      </c>
    </row>
    <row r="93" spans="1:7" x14ac:dyDescent="0.2">
      <c r="A93">
        <v>92</v>
      </c>
      <c r="B93">
        <v>92</v>
      </c>
      <c r="C93" s="3" t="s">
        <v>3</v>
      </c>
      <c r="D93" s="1">
        <v>4</v>
      </c>
      <c r="E93" s="3" t="s">
        <v>3</v>
      </c>
      <c r="F93" s="1">
        <v>4</v>
      </c>
    </row>
    <row r="94" spans="1:7" x14ac:dyDescent="0.2">
      <c r="A94">
        <v>93</v>
      </c>
      <c r="B94">
        <v>93</v>
      </c>
      <c r="C94" s="3" t="s">
        <v>4</v>
      </c>
      <c r="D94" s="1">
        <v>1</v>
      </c>
      <c r="E94" s="3" t="s">
        <v>5</v>
      </c>
      <c r="F94" s="1">
        <v>7</v>
      </c>
      <c r="G94" t="s">
        <v>9</v>
      </c>
    </row>
    <row r="95" spans="1:7" x14ac:dyDescent="0.2">
      <c r="A95">
        <v>94</v>
      </c>
      <c r="B95">
        <v>94</v>
      </c>
      <c r="C95" s="3" t="s">
        <v>4</v>
      </c>
      <c r="D95" s="1">
        <v>1</v>
      </c>
      <c r="E95" s="3" t="s">
        <v>4</v>
      </c>
      <c r="F95" s="1">
        <v>1</v>
      </c>
    </row>
    <row r="96" spans="1:7" x14ac:dyDescent="0.2">
      <c r="A96">
        <v>95</v>
      </c>
      <c r="B96">
        <v>95</v>
      </c>
      <c r="C96" s="3" t="s">
        <v>6</v>
      </c>
      <c r="D96" s="1">
        <v>1</v>
      </c>
      <c r="E96" s="3" t="s">
        <v>4</v>
      </c>
      <c r="F96" s="1">
        <v>1</v>
      </c>
    </row>
    <row r="97" spans="1:7" x14ac:dyDescent="0.2">
      <c r="A97">
        <v>96</v>
      </c>
      <c r="B97">
        <v>96</v>
      </c>
      <c r="C97" s="3" t="s">
        <v>4</v>
      </c>
      <c r="D97" s="1">
        <v>1</v>
      </c>
      <c r="E97" s="3" t="s">
        <v>4</v>
      </c>
      <c r="F97" s="1">
        <v>1</v>
      </c>
    </row>
    <row r="98" spans="1:7" x14ac:dyDescent="0.2">
      <c r="A98">
        <v>97</v>
      </c>
      <c r="B98">
        <v>97</v>
      </c>
      <c r="C98" s="3" t="s">
        <v>4</v>
      </c>
      <c r="D98" s="1">
        <v>1</v>
      </c>
      <c r="E98" s="3" t="s">
        <v>4</v>
      </c>
      <c r="F98" s="1">
        <v>1</v>
      </c>
    </row>
    <row r="99" spans="1:7" x14ac:dyDescent="0.2">
      <c r="A99">
        <v>98</v>
      </c>
      <c r="B99">
        <v>98</v>
      </c>
      <c r="C99" s="3" t="s">
        <v>4</v>
      </c>
      <c r="D99" s="1">
        <v>1</v>
      </c>
      <c r="E99" s="3" t="s">
        <v>4</v>
      </c>
      <c r="F99" s="1">
        <v>1</v>
      </c>
    </row>
    <row r="100" spans="1:7" x14ac:dyDescent="0.2">
      <c r="A100">
        <v>99</v>
      </c>
      <c r="B100">
        <v>99</v>
      </c>
      <c r="C100" s="3" t="s">
        <v>4</v>
      </c>
      <c r="D100" s="1">
        <v>1</v>
      </c>
      <c r="E100" s="3" t="s">
        <v>4</v>
      </c>
      <c r="F100" s="1">
        <v>1</v>
      </c>
    </row>
    <row r="101" spans="1:7" x14ac:dyDescent="0.2">
      <c r="A101">
        <v>100</v>
      </c>
      <c r="B101">
        <v>100</v>
      </c>
      <c r="C101" s="3" t="s">
        <v>4</v>
      </c>
      <c r="D101" s="1">
        <v>1</v>
      </c>
      <c r="E101" s="3" t="s">
        <v>4</v>
      </c>
      <c r="F101" s="1">
        <v>1</v>
      </c>
    </row>
    <row r="102" spans="1:7" x14ac:dyDescent="0.2">
      <c r="A102">
        <v>101</v>
      </c>
      <c r="B102">
        <v>101</v>
      </c>
      <c r="C102" s="3" t="s">
        <v>4</v>
      </c>
      <c r="D102" s="1">
        <v>1</v>
      </c>
      <c r="E102" s="3" t="s">
        <v>4</v>
      </c>
      <c r="F102" s="1">
        <v>1</v>
      </c>
    </row>
    <row r="103" spans="1:7" x14ac:dyDescent="0.2">
      <c r="A103">
        <v>102</v>
      </c>
      <c r="B103">
        <v>102</v>
      </c>
      <c r="C103" s="3" t="s">
        <v>4</v>
      </c>
      <c r="D103" s="1">
        <v>1</v>
      </c>
      <c r="E103" s="3" t="s">
        <v>4</v>
      </c>
      <c r="F103" s="1">
        <v>1</v>
      </c>
    </row>
    <row r="104" spans="1:7" x14ac:dyDescent="0.2">
      <c r="A104">
        <v>103</v>
      </c>
      <c r="B104">
        <v>103</v>
      </c>
      <c r="C104" s="3" t="s">
        <v>6</v>
      </c>
      <c r="D104" s="1">
        <v>3</v>
      </c>
      <c r="E104" s="3" t="s">
        <v>4</v>
      </c>
      <c r="F104" s="1">
        <v>1</v>
      </c>
      <c r="G104" t="s">
        <v>9</v>
      </c>
    </row>
    <row r="105" spans="1:7" x14ac:dyDescent="0.2">
      <c r="A105">
        <v>104</v>
      </c>
      <c r="B105">
        <v>104</v>
      </c>
      <c r="C105" s="3" t="s">
        <v>4</v>
      </c>
      <c r="D105" s="1">
        <v>1</v>
      </c>
      <c r="E105" s="3" t="s">
        <v>4</v>
      </c>
      <c r="F105" s="1">
        <v>1</v>
      </c>
    </row>
    <row r="106" spans="1:7" x14ac:dyDescent="0.2">
      <c r="A106">
        <v>105</v>
      </c>
      <c r="B106">
        <v>105</v>
      </c>
      <c r="C106" s="3" t="s">
        <v>4</v>
      </c>
      <c r="D106" s="1">
        <v>1</v>
      </c>
      <c r="E106" s="3" t="s">
        <v>4</v>
      </c>
      <c r="F106" s="1">
        <v>1</v>
      </c>
    </row>
    <row r="107" spans="1:7" x14ac:dyDescent="0.2">
      <c r="A107">
        <v>106</v>
      </c>
      <c r="B107">
        <v>106</v>
      </c>
      <c r="C107" s="3" t="s">
        <v>4</v>
      </c>
      <c r="D107" s="1">
        <v>1</v>
      </c>
      <c r="E107" s="3" t="s">
        <v>4</v>
      </c>
      <c r="F107" s="1">
        <v>1</v>
      </c>
    </row>
    <row r="108" spans="1:7" x14ac:dyDescent="0.2">
      <c r="A108">
        <v>107</v>
      </c>
      <c r="B108">
        <v>107</v>
      </c>
      <c r="C108" s="3" t="s">
        <v>4</v>
      </c>
      <c r="D108" s="1">
        <v>1</v>
      </c>
      <c r="E108" s="3" t="s">
        <v>4</v>
      </c>
      <c r="F108" s="1">
        <v>1</v>
      </c>
    </row>
    <row r="109" spans="1:7" x14ac:dyDescent="0.2">
      <c r="A109">
        <v>108</v>
      </c>
      <c r="B109">
        <v>108</v>
      </c>
      <c r="C109" s="3" t="s">
        <v>4</v>
      </c>
      <c r="D109" s="1">
        <v>1</v>
      </c>
      <c r="E109" s="3" t="s">
        <v>4</v>
      </c>
      <c r="F109" s="1">
        <v>1</v>
      </c>
    </row>
    <row r="110" spans="1:7" x14ac:dyDescent="0.2">
      <c r="A110">
        <v>109</v>
      </c>
      <c r="B110">
        <v>109</v>
      </c>
      <c r="C110" s="3" t="s">
        <v>4</v>
      </c>
      <c r="D110" s="1">
        <v>1</v>
      </c>
      <c r="E110" s="3" t="s">
        <v>4</v>
      </c>
      <c r="F110" s="1">
        <v>1</v>
      </c>
    </row>
    <row r="111" spans="1:7" x14ac:dyDescent="0.2">
      <c r="A111">
        <v>110</v>
      </c>
      <c r="B111">
        <v>110</v>
      </c>
      <c r="C111" s="3" t="s">
        <v>4</v>
      </c>
      <c r="D111" s="1">
        <v>1</v>
      </c>
      <c r="E111" s="3" t="s">
        <v>4</v>
      </c>
      <c r="F111" s="1">
        <v>1</v>
      </c>
    </row>
    <row r="112" spans="1:7" x14ac:dyDescent="0.2">
      <c r="A112">
        <v>111</v>
      </c>
      <c r="B112">
        <v>111</v>
      </c>
      <c r="C112" s="3" t="s">
        <v>4</v>
      </c>
      <c r="D112" s="1">
        <v>1</v>
      </c>
      <c r="E112" s="3" t="s">
        <v>4</v>
      </c>
      <c r="F112" s="1">
        <v>1</v>
      </c>
    </row>
    <row r="113" spans="1:7" x14ac:dyDescent="0.2">
      <c r="A113">
        <v>112</v>
      </c>
      <c r="B113">
        <v>112</v>
      </c>
      <c r="C113" s="3" t="s">
        <v>4</v>
      </c>
      <c r="D113" s="1">
        <v>1</v>
      </c>
      <c r="E113" s="3" t="s">
        <v>4</v>
      </c>
      <c r="F113" s="1">
        <v>1</v>
      </c>
    </row>
    <row r="114" spans="1:7" x14ac:dyDescent="0.2">
      <c r="A114">
        <v>113</v>
      </c>
      <c r="B114">
        <v>113</v>
      </c>
      <c r="C114" s="3" t="s">
        <v>1</v>
      </c>
      <c r="D114" s="1">
        <v>5</v>
      </c>
      <c r="E114" s="3" t="s">
        <v>4</v>
      </c>
      <c r="F114" s="1">
        <v>1</v>
      </c>
      <c r="G114" t="s">
        <v>9</v>
      </c>
    </row>
    <row r="115" spans="1:7" x14ac:dyDescent="0.2">
      <c r="A115">
        <v>114</v>
      </c>
      <c r="B115">
        <v>114</v>
      </c>
      <c r="C115" s="3" t="s">
        <v>1</v>
      </c>
      <c r="D115" s="1">
        <v>5</v>
      </c>
      <c r="E115" s="3" t="s">
        <v>4</v>
      </c>
      <c r="F115" s="1">
        <v>1</v>
      </c>
      <c r="G115" t="s">
        <v>9</v>
      </c>
    </row>
    <row r="116" spans="1:7" x14ac:dyDescent="0.2">
      <c r="A116">
        <v>115</v>
      </c>
      <c r="B116">
        <v>115</v>
      </c>
      <c r="C116" s="3" t="s">
        <v>4</v>
      </c>
      <c r="D116" s="1">
        <v>1</v>
      </c>
      <c r="E116" s="3" t="s">
        <v>4</v>
      </c>
      <c r="F116" s="1">
        <v>1</v>
      </c>
    </row>
    <row r="117" spans="1:7" x14ac:dyDescent="0.2">
      <c r="A117">
        <v>116</v>
      </c>
      <c r="B117">
        <v>116</v>
      </c>
      <c r="C117" s="3" t="s">
        <v>2</v>
      </c>
      <c r="D117" s="1">
        <v>2</v>
      </c>
      <c r="E117" s="3" t="s">
        <v>4</v>
      </c>
      <c r="F117" s="1">
        <v>1</v>
      </c>
      <c r="G117" t="s">
        <v>9</v>
      </c>
    </row>
    <row r="118" spans="1:7" x14ac:dyDescent="0.2">
      <c r="A118">
        <v>117</v>
      </c>
      <c r="B118">
        <v>117</v>
      </c>
      <c r="C118" s="3" t="s">
        <v>2</v>
      </c>
      <c r="D118" s="1">
        <v>2</v>
      </c>
      <c r="E118" s="3" t="s">
        <v>2</v>
      </c>
      <c r="F118" s="1">
        <v>2</v>
      </c>
    </row>
    <row r="119" spans="1:7" x14ac:dyDescent="0.2">
      <c r="A119">
        <v>118</v>
      </c>
      <c r="B119">
        <v>118</v>
      </c>
      <c r="C119" s="3" t="s">
        <v>2</v>
      </c>
      <c r="D119" s="1">
        <v>2</v>
      </c>
      <c r="E119" s="3" t="s">
        <v>2</v>
      </c>
      <c r="F119" s="1">
        <v>2</v>
      </c>
    </row>
    <row r="120" spans="1:7" x14ac:dyDescent="0.2">
      <c r="A120">
        <v>119</v>
      </c>
      <c r="B120">
        <v>119</v>
      </c>
      <c r="C120" s="3" t="s">
        <v>2</v>
      </c>
      <c r="D120" s="1">
        <v>2</v>
      </c>
      <c r="E120" s="3" t="s">
        <v>2</v>
      </c>
      <c r="F120" s="1">
        <v>2</v>
      </c>
    </row>
    <row r="121" spans="1:7" x14ac:dyDescent="0.2">
      <c r="A121">
        <v>120</v>
      </c>
      <c r="B121">
        <v>120</v>
      </c>
      <c r="C121" s="3" t="s">
        <v>2</v>
      </c>
      <c r="D121" s="1">
        <v>2</v>
      </c>
      <c r="E121" s="3" t="s">
        <v>2</v>
      </c>
      <c r="F121" s="1">
        <v>2</v>
      </c>
    </row>
    <row r="122" spans="1:7" x14ac:dyDescent="0.2">
      <c r="A122">
        <v>121</v>
      </c>
      <c r="B122">
        <v>121</v>
      </c>
      <c r="C122" s="3" t="s">
        <v>2</v>
      </c>
      <c r="D122" s="1">
        <v>2</v>
      </c>
      <c r="E122" s="3" t="s">
        <v>2</v>
      </c>
      <c r="F122" s="1">
        <v>2</v>
      </c>
    </row>
    <row r="123" spans="1:7" x14ac:dyDescent="0.2">
      <c r="A123">
        <v>122</v>
      </c>
      <c r="B123">
        <v>122</v>
      </c>
      <c r="C123" s="3" t="s">
        <v>2</v>
      </c>
      <c r="D123" s="1">
        <v>2</v>
      </c>
      <c r="E123" s="3" t="s">
        <v>2</v>
      </c>
      <c r="F123" s="1">
        <v>2</v>
      </c>
    </row>
    <row r="124" spans="1:7" x14ac:dyDescent="0.2">
      <c r="A124">
        <v>123</v>
      </c>
      <c r="B124">
        <v>123</v>
      </c>
      <c r="C124" s="3" t="s">
        <v>2</v>
      </c>
      <c r="D124" s="1">
        <v>2</v>
      </c>
      <c r="E124" s="3" t="s">
        <v>2</v>
      </c>
      <c r="F124" s="1">
        <v>2</v>
      </c>
    </row>
    <row r="125" spans="1:7" x14ac:dyDescent="0.2">
      <c r="A125">
        <v>124</v>
      </c>
      <c r="B125">
        <v>124</v>
      </c>
      <c r="C125" s="3" t="s">
        <v>2</v>
      </c>
      <c r="D125" s="1">
        <v>2</v>
      </c>
      <c r="E125" s="3" t="s">
        <v>2</v>
      </c>
      <c r="F125" s="1">
        <v>2</v>
      </c>
    </row>
    <row r="126" spans="1:7" x14ac:dyDescent="0.2">
      <c r="A126">
        <v>125</v>
      </c>
      <c r="B126">
        <v>125</v>
      </c>
      <c r="C126" s="3" t="s">
        <v>4</v>
      </c>
      <c r="D126" s="1">
        <v>1</v>
      </c>
      <c r="E126" s="3" t="s">
        <v>4</v>
      </c>
      <c r="F126" s="1">
        <v>1</v>
      </c>
    </row>
    <row r="127" spans="1:7" x14ac:dyDescent="0.2">
      <c r="A127">
        <v>126</v>
      </c>
      <c r="B127">
        <v>126</v>
      </c>
      <c r="C127" s="3" t="s">
        <v>4</v>
      </c>
      <c r="D127" s="1">
        <v>1</v>
      </c>
      <c r="E127" s="3" t="s">
        <v>4</v>
      </c>
      <c r="F127" s="1">
        <v>1</v>
      </c>
    </row>
    <row r="128" spans="1:7" x14ac:dyDescent="0.2">
      <c r="A128">
        <v>127</v>
      </c>
      <c r="B128">
        <v>127</v>
      </c>
      <c r="C128" s="3" t="s">
        <v>4</v>
      </c>
      <c r="D128" s="1">
        <v>1</v>
      </c>
      <c r="E128" s="3" t="s">
        <v>4</v>
      </c>
      <c r="F128" s="1">
        <v>1</v>
      </c>
    </row>
    <row r="129" spans="1:7" x14ac:dyDescent="0.2">
      <c r="A129">
        <v>128</v>
      </c>
      <c r="B129">
        <v>128</v>
      </c>
      <c r="C129" s="3" t="s">
        <v>4</v>
      </c>
      <c r="D129" s="1">
        <v>1</v>
      </c>
      <c r="E129" s="3" t="s">
        <v>4</v>
      </c>
      <c r="F129" s="1">
        <v>1</v>
      </c>
    </row>
    <row r="130" spans="1:7" x14ac:dyDescent="0.2">
      <c r="A130">
        <v>129</v>
      </c>
      <c r="B130">
        <v>129</v>
      </c>
      <c r="C130" s="3" t="s">
        <v>6</v>
      </c>
      <c r="D130" s="1">
        <v>3</v>
      </c>
      <c r="E130" s="3" t="s">
        <v>4</v>
      </c>
      <c r="F130" s="1">
        <v>1</v>
      </c>
      <c r="G130" t="s">
        <v>9</v>
      </c>
    </row>
    <row r="131" spans="1:7" x14ac:dyDescent="0.2">
      <c r="A131">
        <v>130</v>
      </c>
      <c r="B131">
        <v>130</v>
      </c>
      <c r="C131" s="3" t="s">
        <v>4</v>
      </c>
      <c r="D131" s="1">
        <v>1</v>
      </c>
      <c r="E131" s="3" t="s">
        <v>4</v>
      </c>
      <c r="F131" s="1">
        <v>1</v>
      </c>
    </row>
    <row r="132" spans="1:7" x14ac:dyDescent="0.2">
      <c r="A132">
        <v>131</v>
      </c>
      <c r="B132">
        <v>131</v>
      </c>
      <c r="C132" s="3" t="s">
        <v>6</v>
      </c>
      <c r="D132" s="1">
        <v>3</v>
      </c>
      <c r="E132" s="3" t="s">
        <v>6</v>
      </c>
      <c r="F132" s="1">
        <v>3</v>
      </c>
    </row>
    <row r="133" spans="1:7" x14ac:dyDescent="0.2">
      <c r="A133">
        <v>132</v>
      </c>
      <c r="B133">
        <v>132</v>
      </c>
      <c r="C133" s="3" t="s">
        <v>3</v>
      </c>
      <c r="D133" s="1">
        <v>4</v>
      </c>
      <c r="E133" s="3" t="s">
        <v>3</v>
      </c>
      <c r="F133" s="1">
        <v>4</v>
      </c>
    </row>
    <row r="134" spans="1:7" x14ac:dyDescent="0.2">
      <c r="A134">
        <v>133</v>
      </c>
      <c r="B134">
        <v>133</v>
      </c>
      <c r="C134" s="3" t="s">
        <v>2</v>
      </c>
      <c r="D134" s="1">
        <v>2</v>
      </c>
      <c r="E134" s="3" t="s">
        <v>2</v>
      </c>
      <c r="F134" s="1">
        <v>2</v>
      </c>
    </row>
    <row r="135" spans="1:7" x14ac:dyDescent="0.2">
      <c r="A135">
        <v>134</v>
      </c>
      <c r="B135">
        <v>134</v>
      </c>
      <c r="C135" s="3" t="s">
        <v>3</v>
      </c>
      <c r="D135" s="1">
        <v>4</v>
      </c>
      <c r="E135" s="3" t="s">
        <v>4</v>
      </c>
      <c r="F135" s="1">
        <v>1</v>
      </c>
      <c r="G135" t="s">
        <v>9</v>
      </c>
    </row>
    <row r="136" spans="1:7" x14ac:dyDescent="0.2">
      <c r="A136">
        <v>135</v>
      </c>
      <c r="B136">
        <v>135</v>
      </c>
      <c r="C136" s="3" t="s">
        <v>5</v>
      </c>
      <c r="D136" s="1">
        <v>7</v>
      </c>
      <c r="E136" s="3" t="s">
        <v>5</v>
      </c>
      <c r="F136" s="1">
        <v>7</v>
      </c>
    </row>
    <row r="137" spans="1:7" x14ac:dyDescent="0.2">
      <c r="A137">
        <v>136</v>
      </c>
      <c r="B137">
        <v>136</v>
      </c>
      <c r="C137" s="3" t="s">
        <v>5</v>
      </c>
      <c r="D137" s="1">
        <v>7</v>
      </c>
      <c r="E137" s="3" t="s">
        <v>5</v>
      </c>
      <c r="F137" s="1">
        <v>7</v>
      </c>
    </row>
    <row r="138" spans="1:7" x14ac:dyDescent="0.2">
      <c r="A138">
        <v>137</v>
      </c>
      <c r="B138">
        <v>137</v>
      </c>
      <c r="C138" s="3" t="s">
        <v>6</v>
      </c>
      <c r="D138" s="1">
        <v>3</v>
      </c>
      <c r="E138" s="3" t="s">
        <v>5</v>
      </c>
      <c r="F138" s="1">
        <v>7</v>
      </c>
      <c r="G138" t="s">
        <v>9</v>
      </c>
    </row>
    <row r="139" spans="1:7" x14ac:dyDescent="0.2">
      <c r="A139">
        <v>138</v>
      </c>
      <c r="B139">
        <v>138</v>
      </c>
      <c r="C139" s="3" t="s">
        <v>3</v>
      </c>
      <c r="D139" s="1">
        <v>4</v>
      </c>
      <c r="E139" s="3" t="s">
        <v>4</v>
      </c>
      <c r="F139" s="1">
        <v>1</v>
      </c>
      <c r="G139" t="s">
        <v>9</v>
      </c>
    </row>
    <row r="140" spans="1:7" x14ac:dyDescent="0.2">
      <c r="A140">
        <v>139</v>
      </c>
      <c r="B140">
        <v>139</v>
      </c>
      <c r="C140" s="3" t="s">
        <v>3</v>
      </c>
      <c r="D140" s="1">
        <v>4</v>
      </c>
      <c r="E140" s="3" t="s">
        <v>3</v>
      </c>
      <c r="F140" s="1">
        <v>4</v>
      </c>
    </row>
    <row r="141" spans="1:7" x14ac:dyDescent="0.2">
      <c r="A141">
        <v>140</v>
      </c>
      <c r="B141">
        <v>140</v>
      </c>
      <c r="C141" s="3" t="s">
        <v>6</v>
      </c>
      <c r="D141" s="1">
        <v>3</v>
      </c>
      <c r="E141" s="3" t="s">
        <v>6</v>
      </c>
      <c r="F141" s="1">
        <v>3</v>
      </c>
    </row>
    <row r="142" spans="1:7" x14ac:dyDescent="0.2">
      <c r="A142">
        <v>141</v>
      </c>
      <c r="B142">
        <v>141</v>
      </c>
      <c r="C142" s="3" t="s">
        <v>3</v>
      </c>
      <c r="D142" s="1">
        <v>4</v>
      </c>
      <c r="E142" s="3" t="s">
        <v>3</v>
      </c>
      <c r="F142" s="1">
        <v>4</v>
      </c>
    </row>
    <row r="143" spans="1:7" x14ac:dyDescent="0.2">
      <c r="A143">
        <v>142</v>
      </c>
      <c r="B143">
        <v>142</v>
      </c>
      <c r="C143" s="3" t="s">
        <v>4</v>
      </c>
      <c r="D143" s="1">
        <v>1</v>
      </c>
      <c r="E143" s="3" t="s">
        <v>4</v>
      </c>
      <c r="F143" s="1">
        <v>1</v>
      </c>
    </row>
    <row r="144" spans="1:7" x14ac:dyDescent="0.2">
      <c r="A144">
        <v>143</v>
      </c>
      <c r="B144">
        <v>143</v>
      </c>
      <c r="C144" s="3" t="s">
        <v>5</v>
      </c>
      <c r="D144" s="1">
        <v>7</v>
      </c>
      <c r="E144" s="3" t="s">
        <v>5</v>
      </c>
      <c r="F144" s="1">
        <v>7</v>
      </c>
    </row>
    <row r="145" spans="1:7" x14ac:dyDescent="0.2">
      <c r="A145">
        <v>144</v>
      </c>
      <c r="B145">
        <v>144</v>
      </c>
      <c r="C145" s="3" t="s">
        <v>5</v>
      </c>
      <c r="D145" s="1">
        <v>7</v>
      </c>
      <c r="E145" s="3" t="s">
        <v>5</v>
      </c>
      <c r="F145" s="1">
        <v>7</v>
      </c>
    </row>
    <row r="146" spans="1:7" x14ac:dyDescent="0.2">
      <c r="A146">
        <v>145</v>
      </c>
      <c r="B146">
        <v>145</v>
      </c>
      <c r="C146" s="3" t="s">
        <v>4</v>
      </c>
      <c r="D146" s="1">
        <v>1</v>
      </c>
      <c r="E146" s="3" t="s">
        <v>5</v>
      </c>
      <c r="F146" s="1">
        <v>7</v>
      </c>
      <c r="G146" t="s">
        <v>9</v>
      </c>
    </row>
    <row r="147" spans="1:7" x14ac:dyDescent="0.2">
      <c r="A147">
        <v>146</v>
      </c>
      <c r="B147">
        <v>146</v>
      </c>
      <c r="C147" s="3" t="s">
        <v>6</v>
      </c>
      <c r="D147" s="1">
        <v>3</v>
      </c>
      <c r="E147" s="3" t="s">
        <v>6</v>
      </c>
      <c r="F147" s="1">
        <v>3</v>
      </c>
    </row>
    <row r="148" spans="1:7" x14ac:dyDescent="0.2">
      <c r="A148">
        <v>147</v>
      </c>
      <c r="B148">
        <v>147</v>
      </c>
      <c r="C148" s="3" t="s">
        <v>5</v>
      </c>
      <c r="D148" s="1">
        <v>7</v>
      </c>
      <c r="E148" s="3" t="s">
        <v>4</v>
      </c>
      <c r="F148" s="1">
        <v>1</v>
      </c>
      <c r="G148" t="s">
        <v>9</v>
      </c>
    </row>
    <row r="149" spans="1:7" x14ac:dyDescent="0.2">
      <c r="A149">
        <v>148</v>
      </c>
      <c r="B149">
        <v>148</v>
      </c>
      <c r="C149" s="3" t="s">
        <v>4</v>
      </c>
      <c r="D149" s="1">
        <v>1</v>
      </c>
      <c r="E149" s="3" t="s">
        <v>4</v>
      </c>
      <c r="F149" s="1">
        <v>1</v>
      </c>
    </row>
    <row r="150" spans="1:7" x14ac:dyDescent="0.2">
      <c r="A150">
        <v>149</v>
      </c>
      <c r="B150">
        <v>149</v>
      </c>
      <c r="C150" s="3" t="s">
        <v>4</v>
      </c>
      <c r="D150" s="1">
        <v>1</v>
      </c>
      <c r="E150" s="3" t="s">
        <v>2</v>
      </c>
      <c r="F150" s="1">
        <v>2</v>
      </c>
      <c r="G150" t="s">
        <v>9</v>
      </c>
    </row>
    <row r="151" spans="1:7" x14ac:dyDescent="0.2">
      <c r="A151">
        <v>150</v>
      </c>
      <c r="B151">
        <v>150</v>
      </c>
      <c r="C151" s="3" t="s">
        <v>1</v>
      </c>
      <c r="D151" s="1">
        <v>5</v>
      </c>
      <c r="E151" s="3" t="s">
        <v>1</v>
      </c>
      <c r="F151" s="1">
        <v>5</v>
      </c>
    </row>
    <row r="152" spans="1:7" x14ac:dyDescent="0.2">
      <c r="A152">
        <v>151</v>
      </c>
      <c r="B152">
        <v>151</v>
      </c>
      <c r="C152" s="3" t="s">
        <v>4</v>
      </c>
      <c r="D152" s="1">
        <v>1</v>
      </c>
      <c r="E152" s="3" t="s">
        <v>4</v>
      </c>
      <c r="F152" s="1">
        <v>1</v>
      </c>
    </row>
    <row r="153" spans="1:7" x14ac:dyDescent="0.2">
      <c r="A153">
        <v>152</v>
      </c>
      <c r="B153">
        <v>152</v>
      </c>
      <c r="C153" s="3" t="s">
        <v>4</v>
      </c>
      <c r="D153" s="1">
        <v>1</v>
      </c>
      <c r="E153" s="3" t="s">
        <v>4</v>
      </c>
      <c r="F153" s="1">
        <v>1</v>
      </c>
    </row>
    <row r="154" spans="1:7" x14ac:dyDescent="0.2">
      <c r="A154">
        <v>153</v>
      </c>
      <c r="B154">
        <v>153</v>
      </c>
      <c r="C154" s="3" t="s">
        <v>5</v>
      </c>
      <c r="D154" s="1">
        <v>7</v>
      </c>
      <c r="E154" s="3" t="s">
        <v>4</v>
      </c>
      <c r="F154" s="1">
        <v>1</v>
      </c>
      <c r="G154" t="s">
        <v>9</v>
      </c>
    </row>
    <row r="155" spans="1:7" x14ac:dyDescent="0.2">
      <c r="A155">
        <v>154</v>
      </c>
      <c r="B155">
        <v>154</v>
      </c>
      <c r="C155" s="3" t="s">
        <v>5</v>
      </c>
      <c r="D155" s="1">
        <v>7</v>
      </c>
      <c r="E155" s="3" t="s">
        <v>4</v>
      </c>
      <c r="F155" s="1">
        <v>1</v>
      </c>
      <c r="G155" t="s">
        <v>9</v>
      </c>
    </row>
    <row r="156" spans="1:7" x14ac:dyDescent="0.2">
      <c r="A156">
        <v>155</v>
      </c>
      <c r="B156">
        <v>155</v>
      </c>
      <c r="C156" s="3" t="s">
        <v>5</v>
      </c>
      <c r="D156" s="1">
        <v>7</v>
      </c>
      <c r="E156" s="3" t="s">
        <v>4</v>
      </c>
      <c r="F156" s="1">
        <v>1</v>
      </c>
      <c r="G156" t="s">
        <v>9</v>
      </c>
    </row>
    <row r="157" spans="1:7" x14ac:dyDescent="0.2">
      <c r="A157">
        <v>156</v>
      </c>
      <c r="B157">
        <v>156</v>
      </c>
      <c r="C157" s="3" t="s">
        <v>4</v>
      </c>
      <c r="D157" s="1">
        <v>1</v>
      </c>
      <c r="E157" s="3" t="s">
        <v>4</v>
      </c>
      <c r="F157" s="1">
        <v>1</v>
      </c>
    </row>
    <row r="158" spans="1:7" x14ac:dyDescent="0.2">
      <c r="A158">
        <v>157</v>
      </c>
      <c r="B158">
        <v>157</v>
      </c>
      <c r="C158" s="3" t="s">
        <v>4</v>
      </c>
      <c r="D158" s="1">
        <v>1</v>
      </c>
      <c r="E158" s="3" t="s">
        <v>4</v>
      </c>
      <c r="F158" s="1">
        <v>1</v>
      </c>
    </row>
    <row r="159" spans="1:7" x14ac:dyDescent="0.2">
      <c r="A159">
        <v>158</v>
      </c>
      <c r="B159">
        <v>158</v>
      </c>
      <c r="C159" s="3" t="s">
        <v>4</v>
      </c>
      <c r="D159" s="1">
        <v>1</v>
      </c>
      <c r="E159" s="3" t="s">
        <v>4</v>
      </c>
      <c r="F159" s="1">
        <v>1</v>
      </c>
    </row>
    <row r="160" spans="1:7" x14ac:dyDescent="0.2">
      <c r="A160">
        <v>159</v>
      </c>
      <c r="B160">
        <v>159</v>
      </c>
      <c r="C160" s="3" t="s">
        <v>4</v>
      </c>
      <c r="D160" s="1">
        <v>1</v>
      </c>
      <c r="E160" s="3" t="s">
        <v>4</v>
      </c>
      <c r="F160" s="1">
        <v>1</v>
      </c>
    </row>
    <row r="161" spans="1:7" x14ac:dyDescent="0.2">
      <c r="A161">
        <v>160</v>
      </c>
      <c r="B161">
        <v>160</v>
      </c>
      <c r="C161" s="3" t="s">
        <v>4</v>
      </c>
      <c r="D161" s="1">
        <v>1</v>
      </c>
      <c r="E161" s="3" t="s">
        <v>4</v>
      </c>
      <c r="F161" s="1">
        <v>1</v>
      </c>
    </row>
    <row r="162" spans="1:7" x14ac:dyDescent="0.2">
      <c r="A162">
        <v>161</v>
      </c>
      <c r="B162">
        <v>161</v>
      </c>
      <c r="C162" s="3" t="s">
        <v>4</v>
      </c>
      <c r="D162" s="1">
        <v>1</v>
      </c>
      <c r="E162" s="3" t="s">
        <v>4</v>
      </c>
      <c r="F162" s="1">
        <v>1</v>
      </c>
    </row>
    <row r="163" spans="1:7" x14ac:dyDescent="0.2">
      <c r="A163">
        <v>162</v>
      </c>
      <c r="B163">
        <v>162</v>
      </c>
      <c r="C163" s="3" t="s">
        <v>4</v>
      </c>
      <c r="D163" s="1">
        <v>1</v>
      </c>
      <c r="E163" s="3" t="s">
        <v>4</v>
      </c>
      <c r="F163" s="1">
        <v>1</v>
      </c>
    </row>
    <row r="164" spans="1:7" x14ac:dyDescent="0.2">
      <c r="A164">
        <v>163</v>
      </c>
      <c r="B164">
        <v>163</v>
      </c>
      <c r="C164" s="3" t="s">
        <v>1</v>
      </c>
      <c r="D164" s="1">
        <v>5</v>
      </c>
      <c r="E164" s="3" t="s">
        <v>1</v>
      </c>
      <c r="F164" s="1">
        <v>5</v>
      </c>
    </row>
    <row r="165" spans="1:7" x14ac:dyDescent="0.2">
      <c r="A165">
        <v>164</v>
      </c>
      <c r="B165">
        <v>164</v>
      </c>
      <c r="C165" s="3" t="s">
        <v>4</v>
      </c>
      <c r="D165" s="1">
        <v>1</v>
      </c>
      <c r="E165" s="3" t="s">
        <v>4</v>
      </c>
      <c r="F165" s="1">
        <v>1</v>
      </c>
    </row>
    <row r="166" spans="1:7" x14ac:dyDescent="0.2">
      <c r="A166">
        <v>165</v>
      </c>
      <c r="B166">
        <v>165</v>
      </c>
      <c r="C166" s="3" t="s">
        <v>4</v>
      </c>
      <c r="D166" s="1">
        <v>1</v>
      </c>
      <c r="E166" s="3" t="s">
        <v>4</v>
      </c>
      <c r="F166" s="1">
        <v>1</v>
      </c>
    </row>
    <row r="167" spans="1:7" x14ac:dyDescent="0.2">
      <c r="A167">
        <v>166</v>
      </c>
      <c r="B167">
        <v>166</v>
      </c>
      <c r="C167" s="3" t="s">
        <v>4</v>
      </c>
      <c r="D167" s="1">
        <v>1</v>
      </c>
      <c r="E167" s="3" t="s">
        <v>5</v>
      </c>
      <c r="F167" s="1">
        <v>7</v>
      </c>
      <c r="G167" t="s">
        <v>9</v>
      </c>
    </row>
    <row r="168" spans="1:7" x14ac:dyDescent="0.2">
      <c r="A168">
        <v>167</v>
      </c>
      <c r="B168">
        <v>167</v>
      </c>
      <c r="C168" s="3" t="s">
        <v>4</v>
      </c>
      <c r="D168" s="1">
        <v>1</v>
      </c>
      <c r="E168" s="3" t="s">
        <v>4</v>
      </c>
      <c r="F168" s="1">
        <v>1</v>
      </c>
    </row>
    <row r="169" spans="1:7" x14ac:dyDescent="0.2">
      <c r="A169">
        <v>168</v>
      </c>
      <c r="B169">
        <v>168</v>
      </c>
      <c r="C169" s="3" t="s">
        <v>4</v>
      </c>
      <c r="D169" s="1">
        <v>1</v>
      </c>
      <c r="E169" s="3" t="s">
        <v>4</v>
      </c>
      <c r="F169" s="1">
        <v>1</v>
      </c>
    </row>
    <row r="170" spans="1:7" x14ac:dyDescent="0.2">
      <c r="A170">
        <v>169</v>
      </c>
      <c r="B170">
        <v>169</v>
      </c>
      <c r="C170" s="3" t="s">
        <v>4</v>
      </c>
      <c r="D170" s="1">
        <v>1</v>
      </c>
      <c r="E170" s="3" t="s">
        <v>4</v>
      </c>
      <c r="F170" s="1">
        <v>1</v>
      </c>
    </row>
    <row r="171" spans="1:7" x14ac:dyDescent="0.2">
      <c r="A171">
        <v>170</v>
      </c>
      <c r="B171">
        <v>170</v>
      </c>
      <c r="C171" s="3" t="s">
        <v>4</v>
      </c>
      <c r="D171" s="1">
        <v>1</v>
      </c>
      <c r="E171" s="3" t="s">
        <v>4</v>
      </c>
      <c r="F171" s="1">
        <v>1</v>
      </c>
    </row>
    <row r="172" spans="1:7" x14ac:dyDescent="0.2">
      <c r="A172">
        <v>171</v>
      </c>
      <c r="B172">
        <v>171</v>
      </c>
      <c r="C172" s="3" t="s">
        <v>4</v>
      </c>
      <c r="D172" s="1">
        <v>1</v>
      </c>
      <c r="E172" s="3" t="s">
        <v>4</v>
      </c>
      <c r="F172" s="1">
        <v>1</v>
      </c>
    </row>
    <row r="173" spans="1:7" x14ac:dyDescent="0.2">
      <c r="A173">
        <v>172</v>
      </c>
      <c r="B173">
        <v>172</v>
      </c>
      <c r="C173" s="3" t="s">
        <v>4</v>
      </c>
      <c r="D173" s="1">
        <v>1</v>
      </c>
      <c r="E173" s="3" t="s">
        <v>4</v>
      </c>
      <c r="F173" s="1">
        <v>1</v>
      </c>
    </row>
    <row r="174" spans="1:7" x14ac:dyDescent="0.2">
      <c r="A174">
        <v>173</v>
      </c>
      <c r="B174">
        <v>173</v>
      </c>
      <c r="C174" s="3" t="s">
        <v>4</v>
      </c>
      <c r="D174" s="1">
        <v>1</v>
      </c>
      <c r="E174" s="3" t="s">
        <v>4</v>
      </c>
      <c r="F174" s="1">
        <v>1</v>
      </c>
    </row>
    <row r="175" spans="1:7" x14ac:dyDescent="0.2">
      <c r="A175">
        <v>174</v>
      </c>
      <c r="B175">
        <v>174</v>
      </c>
      <c r="C175" s="3" t="s">
        <v>4</v>
      </c>
      <c r="D175" s="1">
        <v>1</v>
      </c>
      <c r="E175" s="3" t="s">
        <v>4</v>
      </c>
      <c r="F175" s="1">
        <v>1</v>
      </c>
    </row>
    <row r="176" spans="1:7" x14ac:dyDescent="0.2">
      <c r="A176">
        <v>175</v>
      </c>
      <c r="B176">
        <v>175</v>
      </c>
      <c r="C176" s="3" t="s">
        <v>6</v>
      </c>
      <c r="D176" s="1">
        <v>3</v>
      </c>
      <c r="E176" s="3" t="s">
        <v>6</v>
      </c>
      <c r="F176" s="1">
        <v>3</v>
      </c>
    </row>
    <row r="177" spans="1:7" x14ac:dyDescent="0.2">
      <c r="A177">
        <v>176</v>
      </c>
      <c r="B177">
        <v>179</v>
      </c>
      <c r="C177" s="3" t="s">
        <v>3</v>
      </c>
      <c r="D177" s="1">
        <v>4</v>
      </c>
      <c r="E177" s="3" t="s">
        <v>4</v>
      </c>
      <c r="F177" s="1">
        <v>1</v>
      </c>
      <c r="G177" t="s">
        <v>9</v>
      </c>
    </row>
    <row r="178" spans="1:7" x14ac:dyDescent="0.2">
      <c r="A178">
        <v>177</v>
      </c>
      <c r="B178">
        <v>180</v>
      </c>
      <c r="C178" s="3" t="s">
        <v>5</v>
      </c>
      <c r="D178" s="1">
        <v>7</v>
      </c>
      <c r="E178" s="3" t="s">
        <v>10</v>
      </c>
      <c r="F178" s="2">
        <v>7</v>
      </c>
    </row>
    <row r="179" spans="1:7" x14ac:dyDescent="0.2">
      <c r="A179">
        <v>178</v>
      </c>
      <c r="B179">
        <v>181</v>
      </c>
      <c r="C179" s="3" t="s">
        <v>2</v>
      </c>
      <c r="D179" s="1">
        <v>2</v>
      </c>
      <c r="E179" s="3" t="s">
        <v>2</v>
      </c>
      <c r="F179" s="2">
        <v>2</v>
      </c>
    </row>
    <row r="180" spans="1:7" x14ac:dyDescent="0.2">
      <c r="A180">
        <v>179</v>
      </c>
      <c r="B180">
        <v>182</v>
      </c>
      <c r="C180" s="3" t="s">
        <v>2</v>
      </c>
      <c r="D180" s="1">
        <v>2</v>
      </c>
      <c r="E180" s="3" t="s">
        <v>2</v>
      </c>
      <c r="F180" s="2">
        <v>2</v>
      </c>
    </row>
    <row r="181" spans="1:7" x14ac:dyDescent="0.2">
      <c r="A181">
        <v>180</v>
      </c>
      <c r="B181">
        <v>183</v>
      </c>
      <c r="C181" s="3" t="s">
        <v>2</v>
      </c>
      <c r="D181" s="1">
        <v>2</v>
      </c>
      <c r="E181" s="3" t="s">
        <v>2</v>
      </c>
      <c r="F181" s="2">
        <v>2</v>
      </c>
    </row>
    <row r="182" spans="1:7" x14ac:dyDescent="0.2">
      <c r="A182">
        <v>181</v>
      </c>
      <c r="B182">
        <v>184</v>
      </c>
      <c r="C182" s="3" t="s">
        <v>2</v>
      </c>
      <c r="D182" s="1">
        <v>2</v>
      </c>
      <c r="E182" s="3" t="s">
        <v>2</v>
      </c>
      <c r="F182" s="2">
        <v>2</v>
      </c>
    </row>
    <row r="183" spans="1:7" x14ac:dyDescent="0.2">
      <c r="A183">
        <v>182</v>
      </c>
      <c r="B183">
        <v>185</v>
      </c>
      <c r="C183" s="3" t="s">
        <v>2</v>
      </c>
      <c r="D183" s="1">
        <v>2</v>
      </c>
      <c r="E183" s="3" t="s">
        <v>2</v>
      </c>
      <c r="F183" s="2">
        <v>2</v>
      </c>
    </row>
    <row r="184" spans="1:7" x14ac:dyDescent="0.2">
      <c r="A184">
        <v>183</v>
      </c>
      <c r="B184">
        <v>186</v>
      </c>
      <c r="C184" s="3" t="s">
        <v>2</v>
      </c>
      <c r="D184" s="1">
        <v>2</v>
      </c>
      <c r="E184" s="3" t="s">
        <v>2</v>
      </c>
      <c r="F184" s="2">
        <v>2</v>
      </c>
    </row>
    <row r="185" spans="1:7" x14ac:dyDescent="0.2">
      <c r="A185">
        <v>184</v>
      </c>
      <c r="B185">
        <v>187</v>
      </c>
      <c r="C185" s="3" t="s">
        <v>2</v>
      </c>
      <c r="D185" s="1">
        <v>2</v>
      </c>
      <c r="E185" s="3" t="s">
        <v>2</v>
      </c>
      <c r="F185" s="2">
        <v>2</v>
      </c>
    </row>
    <row r="186" spans="1:7" x14ac:dyDescent="0.2">
      <c r="A186">
        <v>185</v>
      </c>
      <c r="B186">
        <v>188</v>
      </c>
      <c r="C186" s="3" t="s">
        <v>2</v>
      </c>
      <c r="D186" s="1">
        <v>2</v>
      </c>
      <c r="E186" s="3" t="s">
        <v>2</v>
      </c>
      <c r="F186" s="2">
        <v>2</v>
      </c>
    </row>
    <row r="187" spans="1:7" x14ac:dyDescent="0.2">
      <c r="A187">
        <v>186</v>
      </c>
      <c r="B187">
        <v>189</v>
      </c>
      <c r="C187" s="3" t="s">
        <v>2</v>
      </c>
      <c r="D187" s="1">
        <v>2</v>
      </c>
      <c r="E187" s="3" t="s">
        <v>2</v>
      </c>
      <c r="F187" s="2">
        <v>2</v>
      </c>
    </row>
    <row r="188" spans="1:7" x14ac:dyDescent="0.2">
      <c r="A188">
        <v>187</v>
      </c>
      <c r="B188">
        <v>190</v>
      </c>
      <c r="C188" s="3" t="s">
        <v>2</v>
      </c>
      <c r="D188" s="1">
        <v>2</v>
      </c>
      <c r="E188" s="3" t="s">
        <v>2</v>
      </c>
      <c r="F188" s="2">
        <v>2</v>
      </c>
    </row>
    <row r="189" spans="1:7" x14ac:dyDescent="0.2">
      <c r="A189">
        <v>188</v>
      </c>
      <c r="B189">
        <v>191</v>
      </c>
      <c r="C189" s="3" t="s">
        <v>2</v>
      </c>
      <c r="D189" s="1">
        <v>2</v>
      </c>
      <c r="E189" s="3" t="s">
        <v>2</v>
      </c>
      <c r="F189" s="2">
        <v>2</v>
      </c>
    </row>
    <row r="190" spans="1:7" x14ac:dyDescent="0.2">
      <c r="A190">
        <v>189</v>
      </c>
      <c r="B190">
        <v>192</v>
      </c>
      <c r="C190" s="3" t="s">
        <v>4</v>
      </c>
      <c r="D190" s="1">
        <v>1</v>
      </c>
      <c r="E190" s="3" t="s">
        <v>2</v>
      </c>
      <c r="F190" s="2">
        <v>2</v>
      </c>
      <c r="G190" t="s">
        <v>9</v>
      </c>
    </row>
    <row r="191" spans="1:7" x14ac:dyDescent="0.2">
      <c r="A191">
        <v>190</v>
      </c>
      <c r="B191">
        <v>193</v>
      </c>
      <c r="C191" s="3" t="s">
        <v>5</v>
      </c>
      <c r="D191" s="1">
        <v>7</v>
      </c>
      <c r="E191" s="3" t="s">
        <v>5</v>
      </c>
      <c r="F191" s="1">
        <v>7</v>
      </c>
    </row>
    <row r="192" spans="1:7" x14ac:dyDescent="0.2">
      <c r="A192">
        <v>191</v>
      </c>
      <c r="B192">
        <v>194</v>
      </c>
      <c r="C192" s="3" t="s">
        <v>4</v>
      </c>
      <c r="D192" s="1">
        <v>1</v>
      </c>
      <c r="E192" s="3" t="s">
        <v>6</v>
      </c>
      <c r="F192" s="2">
        <v>3</v>
      </c>
      <c r="G192" t="s">
        <v>9</v>
      </c>
    </row>
    <row r="193" spans="1:7" x14ac:dyDescent="0.2">
      <c r="A193">
        <v>192</v>
      </c>
      <c r="B193">
        <v>195</v>
      </c>
      <c r="C193" s="3" t="s">
        <v>2</v>
      </c>
      <c r="D193" s="1">
        <v>2</v>
      </c>
      <c r="E193" s="3" t="s">
        <v>4</v>
      </c>
      <c r="F193" s="2">
        <v>1</v>
      </c>
      <c r="G193" t="s">
        <v>9</v>
      </c>
    </row>
    <row r="194" spans="1:7" x14ac:dyDescent="0.2">
      <c r="A194">
        <v>193</v>
      </c>
      <c r="B194">
        <v>196</v>
      </c>
      <c r="C194" s="3" t="s">
        <v>4</v>
      </c>
      <c r="D194" s="1">
        <v>1</v>
      </c>
      <c r="E194" s="3" t="s">
        <v>4</v>
      </c>
      <c r="F194" s="1">
        <v>1</v>
      </c>
    </row>
    <row r="195" spans="1:7" x14ac:dyDescent="0.2">
      <c r="A195">
        <v>194</v>
      </c>
      <c r="B195">
        <v>197</v>
      </c>
      <c r="C195" s="3" t="s">
        <v>6</v>
      </c>
      <c r="D195" s="1">
        <v>3</v>
      </c>
      <c r="E195" s="3" t="s">
        <v>6</v>
      </c>
      <c r="F195" s="1">
        <v>3</v>
      </c>
    </row>
    <row r="196" spans="1:7" x14ac:dyDescent="0.2">
      <c r="A196">
        <v>195</v>
      </c>
      <c r="B196">
        <v>198</v>
      </c>
      <c r="C196" s="3" t="s">
        <v>6</v>
      </c>
      <c r="D196" s="1">
        <v>3</v>
      </c>
      <c r="E196" s="3" t="s">
        <v>6</v>
      </c>
      <c r="F196" s="1">
        <v>3</v>
      </c>
    </row>
    <row r="197" spans="1:7" x14ac:dyDescent="0.2">
      <c r="A197">
        <v>196</v>
      </c>
      <c r="B197">
        <v>199</v>
      </c>
      <c r="C197" s="3" t="s">
        <v>1</v>
      </c>
      <c r="D197" s="1">
        <v>5</v>
      </c>
      <c r="E197" s="3" t="s">
        <v>1</v>
      </c>
      <c r="F197" s="1">
        <v>5</v>
      </c>
    </row>
    <row r="198" spans="1:7" x14ac:dyDescent="0.2">
      <c r="A198">
        <v>197</v>
      </c>
      <c r="B198">
        <v>200</v>
      </c>
      <c r="C198" s="3" t="s">
        <v>4</v>
      </c>
      <c r="D198" s="1">
        <v>1</v>
      </c>
      <c r="E198" s="3" t="s">
        <v>4</v>
      </c>
      <c r="F198" s="1">
        <v>1</v>
      </c>
    </row>
    <row r="199" spans="1:7" x14ac:dyDescent="0.2">
      <c r="A199">
        <v>198</v>
      </c>
      <c r="B199">
        <v>201</v>
      </c>
      <c r="C199" s="3" t="s">
        <v>4</v>
      </c>
      <c r="D199" s="1">
        <v>1</v>
      </c>
      <c r="E199" s="3" t="s">
        <v>4</v>
      </c>
      <c r="F199" s="1">
        <v>1</v>
      </c>
    </row>
    <row r="200" spans="1:7" x14ac:dyDescent="0.2">
      <c r="A200">
        <v>199</v>
      </c>
      <c r="B200">
        <v>202</v>
      </c>
      <c r="C200" s="3" t="s">
        <v>2</v>
      </c>
      <c r="D200" s="1">
        <v>2</v>
      </c>
      <c r="E200" s="3" t="s">
        <v>4</v>
      </c>
      <c r="F200" s="1">
        <v>1</v>
      </c>
      <c r="G200" t="s">
        <v>9</v>
      </c>
    </row>
    <row r="201" spans="1:7" x14ac:dyDescent="0.2">
      <c r="A201">
        <v>200</v>
      </c>
      <c r="B201">
        <v>203</v>
      </c>
      <c r="C201" s="3" t="s">
        <v>4</v>
      </c>
      <c r="D201" s="1">
        <v>1</v>
      </c>
      <c r="E201" s="3" t="s">
        <v>4</v>
      </c>
      <c r="F201" s="1">
        <v>1</v>
      </c>
    </row>
    <row r="202" spans="1:7" x14ac:dyDescent="0.2">
      <c r="A202">
        <v>201</v>
      </c>
      <c r="B202">
        <v>204</v>
      </c>
      <c r="C202" s="3" t="s">
        <v>2</v>
      </c>
      <c r="D202" s="1">
        <v>2</v>
      </c>
      <c r="E202" s="3" t="s">
        <v>2</v>
      </c>
      <c r="F202" s="1">
        <v>2</v>
      </c>
    </row>
    <row r="203" spans="1:7" x14ac:dyDescent="0.2">
      <c r="A203">
        <v>202</v>
      </c>
      <c r="B203">
        <v>205</v>
      </c>
      <c r="C203" s="3" t="s">
        <v>2</v>
      </c>
      <c r="D203" s="1">
        <v>2</v>
      </c>
      <c r="E203" s="3" t="s">
        <v>2</v>
      </c>
      <c r="F203" s="1">
        <v>2</v>
      </c>
    </row>
    <row r="204" spans="1:7" x14ac:dyDescent="0.2">
      <c r="A204">
        <v>203</v>
      </c>
      <c r="B204">
        <v>206</v>
      </c>
      <c r="C204" s="3" t="s">
        <v>2</v>
      </c>
      <c r="D204" s="1">
        <v>2</v>
      </c>
      <c r="E204" s="3" t="s">
        <v>2</v>
      </c>
      <c r="F204" s="1">
        <v>2</v>
      </c>
    </row>
    <row r="205" spans="1:7" x14ac:dyDescent="0.2">
      <c r="A205">
        <v>204</v>
      </c>
      <c r="B205">
        <v>207</v>
      </c>
      <c r="C205" s="3" t="s">
        <v>2</v>
      </c>
      <c r="D205" s="1">
        <v>2</v>
      </c>
      <c r="E205" s="3" t="s">
        <v>2</v>
      </c>
      <c r="F205" s="1">
        <v>2</v>
      </c>
    </row>
    <row r="206" spans="1:7" x14ac:dyDescent="0.2">
      <c r="A206">
        <v>205</v>
      </c>
      <c r="B206">
        <v>208</v>
      </c>
      <c r="C206" s="3" t="s">
        <v>2</v>
      </c>
      <c r="D206" s="1">
        <v>2</v>
      </c>
      <c r="E206" s="3" t="s">
        <v>2</v>
      </c>
      <c r="F206" s="1">
        <v>2</v>
      </c>
    </row>
    <row r="207" spans="1:7" x14ac:dyDescent="0.2">
      <c r="A207">
        <v>206</v>
      </c>
      <c r="B207">
        <v>209</v>
      </c>
      <c r="C207" s="3" t="s">
        <v>6</v>
      </c>
      <c r="D207" s="1">
        <v>3</v>
      </c>
      <c r="E207" s="3" t="s">
        <v>4</v>
      </c>
      <c r="F207" s="1">
        <v>1</v>
      </c>
      <c r="G207" t="s">
        <v>9</v>
      </c>
    </row>
    <row r="208" spans="1:7" x14ac:dyDescent="0.2">
      <c r="A208">
        <v>207</v>
      </c>
      <c r="B208">
        <v>210</v>
      </c>
      <c r="C208" s="3" t="s">
        <v>6</v>
      </c>
      <c r="D208" s="1">
        <v>3</v>
      </c>
      <c r="E208" s="3" t="s">
        <v>6</v>
      </c>
      <c r="F208" s="1">
        <v>3</v>
      </c>
    </row>
    <row r="209" spans="1:7" x14ac:dyDescent="0.2">
      <c r="A209">
        <v>208</v>
      </c>
      <c r="B209">
        <v>211</v>
      </c>
      <c r="C209" s="3" t="s">
        <v>1</v>
      </c>
      <c r="D209" s="1">
        <v>5</v>
      </c>
      <c r="E209" s="3" t="s">
        <v>1</v>
      </c>
      <c r="F209" s="1">
        <v>5</v>
      </c>
    </row>
    <row r="210" spans="1:7" x14ac:dyDescent="0.2">
      <c r="A210">
        <v>209</v>
      </c>
      <c r="B210">
        <v>212</v>
      </c>
      <c r="C210" s="3" t="s">
        <v>1</v>
      </c>
      <c r="D210" s="1">
        <v>5</v>
      </c>
      <c r="E210" s="3" t="s">
        <v>1</v>
      </c>
      <c r="F210" s="1">
        <v>5</v>
      </c>
    </row>
    <row r="211" spans="1:7" x14ac:dyDescent="0.2">
      <c r="A211">
        <v>210</v>
      </c>
      <c r="B211">
        <v>213</v>
      </c>
      <c r="C211" s="3" t="s">
        <v>1</v>
      </c>
      <c r="D211" s="1">
        <v>5</v>
      </c>
      <c r="E211" s="3" t="s">
        <v>1</v>
      </c>
      <c r="F211" s="1">
        <v>5</v>
      </c>
    </row>
    <row r="212" spans="1:7" x14ac:dyDescent="0.2">
      <c r="D212">
        <f>COUNTA(D2:D211)</f>
        <v>210</v>
      </c>
      <c r="F212">
        <f>COUNTA(F2:F211)</f>
        <v>210</v>
      </c>
      <c r="G212">
        <f>COUNTA(G2:G211)</f>
        <v>46</v>
      </c>
    </row>
    <row r="214" spans="1:7" x14ac:dyDescent="0.2">
      <c r="A214" t="s">
        <v>29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3"/>
  <sheetViews>
    <sheetView topLeftCell="I1" zoomScale="140" zoomScaleNormal="140" workbookViewId="0">
      <selection activeCell="K6" sqref="K6:K24"/>
    </sheetView>
  </sheetViews>
  <sheetFormatPr baseColWidth="10" defaultRowHeight="16" x14ac:dyDescent="0.2"/>
  <cols>
    <col min="1" max="1" width="4.1640625" bestFit="1" customWidth="1"/>
    <col min="2" max="2" width="10" bestFit="1" customWidth="1"/>
    <col min="4" max="4" width="4.1640625" bestFit="1" customWidth="1"/>
    <col min="5" max="5" width="10" bestFit="1" customWidth="1"/>
    <col min="9" max="9" width="18.1640625" customWidth="1"/>
    <col min="11" max="11" width="12.83203125" bestFit="1" customWidth="1"/>
  </cols>
  <sheetData>
    <row r="1" spans="1:24" x14ac:dyDescent="0.2">
      <c r="B1" t="s">
        <v>30</v>
      </c>
      <c r="E1" t="s">
        <v>31</v>
      </c>
      <c r="K1" s="4"/>
    </row>
    <row r="2" spans="1:24" x14ac:dyDescent="0.2">
      <c r="A2">
        <v>1</v>
      </c>
      <c r="B2" t="s">
        <v>0</v>
      </c>
      <c r="C2">
        <v>6</v>
      </c>
      <c r="D2">
        <v>1</v>
      </c>
      <c r="E2" t="s">
        <v>0</v>
      </c>
      <c r="F2">
        <v>6</v>
      </c>
      <c r="I2" t="s">
        <v>11</v>
      </c>
      <c r="J2">
        <v>151</v>
      </c>
      <c r="K2" s="4"/>
    </row>
    <row r="3" spans="1:24" x14ac:dyDescent="0.2">
      <c r="A3">
        <v>2</v>
      </c>
      <c r="B3" t="s">
        <v>6</v>
      </c>
      <c r="C3">
        <v>3</v>
      </c>
      <c r="D3">
        <v>2</v>
      </c>
      <c r="E3" t="s">
        <v>1</v>
      </c>
      <c r="F3">
        <v>5</v>
      </c>
      <c r="G3" t="s">
        <v>9</v>
      </c>
      <c r="I3" t="s">
        <v>39</v>
      </c>
      <c r="J3">
        <v>28</v>
      </c>
      <c r="K3" s="4"/>
    </row>
    <row r="4" spans="1:24" x14ac:dyDescent="0.2">
      <c r="A4">
        <v>3</v>
      </c>
      <c r="B4" t="s">
        <v>2</v>
      </c>
      <c r="C4">
        <v>2</v>
      </c>
      <c r="D4">
        <v>3</v>
      </c>
      <c r="E4" t="s">
        <v>2</v>
      </c>
      <c r="F4">
        <v>2</v>
      </c>
      <c r="I4" t="s">
        <v>13</v>
      </c>
      <c r="J4">
        <f>(J2-J3)/J2</f>
        <v>0.81456953642384111</v>
      </c>
      <c r="K4" s="4"/>
    </row>
    <row r="5" spans="1:24" x14ac:dyDescent="0.2">
      <c r="A5">
        <v>4</v>
      </c>
      <c r="B5" t="s">
        <v>2</v>
      </c>
      <c r="C5">
        <v>2</v>
      </c>
      <c r="D5">
        <v>4</v>
      </c>
      <c r="E5" t="s">
        <v>2</v>
      </c>
      <c r="F5">
        <v>2</v>
      </c>
      <c r="K5" s="4"/>
      <c r="O5" t="s">
        <v>48</v>
      </c>
    </row>
    <row r="6" spans="1:24" x14ac:dyDescent="0.2">
      <c r="A6">
        <v>5</v>
      </c>
      <c r="B6" t="s">
        <v>2</v>
      </c>
      <c r="C6">
        <v>2</v>
      </c>
      <c r="D6">
        <v>5</v>
      </c>
      <c r="E6" t="s">
        <v>2</v>
      </c>
      <c r="F6">
        <v>2</v>
      </c>
      <c r="I6" t="s">
        <v>14</v>
      </c>
      <c r="J6" s="1" t="s">
        <v>25</v>
      </c>
      <c r="K6" s="5"/>
      <c r="O6" s="1" t="s">
        <v>40</v>
      </c>
      <c r="P6" s="1" t="s">
        <v>41</v>
      </c>
      <c r="Q6" s="1" t="s">
        <v>42</v>
      </c>
      <c r="R6" s="1" t="s">
        <v>43</v>
      </c>
      <c r="S6" s="1" t="s">
        <v>44</v>
      </c>
      <c r="T6" s="1" t="s">
        <v>45</v>
      </c>
      <c r="U6" s="1" t="s">
        <v>46</v>
      </c>
    </row>
    <row r="7" spans="1:24" x14ac:dyDescent="0.2">
      <c r="A7">
        <v>6</v>
      </c>
      <c r="B7" t="s">
        <v>2</v>
      </c>
      <c r="C7">
        <v>2</v>
      </c>
      <c r="D7">
        <v>6</v>
      </c>
      <c r="E7" t="s">
        <v>2</v>
      </c>
      <c r="F7">
        <v>2</v>
      </c>
      <c r="I7" t="s">
        <v>15</v>
      </c>
      <c r="J7">
        <f>COUNTIF(C2:C152,C51)</f>
        <v>59</v>
      </c>
      <c r="K7" s="4"/>
      <c r="M7" t="s">
        <v>47</v>
      </c>
      <c r="N7" t="s">
        <v>40</v>
      </c>
      <c r="O7">
        <v>35</v>
      </c>
      <c r="P7">
        <v>9</v>
      </c>
      <c r="Q7">
        <v>11</v>
      </c>
      <c r="R7">
        <v>3</v>
      </c>
      <c r="T7">
        <v>1</v>
      </c>
      <c r="V7">
        <f t="shared" ref="V7:V13" si="0">SUM(O7:U7)</f>
        <v>59</v>
      </c>
      <c r="W7">
        <f>V7/$J$2</f>
        <v>0.39072847682119205</v>
      </c>
    </row>
    <row r="8" spans="1:24" x14ac:dyDescent="0.2">
      <c r="A8">
        <v>7</v>
      </c>
      <c r="B8" t="s">
        <v>2</v>
      </c>
      <c r="C8">
        <v>2</v>
      </c>
      <c r="D8">
        <v>7</v>
      </c>
      <c r="E8" t="s">
        <v>2</v>
      </c>
      <c r="F8">
        <v>2</v>
      </c>
      <c r="I8" t="s">
        <v>16</v>
      </c>
      <c r="J8">
        <f>COUNTIF(C2:C152,C4)</f>
        <v>29</v>
      </c>
      <c r="K8" s="4"/>
      <c r="N8" t="s">
        <v>41</v>
      </c>
      <c r="P8">
        <v>28</v>
      </c>
      <c r="V8">
        <f t="shared" si="0"/>
        <v>28</v>
      </c>
      <c r="W8">
        <f t="shared" ref="W8:W13" si="1">V8/$J$2</f>
        <v>0.18543046357615894</v>
      </c>
    </row>
    <row r="9" spans="1:24" x14ac:dyDescent="0.2">
      <c r="A9">
        <v>8</v>
      </c>
      <c r="B9" t="s">
        <v>2</v>
      </c>
      <c r="C9">
        <v>2</v>
      </c>
      <c r="D9">
        <v>8</v>
      </c>
      <c r="E9" t="s">
        <v>2</v>
      </c>
      <c r="F9">
        <v>2</v>
      </c>
      <c r="I9" t="s">
        <v>17</v>
      </c>
      <c r="J9">
        <f>COUNTIF(C2:C152,C3)</f>
        <v>5</v>
      </c>
      <c r="K9" s="4"/>
      <c r="N9" t="s">
        <v>42</v>
      </c>
      <c r="Q9">
        <v>4</v>
      </c>
      <c r="S9">
        <v>1</v>
      </c>
      <c r="V9">
        <f t="shared" si="0"/>
        <v>5</v>
      </c>
      <c r="W9">
        <f t="shared" si="1"/>
        <v>3.3112582781456956E-2</v>
      </c>
    </row>
    <row r="10" spans="1:24" x14ac:dyDescent="0.2">
      <c r="A10">
        <v>9</v>
      </c>
      <c r="B10" t="s">
        <v>2</v>
      </c>
      <c r="C10">
        <v>2</v>
      </c>
      <c r="D10">
        <v>9</v>
      </c>
      <c r="E10" t="s">
        <v>2</v>
      </c>
      <c r="F10">
        <v>2</v>
      </c>
      <c r="I10" t="s">
        <v>18</v>
      </c>
      <c r="J10">
        <f>COUNTIF(C2:C152,C36)</f>
        <v>27</v>
      </c>
      <c r="K10" s="4"/>
      <c r="N10" t="s">
        <v>43</v>
      </c>
      <c r="P10">
        <v>1</v>
      </c>
      <c r="R10">
        <v>26</v>
      </c>
      <c r="T10">
        <v>1</v>
      </c>
      <c r="V10">
        <f t="shared" si="0"/>
        <v>28</v>
      </c>
      <c r="W10">
        <f t="shared" si="1"/>
        <v>0.18543046357615894</v>
      </c>
    </row>
    <row r="11" spans="1:24" x14ac:dyDescent="0.2">
      <c r="A11">
        <v>10</v>
      </c>
      <c r="B11" t="s">
        <v>2</v>
      </c>
      <c r="C11">
        <v>2</v>
      </c>
      <c r="D11">
        <v>10</v>
      </c>
      <c r="E11" t="s">
        <v>2</v>
      </c>
      <c r="F11">
        <v>2</v>
      </c>
      <c r="I11" t="s">
        <v>19</v>
      </c>
      <c r="J11">
        <f>COUNTIF(C2:C152,C16)</f>
        <v>3</v>
      </c>
      <c r="K11" s="4"/>
      <c r="N11" t="s">
        <v>44</v>
      </c>
      <c r="S11">
        <v>3</v>
      </c>
      <c r="V11">
        <f t="shared" si="0"/>
        <v>3</v>
      </c>
      <c r="W11">
        <f t="shared" si="1"/>
        <v>1.9867549668874173E-2</v>
      </c>
    </row>
    <row r="12" spans="1:24" x14ac:dyDescent="0.2">
      <c r="A12">
        <v>11</v>
      </c>
      <c r="B12" t="s">
        <v>2</v>
      </c>
      <c r="C12">
        <v>2</v>
      </c>
      <c r="D12">
        <v>11</v>
      </c>
      <c r="E12" t="s">
        <v>2</v>
      </c>
      <c r="F12">
        <v>2</v>
      </c>
      <c r="I12" t="s">
        <v>20</v>
      </c>
      <c r="J12">
        <f>COUNTIF(C2:C152,C24)</f>
        <v>10</v>
      </c>
      <c r="K12" s="4"/>
      <c r="N12" t="s">
        <v>45</v>
      </c>
      <c r="Q12">
        <v>1</v>
      </c>
      <c r="T12">
        <v>9</v>
      </c>
      <c r="V12">
        <f t="shared" si="0"/>
        <v>10</v>
      </c>
      <c r="W12">
        <f t="shared" si="1"/>
        <v>6.6225165562913912E-2</v>
      </c>
    </row>
    <row r="13" spans="1:24" x14ac:dyDescent="0.2">
      <c r="A13">
        <v>12</v>
      </c>
      <c r="B13" t="s">
        <v>2</v>
      </c>
      <c r="C13">
        <v>2</v>
      </c>
      <c r="D13">
        <v>12</v>
      </c>
      <c r="E13" t="s">
        <v>2</v>
      </c>
      <c r="F13">
        <v>2</v>
      </c>
      <c r="I13" t="s">
        <v>21</v>
      </c>
      <c r="J13">
        <f>COUNTIF(C2:C152,C31)</f>
        <v>18</v>
      </c>
      <c r="K13" s="4"/>
      <c r="N13" t="s">
        <v>46</v>
      </c>
      <c r="O13">
        <v>1</v>
      </c>
      <c r="U13">
        <v>17</v>
      </c>
      <c r="V13">
        <f t="shared" si="0"/>
        <v>18</v>
      </c>
      <c r="W13">
        <f t="shared" si="1"/>
        <v>0.11920529801324503</v>
      </c>
      <c r="X13">
        <f>SUM(V7:V13)</f>
        <v>151</v>
      </c>
    </row>
    <row r="14" spans="1:24" x14ac:dyDescent="0.2">
      <c r="A14">
        <v>13</v>
      </c>
      <c r="B14" t="s">
        <v>2</v>
      </c>
      <c r="C14">
        <v>2</v>
      </c>
      <c r="D14">
        <v>13</v>
      </c>
      <c r="E14" t="s">
        <v>2</v>
      </c>
      <c r="F14">
        <v>2</v>
      </c>
      <c r="J14">
        <f>SUM(J7:J13)</f>
        <v>151</v>
      </c>
      <c r="K14" s="4"/>
      <c r="O14">
        <f>SUM(O7:O13)</f>
        <v>36</v>
      </c>
      <c r="P14">
        <f t="shared" ref="P14:U14" si="2">SUM(P7:P13)</f>
        <v>38</v>
      </c>
      <c r="Q14">
        <f t="shared" si="2"/>
        <v>16</v>
      </c>
      <c r="R14">
        <f t="shared" si="2"/>
        <v>29</v>
      </c>
      <c r="S14">
        <f t="shared" si="2"/>
        <v>4</v>
      </c>
      <c r="T14">
        <f t="shared" si="2"/>
        <v>11</v>
      </c>
      <c r="U14">
        <f t="shared" si="2"/>
        <v>17</v>
      </c>
    </row>
    <row r="15" spans="1:24" x14ac:dyDescent="0.2">
      <c r="A15">
        <v>14</v>
      </c>
      <c r="B15" t="s">
        <v>2</v>
      </c>
      <c r="C15">
        <v>2</v>
      </c>
      <c r="D15">
        <v>14</v>
      </c>
      <c r="E15" t="s">
        <v>2</v>
      </c>
      <c r="F15">
        <v>2</v>
      </c>
      <c r="K15" s="4"/>
      <c r="O15">
        <f>O14/$J$2</f>
        <v>0.23841059602649006</v>
      </c>
      <c r="P15">
        <f t="shared" ref="P15:U15" si="3">P14/$J$2</f>
        <v>0.25165562913907286</v>
      </c>
      <c r="Q15">
        <f t="shared" si="3"/>
        <v>0.10596026490066225</v>
      </c>
      <c r="R15">
        <f t="shared" si="3"/>
        <v>0.19205298013245034</v>
      </c>
      <c r="S15">
        <f t="shared" si="3"/>
        <v>2.6490066225165563E-2</v>
      </c>
      <c r="T15">
        <f t="shared" si="3"/>
        <v>7.2847682119205295E-2</v>
      </c>
      <c r="U15">
        <f t="shared" si="3"/>
        <v>0.11258278145695365</v>
      </c>
    </row>
    <row r="16" spans="1:24" x14ac:dyDescent="0.2">
      <c r="A16">
        <v>15</v>
      </c>
      <c r="B16" t="s">
        <v>1</v>
      </c>
      <c r="C16">
        <v>5</v>
      </c>
      <c r="D16">
        <v>15</v>
      </c>
      <c r="E16" t="s">
        <v>1</v>
      </c>
      <c r="F16">
        <v>5</v>
      </c>
      <c r="I16" t="s">
        <v>22</v>
      </c>
      <c r="K16" s="4"/>
    </row>
    <row r="17" spans="1:21" x14ac:dyDescent="0.2">
      <c r="A17">
        <v>16</v>
      </c>
      <c r="B17" t="s">
        <v>2</v>
      </c>
      <c r="C17">
        <v>2</v>
      </c>
      <c r="D17">
        <v>16</v>
      </c>
      <c r="E17" t="s">
        <v>2</v>
      </c>
      <c r="F17">
        <v>2</v>
      </c>
      <c r="I17" t="s">
        <v>15</v>
      </c>
      <c r="J17">
        <f>COUNTIF(F2:F152,F52)</f>
        <v>36</v>
      </c>
      <c r="K17" s="4"/>
      <c r="U17">
        <f>SUM(O14:U14)</f>
        <v>151</v>
      </c>
    </row>
    <row r="18" spans="1:21" x14ac:dyDescent="0.2">
      <c r="A18">
        <v>17</v>
      </c>
      <c r="B18" t="s">
        <v>2</v>
      </c>
      <c r="C18">
        <v>2</v>
      </c>
      <c r="D18">
        <v>17</v>
      </c>
      <c r="E18" t="s">
        <v>2</v>
      </c>
      <c r="F18">
        <v>2</v>
      </c>
      <c r="I18" t="s">
        <v>16</v>
      </c>
      <c r="J18">
        <f>COUNTIF(F2:F152,F4)</f>
        <v>38</v>
      </c>
      <c r="K18" s="4"/>
    </row>
    <row r="19" spans="1:21" x14ac:dyDescent="0.2">
      <c r="A19">
        <v>18</v>
      </c>
      <c r="B19" t="s">
        <v>2</v>
      </c>
      <c r="C19">
        <v>2</v>
      </c>
      <c r="D19">
        <v>18</v>
      </c>
      <c r="E19" t="s">
        <v>2</v>
      </c>
      <c r="F19">
        <v>2</v>
      </c>
      <c r="I19" t="s">
        <v>17</v>
      </c>
      <c r="J19">
        <f>COUNTIF(F2:F152,F55)</f>
        <v>16</v>
      </c>
      <c r="K19" s="4"/>
    </row>
    <row r="20" spans="1:21" x14ac:dyDescent="0.2">
      <c r="A20">
        <v>19</v>
      </c>
      <c r="B20" t="s">
        <v>2</v>
      </c>
      <c r="C20">
        <v>2</v>
      </c>
      <c r="D20">
        <v>19</v>
      </c>
      <c r="E20" t="s">
        <v>2</v>
      </c>
      <c r="F20">
        <v>2</v>
      </c>
      <c r="I20" t="s">
        <v>18</v>
      </c>
      <c r="J20">
        <f>COUNTIF(F2:F152,F35)</f>
        <v>29</v>
      </c>
      <c r="K20" s="4"/>
    </row>
    <row r="21" spans="1:21" x14ac:dyDescent="0.2">
      <c r="A21">
        <v>20</v>
      </c>
      <c r="B21" t="s">
        <v>2</v>
      </c>
      <c r="C21">
        <v>2</v>
      </c>
      <c r="D21">
        <v>20</v>
      </c>
      <c r="E21" t="s">
        <v>2</v>
      </c>
      <c r="F21">
        <v>2</v>
      </c>
      <c r="I21" t="s">
        <v>19</v>
      </c>
      <c r="J21">
        <f>COUNTIF(F2:F152,F16)</f>
        <v>4</v>
      </c>
      <c r="K21" s="4"/>
    </row>
    <row r="22" spans="1:21" x14ac:dyDescent="0.2">
      <c r="A22">
        <v>21</v>
      </c>
      <c r="B22" t="s">
        <v>2</v>
      </c>
      <c r="C22">
        <v>2</v>
      </c>
      <c r="D22">
        <v>21</v>
      </c>
      <c r="E22" t="s">
        <v>2</v>
      </c>
      <c r="F22">
        <v>2</v>
      </c>
      <c r="I22" t="s">
        <v>20</v>
      </c>
      <c r="J22">
        <f>COUNTIF(F2:F152,F24)</f>
        <v>11</v>
      </c>
      <c r="K22" s="4"/>
    </row>
    <row r="23" spans="1:21" x14ac:dyDescent="0.2">
      <c r="A23">
        <v>22</v>
      </c>
      <c r="B23" t="s">
        <v>2</v>
      </c>
      <c r="C23">
        <v>2</v>
      </c>
      <c r="D23">
        <v>22</v>
      </c>
      <c r="E23" t="s">
        <v>2</v>
      </c>
      <c r="F23">
        <v>2</v>
      </c>
      <c r="I23" t="s">
        <v>21</v>
      </c>
      <c r="J23">
        <f>COUNTIF(F2:F152,F31)</f>
        <v>17</v>
      </c>
      <c r="K23" s="4"/>
    </row>
    <row r="24" spans="1:21" x14ac:dyDescent="0.2">
      <c r="A24">
        <v>23</v>
      </c>
      <c r="B24" t="s">
        <v>0</v>
      </c>
      <c r="C24">
        <v>6</v>
      </c>
      <c r="D24">
        <v>23</v>
      </c>
      <c r="E24" t="s">
        <v>0</v>
      </c>
      <c r="F24">
        <v>6</v>
      </c>
      <c r="J24">
        <f>SUM(J17:J23)</f>
        <v>151</v>
      </c>
      <c r="K24" s="4"/>
    </row>
    <row r="25" spans="1:21" x14ac:dyDescent="0.2">
      <c r="A25">
        <v>24</v>
      </c>
      <c r="B25" t="s">
        <v>0</v>
      </c>
      <c r="C25">
        <v>6</v>
      </c>
      <c r="D25">
        <v>24</v>
      </c>
      <c r="E25" t="s">
        <v>0</v>
      </c>
      <c r="F25">
        <v>6</v>
      </c>
      <c r="K25" s="4"/>
    </row>
    <row r="26" spans="1:21" x14ac:dyDescent="0.2">
      <c r="A26">
        <v>25</v>
      </c>
      <c r="B26" t="s">
        <v>0</v>
      </c>
      <c r="C26">
        <v>6</v>
      </c>
      <c r="D26">
        <v>25</v>
      </c>
      <c r="E26" t="s">
        <v>0</v>
      </c>
      <c r="F26">
        <v>6</v>
      </c>
      <c r="I26" t="s">
        <v>23</v>
      </c>
      <c r="K26" s="4">
        <f>(O15*W7)+(P15*W8)+(Q15*W9)+(R15*W10)+(S15*W11)+(T15*W12)+(U15*W13)</f>
        <v>0.19771062672689796</v>
      </c>
    </row>
    <row r="27" spans="1:21" x14ac:dyDescent="0.2">
      <c r="A27">
        <v>26</v>
      </c>
      <c r="B27" t="s">
        <v>0</v>
      </c>
      <c r="C27">
        <v>6</v>
      </c>
      <c r="D27">
        <v>26</v>
      </c>
      <c r="E27" t="s">
        <v>0</v>
      </c>
      <c r="F27">
        <v>6</v>
      </c>
      <c r="K27" s="4"/>
    </row>
    <row r="28" spans="1:21" x14ac:dyDescent="0.2">
      <c r="A28">
        <v>27</v>
      </c>
      <c r="B28" t="s">
        <v>0</v>
      </c>
      <c r="C28">
        <v>6</v>
      </c>
      <c r="D28">
        <v>27</v>
      </c>
      <c r="E28" t="s">
        <v>0</v>
      </c>
      <c r="F28">
        <v>6</v>
      </c>
      <c r="I28" t="s">
        <v>24</v>
      </c>
      <c r="K28" s="4">
        <f>(J4-K26)/(1-K26)</f>
        <v>0.76887333952878156</v>
      </c>
    </row>
    <row r="29" spans="1:21" x14ac:dyDescent="0.2">
      <c r="A29">
        <v>28</v>
      </c>
      <c r="B29" t="s">
        <v>0</v>
      </c>
      <c r="C29">
        <v>6</v>
      </c>
      <c r="D29">
        <v>28</v>
      </c>
      <c r="E29" t="s">
        <v>0</v>
      </c>
      <c r="F29">
        <v>6</v>
      </c>
    </row>
    <row r="30" spans="1:21" x14ac:dyDescent="0.2">
      <c r="A30">
        <v>29</v>
      </c>
      <c r="B30" t="s">
        <v>0</v>
      </c>
      <c r="C30">
        <v>6</v>
      </c>
      <c r="D30">
        <v>29</v>
      </c>
      <c r="E30" t="s">
        <v>0</v>
      </c>
      <c r="F30">
        <v>6</v>
      </c>
    </row>
    <row r="31" spans="1:21" x14ac:dyDescent="0.2">
      <c r="A31">
        <v>30</v>
      </c>
      <c r="B31" t="s">
        <v>5</v>
      </c>
      <c r="C31">
        <v>7</v>
      </c>
      <c r="D31">
        <v>30</v>
      </c>
      <c r="E31" t="s">
        <v>5</v>
      </c>
      <c r="F31">
        <v>7</v>
      </c>
    </row>
    <row r="32" spans="1:21" x14ac:dyDescent="0.2">
      <c r="A32">
        <v>31</v>
      </c>
      <c r="B32" t="s">
        <v>5</v>
      </c>
      <c r="C32">
        <v>7</v>
      </c>
      <c r="D32">
        <v>31</v>
      </c>
      <c r="E32" t="s">
        <v>5</v>
      </c>
      <c r="F32">
        <v>7</v>
      </c>
    </row>
    <row r="33" spans="1:6" x14ac:dyDescent="0.2">
      <c r="A33">
        <v>32</v>
      </c>
      <c r="B33" t="s">
        <v>5</v>
      </c>
      <c r="C33">
        <v>7</v>
      </c>
      <c r="D33">
        <v>32</v>
      </c>
      <c r="E33" t="s">
        <v>5</v>
      </c>
      <c r="F33">
        <v>7</v>
      </c>
    </row>
    <row r="34" spans="1:6" x14ac:dyDescent="0.2">
      <c r="A34">
        <v>33</v>
      </c>
      <c r="B34" t="s">
        <v>5</v>
      </c>
      <c r="C34">
        <v>7</v>
      </c>
      <c r="D34">
        <v>33</v>
      </c>
      <c r="E34" t="s">
        <v>5</v>
      </c>
      <c r="F34">
        <v>7</v>
      </c>
    </row>
    <row r="35" spans="1:6" x14ac:dyDescent="0.2">
      <c r="A35">
        <v>34</v>
      </c>
      <c r="B35" t="s">
        <v>3</v>
      </c>
      <c r="C35">
        <v>4</v>
      </c>
      <c r="D35">
        <v>34</v>
      </c>
      <c r="E35" t="s">
        <v>3</v>
      </c>
      <c r="F35">
        <v>4</v>
      </c>
    </row>
    <row r="36" spans="1:6" x14ac:dyDescent="0.2">
      <c r="A36">
        <v>35</v>
      </c>
      <c r="B36" t="s">
        <v>3</v>
      </c>
      <c r="C36">
        <v>4</v>
      </c>
      <c r="D36">
        <v>35</v>
      </c>
      <c r="E36" t="s">
        <v>3</v>
      </c>
      <c r="F36">
        <v>4</v>
      </c>
    </row>
    <row r="37" spans="1:6" x14ac:dyDescent="0.2">
      <c r="A37">
        <v>36</v>
      </c>
      <c r="B37" t="s">
        <v>5</v>
      </c>
      <c r="C37">
        <v>7</v>
      </c>
      <c r="D37">
        <v>36</v>
      </c>
      <c r="E37" t="s">
        <v>5</v>
      </c>
      <c r="F37">
        <v>7</v>
      </c>
    </row>
    <row r="38" spans="1:6" x14ac:dyDescent="0.2">
      <c r="A38">
        <v>37</v>
      </c>
      <c r="B38" t="s">
        <v>5</v>
      </c>
      <c r="C38">
        <v>7</v>
      </c>
      <c r="D38">
        <v>37</v>
      </c>
      <c r="E38" t="s">
        <v>5</v>
      </c>
      <c r="F38">
        <v>7</v>
      </c>
    </row>
    <row r="39" spans="1:6" x14ac:dyDescent="0.2">
      <c r="A39">
        <v>38</v>
      </c>
      <c r="B39" t="s">
        <v>5</v>
      </c>
      <c r="C39">
        <v>7</v>
      </c>
      <c r="D39">
        <v>38</v>
      </c>
      <c r="E39" t="s">
        <v>5</v>
      </c>
      <c r="F39">
        <v>7</v>
      </c>
    </row>
    <row r="40" spans="1:6" x14ac:dyDescent="0.2">
      <c r="A40">
        <v>39</v>
      </c>
      <c r="B40" t="s">
        <v>5</v>
      </c>
      <c r="C40">
        <v>7</v>
      </c>
      <c r="D40">
        <v>39</v>
      </c>
      <c r="E40" t="s">
        <v>5</v>
      </c>
      <c r="F40">
        <v>7</v>
      </c>
    </row>
    <row r="41" spans="1:6" x14ac:dyDescent="0.2">
      <c r="A41">
        <v>40</v>
      </c>
      <c r="B41" t="s">
        <v>5</v>
      </c>
      <c r="C41">
        <v>7</v>
      </c>
      <c r="D41">
        <v>40</v>
      </c>
      <c r="E41" t="s">
        <v>5</v>
      </c>
      <c r="F41">
        <v>7</v>
      </c>
    </row>
    <row r="42" spans="1:6" x14ac:dyDescent="0.2">
      <c r="A42">
        <v>41</v>
      </c>
      <c r="B42" t="s">
        <v>5</v>
      </c>
      <c r="C42">
        <v>7</v>
      </c>
      <c r="D42">
        <v>41</v>
      </c>
      <c r="E42" t="s">
        <v>5</v>
      </c>
      <c r="F42">
        <v>7</v>
      </c>
    </row>
    <row r="43" spans="1:6" x14ac:dyDescent="0.2">
      <c r="A43">
        <v>42</v>
      </c>
      <c r="B43" t="s">
        <v>5</v>
      </c>
      <c r="C43">
        <v>7</v>
      </c>
      <c r="D43">
        <v>42</v>
      </c>
      <c r="E43" t="s">
        <v>5</v>
      </c>
      <c r="F43">
        <v>7</v>
      </c>
    </row>
    <row r="44" spans="1:6" x14ac:dyDescent="0.2">
      <c r="A44">
        <v>43</v>
      </c>
      <c r="B44" t="s">
        <v>5</v>
      </c>
      <c r="C44">
        <v>7</v>
      </c>
      <c r="D44">
        <v>43</v>
      </c>
      <c r="E44" t="s">
        <v>5</v>
      </c>
      <c r="F44">
        <v>7</v>
      </c>
    </row>
    <row r="45" spans="1:6" x14ac:dyDescent="0.2">
      <c r="A45">
        <v>44</v>
      </c>
      <c r="B45" t="s">
        <v>5</v>
      </c>
      <c r="C45">
        <v>7</v>
      </c>
      <c r="D45">
        <v>44</v>
      </c>
      <c r="E45" t="s">
        <v>5</v>
      </c>
      <c r="F45">
        <v>7</v>
      </c>
    </row>
    <row r="46" spans="1:6" x14ac:dyDescent="0.2">
      <c r="A46">
        <v>45</v>
      </c>
      <c r="B46" t="s">
        <v>5</v>
      </c>
      <c r="C46">
        <v>7</v>
      </c>
      <c r="D46">
        <v>45</v>
      </c>
      <c r="E46" t="s">
        <v>5</v>
      </c>
      <c r="F46">
        <v>7</v>
      </c>
    </row>
    <row r="47" spans="1:6" x14ac:dyDescent="0.2">
      <c r="A47">
        <v>46</v>
      </c>
      <c r="B47" t="s">
        <v>5</v>
      </c>
      <c r="C47">
        <v>7</v>
      </c>
      <c r="D47">
        <v>46</v>
      </c>
      <c r="E47" t="s">
        <v>5</v>
      </c>
      <c r="F47">
        <v>7</v>
      </c>
    </row>
    <row r="48" spans="1:6" x14ac:dyDescent="0.2">
      <c r="A48">
        <v>47</v>
      </c>
      <c r="B48" t="s">
        <v>5</v>
      </c>
      <c r="C48">
        <v>7</v>
      </c>
      <c r="D48">
        <v>47</v>
      </c>
      <c r="E48" t="s">
        <v>5</v>
      </c>
      <c r="F48">
        <v>7</v>
      </c>
    </row>
    <row r="49" spans="1:7" x14ac:dyDescent="0.2">
      <c r="A49">
        <v>48</v>
      </c>
      <c r="B49" t="s">
        <v>3</v>
      </c>
      <c r="C49">
        <v>4</v>
      </c>
      <c r="D49">
        <v>48</v>
      </c>
      <c r="E49" t="s">
        <v>3</v>
      </c>
      <c r="F49">
        <v>4</v>
      </c>
    </row>
    <row r="50" spans="1:7" x14ac:dyDescent="0.2">
      <c r="A50">
        <v>49</v>
      </c>
      <c r="B50" t="s">
        <v>3</v>
      </c>
      <c r="C50">
        <v>4</v>
      </c>
      <c r="D50">
        <v>49</v>
      </c>
      <c r="E50" t="s">
        <v>3</v>
      </c>
      <c r="F50">
        <v>4</v>
      </c>
    </row>
    <row r="51" spans="1:7" x14ac:dyDescent="0.2">
      <c r="A51">
        <v>50</v>
      </c>
      <c r="B51" t="s">
        <v>4</v>
      </c>
      <c r="C51">
        <v>1</v>
      </c>
      <c r="D51">
        <v>50</v>
      </c>
      <c r="E51" t="s">
        <v>3</v>
      </c>
      <c r="F51">
        <v>4</v>
      </c>
      <c r="G51" t="s">
        <v>9</v>
      </c>
    </row>
    <row r="52" spans="1:7" x14ac:dyDescent="0.2">
      <c r="A52">
        <v>51</v>
      </c>
      <c r="B52" t="s">
        <v>4</v>
      </c>
      <c r="C52">
        <v>1</v>
      </c>
      <c r="D52">
        <v>51</v>
      </c>
      <c r="E52" t="s">
        <v>4</v>
      </c>
      <c r="F52">
        <v>1</v>
      </c>
    </row>
    <row r="53" spans="1:7" x14ac:dyDescent="0.2">
      <c r="A53">
        <v>52</v>
      </c>
      <c r="B53" t="s">
        <v>2</v>
      </c>
      <c r="C53">
        <v>2</v>
      </c>
      <c r="D53">
        <v>52</v>
      </c>
      <c r="E53" t="s">
        <v>2</v>
      </c>
      <c r="F53">
        <v>2</v>
      </c>
    </row>
    <row r="54" spans="1:7" x14ac:dyDescent="0.2">
      <c r="A54">
        <v>53</v>
      </c>
      <c r="B54" t="s">
        <v>0</v>
      </c>
      <c r="C54">
        <v>6</v>
      </c>
      <c r="D54">
        <v>53</v>
      </c>
      <c r="E54" t="s">
        <v>0</v>
      </c>
      <c r="F54">
        <v>6</v>
      </c>
    </row>
    <row r="55" spans="1:7" x14ac:dyDescent="0.2">
      <c r="A55">
        <v>54</v>
      </c>
      <c r="B55" t="s">
        <v>6</v>
      </c>
      <c r="C55">
        <v>3</v>
      </c>
      <c r="D55">
        <v>54</v>
      </c>
      <c r="E55" t="s">
        <v>6</v>
      </c>
      <c r="F55">
        <v>3</v>
      </c>
    </row>
    <row r="56" spans="1:7" x14ac:dyDescent="0.2">
      <c r="A56">
        <v>55</v>
      </c>
      <c r="B56" t="s">
        <v>0</v>
      </c>
      <c r="C56">
        <v>6</v>
      </c>
      <c r="D56">
        <v>55</v>
      </c>
      <c r="E56" t="s">
        <v>6</v>
      </c>
      <c r="F56">
        <v>3</v>
      </c>
      <c r="G56" t="s">
        <v>9</v>
      </c>
    </row>
    <row r="57" spans="1:7" x14ac:dyDescent="0.2">
      <c r="A57">
        <v>56</v>
      </c>
      <c r="B57" t="s">
        <v>4</v>
      </c>
      <c r="C57">
        <v>1</v>
      </c>
      <c r="D57">
        <v>56</v>
      </c>
      <c r="E57" t="s">
        <v>4</v>
      </c>
      <c r="F57">
        <v>1</v>
      </c>
    </row>
    <row r="58" spans="1:7" x14ac:dyDescent="0.2">
      <c r="A58">
        <v>57</v>
      </c>
      <c r="B58" t="s">
        <v>2</v>
      </c>
      <c r="C58">
        <v>2</v>
      </c>
      <c r="D58">
        <v>57</v>
      </c>
      <c r="E58" t="s">
        <v>2</v>
      </c>
      <c r="F58">
        <v>2</v>
      </c>
    </row>
    <row r="59" spans="1:7" x14ac:dyDescent="0.2">
      <c r="A59">
        <v>58</v>
      </c>
      <c r="B59" t="s">
        <v>2</v>
      </c>
      <c r="C59">
        <v>2</v>
      </c>
      <c r="D59">
        <v>58</v>
      </c>
      <c r="E59" t="s">
        <v>2</v>
      </c>
      <c r="F59">
        <v>2</v>
      </c>
    </row>
    <row r="60" spans="1:7" x14ac:dyDescent="0.2">
      <c r="A60">
        <v>59</v>
      </c>
      <c r="B60" t="s">
        <v>4</v>
      </c>
      <c r="C60">
        <v>1</v>
      </c>
      <c r="D60">
        <v>59</v>
      </c>
      <c r="E60" t="s">
        <v>6</v>
      </c>
      <c r="F60">
        <v>3</v>
      </c>
      <c r="G60" t="s">
        <v>9</v>
      </c>
    </row>
    <row r="61" spans="1:7" x14ac:dyDescent="0.2">
      <c r="A61">
        <v>60</v>
      </c>
      <c r="B61" t="s">
        <v>3</v>
      </c>
      <c r="C61">
        <v>4</v>
      </c>
      <c r="D61">
        <v>60</v>
      </c>
      <c r="E61" t="s">
        <v>3</v>
      </c>
      <c r="F61">
        <v>4</v>
      </c>
    </row>
    <row r="62" spans="1:7" x14ac:dyDescent="0.2">
      <c r="A62">
        <v>61</v>
      </c>
      <c r="B62" t="s">
        <v>2</v>
      </c>
      <c r="C62">
        <v>2</v>
      </c>
      <c r="D62">
        <v>61</v>
      </c>
      <c r="E62" t="s">
        <v>2</v>
      </c>
      <c r="F62">
        <v>2</v>
      </c>
    </row>
    <row r="63" spans="1:7" x14ac:dyDescent="0.2">
      <c r="A63">
        <v>62</v>
      </c>
      <c r="B63" t="s">
        <v>4</v>
      </c>
      <c r="C63">
        <v>1</v>
      </c>
      <c r="D63">
        <v>62</v>
      </c>
      <c r="E63" t="s">
        <v>3</v>
      </c>
      <c r="F63">
        <v>4</v>
      </c>
      <c r="G63" t="s">
        <v>9</v>
      </c>
    </row>
    <row r="64" spans="1:7" x14ac:dyDescent="0.2">
      <c r="A64">
        <v>63</v>
      </c>
      <c r="B64" t="s">
        <v>4</v>
      </c>
      <c r="C64">
        <v>1</v>
      </c>
      <c r="D64">
        <v>63</v>
      </c>
      <c r="E64" t="s">
        <v>3</v>
      </c>
      <c r="F64">
        <v>4</v>
      </c>
      <c r="G64" t="s">
        <v>9</v>
      </c>
    </row>
    <row r="65" spans="1:7" x14ac:dyDescent="0.2">
      <c r="A65">
        <v>64</v>
      </c>
      <c r="B65" t="s">
        <v>4</v>
      </c>
      <c r="C65">
        <v>1</v>
      </c>
      <c r="D65">
        <v>64</v>
      </c>
      <c r="E65" t="s">
        <v>6</v>
      </c>
      <c r="F65">
        <v>3</v>
      </c>
      <c r="G65" t="s">
        <v>9</v>
      </c>
    </row>
    <row r="66" spans="1:7" x14ac:dyDescent="0.2">
      <c r="A66">
        <v>65</v>
      </c>
      <c r="B66" t="s">
        <v>4</v>
      </c>
      <c r="C66">
        <v>1</v>
      </c>
      <c r="D66">
        <v>65</v>
      </c>
      <c r="E66" t="s">
        <v>4</v>
      </c>
      <c r="F66">
        <v>1</v>
      </c>
    </row>
    <row r="67" spans="1:7" x14ac:dyDescent="0.2">
      <c r="A67">
        <v>66</v>
      </c>
      <c r="B67" t="s">
        <v>4</v>
      </c>
      <c r="C67">
        <v>1</v>
      </c>
      <c r="D67">
        <v>66</v>
      </c>
      <c r="E67" t="s">
        <v>4</v>
      </c>
      <c r="F67">
        <v>1</v>
      </c>
    </row>
    <row r="68" spans="1:7" x14ac:dyDescent="0.2">
      <c r="A68">
        <v>67</v>
      </c>
      <c r="B68" t="s">
        <v>4</v>
      </c>
      <c r="C68">
        <v>1</v>
      </c>
      <c r="D68">
        <v>67</v>
      </c>
      <c r="E68" t="s">
        <v>4</v>
      </c>
      <c r="F68">
        <v>1</v>
      </c>
    </row>
    <row r="69" spans="1:7" x14ac:dyDescent="0.2">
      <c r="A69">
        <v>68</v>
      </c>
      <c r="B69" t="s">
        <v>4</v>
      </c>
      <c r="C69">
        <v>1</v>
      </c>
      <c r="D69">
        <v>68</v>
      </c>
      <c r="E69" t="s">
        <v>6</v>
      </c>
      <c r="F69">
        <v>3</v>
      </c>
      <c r="G69" t="s">
        <v>9</v>
      </c>
    </row>
    <row r="70" spans="1:7" x14ac:dyDescent="0.2">
      <c r="A70">
        <v>69</v>
      </c>
      <c r="B70" t="s">
        <v>4</v>
      </c>
      <c r="C70">
        <v>1</v>
      </c>
      <c r="D70">
        <v>69</v>
      </c>
      <c r="E70" t="s">
        <v>2</v>
      </c>
      <c r="F70">
        <v>2</v>
      </c>
      <c r="G70" t="s">
        <v>9</v>
      </c>
    </row>
    <row r="71" spans="1:7" x14ac:dyDescent="0.2">
      <c r="A71">
        <v>70</v>
      </c>
      <c r="B71" t="s">
        <v>4</v>
      </c>
      <c r="C71">
        <v>1</v>
      </c>
      <c r="D71">
        <v>70</v>
      </c>
      <c r="E71" t="s">
        <v>2</v>
      </c>
      <c r="F71">
        <v>2</v>
      </c>
      <c r="G71" t="s">
        <v>9</v>
      </c>
    </row>
    <row r="72" spans="1:7" x14ac:dyDescent="0.2">
      <c r="A72">
        <v>71</v>
      </c>
      <c r="B72" t="s">
        <v>4</v>
      </c>
      <c r="C72">
        <v>1</v>
      </c>
      <c r="D72">
        <v>71</v>
      </c>
      <c r="E72" t="s">
        <v>4</v>
      </c>
      <c r="F72">
        <v>1</v>
      </c>
    </row>
    <row r="73" spans="1:7" x14ac:dyDescent="0.2">
      <c r="A73">
        <v>72</v>
      </c>
      <c r="B73" t="s">
        <v>3</v>
      </c>
      <c r="C73">
        <v>4</v>
      </c>
      <c r="D73">
        <v>72</v>
      </c>
      <c r="E73" t="s">
        <v>3</v>
      </c>
      <c r="F73">
        <v>4</v>
      </c>
    </row>
    <row r="74" spans="1:7" x14ac:dyDescent="0.2">
      <c r="A74">
        <v>73</v>
      </c>
      <c r="B74" t="s">
        <v>4</v>
      </c>
      <c r="C74">
        <v>1</v>
      </c>
      <c r="D74">
        <v>73</v>
      </c>
      <c r="E74" t="s">
        <v>4</v>
      </c>
      <c r="F74">
        <v>1</v>
      </c>
    </row>
    <row r="75" spans="1:7" x14ac:dyDescent="0.2">
      <c r="A75">
        <v>74</v>
      </c>
      <c r="B75" t="s">
        <v>4</v>
      </c>
      <c r="C75">
        <v>1</v>
      </c>
      <c r="D75">
        <v>74</v>
      </c>
      <c r="E75" t="s">
        <v>4</v>
      </c>
      <c r="F75">
        <v>1</v>
      </c>
    </row>
    <row r="76" spans="1:7" x14ac:dyDescent="0.2">
      <c r="A76">
        <v>75</v>
      </c>
      <c r="B76" t="s">
        <v>4</v>
      </c>
      <c r="C76">
        <v>1</v>
      </c>
      <c r="D76">
        <v>75</v>
      </c>
      <c r="E76" t="s">
        <v>4</v>
      </c>
      <c r="F76">
        <v>1</v>
      </c>
    </row>
    <row r="77" spans="1:7" x14ac:dyDescent="0.2">
      <c r="A77">
        <v>76</v>
      </c>
      <c r="B77" t="s">
        <v>4</v>
      </c>
      <c r="C77">
        <v>1</v>
      </c>
      <c r="D77">
        <v>76</v>
      </c>
      <c r="E77" t="s">
        <v>4</v>
      </c>
      <c r="F77">
        <v>1</v>
      </c>
    </row>
    <row r="78" spans="1:7" x14ac:dyDescent="0.2">
      <c r="A78">
        <v>77</v>
      </c>
      <c r="B78" t="s">
        <v>4</v>
      </c>
      <c r="C78">
        <v>1</v>
      </c>
      <c r="D78">
        <v>77</v>
      </c>
      <c r="E78" t="s">
        <v>2</v>
      </c>
      <c r="F78">
        <v>2</v>
      </c>
      <c r="G78" t="s">
        <v>9</v>
      </c>
    </row>
    <row r="79" spans="1:7" x14ac:dyDescent="0.2">
      <c r="A79">
        <v>78</v>
      </c>
      <c r="B79" t="s">
        <v>4</v>
      </c>
      <c r="C79">
        <v>1</v>
      </c>
      <c r="D79">
        <v>78</v>
      </c>
      <c r="E79" t="s">
        <v>4</v>
      </c>
      <c r="F79">
        <v>1</v>
      </c>
    </row>
    <row r="80" spans="1:7" x14ac:dyDescent="0.2">
      <c r="A80">
        <v>79</v>
      </c>
      <c r="B80" t="s">
        <v>3</v>
      </c>
      <c r="C80">
        <v>4</v>
      </c>
      <c r="D80">
        <v>79</v>
      </c>
      <c r="E80" t="s">
        <v>3</v>
      </c>
      <c r="F80">
        <v>4</v>
      </c>
    </row>
    <row r="81" spans="1:7" x14ac:dyDescent="0.2">
      <c r="A81">
        <v>80</v>
      </c>
      <c r="B81" t="s">
        <v>3</v>
      </c>
      <c r="C81">
        <v>4</v>
      </c>
      <c r="D81">
        <v>80</v>
      </c>
      <c r="E81" t="s">
        <v>3</v>
      </c>
      <c r="F81">
        <v>4</v>
      </c>
    </row>
    <row r="82" spans="1:7" x14ac:dyDescent="0.2">
      <c r="A82">
        <v>81</v>
      </c>
      <c r="B82" t="s">
        <v>2</v>
      </c>
      <c r="C82">
        <v>2</v>
      </c>
      <c r="D82">
        <v>81</v>
      </c>
      <c r="E82" t="s">
        <v>2</v>
      </c>
      <c r="F82">
        <v>2</v>
      </c>
    </row>
    <row r="83" spans="1:7" x14ac:dyDescent="0.2">
      <c r="A83">
        <v>82</v>
      </c>
      <c r="B83" t="s">
        <v>4</v>
      </c>
      <c r="C83">
        <v>1</v>
      </c>
      <c r="D83">
        <v>82</v>
      </c>
      <c r="E83" t="s">
        <v>2</v>
      </c>
      <c r="F83">
        <v>2</v>
      </c>
      <c r="G83" t="s">
        <v>9</v>
      </c>
    </row>
    <row r="84" spans="1:7" x14ac:dyDescent="0.2">
      <c r="A84">
        <v>83</v>
      </c>
      <c r="B84" t="s">
        <v>4</v>
      </c>
      <c r="C84">
        <v>1</v>
      </c>
      <c r="D84">
        <v>83</v>
      </c>
      <c r="E84" t="s">
        <v>2</v>
      </c>
      <c r="F84">
        <v>2</v>
      </c>
      <c r="G84" t="s">
        <v>9</v>
      </c>
    </row>
    <row r="85" spans="1:7" x14ac:dyDescent="0.2">
      <c r="A85">
        <v>84</v>
      </c>
      <c r="B85" t="s">
        <v>4</v>
      </c>
      <c r="C85">
        <v>1</v>
      </c>
      <c r="D85">
        <v>84</v>
      </c>
      <c r="E85" t="s">
        <v>0</v>
      </c>
      <c r="F85">
        <v>6</v>
      </c>
      <c r="G85" t="s">
        <v>9</v>
      </c>
    </row>
    <row r="86" spans="1:7" x14ac:dyDescent="0.2">
      <c r="A86">
        <v>85</v>
      </c>
      <c r="B86" t="s">
        <v>4</v>
      </c>
      <c r="C86">
        <v>1</v>
      </c>
      <c r="D86">
        <v>85</v>
      </c>
      <c r="E86" t="s">
        <v>4</v>
      </c>
      <c r="F86">
        <v>1</v>
      </c>
    </row>
    <row r="87" spans="1:7" x14ac:dyDescent="0.2">
      <c r="A87">
        <v>86</v>
      </c>
      <c r="B87" t="s">
        <v>4</v>
      </c>
      <c r="C87">
        <v>1</v>
      </c>
      <c r="D87">
        <v>86</v>
      </c>
      <c r="E87" t="s">
        <v>4</v>
      </c>
      <c r="F87">
        <v>1</v>
      </c>
    </row>
    <row r="88" spans="1:7" x14ac:dyDescent="0.2">
      <c r="A88">
        <v>87</v>
      </c>
      <c r="B88" t="s">
        <v>4</v>
      </c>
      <c r="C88">
        <v>1</v>
      </c>
      <c r="D88">
        <v>87</v>
      </c>
      <c r="E88" t="s">
        <v>6</v>
      </c>
      <c r="F88">
        <v>3</v>
      </c>
      <c r="G88" t="s">
        <v>9</v>
      </c>
    </row>
    <row r="89" spans="1:7" x14ac:dyDescent="0.2">
      <c r="A89">
        <v>88</v>
      </c>
      <c r="B89" t="s">
        <v>6</v>
      </c>
      <c r="C89">
        <v>3</v>
      </c>
      <c r="D89">
        <v>88</v>
      </c>
      <c r="E89" t="s">
        <v>6</v>
      </c>
      <c r="F89">
        <v>3</v>
      </c>
    </row>
    <row r="90" spans="1:7" x14ac:dyDescent="0.2">
      <c r="A90">
        <v>89</v>
      </c>
      <c r="B90" t="s">
        <v>3</v>
      </c>
      <c r="C90">
        <v>4</v>
      </c>
      <c r="D90">
        <v>89</v>
      </c>
      <c r="E90" t="s">
        <v>3</v>
      </c>
      <c r="F90">
        <v>4</v>
      </c>
    </row>
    <row r="91" spans="1:7" x14ac:dyDescent="0.2">
      <c r="A91">
        <v>90</v>
      </c>
      <c r="B91" t="s">
        <v>3</v>
      </c>
      <c r="C91">
        <v>4</v>
      </c>
      <c r="D91">
        <v>90</v>
      </c>
      <c r="E91" t="s">
        <v>3</v>
      </c>
      <c r="F91">
        <v>4</v>
      </c>
    </row>
    <row r="92" spans="1:7" x14ac:dyDescent="0.2">
      <c r="A92">
        <v>91</v>
      </c>
      <c r="B92" t="s">
        <v>3</v>
      </c>
      <c r="C92">
        <v>4</v>
      </c>
      <c r="D92">
        <v>91</v>
      </c>
      <c r="E92" t="s">
        <v>3</v>
      </c>
      <c r="F92">
        <v>4</v>
      </c>
    </row>
    <row r="93" spans="1:7" x14ac:dyDescent="0.2">
      <c r="A93">
        <v>92</v>
      </c>
      <c r="B93" t="s">
        <v>3</v>
      </c>
      <c r="C93">
        <v>4</v>
      </c>
      <c r="D93">
        <v>92</v>
      </c>
      <c r="E93" t="s">
        <v>3</v>
      </c>
      <c r="F93">
        <v>4</v>
      </c>
    </row>
    <row r="94" spans="1:7" x14ac:dyDescent="0.2">
      <c r="A94">
        <v>93</v>
      </c>
      <c r="B94" t="s">
        <v>3</v>
      </c>
      <c r="C94">
        <v>4</v>
      </c>
      <c r="D94">
        <v>93</v>
      </c>
      <c r="E94" t="s">
        <v>3</v>
      </c>
      <c r="F94">
        <v>4</v>
      </c>
    </row>
    <row r="95" spans="1:7" x14ac:dyDescent="0.2">
      <c r="A95">
        <v>94</v>
      </c>
      <c r="B95" t="s">
        <v>3</v>
      </c>
      <c r="C95">
        <v>4</v>
      </c>
      <c r="D95">
        <v>94</v>
      </c>
      <c r="E95" t="s">
        <v>3</v>
      </c>
      <c r="F95">
        <v>4</v>
      </c>
    </row>
    <row r="96" spans="1:7" x14ac:dyDescent="0.2">
      <c r="A96">
        <v>95</v>
      </c>
      <c r="B96" t="s">
        <v>4</v>
      </c>
      <c r="C96">
        <v>1</v>
      </c>
      <c r="D96">
        <v>95</v>
      </c>
      <c r="E96" t="s">
        <v>2</v>
      </c>
      <c r="F96">
        <v>2</v>
      </c>
      <c r="G96" t="s">
        <v>9</v>
      </c>
    </row>
    <row r="97" spans="1:7" x14ac:dyDescent="0.2">
      <c r="A97">
        <v>96</v>
      </c>
      <c r="B97" t="s">
        <v>4</v>
      </c>
      <c r="C97">
        <v>1</v>
      </c>
      <c r="D97">
        <v>96</v>
      </c>
      <c r="E97" t="s">
        <v>2</v>
      </c>
      <c r="F97">
        <v>2</v>
      </c>
      <c r="G97" t="s">
        <v>9</v>
      </c>
    </row>
    <row r="98" spans="1:7" x14ac:dyDescent="0.2">
      <c r="A98">
        <v>97</v>
      </c>
      <c r="B98" t="s">
        <v>2</v>
      </c>
      <c r="C98">
        <v>2</v>
      </c>
      <c r="D98">
        <v>97</v>
      </c>
      <c r="E98" t="s">
        <v>2</v>
      </c>
      <c r="F98">
        <v>2</v>
      </c>
    </row>
    <row r="99" spans="1:7" x14ac:dyDescent="0.2">
      <c r="A99">
        <v>98</v>
      </c>
      <c r="B99" t="s">
        <v>4</v>
      </c>
      <c r="C99">
        <v>1</v>
      </c>
      <c r="D99">
        <v>98</v>
      </c>
      <c r="E99" t="s">
        <v>4</v>
      </c>
      <c r="F99">
        <v>1</v>
      </c>
    </row>
    <row r="100" spans="1:7" x14ac:dyDescent="0.2">
      <c r="A100">
        <v>99</v>
      </c>
      <c r="B100" t="s">
        <v>4</v>
      </c>
      <c r="C100">
        <v>1</v>
      </c>
      <c r="D100">
        <v>99</v>
      </c>
      <c r="E100" t="s">
        <v>2</v>
      </c>
      <c r="F100">
        <v>2</v>
      </c>
      <c r="G100" t="s">
        <v>9</v>
      </c>
    </row>
    <row r="101" spans="1:7" x14ac:dyDescent="0.2">
      <c r="A101">
        <v>100</v>
      </c>
      <c r="B101" t="s">
        <v>2</v>
      </c>
      <c r="C101">
        <v>2</v>
      </c>
      <c r="D101">
        <v>100</v>
      </c>
      <c r="E101" t="s">
        <v>2</v>
      </c>
      <c r="F101">
        <v>2</v>
      </c>
    </row>
    <row r="102" spans="1:7" x14ac:dyDescent="0.2">
      <c r="A102">
        <v>101</v>
      </c>
      <c r="B102" t="s">
        <v>2</v>
      </c>
      <c r="C102">
        <v>2</v>
      </c>
      <c r="D102">
        <v>101</v>
      </c>
      <c r="E102" t="s">
        <v>2</v>
      </c>
      <c r="F102">
        <v>2</v>
      </c>
    </row>
    <row r="103" spans="1:7" x14ac:dyDescent="0.2">
      <c r="A103">
        <v>102</v>
      </c>
      <c r="B103" t="s">
        <v>3</v>
      </c>
      <c r="C103">
        <v>4</v>
      </c>
      <c r="D103">
        <v>102</v>
      </c>
      <c r="E103" t="s">
        <v>3</v>
      </c>
      <c r="F103">
        <v>4</v>
      </c>
    </row>
    <row r="104" spans="1:7" x14ac:dyDescent="0.2">
      <c r="A104">
        <v>103</v>
      </c>
      <c r="B104" t="s">
        <v>3</v>
      </c>
      <c r="C104">
        <v>4</v>
      </c>
      <c r="D104">
        <v>103</v>
      </c>
      <c r="E104" t="s">
        <v>3</v>
      </c>
      <c r="F104">
        <v>4</v>
      </c>
    </row>
    <row r="105" spans="1:7" x14ac:dyDescent="0.2">
      <c r="A105">
        <v>104</v>
      </c>
      <c r="B105" t="s">
        <v>3</v>
      </c>
      <c r="C105">
        <v>4</v>
      </c>
      <c r="D105">
        <v>104</v>
      </c>
      <c r="E105" t="s">
        <v>3</v>
      </c>
      <c r="F105">
        <v>4</v>
      </c>
    </row>
    <row r="106" spans="1:7" x14ac:dyDescent="0.2">
      <c r="A106">
        <v>105</v>
      </c>
      <c r="B106" t="s">
        <v>3</v>
      </c>
      <c r="C106">
        <v>4</v>
      </c>
      <c r="D106">
        <v>105</v>
      </c>
      <c r="E106" t="s">
        <v>3</v>
      </c>
      <c r="F106">
        <v>4</v>
      </c>
    </row>
    <row r="107" spans="1:7" x14ac:dyDescent="0.2">
      <c r="A107">
        <v>106</v>
      </c>
      <c r="B107" t="s">
        <v>3</v>
      </c>
      <c r="C107">
        <v>4</v>
      </c>
      <c r="D107">
        <v>106</v>
      </c>
      <c r="E107" t="s">
        <v>3</v>
      </c>
      <c r="F107">
        <v>4</v>
      </c>
    </row>
    <row r="108" spans="1:7" x14ac:dyDescent="0.2">
      <c r="A108">
        <v>107</v>
      </c>
      <c r="B108" t="s">
        <v>3</v>
      </c>
      <c r="C108">
        <v>4</v>
      </c>
      <c r="D108">
        <v>107</v>
      </c>
      <c r="E108" t="s">
        <v>3</v>
      </c>
      <c r="F108">
        <v>4</v>
      </c>
    </row>
    <row r="109" spans="1:7" x14ac:dyDescent="0.2">
      <c r="A109">
        <v>108</v>
      </c>
      <c r="B109" t="s">
        <v>3</v>
      </c>
      <c r="C109">
        <v>4</v>
      </c>
      <c r="D109">
        <v>108</v>
      </c>
      <c r="E109" t="s">
        <v>3</v>
      </c>
      <c r="F109">
        <v>4</v>
      </c>
    </row>
    <row r="110" spans="1:7" x14ac:dyDescent="0.2">
      <c r="A110">
        <v>109</v>
      </c>
      <c r="B110" t="s">
        <v>3</v>
      </c>
      <c r="C110">
        <v>4</v>
      </c>
      <c r="D110">
        <v>109</v>
      </c>
      <c r="E110" t="s">
        <v>3</v>
      </c>
      <c r="F110">
        <v>4</v>
      </c>
    </row>
    <row r="111" spans="1:7" x14ac:dyDescent="0.2">
      <c r="A111">
        <v>110</v>
      </c>
      <c r="B111" t="s">
        <v>3</v>
      </c>
      <c r="C111">
        <v>4</v>
      </c>
      <c r="D111">
        <v>110</v>
      </c>
      <c r="E111" t="s">
        <v>3</v>
      </c>
      <c r="F111">
        <v>4</v>
      </c>
    </row>
    <row r="112" spans="1:7" x14ac:dyDescent="0.2">
      <c r="A112">
        <v>111</v>
      </c>
      <c r="B112" t="s">
        <v>3</v>
      </c>
      <c r="C112">
        <v>2</v>
      </c>
      <c r="D112">
        <v>111</v>
      </c>
      <c r="E112" t="s">
        <v>2</v>
      </c>
      <c r="F112">
        <v>2</v>
      </c>
    </row>
    <row r="113" spans="1:7" x14ac:dyDescent="0.2">
      <c r="A113">
        <v>112</v>
      </c>
      <c r="B113" t="s">
        <v>3</v>
      </c>
      <c r="C113">
        <v>4</v>
      </c>
      <c r="D113">
        <v>112</v>
      </c>
      <c r="E113" t="s">
        <v>0</v>
      </c>
      <c r="F113">
        <v>6</v>
      </c>
      <c r="G113" t="s">
        <v>9</v>
      </c>
    </row>
    <row r="114" spans="1:7" x14ac:dyDescent="0.2">
      <c r="A114">
        <v>113</v>
      </c>
      <c r="B114" t="s">
        <v>3</v>
      </c>
      <c r="C114">
        <v>4</v>
      </c>
      <c r="D114">
        <v>113</v>
      </c>
      <c r="E114" t="s">
        <v>3</v>
      </c>
      <c r="F114">
        <v>4</v>
      </c>
    </row>
    <row r="115" spans="1:7" x14ac:dyDescent="0.2">
      <c r="A115">
        <v>114</v>
      </c>
      <c r="B115" t="s">
        <v>4</v>
      </c>
      <c r="C115">
        <v>1</v>
      </c>
      <c r="D115">
        <v>114</v>
      </c>
      <c r="E115" t="s">
        <v>6</v>
      </c>
      <c r="F115">
        <v>3</v>
      </c>
      <c r="G115" t="s">
        <v>9</v>
      </c>
    </row>
    <row r="116" spans="1:7" x14ac:dyDescent="0.2">
      <c r="A116">
        <v>115</v>
      </c>
      <c r="B116" t="s">
        <v>4</v>
      </c>
      <c r="C116">
        <v>1</v>
      </c>
      <c r="D116">
        <v>115</v>
      </c>
      <c r="E116" t="s">
        <v>4</v>
      </c>
      <c r="F116">
        <v>1</v>
      </c>
    </row>
    <row r="117" spans="1:7" x14ac:dyDescent="0.2">
      <c r="A117">
        <v>116</v>
      </c>
      <c r="B117" t="s">
        <v>4</v>
      </c>
      <c r="C117">
        <v>1</v>
      </c>
      <c r="D117">
        <v>116</v>
      </c>
      <c r="E117" t="s">
        <v>4</v>
      </c>
      <c r="F117">
        <v>1</v>
      </c>
    </row>
    <row r="118" spans="1:7" x14ac:dyDescent="0.2">
      <c r="A118">
        <v>117</v>
      </c>
      <c r="B118" t="s">
        <v>4</v>
      </c>
      <c r="C118">
        <v>1</v>
      </c>
      <c r="D118">
        <v>117</v>
      </c>
      <c r="E118" t="s">
        <v>4</v>
      </c>
      <c r="F118">
        <v>1</v>
      </c>
    </row>
    <row r="119" spans="1:7" x14ac:dyDescent="0.2">
      <c r="A119">
        <v>118</v>
      </c>
      <c r="B119" t="s">
        <v>4</v>
      </c>
      <c r="C119">
        <v>1</v>
      </c>
      <c r="D119">
        <v>118</v>
      </c>
      <c r="E119" t="s">
        <v>4</v>
      </c>
      <c r="F119">
        <v>1</v>
      </c>
    </row>
    <row r="120" spans="1:7" x14ac:dyDescent="0.2">
      <c r="A120">
        <v>119</v>
      </c>
      <c r="B120" t="s">
        <v>4</v>
      </c>
      <c r="C120">
        <v>1</v>
      </c>
      <c r="D120">
        <v>119</v>
      </c>
      <c r="E120" t="s">
        <v>4</v>
      </c>
      <c r="F120">
        <v>1</v>
      </c>
    </row>
    <row r="121" spans="1:7" x14ac:dyDescent="0.2">
      <c r="A121">
        <v>120</v>
      </c>
      <c r="B121" t="s">
        <v>4</v>
      </c>
      <c r="C121">
        <v>1</v>
      </c>
      <c r="D121">
        <v>120</v>
      </c>
      <c r="E121" t="s">
        <v>4</v>
      </c>
      <c r="F121">
        <v>1</v>
      </c>
    </row>
    <row r="122" spans="1:7" x14ac:dyDescent="0.2">
      <c r="A122">
        <v>121</v>
      </c>
      <c r="B122" t="s">
        <v>4</v>
      </c>
      <c r="C122">
        <v>1</v>
      </c>
      <c r="D122">
        <v>121</v>
      </c>
      <c r="E122" t="s">
        <v>6</v>
      </c>
      <c r="F122">
        <v>3</v>
      </c>
      <c r="G122" t="s">
        <v>9</v>
      </c>
    </row>
    <row r="123" spans="1:7" x14ac:dyDescent="0.2">
      <c r="A123">
        <v>122</v>
      </c>
      <c r="B123" t="s">
        <v>4</v>
      </c>
      <c r="C123">
        <v>1</v>
      </c>
      <c r="D123">
        <v>122</v>
      </c>
      <c r="E123" t="s">
        <v>6</v>
      </c>
      <c r="F123">
        <v>3</v>
      </c>
      <c r="G123" t="s">
        <v>9</v>
      </c>
    </row>
    <row r="124" spans="1:7" x14ac:dyDescent="0.2">
      <c r="A124">
        <v>123</v>
      </c>
      <c r="B124" t="s">
        <v>4</v>
      </c>
      <c r="C124">
        <v>1</v>
      </c>
      <c r="D124">
        <v>123</v>
      </c>
      <c r="E124" t="s">
        <v>4</v>
      </c>
      <c r="F124">
        <v>1</v>
      </c>
    </row>
    <row r="125" spans="1:7" x14ac:dyDescent="0.2">
      <c r="A125">
        <v>124</v>
      </c>
      <c r="B125" t="s">
        <v>4</v>
      </c>
      <c r="C125">
        <v>1</v>
      </c>
      <c r="D125">
        <v>124</v>
      </c>
      <c r="E125" t="s">
        <v>4</v>
      </c>
      <c r="F125">
        <v>1</v>
      </c>
    </row>
    <row r="126" spans="1:7" x14ac:dyDescent="0.2">
      <c r="A126">
        <v>125</v>
      </c>
      <c r="B126" t="s">
        <v>4</v>
      </c>
      <c r="C126">
        <v>1</v>
      </c>
      <c r="D126">
        <v>125</v>
      </c>
      <c r="E126" t="s">
        <v>6</v>
      </c>
      <c r="F126">
        <v>3</v>
      </c>
      <c r="G126" t="s">
        <v>9</v>
      </c>
    </row>
    <row r="127" spans="1:7" x14ac:dyDescent="0.2">
      <c r="A127">
        <v>126</v>
      </c>
      <c r="B127" t="s">
        <v>4</v>
      </c>
      <c r="C127">
        <v>1</v>
      </c>
      <c r="D127">
        <v>126</v>
      </c>
      <c r="E127" t="s">
        <v>6</v>
      </c>
      <c r="F127">
        <v>3</v>
      </c>
      <c r="G127" t="s">
        <v>9</v>
      </c>
    </row>
    <row r="128" spans="1:7" x14ac:dyDescent="0.2">
      <c r="A128">
        <v>127</v>
      </c>
      <c r="B128" t="s">
        <v>3</v>
      </c>
      <c r="C128">
        <v>4</v>
      </c>
      <c r="D128">
        <v>127</v>
      </c>
      <c r="E128" t="s">
        <v>3</v>
      </c>
      <c r="F128">
        <v>4</v>
      </c>
    </row>
    <row r="129" spans="1:7" x14ac:dyDescent="0.2">
      <c r="A129">
        <v>128</v>
      </c>
      <c r="B129" t="s">
        <v>4</v>
      </c>
      <c r="C129">
        <v>1</v>
      </c>
      <c r="D129">
        <v>128</v>
      </c>
      <c r="E129" t="s">
        <v>4</v>
      </c>
      <c r="F129">
        <v>1</v>
      </c>
    </row>
    <row r="130" spans="1:7" x14ac:dyDescent="0.2">
      <c r="A130">
        <v>129</v>
      </c>
      <c r="B130" t="s">
        <v>5</v>
      </c>
      <c r="C130">
        <v>7</v>
      </c>
      <c r="D130">
        <v>129</v>
      </c>
      <c r="E130" t="s">
        <v>5</v>
      </c>
      <c r="F130">
        <v>7</v>
      </c>
    </row>
    <row r="131" spans="1:7" x14ac:dyDescent="0.2">
      <c r="A131">
        <v>130</v>
      </c>
      <c r="B131" t="s">
        <v>4</v>
      </c>
      <c r="C131">
        <v>1</v>
      </c>
      <c r="D131">
        <v>130</v>
      </c>
      <c r="E131" t="s">
        <v>4</v>
      </c>
      <c r="F131">
        <v>1</v>
      </c>
    </row>
    <row r="132" spans="1:7" x14ac:dyDescent="0.2">
      <c r="A132">
        <v>131</v>
      </c>
      <c r="B132" t="s">
        <v>4</v>
      </c>
      <c r="C132">
        <v>1</v>
      </c>
      <c r="D132">
        <v>131</v>
      </c>
      <c r="E132" t="s">
        <v>2</v>
      </c>
      <c r="F132">
        <v>2</v>
      </c>
      <c r="G132" t="s">
        <v>9</v>
      </c>
    </row>
    <row r="133" spans="1:7" x14ac:dyDescent="0.2">
      <c r="A133">
        <v>132</v>
      </c>
      <c r="B133" t="s">
        <v>1</v>
      </c>
      <c r="C133">
        <v>5</v>
      </c>
      <c r="D133">
        <v>132</v>
      </c>
      <c r="E133" t="s">
        <v>1</v>
      </c>
      <c r="F133">
        <v>5</v>
      </c>
    </row>
    <row r="134" spans="1:7" x14ac:dyDescent="0.2">
      <c r="A134">
        <v>133</v>
      </c>
      <c r="B134" t="s">
        <v>4</v>
      </c>
      <c r="C134">
        <v>1</v>
      </c>
      <c r="D134">
        <v>133</v>
      </c>
      <c r="E134" t="s">
        <v>4</v>
      </c>
      <c r="F134">
        <v>1</v>
      </c>
    </row>
    <row r="135" spans="1:7" x14ac:dyDescent="0.2">
      <c r="A135">
        <v>134</v>
      </c>
      <c r="B135" t="s">
        <v>4</v>
      </c>
      <c r="C135">
        <v>1</v>
      </c>
      <c r="D135">
        <v>134</v>
      </c>
      <c r="E135" t="s">
        <v>4</v>
      </c>
      <c r="F135">
        <v>1</v>
      </c>
    </row>
    <row r="136" spans="1:7" x14ac:dyDescent="0.2">
      <c r="A136">
        <v>135</v>
      </c>
      <c r="B136" t="s">
        <v>2</v>
      </c>
      <c r="C136">
        <v>2</v>
      </c>
      <c r="D136">
        <v>135</v>
      </c>
      <c r="E136" t="s">
        <v>2</v>
      </c>
      <c r="F136">
        <v>2</v>
      </c>
    </row>
    <row r="137" spans="1:7" x14ac:dyDescent="0.2">
      <c r="A137">
        <v>136</v>
      </c>
      <c r="B137" t="s">
        <v>1</v>
      </c>
      <c r="C137">
        <v>5</v>
      </c>
      <c r="D137">
        <v>136</v>
      </c>
      <c r="E137" t="s">
        <v>1</v>
      </c>
      <c r="F137">
        <v>5</v>
      </c>
    </row>
    <row r="138" spans="1:7" x14ac:dyDescent="0.2">
      <c r="A138">
        <v>137</v>
      </c>
      <c r="B138" t="s">
        <v>3</v>
      </c>
      <c r="C138">
        <v>4</v>
      </c>
      <c r="D138">
        <v>137</v>
      </c>
      <c r="E138" t="s">
        <v>3</v>
      </c>
      <c r="F138">
        <v>4</v>
      </c>
    </row>
    <row r="139" spans="1:7" x14ac:dyDescent="0.2">
      <c r="A139">
        <v>138</v>
      </c>
      <c r="B139" t="s">
        <v>4</v>
      </c>
      <c r="C139">
        <v>1</v>
      </c>
      <c r="D139">
        <v>138</v>
      </c>
      <c r="E139" t="s">
        <v>4</v>
      </c>
      <c r="F139">
        <v>1</v>
      </c>
    </row>
    <row r="140" spans="1:7" x14ac:dyDescent="0.2">
      <c r="A140">
        <v>139</v>
      </c>
      <c r="B140" t="s">
        <v>5</v>
      </c>
      <c r="C140">
        <v>7</v>
      </c>
      <c r="D140">
        <v>139</v>
      </c>
      <c r="E140" t="s">
        <v>4</v>
      </c>
      <c r="F140">
        <v>1</v>
      </c>
      <c r="G140" t="s">
        <v>9</v>
      </c>
    </row>
    <row r="141" spans="1:7" x14ac:dyDescent="0.2">
      <c r="A141">
        <v>140</v>
      </c>
      <c r="B141" t="s">
        <v>4</v>
      </c>
      <c r="C141">
        <v>1</v>
      </c>
      <c r="D141">
        <v>140</v>
      </c>
      <c r="E141" t="s">
        <v>4</v>
      </c>
      <c r="F141">
        <v>1</v>
      </c>
    </row>
    <row r="142" spans="1:7" x14ac:dyDescent="0.2">
      <c r="A142">
        <v>141</v>
      </c>
      <c r="B142" t="s">
        <v>4</v>
      </c>
      <c r="C142">
        <v>1</v>
      </c>
      <c r="D142">
        <v>141</v>
      </c>
      <c r="E142" t="s">
        <v>4</v>
      </c>
      <c r="F142">
        <v>1</v>
      </c>
    </row>
    <row r="143" spans="1:7" x14ac:dyDescent="0.2">
      <c r="A143">
        <v>142</v>
      </c>
      <c r="B143" t="s">
        <v>4</v>
      </c>
      <c r="C143">
        <v>1</v>
      </c>
      <c r="D143">
        <v>142</v>
      </c>
      <c r="E143" t="s">
        <v>4</v>
      </c>
      <c r="F143">
        <v>1</v>
      </c>
    </row>
    <row r="144" spans="1:7" x14ac:dyDescent="0.2">
      <c r="A144">
        <v>143</v>
      </c>
      <c r="B144" t="s">
        <v>4</v>
      </c>
      <c r="C144">
        <v>1</v>
      </c>
      <c r="D144">
        <v>143</v>
      </c>
      <c r="E144" t="s">
        <v>4</v>
      </c>
      <c r="F144">
        <v>1</v>
      </c>
    </row>
    <row r="145" spans="1:7" x14ac:dyDescent="0.2">
      <c r="A145">
        <v>144</v>
      </c>
      <c r="B145" t="s">
        <v>4</v>
      </c>
      <c r="C145">
        <v>1</v>
      </c>
      <c r="D145">
        <v>144</v>
      </c>
      <c r="E145" t="s">
        <v>4</v>
      </c>
      <c r="F145">
        <v>1</v>
      </c>
    </row>
    <row r="146" spans="1:7" x14ac:dyDescent="0.2">
      <c r="A146">
        <v>145</v>
      </c>
      <c r="B146" t="s">
        <v>4</v>
      </c>
      <c r="C146">
        <v>1</v>
      </c>
      <c r="D146">
        <v>145</v>
      </c>
      <c r="E146" t="s">
        <v>4</v>
      </c>
      <c r="F146">
        <v>1</v>
      </c>
    </row>
    <row r="147" spans="1:7" x14ac:dyDescent="0.2">
      <c r="A147">
        <v>146</v>
      </c>
      <c r="B147" t="s">
        <v>4</v>
      </c>
      <c r="C147">
        <v>1</v>
      </c>
      <c r="D147">
        <v>146</v>
      </c>
      <c r="E147" t="s">
        <v>4</v>
      </c>
      <c r="F147">
        <v>1</v>
      </c>
    </row>
    <row r="148" spans="1:7" x14ac:dyDescent="0.2">
      <c r="A148">
        <v>147</v>
      </c>
      <c r="B148" t="s">
        <v>4</v>
      </c>
      <c r="C148">
        <v>1</v>
      </c>
      <c r="D148">
        <v>147</v>
      </c>
      <c r="E148" t="s">
        <v>4</v>
      </c>
      <c r="F148">
        <v>1</v>
      </c>
    </row>
    <row r="149" spans="1:7" x14ac:dyDescent="0.2">
      <c r="A149">
        <v>148</v>
      </c>
      <c r="B149" t="s">
        <v>6</v>
      </c>
      <c r="C149">
        <v>3</v>
      </c>
      <c r="D149">
        <v>148</v>
      </c>
      <c r="E149" t="s">
        <v>6</v>
      </c>
      <c r="F149">
        <v>3</v>
      </c>
    </row>
    <row r="150" spans="1:7" x14ac:dyDescent="0.2">
      <c r="A150">
        <v>149</v>
      </c>
      <c r="B150" t="s">
        <v>4</v>
      </c>
      <c r="C150">
        <v>1</v>
      </c>
      <c r="D150">
        <v>149</v>
      </c>
      <c r="E150" t="s">
        <v>6</v>
      </c>
      <c r="F150">
        <v>3</v>
      </c>
      <c r="G150" t="s">
        <v>9</v>
      </c>
    </row>
    <row r="151" spans="1:7" x14ac:dyDescent="0.2">
      <c r="A151">
        <v>150</v>
      </c>
      <c r="B151" t="s">
        <v>4</v>
      </c>
      <c r="C151">
        <v>1</v>
      </c>
      <c r="D151">
        <v>150</v>
      </c>
      <c r="E151" t="s">
        <v>6</v>
      </c>
      <c r="F151">
        <v>3</v>
      </c>
      <c r="G151" t="s">
        <v>9</v>
      </c>
    </row>
    <row r="152" spans="1:7" x14ac:dyDescent="0.2">
      <c r="A152">
        <v>151</v>
      </c>
      <c r="B152" t="s">
        <v>6</v>
      </c>
      <c r="C152">
        <v>3</v>
      </c>
      <c r="D152">
        <v>151</v>
      </c>
      <c r="E152" t="s">
        <v>6</v>
      </c>
      <c r="F152">
        <v>3</v>
      </c>
    </row>
    <row r="153" spans="1:7" x14ac:dyDescent="0.2">
      <c r="G153">
        <f>COUNTA(G2:G152)</f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9"/>
  <sheetViews>
    <sheetView topLeftCell="B7" zoomScale="152" zoomScaleNormal="152" workbookViewId="0">
      <selection activeCell="K26" sqref="K26"/>
    </sheetView>
  </sheetViews>
  <sheetFormatPr baseColWidth="10" defaultRowHeight="16" x14ac:dyDescent="0.2"/>
  <cols>
    <col min="1" max="1" width="4.1640625" bestFit="1" customWidth="1"/>
    <col min="2" max="2" width="10" customWidth="1"/>
    <col min="3" max="3" width="10.83203125" style="1"/>
    <col min="4" max="4" width="4.1640625" bestFit="1" customWidth="1"/>
    <col min="5" max="5" width="10" bestFit="1" customWidth="1"/>
    <col min="6" max="6" width="10.83203125" style="1"/>
    <col min="9" max="9" width="15.83203125" customWidth="1"/>
    <col min="11" max="11" width="16.83203125" customWidth="1"/>
  </cols>
  <sheetData>
    <row r="1" spans="1:24" x14ac:dyDescent="0.2">
      <c r="B1" t="s">
        <v>30</v>
      </c>
      <c r="E1" t="s">
        <v>31</v>
      </c>
      <c r="K1" s="4"/>
    </row>
    <row r="2" spans="1:24" x14ac:dyDescent="0.2">
      <c r="A2">
        <v>1</v>
      </c>
      <c r="B2" t="s">
        <v>0</v>
      </c>
      <c r="C2" s="1">
        <v>6</v>
      </c>
      <c r="D2">
        <v>1</v>
      </c>
      <c r="E2" t="s">
        <v>0</v>
      </c>
      <c r="F2" s="1">
        <v>6</v>
      </c>
      <c r="I2" t="s">
        <v>11</v>
      </c>
      <c r="J2">
        <v>187</v>
      </c>
      <c r="K2" s="4"/>
    </row>
    <row r="3" spans="1:24" x14ac:dyDescent="0.2">
      <c r="A3">
        <v>2</v>
      </c>
      <c r="B3" t="s">
        <v>6</v>
      </c>
      <c r="C3" s="1">
        <v>3</v>
      </c>
      <c r="D3">
        <v>2</v>
      </c>
      <c r="E3" t="s">
        <v>6</v>
      </c>
      <c r="F3" s="1">
        <v>3</v>
      </c>
      <c r="I3" t="s">
        <v>39</v>
      </c>
      <c r="J3">
        <v>29</v>
      </c>
      <c r="K3" s="4"/>
    </row>
    <row r="4" spans="1:24" x14ac:dyDescent="0.2">
      <c r="A4">
        <v>3</v>
      </c>
      <c r="B4" t="s">
        <v>0</v>
      </c>
      <c r="C4" s="1">
        <v>6</v>
      </c>
      <c r="D4">
        <v>3</v>
      </c>
      <c r="E4" t="s">
        <v>0</v>
      </c>
      <c r="F4" s="1">
        <v>6</v>
      </c>
      <c r="I4" t="s">
        <v>13</v>
      </c>
      <c r="J4">
        <f>(J2-J3)/J2</f>
        <v>0.84491978609625673</v>
      </c>
      <c r="K4" s="4"/>
    </row>
    <row r="5" spans="1:24" x14ac:dyDescent="0.2">
      <c r="A5">
        <v>4</v>
      </c>
      <c r="B5" t="s">
        <v>2</v>
      </c>
      <c r="C5" s="1">
        <v>2</v>
      </c>
      <c r="D5">
        <v>4</v>
      </c>
      <c r="E5" t="s">
        <v>2</v>
      </c>
      <c r="F5" s="1">
        <v>2</v>
      </c>
      <c r="K5" s="4"/>
      <c r="O5" t="s">
        <v>48</v>
      </c>
    </row>
    <row r="6" spans="1:24" x14ac:dyDescent="0.2">
      <c r="A6">
        <v>5</v>
      </c>
      <c r="B6" t="s">
        <v>0</v>
      </c>
      <c r="C6" s="1">
        <v>6</v>
      </c>
      <c r="D6">
        <v>5</v>
      </c>
      <c r="E6" t="s">
        <v>0</v>
      </c>
      <c r="F6" s="1">
        <v>6</v>
      </c>
      <c r="I6" t="s">
        <v>14</v>
      </c>
      <c r="J6" s="1" t="s">
        <v>25</v>
      </c>
      <c r="K6" s="5"/>
      <c r="O6" s="1" t="s">
        <v>40</v>
      </c>
      <c r="P6" s="1" t="s">
        <v>41</v>
      </c>
      <c r="Q6" s="1" t="s">
        <v>42</v>
      </c>
      <c r="R6" s="1" t="s">
        <v>43</v>
      </c>
      <c r="S6" s="1" t="s">
        <v>44</v>
      </c>
      <c r="T6" s="1" t="s">
        <v>45</v>
      </c>
      <c r="U6" s="1" t="s">
        <v>46</v>
      </c>
    </row>
    <row r="7" spans="1:24" x14ac:dyDescent="0.2">
      <c r="A7">
        <v>6</v>
      </c>
      <c r="B7" t="s">
        <v>0</v>
      </c>
      <c r="C7" s="1">
        <v>6</v>
      </c>
      <c r="D7">
        <v>6</v>
      </c>
      <c r="E7" t="s">
        <v>0</v>
      </c>
      <c r="F7" s="1">
        <v>6</v>
      </c>
      <c r="I7" t="s">
        <v>15</v>
      </c>
      <c r="J7">
        <f>COUNTIF(C2:C188,C16)</f>
        <v>63</v>
      </c>
      <c r="K7" s="4"/>
      <c r="M7" t="s">
        <v>47</v>
      </c>
      <c r="N7" t="s">
        <v>40</v>
      </c>
      <c r="O7">
        <v>45</v>
      </c>
      <c r="P7">
        <v>6</v>
      </c>
      <c r="Q7">
        <v>10</v>
      </c>
      <c r="R7">
        <v>1</v>
      </c>
      <c r="T7">
        <v>1</v>
      </c>
      <c r="V7">
        <f t="shared" ref="V7:V13" si="0">SUM(O7:U7)</f>
        <v>63</v>
      </c>
      <c r="W7">
        <f>V7/$J$2</f>
        <v>0.33689839572192515</v>
      </c>
    </row>
    <row r="8" spans="1:24" x14ac:dyDescent="0.2">
      <c r="A8">
        <v>7</v>
      </c>
      <c r="B8" t="s">
        <v>5</v>
      </c>
      <c r="C8" s="1">
        <v>7</v>
      </c>
      <c r="D8">
        <v>7</v>
      </c>
      <c r="E8" t="s">
        <v>4</v>
      </c>
      <c r="F8" s="1">
        <v>1</v>
      </c>
      <c r="G8" t="s">
        <v>9</v>
      </c>
      <c r="I8" t="s">
        <v>16</v>
      </c>
      <c r="J8">
        <f>COUNTIF(C2:C188,C12)</f>
        <v>77</v>
      </c>
      <c r="K8" s="4"/>
      <c r="N8" t="s">
        <v>41</v>
      </c>
      <c r="O8">
        <v>3</v>
      </c>
      <c r="P8">
        <v>74</v>
      </c>
      <c r="V8">
        <f t="shared" si="0"/>
        <v>77</v>
      </c>
      <c r="W8">
        <f t="shared" ref="W8:W13" si="1">V8/$J$2</f>
        <v>0.41176470588235292</v>
      </c>
    </row>
    <row r="9" spans="1:24" x14ac:dyDescent="0.2">
      <c r="A9">
        <v>8</v>
      </c>
      <c r="B9" t="s">
        <v>5</v>
      </c>
      <c r="C9" s="1">
        <v>7</v>
      </c>
      <c r="D9">
        <v>8</v>
      </c>
      <c r="E9" t="s">
        <v>5</v>
      </c>
      <c r="F9" s="1">
        <v>7</v>
      </c>
      <c r="I9" t="s">
        <v>17</v>
      </c>
      <c r="J9">
        <f>COUNTIF(C2:C188,C3)</f>
        <v>10</v>
      </c>
      <c r="K9" s="4"/>
      <c r="N9" t="s">
        <v>42</v>
      </c>
      <c r="Q9">
        <v>10</v>
      </c>
      <c r="V9">
        <f t="shared" si="0"/>
        <v>10</v>
      </c>
      <c r="W9">
        <f t="shared" si="1"/>
        <v>5.3475935828877004E-2</v>
      </c>
    </row>
    <row r="10" spans="1:24" x14ac:dyDescent="0.2">
      <c r="A10">
        <v>9</v>
      </c>
      <c r="B10" t="s">
        <v>5</v>
      </c>
      <c r="C10" s="1">
        <v>7</v>
      </c>
      <c r="D10">
        <v>9</v>
      </c>
      <c r="E10" t="s">
        <v>5</v>
      </c>
      <c r="F10" s="1">
        <v>7</v>
      </c>
      <c r="I10" t="s">
        <v>18</v>
      </c>
      <c r="J10">
        <f>COUNTIF(C2:C188,C14)</f>
        <v>10</v>
      </c>
      <c r="K10" s="4"/>
      <c r="N10" t="s">
        <v>43</v>
      </c>
      <c r="R10">
        <v>10</v>
      </c>
      <c r="V10">
        <f t="shared" si="0"/>
        <v>10</v>
      </c>
      <c r="W10">
        <f t="shared" si="1"/>
        <v>5.3475935828877004E-2</v>
      </c>
    </row>
    <row r="11" spans="1:24" x14ac:dyDescent="0.2">
      <c r="A11">
        <v>10</v>
      </c>
      <c r="B11" t="s">
        <v>5</v>
      </c>
      <c r="C11" s="1">
        <v>7</v>
      </c>
      <c r="D11">
        <v>10</v>
      </c>
      <c r="E11" t="s">
        <v>5</v>
      </c>
      <c r="F11" s="1">
        <v>7</v>
      </c>
      <c r="I11" t="s">
        <v>19</v>
      </c>
      <c r="J11">
        <f>COUNTIF(C2:C188,C81)</f>
        <v>2</v>
      </c>
      <c r="K11" s="4"/>
      <c r="N11" t="s">
        <v>44</v>
      </c>
      <c r="S11">
        <v>2</v>
      </c>
      <c r="V11">
        <f t="shared" si="0"/>
        <v>2</v>
      </c>
      <c r="W11">
        <f t="shared" si="1"/>
        <v>1.06951871657754E-2</v>
      </c>
    </row>
    <row r="12" spans="1:24" x14ac:dyDescent="0.2">
      <c r="A12">
        <v>11</v>
      </c>
      <c r="B12" t="s">
        <v>2</v>
      </c>
      <c r="C12" s="1">
        <v>2</v>
      </c>
      <c r="D12">
        <v>11</v>
      </c>
      <c r="E12" t="s">
        <v>2</v>
      </c>
      <c r="F12" s="1">
        <v>2</v>
      </c>
      <c r="I12" t="s">
        <v>20</v>
      </c>
      <c r="J12">
        <f>COUNTIF(C2:C188,C6)</f>
        <v>5</v>
      </c>
      <c r="K12" s="4"/>
      <c r="N12" t="s">
        <v>45</v>
      </c>
      <c r="T12">
        <v>5</v>
      </c>
      <c r="V12">
        <f t="shared" si="0"/>
        <v>5</v>
      </c>
      <c r="W12">
        <f t="shared" si="1"/>
        <v>2.6737967914438502E-2</v>
      </c>
    </row>
    <row r="13" spans="1:24" x14ac:dyDescent="0.2">
      <c r="A13">
        <v>12</v>
      </c>
      <c r="B13" t="s">
        <v>4</v>
      </c>
      <c r="C13" s="1">
        <v>1</v>
      </c>
      <c r="D13">
        <v>12</v>
      </c>
      <c r="E13" t="s">
        <v>2</v>
      </c>
      <c r="F13" s="1">
        <v>2</v>
      </c>
      <c r="G13" t="s">
        <v>9</v>
      </c>
      <c r="I13" t="s">
        <v>21</v>
      </c>
      <c r="J13">
        <f>COUNTIF(C2:C188,C9)</f>
        <v>20</v>
      </c>
      <c r="K13" s="4"/>
      <c r="N13" t="s">
        <v>46</v>
      </c>
      <c r="O13">
        <v>8</v>
      </c>
      <c r="Q13">
        <v>1</v>
      </c>
      <c r="U13">
        <v>11</v>
      </c>
      <c r="V13">
        <f t="shared" si="0"/>
        <v>20</v>
      </c>
      <c r="W13">
        <f t="shared" si="1"/>
        <v>0.10695187165775401</v>
      </c>
      <c r="X13">
        <f>SUM(V7:V13)</f>
        <v>187</v>
      </c>
    </row>
    <row r="14" spans="1:24" x14ac:dyDescent="0.2">
      <c r="A14">
        <v>13</v>
      </c>
      <c r="B14" t="s">
        <v>3</v>
      </c>
      <c r="C14" s="1">
        <v>4</v>
      </c>
      <c r="D14">
        <v>13</v>
      </c>
      <c r="E14" t="s">
        <v>3</v>
      </c>
      <c r="F14" s="1">
        <v>4</v>
      </c>
      <c r="J14">
        <f>SUM(J7:J13)</f>
        <v>187</v>
      </c>
      <c r="K14" s="4"/>
      <c r="O14">
        <f>SUM(O7:O13)</f>
        <v>56</v>
      </c>
      <c r="P14">
        <f t="shared" ref="P14:U14" si="2">SUM(P7:P13)</f>
        <v>80</v>
      </c>
      <c r="Q14">
        <f t="shared" si="2"/>
        <v>21</v>
      </c>
      <c r="R14">
        <f t="shared" si="2"/>
        <v>11</v>
      </c>
      <c r="S14">
        <f t="shared" si="2"/>
        <v>2</v>
      </c>
      <c r="T14">
        <f t="shared" si="2"/>
        <v>6</v>
      </c>
      <c r="U14">
        <f t="shared" si="2"/>
        <v>11</v>
      </c>
    </row>
    <row r="15" spans="1:24" x14ac:dyDescent="0.2">
      <c r="A15">
        <v>14</v>
      </c>
      <c r="B15" t="s">
        <v>3</v>
      </c>
      <c r="C15" s="1">
        <v>4</v>
      </c>
      <c r="D15">
        <v>14</v>
      </c>
      <c r="E15" t="s">
        <v>3</v>
      </c>
      <c r="F15" s="1">
        <v>4</v>
      </c>
      <c r="K15" s="4"/>
      <c r="O15">
        <f>O14/$J$2</f>
        <v>0.29946524064171121</v>
      </c>
      <c r="P15">
        <f t="shared" ref="P15:U15" si="3">P14/$J$2</f>
        <v>0.42780748663101603</v>
      </c>
      <c r="Q15">
        <f t="shared" si="3"/>
        <v>0.11229946524064172</v>
      </c>
      <c r="R15">
        <f t="shared" si="3"/>
        <v>5.8823529411764705E-2</v>
      </c>
      <c r="S15">
        <f t="shared" si="3"/>
        <v>1.06951871657754E-2</v>
      </c>
      <c r="T15">
        <f t="shared" si="3"/>
        <v>3.2085561497326207E-2</v>
      </c>
      <c r="U15">
        <f t="shared" si="3"/>
        <v>5.8823529411764705E-2</v>
      </c>
    </row>
    <row r="16" spans="1:24" x14ac:dyDescent="0.2">
      <c r="A16">
        <v>15</v>
      </c>
      <c r="B16" t="s">
        <v>4</v>
      </c>
      <c r="C16" s="1">
        <v>1</v>
      </c>
      <c r="D16">
        <v>15</v>
      </c>
      <c r="E16" t="s">
        <v>6</v>
      </c>
      <c r="F16" s="1">
        <v>3</v>
      </c>
      <c r="G16" t="s">
        <v>9</v>
      </c>
      <c r="I16" t="s">
        <v>22</v>
      </c>
      <c r="K16" s="4"/>
    </row>
    <row r="17" spans="1:21" x14ac:dyDescent="0.2">
      <c r="A17">
        <v>16</v>
      </c>
      <c r="B17" t="s">
        <v>4</v>
      </c>
      <c r="C17" s="1">
        <v>1</v>
      </c>
      <c r="D17">
        <v>16</v>
      </c>
      <c r="E17" t="s">
        <v>0</v>
      </c>
      <c r="F17" s="1">
        <v>6</v>
      </c>
      <c r="G17" t="s">
        <v>9</v>
      </c>
      <c r="I17" t="s">
        <v>15</v>
      </c>
      <c r="J17">
        <f>COUNTIF(F2:F188,F8)</f>
        <v>56</v>
      </c>
      <c r="K17" s="4"/>
      <c r="U17">
        <f>SUM(O14:U14)</f>
        <v>187</v>
      </c>
    </row>
    <row r="18" spans="1:21" x14ac:dyDescent="0.2">
      <c r="A18">
        <v>17</v>
      </c>
      <c r="B18" t="s">
        <v>2</v>
      </c>
      <c r="C18" s="1">
        <v>2</v>
      </c>
      <c r="D18">
        <v>17</v>
      </c>
      <c r="E18" t="s">
        <v>2</v>
      </c>
      <c r="F18" s="1">
        <v>2</v>
      </c>
      <c r="I18" t="s">
        <v>16</v>
      </c>
      <c r="J18">
        <f>COUNTIF(F2:F188,F5)</f>
        <v>80</v>
      </c>
      <c r="K18" s="4"/>
    </row>
    <row r="19" spans="1:21" x14ac:dyDescent="0.2">
      <c r="A19">
        <v>18</v>
      </c>
      <c r="B19" t="s">
        <v>2</v>
      </c>
      <c r="C19" s="1">
        <v>2</v>
      </c>
      <c r="D19">
        <v>18</v>
      </c>
      <c r="E19" t="s">
        <v>2</v>
      </c>
      <c r="F19" s="1">
        <v>2</v>
      </c>
      <c r="I19" t="s">
        <v>17</v>
      </c>
      <c r="J19">
        <f>COUNTIF(F2:F188,F3)</f>
        <v>21</v>
      </c>
      <c r="K19" s="4"/>
    </row>
    <row r="20" spans="1:21" x14ac:dyDescent="0.2">
      <c r="A20">
        <v>19</v>
      </c>
      <c r="B20" t="s">
        <v>2</v>
      </c>
      <c r="C20" s="1">
        <v>2</v>
      </c>
      <c r="D20">
        <v>19</v>
      </c>
      <c r="E20" t="s">
        <v>2</v>
      </c>
      <c r="F20" s="1">
        <v>2</v>
      </c>
      <c r="I20" t="s">
        <v>18</v>
      </c>
      <c r="J20">
        <f>COUNTIF(F2:F188,F14)</f>
        <v>11</v>
      </c>
      <c r="K20" s="4"/>
    </row>
    <row r="21" spans="1:21" x14ac:dyDescent="0.2">
      <c r="A21">
        <v>20</v>
      </c>
      <c r="B21" t="s">
        <v>2</v>
      </c>
      <c r="C21" s="1">
        <v>2</v>
      </c>
      <c r="D21">
        <v>20</v>
      </c>
      <c r="E21" t="s">
        <v>2</v>
      </c>
      <c r="F21" s="1">
        <v>2</v>
      </c>
      <c r="I21" t="s">
        <v>19</v>
      </c>
      <c r="J21">
        <f>COUNTIF(F2:F188,F165)</f>
        <v>2</v>
      </c>
      <c r="K21" s="4"/>
    </row>
    <row r="22" spans="1:21" x14ac:dyDescent="0.2">
      <c r="A22">
        <v>21</v>
      </c>
      <c r="B22" t="s">
        <v>2</v>
      </c>
      <c r="C22" s="1">
        <v>2</v>
      </c>
      <c r="D22">
        <v>21</v>
      </c>
      <c r="E22" t="s">
        <v>2</v>
      </c>
      <c r="F22" s="1">
        <v>2</v>
      </c>
      <c r="I22" t="s">
        <v>20</v>
      </c>
      <c r="J22">
        <f>COUNTIF(F2:F188,F17)</f>
        <v>6</v>
      </c>
      <c r="K22" s="4"/>
    </row>
    <row r="23" spans="1:21" x14ac:dyDescent="0.2">
      <c r="A23">
        <v>22</v>
      </c>
      <c r="B23" t="s">
        <v>2</v>
      </c>
      <c r="C23" s="1">
        <v>2</v>
      </c>
      <c r="D23">
        <v>22</v>
      </c>
      <c r="E23" t="s">
        <v>2</v>
      </c>
      <c r="F23" s="1">
        <v>2</v>
      </c>
      <c r="I23" t="s">
        <v>21</v>
      </c>
      <c r="J23">
        <f>COUNTIF(F2:F188,F11)</f>
        <v>11</v>
      </c>
      <c r="K23" s="4"/>
    </row>
    <row r="24" spans="1:21" x14ac:dyDescent="0.2">
      <c r="A24">
        <v>23</v>
      </c>
      <c r="B24" t="s">
        <v>2</v>
      </c>
      <c r="C24" s="1">
        <v>2</v>
      </c>
      <c r="D24">
        <v>23</v>
      </c>
      <c r="E24" t="s">
        <v>2</v>
      </c>
      <c r="F24" s="1">
        <v>2</v>
      </c>
      <c r="J24">
        <f>SUM(J17:J23)</f>
        <v>187</v>
      </c>
      <c r="K24" s="4"/>
    </row>
    <row r="25" spans="1:21" x14ac:dyDescent="0.2">
      <c r="A25">
        <v>24</v>
      </c>
      <c r="B25" t="s">
        <v>2</v>
      </c>
      <c r="C25" s="1">
        <v>2</v>
      </c>
      <c r="D25">
        <v>24</v>
      </c>
      <c r="E25" t="s">
        <v>2</v>
      </c>
      <c r="F25" s="1">
        <v>2</v>
      </c>
      <c r="K25" s="4"/>
    </row>
    <row r="26" spans="1:21" x14ac:dyDescent="0.2">
      <c r="A26">
        <v>25</v>
      </c>
      <c r="B26" t="s">
        <v>2</v>
      </c>
      <c r="C26" s="1">
        <v>2</v>
      </c>
      <c r="D26">
        <v>25</v>
      </c>
      <c r="E26" t="s">
        <v>2</v>
      </c>
      <c r="F26" s="1">
        <v>2</v>
      </c>
      <c r="I26" t="s">
        <v>23</v>
      </c>
      <c r="K26" s="4">
        <f>(O15*W7)+(P15*W8)+(Q15*W9)+(R15*W10)+(S15*W11)+(T15*W12)+(U15*W13)</f>
        <v>0.29345992164488549</v>
      </c>
    </row>
    <row r="27" spans="1:21" x14ac:dyDescent="0.2">
      <c r="A27">
        <v>26</v>
      </c>
      <c r="B27" t="s">
        <v>2</v>
      </c>
      <c r="C27" s="1">
        <v>2</v>
      </c>
      <c r="D27">
        <v>26</v>
      </c>
      <c r="E27" t="s">
        <v>2</v>
      </c>
      <c r="F27" s="1">
        <v>2</v>
      </c>
      <c r="K27" s="4"/>
    </row>
    <row r="28" spans="1:21" x14ac:dyDescent="0.2">
      <c r="A28">
        <v>27</v>
      </c>
      <c r="B28" t="s">
        <v>2</v>
      </c>
      <c r="C28" s="1">
        <v>2</v>
      </c>
      <c r="D28">
        <v>27</v>
      </c>
      <c r="E28" t="s">
        <v>2</v>
      </c>
      <c r="F28" s="1">
        <v>2</v>
      </c>
      <c r="I28" t="s">
        <v>24</v>
      </c>
      <c r="K28" s="4">
        <f>(J4-K26)/(1-K26)</f>
        <v>0.7805075484680456</v>
      </c>
    </row>
    <row r="29" spans="1:21" x14ac:dyDescent="0.2">
      <c r="A29">
        <v>28</v>
      </c>
      <c r="B29" t="s">
        <v>2</v>
      </c>
      <c r="C29" s="1">
        <v>2</v>
      </c>
      <c r="D29">
        <v>28</v>
      </c>
      <c r="E29" t="s">
        <v>2</v>
      </c>
      <c r="F29" s="1">
        <v>2</v>
      </c>
    </row>
    <row r="30" spans="1:21" x14ac:dyDescent="0.2">
      <c r="A30">
        <v>29</v>
      </c>
      <c r="B30" t="s">
        <v>2</v>
      </c>
      <c r="C30" s="1">
        <v>2</v>
      </c>
      <c r="D30">
        <v>29</v>
      </c>
      <c r="E30" t="s">
        <v>2</v>
      </c>
      <c r="F30" s="1">
        <v>2</v>
      </c>
    </row>
    <row r="31" spans="1:21" x14ac:dyDescent="0.2">
      <c r="A31">
        <v>30</v>
      </c>
      <c r="B31" t="s">
        <v>2</v>
      </c>
      <c r="C31" s="1">
        <v>2</v>
      </c>
      <c r="D31">
        <v>30</v>
      </c>
      <c r="E31" t="s">
        <v>2</v>
      </c>
      <c r="F31" s="1">
        <v>2</v>
      </c>
    </row>
    <row r="32" spans="1:21" x14ac:dyDescent="0.2">
      <c r="A32">
        <v>31</v>
      </c>
      <c r="B32" t="s">
        <v>2</v>
      </c>
      <c r="C32" s="1">
        <v>2</v>
      </c>
      <c r="D32">
        <v>31</v>
      </c>
      <c r="E32" t="s">
        <v>2</v>
      </c>
      <c r="F32" s="1">
        <v>2</v>
      </c>
    </row>
    <row r="33" spans="1:6" x14ac:dyDescent="0.2">
      <c r="A33">
        <v>32</v>
      </c>
      <c r="B33" t="s">
        <v>2</v>
      </c>
      <c r="C33" s="1">
        <v>2</v>
      </c>
      <c r="D33">
        <v>32</v>
      </c>
      <c r="E33" t="s">
        <v>2</v>
      </c>
      <c r="F33" s="1">
        <v>2</v>
      </c>
    </row>
    <row r="34" spans="1:6" x14ac:dyDescent="0.2">
      <c r="A34">
        <v>33</v>
      </c>
      <c r="B34" t="s">
        <v>2</v>
      </c>
      <c r="C34" s="1">
        <v>2</v>
      </c>
      <c r="D34">
        <v>33</v>
      </c>
      <c r="E34" t="s">
        <v>2</v>
      </c>
      <c r="F34" s="1">
        <v>2</v>
      </c>
    </row>
    <row r="35" spans="1:6" x14ac:dyDescent="0.2">
      <c r="A35">
        <v>34</v>
      </c>
      <c r="B35" t="s">
        <v>2</v>
      </c>
      <c r="C35" s="1">
        <v>2</v>
      </c>
      <c r="D35">
        <v>34</v>
      </c>
      <c r="E35" t="s">
        <v>2</v>
      </c>
      <c r="F35" s="1">
        <v>2</v>
      </c>
    </row>
    <row r="36" spans="1:6" x14ac:dyDescent="0.2">
      <c r="A36">
        <v>35</v>
      </c>
      <c r="B36" t="s">
        <v>2</v>
      </c>
      <c r="C36" s="1">
        <v>2</v>
      </c>
      <c r="D36">
        <v>35</v>
      </c>
      <c r="E36" t="s">
        <v>2</v>
      </c>
      <c r="F36" s="1">
        <v>2</v>
      </c>
    </row>
    <row r="37" spans="1:6" x14ac:dyDescent="0.2">
      <c r="A37">
        <v>36</v>
      </c>
      <c r="B37" t="s">
        <v>2</v>
      </c>
      <c r="C37" s="1">
        <v>2</v>
      </c>
      <c r="D37">
        <v>36</v>
      </c>
      <c r="E37" t="s">
        <v>2</v>
      </c>
      <c r="F37" s="1">
        <v>2</v>
      </c>
    </row>
    <row r="38" spans="1:6" x14ac:dyDescent="0.2">
      <c r="A38">
        <v>37</v>
      </c>
      <c r="B38" t="s">
        <v>2</v>
      </c>
      <c r="C38" s="1">
        <v>2</v>
      </c>
      <c r="D38">
        <v>37</v>
      </c>
      <c r="E38" t="s">
        <v>2</v>
      </c>
      <c r="F38" s="1">
        <v>2</v>
      </c>
    </row>
    <row r="39" spans="1:6" x14ac:dyDescent="0.2">
      <c r="A39">
        <v>38</v>
      </c>
      <c r="B39" t="s">
        <v>2</v>
      </c>
      <c r="C39" s="1">
        <v>2</v>
      </c>
      <c r="D39">
        <v>38</v>
      </c>
      <c r="E39" t="s">
        <v>2</v>
      </c>
      <c r="F39" s="1">
        <v>2</v>
      </c>
    </row>
    <row r="40" spans="1:6" x14ac:dyDescent="0.2">
      <c r="A40">
        <v>39</v>
      </c>
      <c r="B40" t="s">
        <v>2</v>
      </c>
      <c r="C40" s="1">
        <v>2</v>
      </c>
      <c r="D40">
        <v>39</v>
      </c>
      <c r="E40" t="s">
        <v>2</v>
      </c>
      <c r="F40" s="1">
        <v>2</v>
      </c>
    </row>
    <row r="41" spans="1:6" x14ac:dyDescent="0.2">
      <c r="A41">
        <v>40</v>
      </c>
      <c r="B41" t="s">
        <v>2</v>
      </c>
      <c r="C41" s="1">
        <v>2</v>
      </c>
      <c r="D41">
        <v>40</v>
      </c>
      <c r="E41" t="s">
        <v>2</v>
      </c>
      <c r="F41" s="1">
        <v>2</v>
      </c>
    </row>
    <row r="42" spans="1:6" x14ac:dyDescent="0.2">
      <c r="A42">
        <v>41</v>
      </c>
      <c r="B42" t="s">
        <v>2</v>
      </c>
      <c r="C42" s="1">
        <v>2</v>
      </c>
      <c r="D42">
        <v>41</v>
      </c>
      <c r="E42" t="s">
        <v>2</v>
      </c>
      <c r="F42" s="1">
        <v>2</v>
      </c>
    </row>
    <row r="43" spans="1:6" x14ac:dyDescent="0.2">
      <c r="A43">
        <v>42</v>
      </c>
      <c r="B43" t="s">
        <v>2</v>
      </c>
      <c r="C43" s="1">
        <v>2</v>
      </c>
      <c r="D43">
        <v>42</v>
      </c>
      <c r="E43" t="s">
        <v>2</v>
      </c>
      <c r="F43" s="1">
        <v>2</v>
      </c>
    </row>
    <row r="44" spans="1:6" x14ac:dyDescent="0.2">
      <c r="A44">
        <v>43</v>
      </c>
      <c r="B44" t="s">
        <v>2</v>
      </c>
      <c r="C44" s="1">
        <v>2</v>
      </c>
      <c r="D44">
        <v>43</v>
      </c>
      <c r="E44" t="s">
        <v>2</v>
      </c>
      <c r="F44" s="1">
        <v>2</v>
      </c>
    </row>
    <row r="45" spans="1:6" x14ac:dyDescent="0.2">
      <c r="A45">
        <v>44</v>
      </c>
      <c r="B45" t="s">
        <v>2</v>
      </c>
      <c r="C45" s="1">
        <v>2</v>
      </c>
      <c r="D45">
        <v>44</v>
      </c>
      <c r="E45" t="s">
        <v>2</v>
      </c>
      <c r="F45" s="1">
        <v>2</v>
      </c>
    </row>
    <row r="46" spans="1:6" x14ac:dyDescent="0.2">
      <c r="A46">
        <v>45</v>
      </c>
      <c r="B46" t="s">
        <v>2</v>
      </c>
      <c r="C46" s="1">
        <v>2</v>
      </c>
      <c r="D46">
        <v>45</v>
      </c>
      <c r="E46" t="s">
        <v>2</v>
      </c>
      <c r="F46" s="1">
        <v>2</v>
      </c>
    </row>
    <row r="47" spans="1:6" x14ac:dyDescent="0.2">
      <c r="A47">
        <v>46</v>
      </c>
      <c r="B47" t="s">
        <v>4</v>
      </c>
      <c r="C47" s="1">
        <v>1</v>
      </c>
      <c r="D47">
        <v>46</v>
      </c>
      <c r="E47" t="s">
        <v>4</v>
      </c>
      <c r="F47" s="1">
        <v>1</v>
      </c>
    </row>
    <row r="48" spans="1:6" x14ac:dyDescent="0.2">
      <c r="A48">
        <v>47</v>
      </c>
      <c r="B48" t="s">
        <v>4</v>
      </c>
      <c r="C48" s="1">
        <v>1</v>
      </c>
      <c r="D48">
        <v>47</v>
      </c>
      <c r="E48" t="s">
        <v>4</v>
      </c>
      <c r="F48" s="1">
        <v>1</v>
      </c>
    </row>
    <row r="49" spans="1:7" x14ac:dyDescent="0.2">
      <c r="A49">
        <v>48</v>
      </c>
      <c r="B49" t="s">
        <v>5</v>
      </c>
      <c r="C49" s="1">
        <v>7</v>
      </c>
      <c r="D49">
        <v>48</v>
      </c>
      <c r="E49" t="s">
        <v>4</v>
      </c>
      <c r="F49" s="1">
        <v>1</v>
      </c>
      <c r="G49" t="s">
        <v>9</v>
      </c>
    </row>
    <row r="50" spans="1:7" x14ac:dyDescent="0.2">
      <c r="A50">
        <v>49</v>
      </c>
      <c r="B50" t="s">
        <v>4</v>
      </c>
      <c r="C50" s="1">
        <v>1</v>
      </c>
      <c r="D50">
        <v>49</v>
      </c>
      <c r="E50" t="s">
        <v>2</v>
      </c>
      <c r="F50" s="1">
        <v>2</v>
      </c>
      <c r="G50" t="s">
        <v>9</v>
      </c>
    </row>
    <row r="51" spans="1:7" x14ac:dyDescent="0.2">
      <c r="A51">
        <v>50</v>
      </c>
      <c r="B51" t="s">
        <v>4</v>
      </c>
      <c r="C51" s="1">
        <v>1</v>
      </c>
      <c r="D51">
        <v>50</v>
      </c>
      <c r="E51" t="s">
        <v>2</v>
      </c>
      <c r="F51" s="1">
        <v>2</v>
      </c>
      <c r="G51" t="s">
        <v>9</v>
      </c>
    </row>
    <row r="52" spans="1:7" x14ac:dyDescent="0.2">
      <c r="A52">
        <v>51</v>
      </c>
      <c r="B52" t="s">
        <v>4</v>
      </c>
      <c r="C52" s="1">
        <v>1</v>
      </c>
      <c r="D52">
        <v>51</v>
      </c>
      <c r="E52" t="s">
        <v>4</v>
      </c>
      <c r="F52" s="1">
        <v>1</v>
      </c>
    </row>
    <row r="53" spans="1:7" x14ac:dyDescent="0.2">
      <c r="A53">
        <v>52</v>
      </c>
      <c r="B53" t="s">
        <v>4</v>
      </c>
      <c r="C53" s="1">
        <v>1</v>
      </c>
      <c r="D53">
        <v>52</v>
      </c>
      <c r="E53" t="s">
        <v>4</v>
      </c>
      <c r="F53" s="1">
        <v>1</v>
      </c>
    </row>
    <row r="54" spans="1:7" x14ac:dyDescent="0.2">
      <c r="A54">
        <v>53</v>
      </c>
      <c r="B54" t="s">
        <v>4</v>
      </c>
      <c r="C54" s="1">
        <v>1</v>
      </c>
      <c r="D54">
        <v>53</v>
      </c>
      <c r="E54" t="s">
        <v>4</v>
      </c>
      <c r="F54" s="1">
        <v>1</v>
      </c>
    </row>
    <row r="55" spans="1:7" x14ac:dyDescent="0.2">
      <c r="A55">
        <v>54</v>
      </c>
      <c r="B55" t="s">
        <v>6</v>
      </c>
      <c r="C55" s="1">
        <v>3</v>
      </c>
      <c r="D55">
        <v>54</v>
      </c>
      <c r="E55" t="s">
        <v>6</v>
      </c>
      <c r="F55" s="1">
        <v>3</v>
      </c>
    </row>
    <row r="56" spans="1:7" x14ac:dyDescent="0.2">
      <c r="A56">
        <v>55</v>
      </c>
      <c r="B56" t="s">
        <v>3</v>
      </c>
      <c r="C56" s="1">
        <v>4</v>
      </c>
      <c r="D56">
        <v>55</v>
      </c>
      <c r="E56" t="s">
        <v>3</v>
      </c>
      <c r="F56" s="1">
        <v>4</v>
      </c>
    </row>
    <row r="57" spans="1:7" x14ac:dyDescent="0.2">
      <c r="A57">
        <v>56</v>
      </c>
      <c r="B57" t="s">
        <v>3</v>
      </c>
      <c r="C57" s="1">
        <v>4</v>
      </c>
      <c r="D57">
        <v>56</v>
      </c>
      <c r="E57" t="s">
        <v>3</v>
      </c>
      <c r="F57" s="1">
        <v>4</v>
      </c>
    </row>
    <row r="58" spans="1:7" x14ac:dyDescent="0.2">
      <c r="A58">
        <v>57</v>
      </c>
      <c r="B58" t="s">
        <v>3</v>
      </c>
      <c r="C58" s="1">
        <v>4</v>
      </c>
      <c r="D58">
        <v>57</v>
      </c>
      <c r="E58" t="s">
        <v>3</v>
      </c>
      <c r="F58" s="1">
        <v>4</v>
      </c>
    </row>
    <row r="59" spans="1:7" x14ac:dyDescent="0.2">
      <c r="A59">
        <v>58</v>
      </c>
      <c r="B59" t="s">
        <v>4</v>
      </c>
      <c r="C59" s="1">
        <v>1</v>
      </c>
      <c r="D59">
        <v>58</v>
      </c>
      <c r="E59" t="s">
        <v>6</v>
      </c>
      <c r="F59" s="1">
        <v>3</v>
      </c>
      <c r="G59" t="s">
        <v>9</v>
      </c>
    </row>
    <row r="60" spans="1:7" x14ac:dyDescent="0.2">
      <c r="A60">
        <v>59</v>
      </c>
      <c r="B60" t="s">
        <v>5</v>
      </c>
      <c r="C60" s="1">
        <v>7</v>
      </c>
      <c r="D60">
        <v>59</v>
      </c>
      <c r="E60" t="s">
        <v>5</v>
      </c>
      <c r="F60" s="1">
        <v>7</v>
      </c>
    </row>
    <row r="61" spans="1:7" x14ac:dyDescent="0.2">
      <c r="A61">
        <v>60</v>
      </c>
      <c r="B61" t="s">
        <v>5</v>
      </c>
      <c r="C61" s="1">
        <v>7</v>
      </c>
      <c r="D61">
        <v>60</v>
      </c>
      <c r="E61" t="s">
        <v>5</v>
      </c>
      <c r="F61" s="1">
        <v>7</v>
      </c>
    </row>
    <row r="62" spans="1:7" x14ac:dyDescent="0.2">
      <c r="A62">
        <v>61</v>
      </c>
      <c r="B62" t="s">
        <v>5</v>
      </c>
      <c r="C62" s="1">
        <v>7</v>
      </c>
      <c r="D62">
        <v>61</v>
      </c>
      <c r="E62" t="s">
        <v>4</v>
      </c>
      <c r="F62" s="1">
        <v>1</v>
      </c>
      <c r="G62" t="s">
        <v>9</v>
      </c>
    </row>
    <row r="63" spans="1:7" x14ac:dyDescent="0.2">
      <c r="A63">
        <v>62</v>
      </c>
      <c r="B63" t="s">
        <v>5</v>
      </c>
      <c r="C63" s="1">
        <v>7</v>
      </c>
      <c r="D63">
        <v>62</v>
      </c>
      <c r="E63" t="s">
        <v>4</v>
      </c>
      <c r="F63" s="1">
        <v>1</v>
      </c>
      <c r="G63" t="s">
        <v>9</v>
      </c>
    </row>
    <row r="64" spans="1:7" x14ac:dyDescent="0.2">
      <c r="A64">
        <v>63</v>
      </c>
      <c r="B64" t="s">
        <v>4</v>
      </c>
      <c r="C64" s="1">
        <v>1</v>
      </c>
      <c r="D64">
        <v>63</v>
      </c>
      <c r="E64" t="s">
        <v>4</v>
      </c>
      <c r="F64" s="1">
        <v>1</v>
      </c>
    </row>
    <row r="65" spans="1:7" x14ac:dyDescent="0.2">
      <c r="A65">
        <v>64</v>
      </c>
      <c r="B65" t="s">
        <v>5</v>
      </c>
      <c r="C65" s="1">
        <v>7</v>
      </c>
      <c r="D65">
        <v>64</v>
      </c>
      <c r="E65" t="s">
        <v>4</v>
      </c>
      <c r="F65" s="1">
        <v>1</v>
      </c>
      <c r="G65" t="s">
        <v>9</v>
      </c>
    </row>
    <row r="66" spans="1:7" x14ac:dyDescent="0.2">
      <c r="A66">
        <v>65</v>
      </c>
      <c r="B66" t="s">
        <v>5</v>
      </c>
      <c r="C66" s="1">
        <v>7</v>
      </c>
      <c r="D66">
        <v>65</v>
      </c>
      <c r="E66" t="s">
        <v>4</v>
      </c>
      <c r="F66" s="1">
        <v>1</v>
      </c>
      <c r="G66" t="s">
        <v>9</v>
      </c>
    </row>
    <row r="67" spans="1:7" x14ac:dyDescent="0.2">
      <c r="A67">
        <v>66</v>
      </c>
      <c r="B67" t="s">
        <v>4</v>
      </c>
      <c r="C67" s="1">
        <v>1</v>
      </c>
      <c r="D67">
        <v>66</v>
      </c>
      <c r="E67" t="s">
        <v>4</v>
      </c>
      <c r="F67" s="1">
        <v>1</v>
      </c>
    </row>
    <row r="68" spans="1:7" x14ac:dyDescent="0.2">
      <c r="A68">
        <v>67</v>
      </c>
      <c r="B68" t="s">
        <v>5</v>
      </c>
      <c r="C68" s="1">
        <v>7</v>
      </c>
      <c r="D68">
        <v>67</v>
      </c>
      <c r="E68" t="s">
        <v>5</v>
      </c>
      <c r="F68" s="1">
        <v>7</v>
      </c>
    </row>
    <row r="69" spans="1:7" x14ac:dyDescent="0.2">
      <c r="A69">
        <v>68</v>
      </c>
      <c r="B69" t="s">
        <v>4</v>
      </c>
      <c r="C69" s="1">
        <v>1</v>
      </c>
      <c r="D69">
        <v>68</v>
      </c>
      <c r="E69" t="s">
        <v>6</v>
      </c>
      <c r="F69" s="1">
        <v>3</v>
      </c>
      <c r="G69" t="s">
        <v>9</v>
      </c>
    </row>
    <row r="70" spans="1:7" x14ac:dyDescent="0.2">
      <c r="A70">
        <v>69</v>
      </c>
      <c r="B70" t="s">
        <v>4</v>
      </c>
      <c r="C70" s="1">
        <v>1</v>
      </c>
      <c r="D70">
        <v>69</v>
      </c>
      <c r="E70" t="s">
        <v>6</v>
      </c>
      <c r="F70" s="1">
        <v>3</v>
      </c>
      <c r="G70" t="s">
        <v>9</v>
      </c>
    </row>
    <row r="71" spans="1:7" x14ac:dyDescent="0.2">
      <c r="A71">
        <v>70</v>
      </c>
      <c r="B71" t="s">
        <v>6</v>
      </c>
      <c r="C71" s="1">
        <v>3</v>
      </c>
      <c r="D71">
        <v>70</v>
      </c>
      <c r="E71" t="s">
        <v>6</v>
      </c>
      <c r="F71" s="1">
        <v>3</v>
      </c>
    </row>
    <row r="72" spans="1:7" x14ac:dyDescent="0.2">
      <c r="A72">
        <v>71</v>
      </c>
      <c r="B72" t="s">
        <v>4</v>
      </c>
      <c r="C72" s="1">
        <v>1</v>
      </c>
      <c r="D72">
        <v>71</v>
      </c>
      <c r="E72" t="s">
        <v>4</v>
      </c>
      <c r="F72" s="1">
        <v>1</v>
      </c>
    </row>
    <row r="73" spans="1:7" x14ac:dyDescent="0.2">
      <c r="A73">
        <v>72</v>
      </c>
      <c r="B73" t="s">
        <v>4</v>
      </c>
      <c r="C73" s="1">
        <v>1</v>
      </c>
      <c r="D73">
        <v>72</v>
      </c>
      <c r="E73" t="s">
        <v>4</v>
      </c>
      <c r="F73" s="1">
        <v>1</v>
      </c>
    </row>
    <row r="74" spans="1:7" x14ac:dyDescent="0.2">
      <c r="A74">
        <v>73</v>
      </c>
      <c r="B74" t="s">
        <v>5</v>
      </c>
      <c r="C74" s="1">
        <v>7</v>
      </c>
      <c r="D74">
        <v>73</v>
      </c>
      <c r="E74" t="s">
        <v>5</v>
      </c>
      <c r="F74" s="1">
        <v>7</v>
      </c>
    </row>
    <row r="75" spans="1:7" x14ac:dyDescent="0.2">
      <c r="A75">
        <v>74</v>
      </c>
      <c r="B75" t="s">
        <v>4</v>
      </c>
      <c r="C75" s="1">
        <v>1</v>
      </c>
      <c r="D75">
        <v>74</v>
      </c>
      <c r="E75" t="s">
        <v>4</v>
      </c>
      <c r="F75" s="1">
        <v>1</v>
      </c>
    </row>
    <row r="76" spans="1:7" x14ac:dyDescent="0.2">
      <c r="A76">
        <v>75</v>
      </c>
      <c r="B76" t="s">
        <v>4</v>
      </c>
      <c r="C76" s="1">
        <v>1</v>
      </c>
      <c r="D76">
        <v>75</v>
      </c>
      <c r="E76" t="s">
        <v>4</v>
      </c>
      <c r="F76" s="1">
        <v>1</v>
      </c>
    </row>
    <row r="77" spans="1:7" x14ac:dyDescent="0.2">
      <c r="A77">
        <v>76</v>
      </c>
      <c r="B77" t="s">
        <v>4</v>
      </c>
      <c r="C77" s="1">
        <v>1</v>
      </c>
      <c r="D77">
        <v>76</v>
      </c>
      <c r="E77" t="s">
        <v>33</v>
      </c>
      <c r="F77" s="1">
        <v>1</v>
      </c>
    </row>
    <row r="78" spans="1:7" x14ac:dyDescent="0.2">
      <c r="A78">
        <v>77</v>
      </c>
      <c r="B78" t="s">
        <v>5</v>
      </c>
      <c r="C78" s="1">
        <v>7</v>
      </c>
      <c r="D78">
        <v>77</v>
      </c>
      <c r="E78" t="s">
        <v>5</v>
      </c>
      <c r="F78" s="1">
        <v>7</v>
      </c>
    </row>
    <row r="79" spans="1:7" x14ac:dyDescent="0.2">
      <c r="A79">
        <v>78</v>
      </c>
      <c r="B79" t="s">
        <v>5</v>
      </c>
      <c r="C79" s="1">
        <v>7</v>
      </c>
      <c r="D79">
        <v>78</v>
      </c>
      <c r="E79" t="s">
        <v>5</v>
      </c>
      <c r="F79" s="1">
        <v>7</v>
      </c>
    </row>
    <row r="80" spans="1:7" x14ac:dyDescent="0.2">
      <c r="A80">
        <v>79</v>
      </c>
      <c r="B80" t="s">
        <v>5</v>
      </c>
      <c r="C80" s="1">
        <v>7</v>
      </c>
      <c r="D80">
        <v>79</v>
      </c>
      <c r="E80" t="s">
        <v>5</v>
      </c>
      <c r="F80" s="1">
        <v>7</v>
      </c>
    </row>
    <row r="81" spans="1:7" x14ac:dyDescent="0.2">
      <c r="A81">
        <v>80</v>
      </c>
      <c r="B81" t="s">
        <v>1</v>
      </c>
      <c r="C81" s="1">
        <v>5</v>
      </c>
      <c r="D81">
        <v>80</v>
      </c>
      <c r="E81" t="s">
        <v>1</v>
      </c>
      <c r="F81" s="1">
        <v>5</v>
      </c>
    </row>
    <row r="82" spans="1:7" x14ac:dyDescent="0.2">
      <c r="A82">
        <v>81</v>
      </c>
      <c r="B82" t="s">
        <v>2</v>
      </c>
      <c r="C82" s="1">
        <v>2</v>
      </c>
      <c r="D82">
        <v>81</v>
      </c>
      <c r="E82" t="s">
        <v>2</v>
      </c>
      <c r="F82" s="1">
        <v>2</v>
      </c>
    </row>
    <row r="83" spans="1:7" x14ac:dyDescent="0.2">
      <c r="A83">
        <v>82</v>
      </c>
      <c r="B83" t="s">
        <v>2</v>
      </c>
      <c r="C83" s="1">
        <v>2</v>
      </c>
      <c r="D83">
        <v>82</v>
      </c>
      <c r="E83" t="s">
        <v>4</v>
      </c>
      <c r="F83" s="1">
        <v>1</v>
      </c>
      <c r="G83" t="s">
        <v>9</v>
      </c>
    </row>
    <row r="84" spans="1:7" x14ac:dyDescent="0.2">
      <c r="A84">
        <v>83</v>
      </c>
      <c r="B84" t="s">
        <v>4</v>
      </c>
      <c r="C84" s="1">
        <v>1</v>
      </c>
      <c r="D84">
        <v>83</v>
      </c>
      <c r="E84" t="s">
        <v>4</v>
      </c>
      <c r="F84" s="1">
        <v>1</v>
      </c>
    </row>
    <row r="85" spans="1:7" x14ac:dyDescent="0.2">
      <c r="A85">
        <v>84</v>
      </c>
      <c r="B85" t="s">
        <v>5</v>
      </c>
      <c r="C85" s="1">
        <v>7</v>
      </c>
      <c r="D85">
        <v>84</v>
      </c>
      <c r="E85" t="s">
        <v>5</v>
      </c>
      <c r="F85" s="1">
        <v>7</v>
      </c>
    </row>
    <row r="86" spans="1:7" x14ac:dyDescent="0.2">
      <c r="A86">
        <v>85</v>
      </c>
      <c r="B86" t="s">
        <v>5</v>
      </c>
      <c r="C86" s="1">
        <v>7</v>
      </c>
      <c r="D86">
        <v>85</v>
      </c>
      <c r="E86" t="s">
        <v>4</v>
      </c>
      <c r="F86" s="1">
        <v>1</v>
      </c>
      <c r="G86" t="s">
        <v>9</v>
      </c>
    </row>
    <row r="87" spans="1:7" x14ac:dyDescent="0.2">
      <c r="A87">
        <v>86</v>
      </c>
      <c r="B87" t="s">
        <v>5</v>
      </c>
      <c r="C87" s="1">
        <v>7</v>
      </c>
      <c r="D87">
        <v>86</v>
      </c>
      <c r="E87" t="s">
        <v>4</v>
      </c>
      <c r="F87" s="1">
        <v>1</v>
      </c>
      <c r="G87" t="s">
        <v>9</v>
      </c>
    </row>
    <row r="88" spans="1:7" x14ac:dyDescent="0.2">
      <c r="A88">
        <v>87</v>
      </c>
      <c r="B88" t="s">
        <v>4</v>
      </c>
      <c r="C88" s="1">
        <v>1</v>
      </c>
      <c r="D88">
        <v>87</v>
      </c>
      <c r="E88" t="s">
        <v>4</v>
      </c>
      <c r="F88" s="1">
        <v>1</v>
      </c>
    </row>
    <row r="89" spans="1:7" x14ac:dyDescent="0.2">
      <c r="A89">
        <v>88</v>
      </c>
      <c r="B89" t="s">
        <v>2</v>
      </c>
      <c r="C89" s="1">
        <v>2</v>
      </c>
      <c r="D89">
        <v>88</v>
      </c>
      <c r="E89" t="s">
        <v>2</v>
      </c>
      <c r="F89" s="1">
        <v>2</v>
      </c>
    </row>
    <row r="90" spans="1:7" x14ac:dyDescent="0.2">
      <c r="A90">
        <v>89</v>
      </c>
      <c r="B90" t="s">
        <v>2</v>
      </c>
      <c r="C90" s="1">
        <v>2</v>
      </c>
      <c r="D90">
        <v>89</v>
      </c>
      <c r="E90" t="s">
        <v>2</v>
      </c>
      <c r="F90" s="1">
        <v>2</v>
      </c>
    </row>
    <row r="91" spans="1:7" x14ac:dyDescent="0.2">
      <c r="A91">
        <v>90</v>
      </c>
      <c r="B91" t="s">
        <v>2</v>
      </c>
      <c r="C91" s="1">
        <v>2</v>
      </c>
      <c r="D91">
        <v>90</v>
      </c>
      <c r="E91" t="s">
        <v>2</v>
      </c>
      <c r="F91" s="1">
        <v>2</v>
      </c>
    </row>
    <row r="92" spans="1:7" x14ac:dyDescent="0.2">
      <c r="A92">
        <v>91</v>
      </c>
      <c r="B92" t="s">
        <v>2</v>
      </c>
      <c r="C92" s="1">
        <v>2</v>
      </c>
      <c r="D92">
        <v>91</v>
      </c>
      <c r="E92" t="s">
        <v>2</v>
      </c>
      <c r="F92" s="1">
        <v>2</v>
      </c>
    </row>
    <row r="93" spans="1:7" x14ac:dyDescent="0.2">
      <c r="A93">
        <v>92</v>
      </c>
      <c r="B93" t="s">
        <v>2</v>
      </c>
      <c r="C93" s="1">
        <v>2</v>
      </c>
      <c r="D93">
        <v>92</v>
      </c>
      <c r="E93" t="s">
        <v>2</v>
      </c>
      <c r="F93" s="1">
        <v>2</v>
      </c>
    </row>
    <row r="94" spans="1:7" x14ac:dyDescent="0.2">
      <c r="A94">
        <v>93</v>
      </c>
      <c r="B94" t="s">
        <v>2</v>
      </c>
      <c r="C94" s="1">
        <v>2</v>
      </c>
      <c r="D94">
        <v>93</v>
      </c>
      <c r="E94" t="s">
        <v>2</v>
      </c>
      <c r="F94" s="1">
        <v>2</v>
      </c>
    </row>
    <row r="95" spans="1:7" x14ac:dyDescent="0.2">
      <c r="A95">
        <v>94</v>
      </c>
      <c r="B95" t="s">
        <v>2</v>
      </c>
      <c r="C95" s="1">
        <v>2</v>
      </c>
      <c r="D95">
        <v>94</v>
      </c>
      <c r="E95" t="s">
        <v>2</v>
      </c>
      <c r="F95" s="1">
        <v>2</v>
      </c>
    </row>
    <row r="96" spans="1:7" x14ac:dyDescent="0.2">
      <c r="A96">
        <v>95</v>
      </c>
      <c r="B96" t="s">
        <v>2</v>
      </c>
      <c r="C96" s="1">
        <v>2</v>
      </c>
      <c r="D96">
        <v>95</v>
      </c>
      <c r="E96" t="s">
        <v>2</v>
      </c>
      <c r="F96" s="1">
        <v>2</v>
      </c>
    </row>
    <row r="97" spans="1:6" x14ac:dyDescent="0.2">
      <c r="A97">
        <v>96</v>
      </c>
      <c r="B97" t="s">
        <v>2</v>
      </c>
      <c r="C97" s="1">
        <v>2</v>
      </c>
      <c r="D97">
        <v>96</v>
      </c>
      <c r="E97" t="s">
        <v>2</v>
      </c>
      <c r="F97" s="1">
        <v>2</v>
      </c>
    </row>
    <row r="98" spans="1:6" x14ac:dyDescent="0.2">
      <c r="A98">
        <v>97</v>
      </c>
      <c r="B98" t="s">
        <v>2</v>
      </c>
      <c r="C98" s="1">
        <v>2</v>
      </c>
      <c r="D98">
        <v>97</v>
      </c>
      <c r="E98" t="s">
        <v>2</v>
      </c>
      <c r="F98" s="1">
        <v>2</v>
      </c>
    </row>
    <row r="99" spans="1:6" x14ac:dyDescent="0.2">
      <c r="A99">
        <v>98</v>
      </c>
      <c r="B99" t="s">
        <v>2</v>
      </c>
      <c r="C99" s="1">
        <v>2</v>
      </c>
      <c r="D99">
        <v>98</v>
      </c>
      <c r="E99" t="s">
        <v>2</v>
      </c>
      <c r="F99" s="1">
        <v>2</v>
      </c>
    </row>
    <row r="100" spans="1:6" x14ac:dyDescent="0.2">
      <c r="A100">
        <v>99</v>
      </c>
      <c r="B100" t="s">
        <v>2</v>
      </c>
      <c r="C100" s="1">
        <v>2</v>
      </c>
      <c r="D100">
        <v>99</v>
      </c>
      <c r="E100" t="s">
        <v>2</v>
      </c>
      <c r="F100" s="1">
        <v>2</v>
      </c>
    </row>
    <row r="101" spans="1:6" x14ac:dyDescent="0.2">
      <c r="A101">
        <v>100</v>
      </c>
      <c r="B101" t="s">
        <v>2</v>
      </c>
      <c r="C101" s="1">
        <v>2</v>
      </c>
      <c r="D101">
        <v>100</v>
      </c>
      <c r="E101" t="s">
        <v>2</v>
      </c>
      <c r="F101" s="1">
        <v>2</v>
      </c>
    </row>
    <row r="102" spans="1:6" x14ac:dyDescent="0.2">
      <c r="A102">
        <v>101</v>
      </c>
      <c r="B102" t="s">
        <v>2</v>
      </c>
      <c r="C102" s="1">
        <v>2</v>
      </c>
      <c r="D102">
        <v>101</v>
      </c>
      <c r="E102" t="s">
        <v>2</v>
      </c>
      <c r="F102" s="1">
        <v>2</v>
      </c>
    </row>
    <row r="103" spans="1:6" x14ac:dyDescent="0.2">
      <c r="A103">
        <v>102</v>
      </c>
      <c r="B103" t="s">
        <v>2</v>
      </c>
      <c r="C103" s="1">
        <v>2</v>
      </c>
      <c r="D103">
        <v>102</v>
      </c>
      <c r="E103" t="s">
        <v>2</v>
      </c>
      <c r="F103" s="1">
        <v>2</v>
      </c>
    </row>
    <row r="104" spans="1:6" x14ac:dyDescent="0.2">
      <c r="A104">
        <v>103</v>
      </c>
      <c r="B104" t="s">
        <v>2</v>
      </c>
      <c r="C104" s="1">
        <v>2</v>
      </c>
      <c r="D104">
        <v>103</v>
      </c>
      <c r="E104" t="s">
        <v>2</v>
      </c>
      <c r="F104" s="1">
        <v>2</v>
      </c>
    </row>
    <row r="105" spans="1:6" x14ac:dyDescent="0.2">
      <c r="A105">
        <v>104</v>
      </c>
      <c r="B105" t="s">
        <v>2</v>
      </c>
      <c r="C105" s="1">
        <v>2</v>
      </c>
      <c r="D105">
        <v>104</v>
      </c>
      <c r="E105" t="s">
        <v>2</v>
      </c>
      <c r="F105" s="1">
        <v>2</v>
      </c>
    </row>
    <row r="106" spans="1:6" x14ac:dyDescent="0.2">
      <c r="A106">
        <v>105</v>
      </c>
      <c r="B106" t="s">
        <v>2</v>
      </c>
      <c r="C106" s="1">
        <v>2</v>
      </c>
      <c r="D106">
        <v>105</v>
      </c>
      <c r="E106" t="s">
        <v>2</v>
      </c>
      <c r="F106" s="1">
        <v>2</v>
      </c>
    </row>
    <row r="107" spans="1:6" x14ac:dyDescent="0.2">
      <c r="A107">
        <v>106</v>
      </c>
      <c r="B107" t="s">
        <v>2</v>
      </c>
      <c r="C107" s="1">
        <v>2</v>
      </c>
      <c r="D107">
        <v>106</v>
      </c>
      <c r="E107" t="s">
        <v>2</v>
      </c>
      <c r="F107" s="1">
        <v>2</v>
      </c>
    </row>
    <row r="108" spans="1:6" x14ac:dyDescent="0.2">
      <c r="A108">
        <v>107</v>
      </c>
      <c r="B108" t="s">
        <v>2</v>
      </c>
      <c r="C108" s="1">
        <v>2</v>
      </c>
      <c r="D108">
        <v>107</v>
      </c>
      <c r="E108" t="s">
        <v>2</v>
      </c>
      <c r="F108" s="1">
        <v>2</v>
      </c>
    </row>
    <row r="109" spans="1:6" x14ac:dyDescent="0.2">
      <c r="A109">
        <v>108</v>
      </c>
      <c r="B109" t="s">
        <v>2</v>
      </c>
      <c r="C109" s="1">
        <v>2</v>
      </c>
      <c r="D109">
        <v>108</v>
      </c>
      <c r="E109" t="s">
        <v>2</v>
      </c>
      <c r="F109" s="1">
        <v>2</v>
      </c>
    </row>
    <row r="110" spans="1:6" x14ac:dyDescent="0.2">
      <c r="A110">
        <v>109</v>
      </c>
      <c r="B110" t="s">
        <v>2</v>
      </c>
      <c r="C110" s="1">
        <v>2</v>
      </c>
      <c r="D110">
        <v>109</v>
      </c>
      <c r="E110" t="s">
        <v>2</v>
      </c>
      <c r="F110" s="1">
        <v>2</v>
      </c>
    </row>
    <row r="111" spans="1:6" x14ac:dyDescent="0.2">
      <c r="A111">
        <v>110</v>
      </c>
      <c r="B111" t="s">
        <v>2</v>
      </c>
      <c r="C111" s="1">
        <v>2</v>
      </c>
      <c r="D111">
        <v>110</v>
      </c>
      <c r="E111" t="s">
        <v>2</v>
      </c>
      <c r="F111" s="1">
        <v>2</v>
      </c>
    </row>
    <row r="112" spans="1:6" x14ac:dyDescent="0.2">
      <c r="A112">
        <v>111</v>
      </c>
      <c r="B112" t="s">
        <v>2</v>
      </c>
      <c r="C112" s="1">
        <v>2</v>
      </c>
      <c r="D112">
        <v>111</v>
      </c>
      <c r="E112" t="s">
        <v>2</v>
      </c>
      <c r="F112" s="1">
        <v>2</v>
      </c>
    </row>
    <row r="113" spans="1:7" x14ac:dyDescent="0.2">
      <c r="A113">
        <v>112</v>
      </c>
      <c r="B113" t="s">
        <v>2</v>
      </c>
      <c r="C113" s="1">
        <v>2</v>
      </c>
      <c r="D113">
        <v>112</v>
      </c>
      <c r="E113" t="s">
        <v>2</v>
      </c>
      <c r="F113" s="1">
        <v>2</v>
      </c>
    </row>
    <row r="114" spans="1:7" x14ac:dyDescent="0.2">
      <c r="A114">
        <v>113</v>
      </c>
      <c r="B114" t="s">
        <v>4</v>
      </c>
      <c r="C114" s="1">
        <v>1</v>
      </c>
      <c r="D114">
        <v>113</v>
      </c>
      <c r="E114" t="s">
        <v>6</v>
      </c>
      <c r="F114" s="1">
        <v>3</v>
      </c>
      <c r="G114" t="s">
        <v>9</v>
      </c>
    </row>
    <row r="115" spans="1:7" x14ac:dyDescent="0.2">
      <c r="A115">
        <v>114</v>
      </c>
      <c r="B115" t="s">
        <v>4</v>
      </c>
      <c r="C115" s="1">
        <v>1</v>
      </c>
      <c r="D115">
        <v>114</v>
      </c>
      <c r="E115" t="s">
        <v>4</v>
      </c>
      <c r="F115" s="1">
        <v>1</v>
      </c>
    </row>
    <row r="116" spans="1:7" x14ac:dyDescent="0.2">
      <c r="A116">
        <v>115</v>
      </c>
      <c r="B116" t="s">
        <v>4</v>
      </c>
      <c r="C116" s="1">
        <v>1</v>
      </c>
      <c r="D116">
        <v>115</v>
      </c>
      <c r="E116" t="s">
        <v>4</v>
      </c>
      <c r="F116" s="1">
        <v>1</v>
      </c>
    </row>
    <row r="117" spans="1:7" x14ac:dyDescent="0.2">
      <c r="A117">
        <v>116</v>
      </c>
      <c r="B117" t="s">
        <v>2</v>
      </c>
      <c r="C117" s="1">
        <v>2</v>
      </c>
      <c r="D117">
        <v>116</v>
      </c>
      <c r="E117" t="s">
        <v>2</v>
      </c>
      <c r="F117" s="1">
        <v>2</v>
      </c>
    </row>
    <row r="118" spans="1:7" x14ac:dyDescent="0.2">
      <c r="A118">
        <v>117</v>
      </c>
      <c r="B118" t="s">
        <v>2</v>
      </c>
      <c r="C118" s="1">
        <v>2</v>
      </c>
      <c r="D118">
        <v>117</v>
      </c>
      <c r="E118" t="s">
        <v>2</v>
      </c>
      <c r="F118" s="1">
        <v>2</v>
      </c>
    </row>
    <row r="119" spans="1:7" x14ac:dyDescent="0.2">
      <c r="A119">
        <v>118</v>
      </c>
      <c r="B119" t="s">
        <v>2</v>
      </c>
      <c r="C119" s="1">
        <v>2</v>
      </c>
      <c r="D119">
        <v>118</v>
      </c>
      <c r="E119" t="s">
        <v>2</v>
      </c>
      <c r="F119" s="1">
        <v>2</v>
      </c>
    </row>
    <row r="120" spans="1:7" x14ac:dyDescent="0.2">
      <c r="A120">
        <v>119</v>
      </c>
      <c r="B120" t="s">
        <v>2</v>
      </c>
      <c r="C120" s="1">
        <v>2</v>
      </c>
      <c r="D120">
        <v>119</v>
      </c>
      <c r="E120" t="s">
        <v>2</v>
      </c>
      <c r="F120" s="1">
        <v>2</v>
      </c>
    </row>
    <row r="121" spans="1:7" x14ac:dyDescent="0.2">
      <c r="A121">
        <v>120</v>
      </c>
      <c r="B121" t="s">
        <v>2</v>
      </c>
      <c r="C121" s="1">
        <v>2</v>
      </c>
      <c r="D121">
        <v>120</v>
      </c>
      <c r="E121" t="s">
        <v>2</v>
      </c>
      <c r="F121" s="1">
        <v>2</v>
      </c>
    </row>
    <row r="122" spans="1:7" x14ac:dyDescent="0.2">
      <c r="A122">
        <v>121</v>
      </c>
      <c r="B122" t="s">
        <v>2</v>
      </c>
      <c r="C122" s="1">
        <v>2</v>
      </c>
      <c r="D122">
        <v>121</v>
      </c>
      <c r="E122" t="s">
        <v>2</v>
      </c>
      <c r="F122" s="1">
        <v>2</v>
      </c>
    </row>
    <row r="123" spans="1:7" x14ac:dyDescent="0.2">
      <c r="A123">
        <v>122</v>
      </c>
      <c r="B123" t="s">
        <v>2</v>
      </c>
      <c r="C123" s="1">
        <v>2</v>
      </c>
      <c r="D123">
        <v>122</v>
      </c>
      <c r="E123" t="s">
        <v>2</v>
      </c>
      <c r="F123" s="1">
        <v>2</v>
      </c>
    </row>
    <row r="124" spans="1:7" x14ac:dyDescent="0.2">
      <c r="A124">
        <v>123</v>
      </c>
      <c r="B124" t="s">
        <v>2</v>
      </c>
      <c r="C124" s="1">
        <v>2</v>
      </c>
      <c r="D124">
        <v>123</v>
      </c>
      <c r="E124" t="s">
        <v>2</v>
      </c>
      <c r="F124" s="1">
        <v>2</v>
      </c>
    </row>
    <row r="125" spans="1:7" x14ac:dyDescent="0.2">
      <c r="A125">
        <v>124</v>
      </c>
      <c r="B125" t="s">
        <v>2</v>
      </c>
      <c r="C125" s="1">
        <v>2</v>
      </c>
      <c r="D125">
        <v>124</v>
      </c>
      <c r="E125" t="s">
        <v>2</v>
      </c>
      <c r="F125" s="1">
        <v>2</v>
      </c>
    </row>
    <row r="126" spans="1:7" x14ac:dyDescent="0.2">
      <c r="A126">
        <v>125</v>
      </c>
      <c r="B126" t="s">
        <v>2</v>
      </c>
      <c r="C126" s="1">
        <v>2</v>
      </c>
      <c r="D126">
        <v>125</v>
      </c>
      <c r="E126" t="s">
        <v>2</v>
      </c>
      <c r="F126" s="1">
        <v>2</v>
      </c>
    </row>
    <row r="127" spans="1:7" x14ac:dyDescent="0.2">
      <c r="A127">
        <v>126</v>
      </c>
      <c r="B127" t="s">
        <v>2</v>
      </c>
      <c r="C127" s="1">
        <v>2</v>
      </c>
      <c r="D127">
        <v>126</v>
      </c>
      <c r="E127" t="s">
        <v>2</v>
      </c>
      <c r="F127" s="1">
        <v>2</v>
      </c>
    </row>
    <row r="128" spans="1:7" x14ac:dyDescent="0.2">
      <c r="A128">
        <v>127</v>
      </c>
      <c r="B128" t="s">
        <v>2</v>
      </c>
      <c r="C128" s="1">
        <v>2</v>
      </c>
      <c r="D128">
        <v>127</v>
      </c>
      <c r="E128" t="s">
        <v>2</v>
      </c>
      <c r="F128" s="1">
        <v>2</v>
      </c>
    </row>
    <row r="129" spans="1:7" x14ac:dyDescent="0.2">
      <c r="A129">
        <v>128</v>
      </c>
      <c r="B129" t="s">
        <v>2</v>
      </c>
      <c r="C129" s="1">
        <v>2</v>
      </c>
      <c r="D129">
        <v>128</v>
      </c>
      <c r="E129" t="s">
        <v>2</v>
      </c>
      <c r="F129" s="1">
        <v>2</v>
      </c>
    </row>
    <row r="130" spans="1:7" x14ac:dyDescent="0.2">
      <c r="A130">
        <v>129</v>
      </c>
      <c r="B130" t="s">
        <v>2</v>
      </c>
      <c r="C130" s="1">
        <v>2</v>
      </c>
      <c r="D130">
        <v>129</v>
      </c>
      <c r="E130" t="s">
        <v>4</v>
      </c>
      <c r="F130" s="1">
        <v>1</v>
      </c>
      <c r="G130" t="s">
        <v>9</v>
      </c>
    </row>
    <row r="131" spans="1:7" x14ac:dyDescent="0.2">
      <c r="A131">
        <v>130</v>
      </c>
      <c r="B131" t="s">
        <v>4</v>
      </c>
      <c r="C131" s="1">
        <v>1</v>
      </c>
      <c r="D131">
        <v>130</v>
      </c>
      <c r="E131" t="s">
        <v>4</v>
      </c>
      <c r="F131" s="1">
        <v>1</v>
      </c>
    </row>
    <row r="132" spans="1:7" x14ac:dyDescent="0.2">
      <c r="A132">
        <v>131</v>
      </c>
      <c r="B132" t="s">
        <v>4</v>
      </c>
      <c r="C132" s="1">
        <v>1</v>
      </c>
      <c r="D132">
        <v>131</v>
      </c>
      <c r="E132" t="s">
        <v>6</v>
      </c>
      <c r="F132" s="1">
        <v>3</v>
      </c>
      <c r="G132" t="s">
        <v>9</v>
      </c>
    </row>
    <row r="133" spans="1:7" x14ac:dyDescent="0.2">
      <c r="A133">
        <v>132</v>
      </c>
      <c r="B133" t="s">
        <v>6</v>
      </c>
      <c r="C133" s="1">
        <v>3</v>
      </c>
      <c r="D133">
        <v>132</v>
      </c>
      <c r="E133" t="s">
        <v>6</v>
      </c>
      <c r="F133" s="1">
        <v>3</v>
      </c>
    </row>
    <row r="134" spans="1:7" x14ac:dyDescent="0.2">
      <c r="A134">
        <v>133</v>
      </c>
      <c r="B134" t="s">
        <v>4</v>
      </c>
      <c r="C134" s="1">
        <v>1</v>
      </c>
      <c r="D134">
        <v>133</v>
      </c>
      <c r="E134" t="s">
        <v>4</v>
      </c>
      <c r="F134" s="1">
        <v>1</v>
      </c>
    </row>
    <row r="135" spans="1:7" x14ac:dyDescent="0.2">
      <c r="A135">
        <v>134</v>
      </c>
      <c r="B135" t="s">
        <v>4</v>
      </c>
      <c r="C135" s="1">
        <v>1</v>
      </c>
      <c r="D135">
        <v>134</v>
      </c>
      <c r="E135" t="s">
        <v>6</v>
      </c>
      <c r="F135" s="1">
        <v>3</v>
      </c>
      <c r="G135" t="s">
        <v>9</v>
      </c>
    </row>
    <row r="136" spans="1:7" x14ac:dyDescent="0.2">
      <c r="A136">
        <v>135</v>
      </c>
      <c r="B136" t="s">
        <v>2</v>
      </c>
      <c r="C136" s="1">
        <v>2</v>
      </c>
      <c r="D136">
        <v>135</v>
      </c>
      <c r="E136" t="s">
        <v>2</v>
      </c>
      <c r="F136" s="1">
        <v>2</v>
      </c>
    </row>
    <row r="137" spans="1:7" x14ac:dyDescent="0.2">
      <c r="A137">
        <v>136</v>
      </c>
      <c r="B137" t="s">
        <v>4</v>
      </c>
      <c r="C137" s="1">
        <v>1</v>
      </c>
      <c r="D137">
        <v>136</v>
      </c>
      <c r="E137" t="s">
        <v>4</v>
      </c>
      <c r="F137" s="1">
        <v>1</v>
      </c>
    </row>
    <row r="138" spans="1:7" x14ac:dyDescent="0.2">
      <c r="A138">
        <v>137</v>
      </c>
      <c r="B138" t="s">
        <v>4</v>
      </c>
      <c r="C138" s="1">
        <v>1</v>
      </c>
      <c r="D138">
        <v>137</v>
      </c>
      <c r="E138" t="s">
        <v>4</v>
      </c>
      <c r="F138" s="1">
        <v>1</v>
      </c>
    </row>
    <row r="139" spans="1:7" x14ac:dyDescent="0.2">
      <c r="A139">
        <v>138</v>
      </c>
      <c r="B139" t="s">
        <v>4</v>
      </c>
      <c r="C139" s="1">
        <v>1</v>
      </c>
      <c r="D139">
        <v>138</v>
      </c>
      <c r="E139" t="s">
        <v>2</v>
      </c>
      <c r="F139" s="1">
        <v>2</v>
      </c>
      <c r="G139" t="s">
        <v>9</v>
      </c>
    </row>
    <row r="140" spans="1:7" x14ac:dyDescent="0.2">
      <c r="A140">
        <v>139</v>
      </c>
      <c r="B140" t="s">
        <v>4</v>
      </c>
      <c r="C140" s="1">
        <v>1</v>
      </c>
      <c r="D140">
        <v>139</v>
      </c>
      <c r="E140" t="s">
        <v>2</v>
      </c>
      <c r="F140" s="1">
        <v>2</v>
      </c>
      <c r="G140" t="s">
        <v>9</v>
      </c>
    </row>
    <row r="141" spans="1:7" x14ac:dyDescent="0.2">
      <c r="A141">
        <v>140</v>
      </c>
      <c r="B141" t="s">
        <v>2</v>
      </c>
      <c r="C141" s="1">
        <v>2</v>
      </c>
      <c r="D141">
        <v>140</v>
      </c>
      <c r="E141" t="s">
        <v>2</v>
      </c>
      <c r="F141" s="1">
        <v>2</v>
      </c>
    </row>
    <row r="142" spans="1:7" x14ac:dyDescent="0.2">
      <c r="A142">
        <v>141</v>
      </c>
      <c r="B142" t="s">
        <v>2</v>
      </c>
      <c r="C142" s="1">
        <v>2</v>
      </c>
      <c r="D142">
        <v>141</v>
      </c>
      <c r="E142" t="s">
        <v>2</v>
      </c>
      <c r="F142" s="1">
        <v>2</v>
      </c>
    </row>
    <row r="143" spans="1:7" x14ac:dyDescent="0.2">
      <c r="A143">
        <v>142</v>
      </c>
      <c r="B143" t="s">
        <v>2</v>
      </c>
      <c r="C143" s="1">
        <v>2</v>
      </c>
      <c r="D143">
        <v>142</v>
      </c>
      <c r="E143" t="s">
        <v>2</v>
      </c>
      <c r="F143" s="1">
        <v>2</v>
      </c>
    </row>
    <row r="144" spans="1:7" x14ac:dyDescent="0.2">
      <c r="A144">
        <v>143</v>
      </c>
      <c r="B144" t="s">
        <v>4</v>
      </c>
      <c r="C144" s="1">
        <v>1</v>
      </c>
      <c r="D144">
        <v>143</v>
      </c>
      <c r="E144" t="s">
        <v>2</v>
      </c>
      <c r="F144" s="1">
        <v>2</v>
      </c>
      <c r="G144" t="s">
        <v>9</v>
      </c>
    </row>
    <row r="145" spans="1:7" x14ac:dyDescent="0.2">
      <c r="A145">
        <v>144</v>
      </c>
      <c r="B145" t="s">
        <v>4</v>
      </c>
      <c r="C145" s="1">
        <v>1</v>
      </c>
      <c r="D145">
        <v>144</v>
      </c>
      <c r="E145" t="s">
        <v>6</v>
      </c>
      <c r="F145" s="1">
        <v>3</v>
      </c>
      <c r="G145" t="s">
        <v>9</v>
      </c>
    </row>
    <row r="146" spans="1:7" x14ac:dyDescent="0.2">
      <c r="A146">
        <v>145</v>
      </c>
      <c r="B146" t="s">
        <v>4</v>
      </c>
      <c r="C146" s="1">
        <v>1</v>
      </c>
      <c r="D146">
        <v>145</v>
      </c>
      <c r="E146" t="s">
        <v>4</v>
      </c>
      <c r="F146" s="1">
        <v>1</v>
      </c>
    </row>
    <row r="147" spans="1:7" x14ac:dyDescent="0.2">
      <c r="A147">
        <v>146</v>
      </c>
      <c r="B147" t="s">
        <v>4</v>
      </c>
      <c r="C147" s="1">
        <v>1</v>
      </c>
      <c r="D147">
        <v>146</v>
      </c>
      <c r="E147" t="s">
        <v>4</v>
      </c>
      <c r="F147" s="1">
        <v>1</v>
      </c>
    </row>
    <row r="148" spans="1:7" x14ac:dyDescent="0.2">
      <c r="A148">
        <v>147</v>
      </c>
      <c r="B148" t="s">
        <v>6</v>
      </c>
      <c r="C148" s="1">
        <v>3</v>
      </c>
      <c r="D148">
        <v>147</v>
      </c>
      <c r="E148" t="s">
        <v>6</v>
      </c>
      <c r="F148" s="1">
        <v>3</v>
      </c>
    </row>
    <row r="149" spans="1:7" x14ac:dyDescent="0.2">
      <c r="A149">
        <v>148</v>
      </c>
      <c r="B149" t="s">
        <v>3</v>
      </c>
      <c r="C149" s="1">
        <v>4</v>
      </c>
      <c r="D149">
        <v>148</v>
      </c>
      <c r="E149" t="s">
        <v>3</v>
      </c>
      <c r="F149" s="1">
        <v>4</v>
      </c>
    </row>
    <row r="150" spans="1:7" x14ac:dyDescent="0.2">
      <c r="A150">
        <v>149</v>
      </c>
      <c r="B150" t="s">
        <v>4</v>
      </c>
      <c r="C150" s="1">
        <v>1</v>
      </c>
      <c r="D150">
        <v>149</v>
      </c>
      <c r="E150" t="s">
        <v>4</v>
      </c>
      <c r="F150" s="1">
        <v>1</v>
      </c>
    </row>
    <row r="151" spans="1:7" x14ac:dyDescent="0.2">
      <c r="A151">
        <v>150</v>
      </c>
      <c r="B151" t="s">
        <v>5</v>
      </c>
      <c r="C151" s="1">
        <v>7</v>
      </c>
      <c r="D151">
        <v>150</v>
      </c>
      <c r="E151" t="s">
        <v>6</v>
      </c>
      <c r="F151" s="1">
        <v>3</v>
      </c>
      <c r="G151" t="s">
        <v>9</v>
      </c>
    </row>
    <row r="152" spans="1:7" x14ac:dyDescent="0.2">
      <c r="A152">
        <v>151</v>
      </c>
      <c r="B152" t="s">
        <v>4</v>
      </c>
      <c r="C152" s="1">
        <v>1</v>
      </c>
      <c r="D152">
        <v>151</v>
      </c>
      <c r="E152" t="s">
        <v>4</v>
      </c>
      <c r="F152" s="1">
        <v>1</v>
      </c>
    </row>
    <row r="153" spans="1:7" x14ac:dyDescent="0.2">
      <c r="A153">
        <v>152</v>
      </c>
      <c r="B153" t="s">
        <v>4</v>
      </c>
      <c r="C153" s="1">
        <v>1</v>
      </c>
      <c r="D153">
        <v>152</v>
      </c>
      <c r="E153" t="s">
        <v>4</v>
      </c>
      <c r="F153" s="1">
        <v>1</v>
      </c>
    </row>
    <row r="154" spans="1:7" x14ac:dyDescent="0.2">
      <c r="A154">
        <v>153</v>
      </c>
      <c r="B154" t="s">
        <v>6</v>
      </c>
      <c r="C154" s="1">
        <v>3</v>
      </c>
      <c r="D154">
        <v>153</v>
      </c>
      <c r="E154" t="s">
        <v>6</v>
      </c>
      <c r="F154" s="1">
        <v>3</v>
      </c>
    </row>
    <row r="155" spans="1:7" x14ac:dyDescent="0.2">
      <c r="A155">
        <v>154</v>
      </c>
      <c r="B155" t="s">
        <v>4</v>
      </c>
      <c r="C155" s="1">
        <v>1</v>
      </c>
      <c r="D155">
        <v>154</v>
      </c>
      <c r="E155" t="s">
        <v>4</v>
      </c>
      <c r="F155" s="1">
        <v>1</v>
      </c>
    </row>
    <row r="156" spans="1:7" x14ac:dyDescent="0.2">
      <c r="A156">
        <v>155</v>
      </c>
      <c r="B156" t="s">
        <v>2</v>
      </c>
      <c r="C156" s="1">
        <v>2</v>
      </c>
      <c r="D156">
        <v>155</v>
      </c>
      <c r="E156" t="s">
        <v>4</v>
      </c>
      <c r="F156" s="1">
        <v>1</v>
      </c>
      <c r="G156" t="s">
        <v>9</v>
      </c>
    </row>
    <row r="157" spans="1:7" x14ac:dyDescent="0.2">
      <c r="A157">
        <v>156</v>
      </c>
      <c r="B157" t="s">
        <v>0</v>
      </c>
      <c r="C157" s="1">
        <v>6</v>
      </c>
      <c r="D157">
        <v>156</v>
      </c>
      <c r="E157" t="s">
        <v>0</v>
      </c>
      <c r="F157" s="1">
        <v>6</v>
      </c>
    </row>
    <row r="158" spans="1:7" x14ac:dyDescent="0.2">
      <c r="A158">
        <v>157</v>
      </c>
      <c r="B158" t="s">
        <v>3</v>
      </c>
      <c r="C158" s="1">
        <v>4</v>
      </c>
      <c r="D158">
        <v>157</v>
      </c>
      <c r="E158" t="s">
        <v>3</v>
      </c>
      <c r="F158" s="1">
        <v>4</v>
      </c>
    </row>
    <row r="159" spans="1:7" x14ac:dyDescent="0.2">
      <c r="A159">
        <v>158</v>
      </c>
      <c r="B159" t="s">
        <v>4</v>
      </c>
      <c r="C159" s="1">
        <v>1</v>
      </c>
      <c r="D159">
        <v>158</v>
      </c>
      <c r="E159" t="s">
        <v>6</v>
      </c>
      <c r="F159" s="1">
        <v>3</v>
      </c>
      <c r="G159" t="s">
        <v>9</v>
      </c>
    </row>
    <row r="160" spans="1:7" x14ac:dyDescent="0.2">
      <c r="A160">
        <v>159</v>
      </c>
      <c r="B160" t="s">
        <v>4</v>
      </c>
      <c r="C160" s="1">
        <v>1</v>
      </c>
      <c r="D160">
        <v>159</v>
      </c>
      <c r="E160" t="s">
        <v>4</v>
      </c>
      <c r="F160" s="1">
        <v>1</v>
      </c>
    </row>
    <row r="161" spans="1:7" x14ac:dyDescent="0.2">
      <c r="A161">
        <v>160</v>
      </c>
      <c r="B161" t="s">
        <v>4</v>
      </c>
      <c r="C161" s="1">
        <v>1</v>
      </c>
      <c r="D161">
        <v>160</v>
      </c>
      <c r="E161" t="s">
        <v>4</v>
      </c>
      <c r="F161" s="1">
        <v>1</v>
      </c>
    </row>
    <row r="162" spans="1:7" x14ac:dyDescent="0.2">
      <c r="A162">
        <v>161</v>
      </c>
      <c r="B162" t="s">
        <v>4</v>
      </c>
      <c r="C162" s="1">
        <v>1</v>
      </c>
      <c r="D162">
        <v>161</v>
      </c>
      <c r="E162" t="s">
        <v>4</v>
      </c>
      <c r="F162" s="1">
        <v>1</v>
      </c>
    </row>
    <row r="163" spans="1:7" x14ac:dyDescent="0.2">
      <c r="A163">
        <v>162</v>
      </c>
      <c r="B163" t="s">
        <v>4</v>
      </c>
      <c r="C163" s="1">
        <v>1</v>
      </c>
      <c r="D163">
        <v>162</v>
      </c>
      <c r="E163" t="s">
        <v>4</v>
      </c>
      <c r="F163" s="1">
        <v>1</v>
      </c>
    </row>
    <row r="164" spans="1:7" x14ac:dyDescent="0.2">
      <c r="A164">
        <v>163</v>
      </c>
      <c r="B164" t="s">
        <v>4</v>
      </c>
      <c r="C164" s="1">
        <v>1</v>
      </c>
      <c r="D164">
        <v>163</v>
      </c>
      <c r="E164" t="s">
        <v>6</v>
      </c>
      <c r="F164" s="1">
        <v>3</v>
      </c>
    </row>
    <row r="165" spans="1:7" x14ac:dyDescent="0.2">
      <c r="A165">
        <v>164</v>
      </c>
      <c r="B165" t="s">
        <v>1</v>
      </c>
      <c r="C165" s="1">
        <v>5</v>
      </c>
      <c r="D165">
        <v>164</v>
      </c>
      <c r="E165" t="s">
        <v>1</v>
      </c>
      <c r="F165" s="1">
        <v>5</v>
      </c>
    </row>
    <row r="166" spans="1:7" x14ac:dyDescent="0.2">
      <c r="A166">
        <v>165</v>
      </c>
      <c r="B166" t="s">
        <v>4</v>
      </c>
      <c r="C166" s="1">
        <v>1</v>
      </c>
      <c r="D166">
        <v>165</v>
      </c>
      <c r="E166" t="s">
        <v>4</v>
      </c>
      <c r="F166" s="1">
        <v>1</v>
      </c>
    </row>
    <row r="167" spans="1:7" x14ac:dyDescent="0.2">
      <c r="A167">
        <v>166</v>
      </c>
      <c r="B167" t="s">
        <v>4</v>
      </c>
      <c r="C167" s="1">
        <v>1</v>
      </c>
      <c r="D167">
        <v>166</v>
      </c>
      <c r="E167" t="s">
        <v>4</v>
      </c>
      <c r="F167" s="1">
        <v>1</v>
      </c>
    </row>
    <row r="168" spans="1:7" x14ac:dyDescent="0.2">
      <c r="A168">
        <v>167</v>
      </c>
      <c r="B168" t="s">
        <v>6</v>
      </c>
      <c r="C168" s="1">
        <v>3</v>
      </c>
      <c r="D168">
        <v>167</v>
      </c>
      <c r="E168" t="s">
        <v>6</v>
      </c>
      <c r="F168" s="1">
        <v>3</v>
      </c>
    </row>
    <row r="169" spans="1:7" x14ac:dyDescent="0.2">
      <c r="A169">
        <v>168</v>
      </c>
      <c r="B169" t="s">
        <v>32</v>
      </c>
      <c r="C169" s="1">
        <v>4</v>
      </c>
      <c r="D169">
        <v>168</v>
      </c>
      <c r="E169" t="s">
        <v>3</v>
      </c>
      <c r="F169" s="1">
        <v>4</v>
      </c>
    </row>
    <row r="170" spans="1:7" x14ac:dyDescent="0.2">
      <c r="A170">
        <v>169</v>
      </c>
      <c r="B170" t="s">
        <v>4</v>
      </c>
      <c r="C170" s="1">
        <v>1</v>
      </c>
      <c r="D170">
        <v>169</v>
      </c>
      <c r="E170" t="s">
        <v>3</v>
      </c>
      <c r="F170" s="1">
        <v>4</v>
      </c>
      <c r="G170" t="s">
        <v>9</v>
      </c>
    </row>
    <row r="171" spans="1:7" x14ac:dyDescent="0.2">
      <c r="A171">
        <v>170</v>
      </c>
      <c r="B171" t="s">
        <v>4</v>
      </c>
      <c r="C171" s="1">
        <v>1</v>
      </c>
      <c r="D171">
        <v>170</v>
      </c>
      <c r="E171" t="s">
        <v>4</v>
      </c>
      <c r="F171" s="1">
        <v>1</v>
      </c>
    </row>
    <row r="172" spans="1:7" x14ac:dyDescent="0.2">
      <c r="A172">
        <v>171</v>
      </c>
      <c r="B172" t="s">
        <v>4</v>
      </c>
      <c r="C172" s="1">
        <v>1</v>
      </c>
      <c r="D172">
        <v>171</v>
      </c>
      <c r="E172" t="s">
        <v>4</v>
      </c>
      <c r="F172" s="1">
        <v>1</v>
      </c>
    </row>
    <row r="173" spans="1:7" x14ac:dyDescent="0.2">
      <c r="A173">
        <v>172</v>
      </c>
      <c r="B173" t="s">
        <v>4</v>
      </c>
      <c r="C173" s="1">
        <v>1</v>
      </c>
      <c r="D173">
        <v>172</v>
      </c>
      <c r="E173" t="s">
        <v>4</v>
      </c>
      <c r="F173" s="1">
        <v>1</v>
      </c>
    </row>
    <row r="174" spans="1:7" x14ac:dyDescent="0.2">
      <c r="A174">
        <v>173</v>
      </c>
      <c r="B174" t="s">
        <v>4</v>
      </c>
      <c r="C174" s="1">
        <v>1</v>
      </c>
      <c r="D174">
        <v>173</v>
      </c>
      <c r="E174" t="s">
        <v>4</v>
      </c>
      <c r="F174" s="1">
        <v>1</v>
      </c>
    </row>
    <row r="175" spans="1:7" x14ac:dyDescent="0.2">
      <c r="A175">
        <v>174</v>
      </c>
      <c r="B175" t="s">
        <v>4</v>
      </c>
      <c r="C175" s="1">
        <v>1</v>
      </c>
      <c r="D175">
        <v>174</v>
      </c>
      <c r="E175" t="s">
        <v>4</v>
      </c>
      <c r="F175" s="1">
        <v>1</v>
      </c>
    </row>
    <row r="176" spans="1:7" x14ac:dyDescent="0.2">
      <c r="A176">
        <v>175</v>
      </c>
      <c r="B176" t="s">
        <v>4</v>
      </c>
      <c r="C176" s="1">
        <v>1</v>
      </c>
      <c r="D176">
        <v>175</v>
      </c>
      <c r="E176" t="s">
        <v>4</v>
      </c>
      <c r="F176" s="1">
        <v>1</v>
      </c>
    </row>
    <row r="177" spans="1:7" x14ac:dyDescent="0.2">
      <c r="A177">
        <v>176</v>
      </c>
      <c r="B177" t="s">
        <v>6</v>
      </c>
      <c r="C177" s="1">
        <v>3</v>
      </c>
      <c r="D177">
        <v>176</v>
      </c>
      <c r="E177" t="s">
        <v>6</v>
      </c>
      <c r="F177" s="1">
        <v>3</v>
      </c>
    </row>
    <row r="178" spans="1:7" x14ac:dyDescent="0.2">
      <c r="A178">
        <v>177</v>
      </c>
      <c r="B178" t="s">
        <v>4</v>
      </c>
      <c r="C178" s="1">
        <v>1</v>
      </c>
      <c r="D178">
        <v>177</v>
      </c>
      <c r="E178" t="s">
        <v>4</v>
      </c>
      <c r="F178" s="1">
        <v>1</v>
      </c>
    </row>
    <row r="179" spans="1:7" x14ac:dyDescent="0.2">
      <c r="A179">
        <v>178</v>
      </c>
      <c r="B179" t="s">
        <v>4</v>
      </c>
      <c r="C179" s="1">
        <v>1</v>
      </c>
      <c r="D179">
        <v>178</v>
      </c>
      <c r="E179" t="s">
        <v>4</v>
      </c>
      <c r="F179" s="1">
        <v>1</v>
      </c>
    </row>
    <row r="180" spans="1:7" x14ac:dyDescent="0.2">
      <c r="A180">
        <v>179</v>
      </c>
      <c r="B180" t="s">
        <v>4</v>
      </c>
      <c r="C180" s="1">
        <v>1</v>
      </c>
      <c r="D180">
        <v>179</v>
      </c>
      <c r="E180" t="s">
        <v>4</v>
      </c>
      <c r="F180" s="1">
        <v>1</v>
      </c>
    </row>
    <row r="181" spans="1:7" x14ac:dyDescent="0.2">
      <c r="A181">
        <v>180</v>
      </c>
      <c r="B181" t="s">
        <v>4</v>
      </c>
      <c r="C181" s="1">
        <v>1</v>
      </c>
      <c r="D181">
        <v>180</v>
      </c>
      <c r="E181" t="s">
        <v>4</v>
      </c>
      <c r="F181" s="1">
        <v>1</v>
      </c>
    </row>
    <row r="182" spans="1:7" x14ac:dyDescent="0.2">
      <c r="A182">
        <v>181</v>
      </c>
      <c r="B182" t="s">
        <v>3</v>
      </c>
      <c r="C182" s="1">
        <v>4</v>
      </c>
      <c r="D182">
        <v>181</v>
      </c>
      <c r="E182" t="s">
        <v>3</v>
      </c>
      <c r="F182" s="1">
        <v>4</v>
      </c>
    </row>
    <row r="183" spans="1:7" x14ac:dyDescent="0.2">
      <c r="A183">
        <v>182</v>
      </c>
      <c r="B183" t="s">
        <v>4</v>
      </c>
      <c r="C183" s="1">
        <v>1</v>
      </c>
      <c r="D183">
        <v>182</v>
      </c>
      <c r="E183" t="s">
        <v>4</v>
      </c>
      <c r="F183" s="1">
        <v>1</v>
      </c>
    </row>
    <row r="184" spans="1:7" x14ac:dyDescent="0.2">
      <c r="A184">
        <v>183</v>
      </c>
      <c r="B184" t="s">
        <v>4</v>
      </c>
      <c r="C184" s="1">
        <v>1</v>
      </c>
      <c r="D184">
        <v>183</v>
      </c>
      <c r="E184" t="s">
        <v>4</v>
      </c>
      <c r="F184" s="1">
        <v>1</v>
      </c>
    </row>
    <row r="185" spans="1:7" x14ac:dyDescent="0.2">
      <c r="A185">
        <v>184</v>
      </c>
      <c r="B185" t="s">
        <v>3</v>
      </c>
      <c r="C185" s="1">
        <v>4</v>
      </c>
      <c r="D185">
        <v>184</v>
      </c>
      <c r="E185" t="s">
        <v>3</v>
      </c>
      <c r="F185" s="1">
        <v>4</v>
      </c>
    </row>
    <row r="186" spans="1:7" x14ac:dyDescent="0.2">
      <c r="A186">
        <v>185</v>
      </c>
      <c r="B186" t="s">
        <v>4</v>
      </c>
      <c r="C186" s="1">
        <v>1</v>
      </c>
      <c r="D186">
        <v>185</v>
      </c>
      <c r="E186" t="s">
        <v>4</v>
      </c>
      <c r="F186" s="1">
        <v>1</v>
      </c>
    </row>
    <row r="187" spans="1:7" x14ac:dyDescent="0.2">
      <c r="A187">
        <v>186</v>
      </c>
      <c r="B187" t="s">
        <v>6</v>
      </c>
      <c r="C187" s="1">
        <v>3</v>
      </c>
      <c r="D187">
        <v>186</v>
      </c>
      <c r="E187" t="s">
        <v>6</v>
      </c>
      <c r="F187" s="1">
        <v>3</v>
      </c>
    </row>
    <row r="188" spans="1:7" x14ac:dyDescent="0.2">
      <c r="A188">
        <v>187</v>
      </c>
      <c r="B188" t="s">
        <v>6</v>
      </c>
      <c r="C188" s="1">
        <v>3</v>
      </c>
      <c r="D188">
        <v>187</v>
      </c>
      <c r="E188" t="s">
        <v>6</v>
      </c>
      <c r="F188" s="1">
        <v>3</v>
      </c>
    </row>
    <row r="189" spans="1:7" x14ac:dyDescent="0.2">
      <c r="G189">
        <f>COUNTA(G2:G188)</f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3"/>
  <sheetViews>
    <sheetView topLeftCell="C1" zoomScale="147" zoomScaleNormal="147" workbookViewId="0">
      <selection activeCell="O34" sqref="O34"/>
    </sheetView>
  </sheetViews>
  <sheetFormatPr baseColWidth="10" defaultRowHeight="16" x14ac:dyDescent="0.2"/>
  <cols>
    <col min="1" max="1" width="4.1640625" bestFit="1" customWidth="1"/>
    <col min="2" max="2" width="10.1640625" bestFit="1" customWidth="1"/>
    <col min="4" max="4" width="4.1640625" bestFit="1" customWidth="1"/>
    <col min="5" max="5" width="10.1640625" bestFit="1" customWidth="1"/>
    <col min="9" max="9" width="15.33203125" customWidth="1"/>
    <col min="11" max="11" width="16" customWidth="1"/>
  </cols>
  <sheetData>
    <row r="1" spans="1:24" x14ac:dyDescent="0.2">
      <c r="B1" t="s">
        <v>30</v>
      </c>
      <c r="E1" t="s">
        <v>31</v>
      </c>
      <c r="K1" s="4"/>
    </row>
    <row r="2" spans="1:24" x14ac:dyDescent="0.2">
      <c r="A2">
        <v>1</v>
      </c>
      <c r="B2" t="s">
        <v>37</v>
      </c>
      <c r="C2">
        <f>VLOOKUP(B2,SubTable!$A$1:$B$7,2,TRUE)</f>
        <v>6</v>
      </c>
      <c r="D2">
        <v>1</v>
      </c>
      <c r="E2" t="s">
        <v>37</v>
      </c>
      <c r="F2">
        <f>VLOOKUP(E2,SubTable!$A$1:$B$7,2,TRUE)</f>
        <v>6</v>
      </c>
      <c r="I2" t="s">
        <v>11</v>
      </c>
      <c r="J2">
        <v>241</v>
      </c>
      <c r="K2" s="4"/>
    </row>
    <row r="3" spans="1:24" x14ac:dyDescent="0.2">
      <c r="A3">
        <v>2</v>
      </c>
      <c r="B3" t="s">
        <v>35</v>
      </c>
      <c r="C3">
        <f>VLOOKUP(B3,SubTable!$A$1:$B$7,2,TRUE)</f>
        <v>3</v>
      </c>
      <c r="D3">
        <v>2</v>
      </c>
      <c r="E3" t="s">
        <v>35</v>
      </c>
      <c r="F3">
        <f>VLOOKUP(E3,SubTable!$A$1:$B$7,2,TRUE)</f>
        <v>3</v>
      </c>
      <c r="I3" t="s">
        <v>39</v>
      </c>
      <c r="J3">
        <v>67</v>
      </c>
      <c r="K3" s="4"/>
    </row>
    <row r="4" spans="1:24" x14ac:dyDescent="0.2">
      <c r="A4">
        <v>3</v>
      </c>
      <c r="B4" t="s">
        <v>34</v>
      </c>
      <c r="C4">
        <f>VLOOKUP(B4,SubTable!$A$1:$B$7,2,TRUE)</f>
        <v>2</v>
      </c>
      <c r="D4">
        <v>3</v>
      </c>
      <c r="E4" t="s">
        <v>34</v>
      </c>
      <c r="F4">
        <f>VLOOKUP(E4,SubTable!$A$1:$B$7,2,TRUE)</f>
        <v>2</v>
      </c>
      <c r="I4" t="s">
        <v>13</v>
      </c>
      <c r="J4">
        <f>(J2-J3)/J2</f>
        <v>0.72199170124481327</v>
      </c>
      <c r="K4" s="4"/>
    </row>
    <row r="5" spans="1:24" x14ac:dyDescent="0.2">
      <c r="A5">
        <v>4</v>
      </c>
      <c r="B5" t="s">
        <v>34</v>
      </c>
      <c r="C5">
        <f>VLOOKUP(B5,SubTable!$A$1:$B$7,2,TRUE)</f>
        <v>2</v>
      </c>
      <c r="D5">
        <v>4</v>
      </c>
      <c r="E5" t="s">
        <v>34</v>
      </c>
      <c r="F5">
        <f>VLOOKUP(E5,SubTable!$A$1:$B$7,2,TRUE)</f>
        <v>2</v>
      </c>
      <c r="K5" s="4"/>
      <c r="O5" t="s">
        <v>48</v>
      </c>
    </row>
    <row r="6" spans="1:24" x14ac:dyDescent="0.2">
      <c r="A6">
        <v>5</v>
      </c>
      <c r="B6" t="s">
        <v>34</v>
      </c>
      <c r="C6">
        <f>VLOOKUP(B6,SubTable!$A$1:$B$7,2,TRUE)</f>
        <v>2</v>
      </c>
      <c r="D6">
        <v>5</v>
      </c>
      <c r="E6" t="s">
        <v>34</v>
      </c>
      <c r="F6">
        <f>VLOOKUP(E6,SubTable!$A$1:$B$7,2,TRUE)</f>
        <v>2</v>
      </c>
      <c r="I6" t="s">
        <v>14</v>
      </c>
      <c r="J6" s="1" t="s">
        <v>25</v>
      </c>
      <c r="K6" s="5" t="s">
        <v>26</v>
      </c>
      <c r="O6" s="1" t="s">
        <v>40</v>
      </c>
      <c r="P6" s="1" t="s">
        <v>41</v>
      </c>
      <c r="Q6" s="1" t="s">
        <v>42</v>
      </c>
      <c r="R6" s="1" t="s">
        <v>43</v>
      </c>
      <c r="S6" s="1" t="s">
        <v>44</v>
      </c>
      <c r="T6" s="1" t="s">
        <v>45</v>
      </c>
      <c r="U6" s="1" t="s">
        <v>46</v>
      </c>
    </row>
    <row r="7" spans="1:24" x14ac:dyDescent="0.2">
      <c r="A7">
        <v>6</v>
      </c>
      <c r="B7" t="s">
        <v>34</v>
      </c>
      <c r="C7">
        <f>VLOOKUP(B7,SubTable!$A$1:$B$7,2,TRUE)</f>
        <v>2</v>
      </c>
      <c r="D7">
        <v>6</v>
      </c>
      <c r="E7" t="s">
        <v>34</v>
      </c>
      <c r="F7">
        <f>VLOOKUP(E7,SubTable!$A$1:$B$7,2,TRUE)</f>
        <v>2</v>
      </c>
      <c r="I7" t="s">
        <v>15</v>
      </c>
      <c r="J7">
        <f>COUNTIF(B2:B242,B82)</f>
        <v>54</v>
      </c>
      <c r="K7" s="4">
        <f t="shared" ref="K7:K13" si="0">J7/$J$2</f>
        <v>0.22406639004149378</v>
      </c>
      <c r="M7" t="s">
        <v>47</v>
      </c>
      <c r="N7" t="s">
        <v>40</v>
      </c>
      <c r="O7">
        <v>50</v>
      </c>
      <c r="P7">
        <v>1</v>
      </c>
      <c r="U7">
        <v>3</v>
      </c>
      <c r="V7">
        <f t="shared" ref="V7:V13" si="1">SUM(O7:U7)</f>
        <v>54</v>
      </c>
      <c r="W7">
        <f>V7/$J$2</f>
        <v>0.22406639004149378</v>
      </c>
    </row>
    <row r="8" spans="1:24" x14ac:dyDescent="0.2">
      <c r="A8">
        <v>7</v>
      </c>
      <c r="B8" t="s">
        <v>34</v>
      </c>
      <c r="C8">
        <f>VLOOKUP(B8,SubTable!$A$1:$B$7,2,TRUE)</f>
        <v>2</v>
      </c>
      <c r="D8">
        <v>7</v>
      </c>
      <c r="E8" t="s">
        <v>34</v>
      </c>
      <c r="F8">
        <f>VLOOKUP(E8,SubTable!$A$1:$B$7,2,TRUE)</f>
        <v>2</v>
      </c>
      <c r="I8" t="s">
        <v>16</v>
      </c>
      <c r="J8">
        <f>COUNTIF(B2:B242,B5)</f>
        <v>60</v>
      </c>
      <c r="K8" s="4">
        <f t="shared" si="0"/>
        <v>0.24896265560165975</v>
      </c>
      <c r="N8" t="s">
        <v>41</v>
      </c>
      <c r="O8">
        <v>1</v>
      </c>
      <c r="P8">
        <v>59</v>
      </c>
      <c r="V8">
        <f t="shared" si="1"/>
        <v>60</v>
      </c>
      <c r="W8">
        <f t="shared" ref="W8:W13" si="2">V8/$J$2</f>
        <v>0.24896265560165975</v>
      </c>
    </row>
    <row r="9" spans="1:24" x14ac:dyDescent="0.2">
      <c r="A9">
        <v>8</v>
      </c>
      <c r="B9" t="s">
        <v>34</v>
      </c>
      <c r="C9">
        <f>VLOOKUP(B9,SubTable!$A$1:$B$7,2,TRUE)</f>
        <v>2</v>
      </c>
      <c r="D9">
        <v>8</v>
      </c>
      <c r="E9" t="s">
        <v>34</v>
      </c>
      <c r="F9">
        <f>VLOOKUP(E9,SubTable!$A$1:$B$7,2,TRUE)</f>
        <v>2</v>
      </c>
      <c r="I9" t="s">
        <v>17</v>
      </c>
      <c r="J9">
        <f>COUNTIF(B2:B242,B3)</f>
        <v>51</v>
      </c>
      <c r="K9" s="4">
        <f t="shared" si="0"/>
        <v>0.21161825726141079</v>
      </c>
      <c r="N9" t="s">
        <v>42</v>
      </c>
      <c r="O9">
        <v>18</v>
      </c>
      <c r="P9">
        <v>1</v>
      </c>
      <c r="Q9">
        <v>31</v>
      </c>
      <c r="R9">
        <v>1</v>
      </c>
      <c r="V9">
        <f t="shared" si="1"/>
        <v>51</v>
      </c>
      <c r="W9">
        <f t="shared" si="2"/>
        <v>0.21161825726141079</v>
      </c>
    </row>
    <row r="10" spans="1:24" x14ac:dyDescent="0.2">
      <c r="A10">
        <v>9</v>
      </c>
      <c r="B10" t="s">
        <v>34</v>
      </c>
      <c r="C10">
        <f>VLOOKUP(B10,SubTable!$A$1:$B$7,2,TRUE)</f>
        <v>2</v>
      </c>
      <c r="D10">
        <v>9</v>
      </c>
      <c r="E10" t="s">
        <v>34</v>
      </c>
      <c r="F10">
        <f>VLOOKUP(E10,SubTable!$A$1:$B$7,2,TRUE)</f>
        <v>2</v>
      </c>
      <c r="I10" t="s">
        <v>18</v>
      </c>
      <c r="J10">
        <f>COUNTIF(B2:B242,B12)</f>
        <v>25</v>
      </c>
      <c r="K10" s="4">
        <f t="shared" si="0"/>
        <v>0.1037344398340249</v>
      </c>
      <c r="N10" t="s">
        <v>43</v>
      </c>
      <c r="O10">
        <v>7</v>
      </c>
      <c r="P10">
        <v>4</v>
      </c>
      <c r="R10">
        <v>12</v>
      </c>
      <c r="T10">
        <v>2</v>
      </c>
      <c r="V10">
        <f t="shared" si="1"/>
        <v>25</v>
      </c>
      <c r="W10">
        <f t="shared" si="2"/>
        <v>0.1037344398340249</v>
      </c>
    </row>
    <row r="11" spans="1:24" x14ac:dyDescent="0.2">
      <c r="A11">
        <v>10</v>
      </c>
      <c r="B11" t="s">
        <v>34</v>
      </c>
      <c r="C11">
        <f>VLOOKUP(B11,SubTable!$A$1:$B$7,2,TRUE)</f>
        <v>2</v>
      </c>
      <c r="D11">
        <v>10</v>
      </c>
      <c r="E11" t="s">
        <v>34</v>
      </c>
      <c r="F11">
        <f>VLOOKUP(E11,SubTable!$A$1:$B$7,2,TRUE)</f>
        <v>2</v>
      </c>
      <c r="I11" t="s">
        <v>19</v>
      </c>
      <c r="J11">
        <f>COUNTIF(B2:B242,B31)</f>
        <v>6</v>
      </c>
      <c r="K11" s="4">
        <f t="shared" si="0"/>
        <v>2.4896265560165973E-2</v>
      </c>
      <c r="N11" t="s">
        <v>44</v>
      </c>
      <c r="S11">
        <v>6</v>
      </c>
      <c r="V11">
        <f t="shared" si="1"/>
        <v>6</v>
      </c>
      <c r="W11">
        <f t="shared" si="2"/>
        <v>2.4896265560165973E-2</v>
      </c>
    </row>
    <row r="12" spans="1:24" x14ac:dyDescent="0.2">
      <c r="A12">
        <v>11</v>
      </c>
      <c r="B12" t="s">
        <v>32</v>
      </c>
      <c r="C12">
        <f>VLOOKUP(B12,SubTable!$A$1:$B$7,2,TRUE)</f>
        <v>4</v>
      </c>
      <c r="D12">
        <v>11</v>
      </c>
      <c r="E12" t="s">
        <v>34</v>
      </c>
      <c r="F12">
        <f>VLOOKUP(E12,SubTable!$A$1:$B$7,2,TRUE)</f>
        <v>2</v>
      </c>
      <c r="G12" t="s">
        <v>9</v>
      </c>
      <c r="I12" t="s">
        <v>20</v>
      </c>
      <c r="J12">
        <f>COUNTIF(B2:B242,B53)</f>
        <v>10</v>
      </c>
      <c r="K12" s="4">
        <f t="shared" si="0"/>
        <v>4.1493775933609957E-2</v>
      </c>
      <c r="N12" t="s">
        <v>45</v>
      </c>
      <c r="P12">
        <v>1</v>
      </c>
      <c r="Q12">
        <v>2</v>
      </c>
      <c r="T12">
        <v>7</v>
      </c>
      <c r="V12">
        <f t="shared" si="1"/>
        <v>10</v>
      </c>
      <c r="W12">
        <f t="shared" si="2"/>
        <v>4.1493775933609957E-2</v>
      </c>
    </row>
    <row r="13" spans="1:24" x14ac:dyDescent="0.2">
      <c r="A13">
        <v>12</v>
      </c>
      <c r="B13" t="s">
        <v>34</v>
      </c>
      <c r="C13">
        <f>VLOOKUP(B13,SubTable!$A$1:$B$7,2,TRUE)</f>
        <v>2</v>
      </c>
      <c r="D13">
        <v>12</v>
      </c>
      <c r="E13" t="s">
        <v>34</v>
      </c>
      <c r="F13">
        <f>VLOOKUP(E13,SubTable!$A$1:$B$7,2,TRUE)</f>
        <v>2</v>
      </c>
      <c r="I13" t="s">
        <v>21</v>
      </c>
      <c r="J13">
        <f>COUNTIF(B2:B242,B62)</f>
        <v>35</v>
      </c>
      <c r="K13" s="4">
        <f t="shared" si="0"/>
        <v>0.14522821576763487</v>
      </c>
      <c r="N13" t="s">
        <v>46</v>
      </c>
      <c r="O13">
        <v>27</v>
      </c>
      <c r="U13">
        <v>8</v>
      </c>
      <c r="V13">
        <f t="shared" si="1"/>
        <v>35</v>
      </c>
      <c r="W13">
        <f t="shared" si="2"/>
        <v>0.14522821576763487</v>
      </c>
      <c r="X13">
        <f>SUM(V7:V13)</f>
        <v>241</v>
      </c>
    </row>
    <row r="14" spans="1:24" x14ac:dyDescent="0.2">
      <c r="A14">
        <v>13</v>
      </c>
      <c r="B14" t="s">
        <v>32</v>
      </c>
      <c r="C14">
        <f>VLOOKUP(B14,SubTable!$A$1:$B$7,2,TRUE)</f>
        <v>4</v>
      </c>
      <c r="D14">
        <v>13</v>
      </c>
      <c r="E14" t="s">
        <v>34</v>
      </c>
      <c r="F14">
        <f>VLOOKUP(E14,SubTable!$A$1:$B$7,2,TRUE)</f>
        <v>2</v>
      </c>
      <c r="G14" t="s">
        <v>9</v>
      </c>
      <c r="J14">
        <f>SUM(J7:J13)</f>
        <v>241</v>
      </c>
      <c r="K14" s="4">
        <f>PRODUCT(K7:K13)</f>
        <v>1.8371947330209001E-7</v>
      </c>
      <c r="O14">
        <f>SUM(O7:O13)</f>
        <v>103</v>
      </c>
      <c r="P14">
        <f t="shared" ref="P14:U14" si="3">SUM(P7:P13)</f>
        <v>66</v>
      </c>
      <c r="Q14">
        <f t="shared" si="3"/>
        <v>33</v>
      </c>
      <c r="R14">
        <f t="shared" si="3"/>
        <v>13</v>
      </c>
      <c r="S14">
        <f t="shared" si="3"/>
        <v>6</v>
      </c>
      <c r="T14">
        <f t="shared" si="3"/>
        <v>9</v>
      </c>
      <c r="U14">
        <f t="shared" si="3"/>
        <v>11</v>
      </c>
    </row>
    <row r="15" spans="1:24" x14ac:dyDescent="0.2">
      <c r="A15">
        <v>14</v>
      </c>
      <c r="B15" t="s">
        <v>32</v>
      </c>
      <c r="C15">
        <f>VLOOKUP(B15,SubTable!$A$1:$B$7,2,TRUE)</f>
        <v>4</v>
      </c>
      <c r="D15">
        <v>14</v>
      </c>
      <c r="E15" t="s">
        <v>34</v>
      </c>
      <c r="F15">
        <f>VLOOKUP(E15,SubTable!$A$1:$B$7,2,TRUE)</f>
        <v>2</v>
      </c>
      <c r="G15" t="s">
        <v>9</v>
      </c>
      <c r="K15" s="4"/>
      <c r="O15">
        <f>O14/$J$2</f>
        <v>0.42738589211618255</v>
      </c>
      <c r="P15">
        <f t="shared" ref="P15:U15" si="4">P14/$J$2</f>
        <v>0.27385892116182575</v>
      </c>
      <c r="Q15">
        <f t="shared" si="4"/>
        <v>0.13692946058091288</v>
      </c>
      <c r="R15">
        <f t="shared" si="4"/>
        <v>5.3941908713692949E-2</v>
      </c>
      <c r="S15">
        <f t="shared" si="4"/>
        <v>2.4896265560165973E-2</v>
      </c>
      <c r="T15">
        <f t="shared" si="4"/>
        <v>3.7344398340248962E-2</v>
      </c>
      <c r="U15">
        <f t="shared" si="4"/>
        <v>4.5643153526970952E-2</v>
      </c>
    </row>
    <row r="16" spans="1:24" x14ac:dyDescent="0.2">
      <c r="A16">
        <v>15</v>
      </c>
      <c r="B16" t="s">
        <v>32</v>
      </c>
      <c r="C16">
        <f>VLOOKUP(B16,SubTable!$A$1:$B$7,2,TRUE)</f>
        <v>4</v>
      </c>
      <c r="D16">
        <v>15</v>
      </c>
      <c r="E16" t="s">
        <v>34</v>
      </c>
      <c r="F16">
        <f>VLOOKUP(E16,SubTable!$A$1:$B$7,2,TRUE)</f>
        <v>2</v>
      </c>
      <c r="G16" t="s">
        <v>9</v>
      </c>
      <c r="I16" t="s">
        <v>22</v>
      </c>
      <c r="K16" s="4"/>
    </row>
    <row r="17" spans="1:21" x14ac:dyDescent="0.2">
      <c r="A17">
        <v>16</v>
      </c>
      <c r="B17" t="s">
        <v>32</v>
      </c>
      <c r="C17">
        <f>VLOOKUP(B17,SubTable!$A$1:$B$7,2,TRUE)</f>
        <v>4</v>
      </c>
      <c r="D17">
        <v>16</v>
      </c>
      <c r="E17" t="s">
        <v>32</v>
      </c>
      <c r="F17">
        <f>VLOOKUP(E17,SubTable!$A$1:$B$7,2,TRUE)</f>
        <v>4</v>
      </c>
      <c r="I17" t="s">
        <v>15</v>
      </c>
      <c r="J17">
        <f>COUNTIF(E2:E242,E70)</f>
        <v>103</v>
      </c>
      <c r="K17" s="4">
        <f t="shared" ref="K17:K23" si="5">J17/210</f>
        <v>0.49047619047619045</v>
      </c>
      <c r="U17">
        <f>SUM(O14:U14)</f>
        <v>241</v>
      </c>
    </row>
    <row r="18" spans="1:21" x14ac:dyDescent="0.2">
      <c r="A18">
        <v>17</v>
      </c>
      <c r="B18" t="s">
        <v>34</v>
      </c>
      <c r="C18">
        <f>VLOOKUP(B18,SubTable!$A$1:$B$7,2,TRUE)</f>
        <v>2</v>
      </c>
      <c r="D18">
        <v>17</v>
      </c>
      <c r="E18" t="s">
        <v>34</v>
      </c>
      <c r="F18">
        <f>VLOOKUP(E18,SubTable!$A$1:$B$7,2,TRUE)</f>
        <v>2</v>
      </c>
      <c r="I18" t="s">
        <v>16</v>
      </c>
      <c r="J18">
        <f>COUNTIF(E2:E242,E25)</f>
        <v>66</v>
      </c>
      <c r="K18" s="4">
        <f t="shared" si="5"/>
        <v>0.31428571428571428</v>
      </c>
    </row>
    <row r="19" spans="1:21" x14ac:dyDescent="0.2">
      <c r="A19">
        <v>18</v>
      </c>
      <c r="B19" t="s">
        <v>34</v>
      </c>
      <c r="C19">
        <f>VLOOKUP(B19,SubTable!$A$1:$B$7,2,TRUE)</f>
        <v>2</v>
      </c>
      <c r="D19">
        <v>18</v>
      </c>
      <c r="E19" t="s">
        <v>34</v>
      </c>
      <c r="F19">
        <f>VLOOKUP(E19,SubTable!$A$1:$B$7,2,TRUE)</f>
        <v>2</v>
      </c>
      <c r="I19" t="s">
        <v>17</v>
      </c>
      <c r="J19">
        <f>COUNTIF(E2:E242,E3)</f>
        <v>33</v>
      </c>
      <c r="K19" s="4">
        <f t="shared" si="5"/>
        <v>0.15714285714285714</v>
      </c>
    </row>
    <row r="20" spans="1:21" x14ac:dyDescent="0.2">
      <c r="A20">
        <v>19</v>
      </c>
      <c r="B20" t="s">
        <v>34</v>
      </c>
      <c r="C20">
        <f>VLOOKUP(B20,SubTable!$A$1:$B$7,2,TRUE)</f>
        <v>2</v>
      </c>
      <c r="D20">
        <v>19</v>
      </c>
      <c r="E20" t="s">
        <v>34</v>
      </c>
      <c r="F20">
        <f>VLOOKUP(E20,SubTable!$A$1:$B$7,2,TRUE)</f>
        <v>2</v>
      </c>
      <c r="I20" t="s">
        <v>18</v>
      </c>
      <c r="J20">
        <f>COUNTIF(E2:E242,E17)</f>
        <v>13</v>
      </c>
      <c r="K20" s="4">
        <f t="shared" si="5"/>
        <v>6.1904761904761907E-2</v>
      </c>
    </row>
    <row r="21" spans="1:21" x14ac:dyDescent="0.2">
      <c r="A21">
        <v>20</v>
      </c>
      <c r="B21" t="s">
        <v>34</v>
      </c>
      <c r="C21">
        <f>VLOOKUP(B21,SubTable!$A$1:$B$7,2,TRUE)</f>
        <v>2</v>
      </c>
      <c r="D21">
        <v>20</v>
      </c>
      <c r="E21" t="s">
        <v>34</v>
      </c>
      <c r="F21">
        <f>VLOOKUP(E21,SubTable!$A$1:$B$7,2,TRUE)</f>
        <v>2</v>
      </c>
      <c r="I21" t="s">
        <v>19</v>
      </c>
      <c r="J21">
        <f>COUNTIF(E2:E242,E22)</f>
        <v>6</v>
      </c>
      <c r="K21" s="4">
        <f t="shared" si="5"/>
        <v>2.8571428571428571E-2</v>
      </c>
    </row>
    <row r="22" spans="1:21" x14ac:dyDescent="0.2">
      <c r="A22">
        <v>21</v>
      </c>
      <c r="B22" t="s">
        <v>36</v>
      </c>
      <c r="C22">
        <f>VLOOKUP(B22,SubTable!$A$1:$B$7,2,TRUE)</f>
        <v>5</v>
      </c>
      <c r="D22">
        <v>21</v>
      </c>
      <c r="E22" t="s">
        <v>36</v>
      </c>
      <c r="F22">
        <f>VLOOKUP(E22,SubTable!$A$1:$B$7,2,TRUE)</f>
        <v>5</v>
      </c>
      <c r="I22" t="s">
        <v>20</v>
      </c>
      <c r="J22">
        <f>COUNTIF(E2:E242,E2)</f>
        <v>9</v>
      </c>
      <c r="K22" s="4">
        <f t="shared" si="5"/>
        <v>4.2857142857142858E-2</v>
      </c>
    </row>
    <row r="23" spans="1:21" x14ac:dyDescent="0.2">
      <c r="A23">
        <v>22</v>
      </c>
      <c r="B23" t="s">
        <v>34</v>
      </c>
      <c r="C23">
        <f>VLOOKUP(B23,SubTable!$A$1:$B$7,2,TRUE)</f>
        <v>2</v>
      </c>
      <c r="D23">
        <v>22</v>
      </c>
      <c r="E23" t="s">
        <v>34</v>
      </c>
      <c r="F23">
        <f>VLOOKUP(E23,SubTable!$A$1:$B$7,2,TRUE)</f>
        <v>2</v>
      </c>
      <c r="I23" t="s">
        <v>21</v>
      </c>
      <c r="J23">
        <f>COUNTIF(E2:E242,E64)</f>
        <v>11</v>
      </c>
      <c r="K23" s="4">
        <f t="shared" si="5"/>
        <v>5.2380952380952382E-2</v>
      </c>
    </row>
    <row r="24" spans="1:21" x14ac:dyDescent="0.2">
      <c r="A24">
        <v>23</v>
      </c>
      <c r="B24" t="s">
        <v>34</v>
      </c>
      <c r="C24">
        <f>VLOOKUP(B24,SubTable!$A$1:$B$7,2,TRUE)</f>
        <v>2</v>
      </c>
      <c r="D24">
        <v>23</v>
      </c>
      <c r="E24" t="s">
        <v>34</v>
      </c>
      <c r="F24">
        <f>VLOOKUP(E24,SubTable!$A$1:$B$7,2,TRUE)</f>
        <v>2</v>
      </c>
      <c r="J24">
        <f>SUM(J17:J23)</f>
        <v>241</v>
      </c>
      <c r="K24" s="4">
        <f>PRODUCT(K17:K23)</f>
        <v>9.6181120948012302E-8</v>
      </c>
    </row>
    <row r="25" spans="1:21" x14ac:dyDescent="0.2">
      <c r="A25">
        <v>24</v>
      </c>
      <c r="B25" t="s">
        <v>34</v>
      </c>
      <c r="C25">
        <f>VLOOKUP(B25,SubTable!$A$1:$B$7,2,TRUE)</f>
        <v>2</v>
      </c>
      <c r="D25">
        <v>24</v>
      </c>
      <c r="E25" t="s">
        <v>34</v>
      </c>
      <c r="F25">
        <f>VLOOKUP(E25,SubTable!$A$1:$B$7,2,TRUE)</f>
        <v>2</v>
      </c>
      <c r="K25" s="4"/>
    </row>
    <row r="26" spans="1:21" x14ac:dyDescent="0.2">
      <c r="A26">
        <v>25</v>
      </c>
      <c r="B26" t="s">
        <v>34</v>
      </c>
      <c r="C26">
        <f>VLOOKUP(B26,SubTable!$A$1:$B$7,2,TRUE)</f>
        <v>2</v>
      </c>
      <c r="D26">
        <v>25</v>
      </c>
      <c r="E26" t="s">
        <v>34</v>
      </c>
      <c r="F26">
        <f>VLOOKUP(E26,SubTable!$A$1:$B$7,2,TRUE)</f>
        <v>2</v>
      </c>
      <c r="I26" t="s">
        <v>23</v>
      </c>
      <c r="K26" s="4">
        <f>(O15*W7)+(P15*W8)+(Q15*W9)+(R15*W10)+(S15*W11)+(T15*W12)+(U15*W13)</f>
        <v>0.20731392365833923</v>
      </c>
    </row>
    <row r="27" spans="1:21" x14ac:dyDescent="0.2">
      <c r="A27">
        <v>26</v>
      </c>
      <c r="B27" t="s">
        <v>34</v>
      </c>
      <c r="C27">
        <f>VLOOKUP(B27,SubTable!$A$1:$B$7,2,TRUE)</f>
        <v>2</v>
      </c>
      <c r="D27">
        <v>26</v>
      </c>
      <c r="E27" t="s">
        <v>34</v>
      </c>
      <c r="F27">
        <f>VLOOKUP(E27,SubTable!$A$1:$B$7,2,TRUE)</f>
        <v>2</v>
      </c>
      <c r="K27" s="4"/>
    </row>
    <row r="28" spans="1:21" x14ac:dyDescent="0.2">
      <c r="A28">
        <v>27</v>
      </c>
      <c r="B28" t="s">
        <v>34</v>
      </c>
      <c r="C28">
        <f>VLOOKUP(B28,SubTable!$A$1:$B$7,2,TRUE)</f>
        <v>2</v>
      </c>
      <c r="D28">
        <v>27</v>
      </c>
      <c r="E28" t="s">
        <v>34</v>
      </c>
      <c r="F28">
        <f>VLOOKUP(E28,SubTable!$A$1:$B$7,2,TRUE)</f>
        <v>2</v>
      </c>
      <c r="I28" t="s">
        <v>24</v>
      </c>
      <c r="K28" s="4">
        <f>(J4-K26)/(1-K26)</f>
        <v>0.64928323197219806</v>
      </c>
    </row>
    <row r="29" spans="1:21" x14ac:dyDescent="0.2">
      <c r="A29">
        <v>28</v>
      </c>
      <c r="B29" t="s">
        <v>34</v>
      </c>
      <c r="C29">
        <f>VLOOKUP(B29,SubTable!$A$1:$B$7,2,TRUE)</f>
        <v>2</v>
      </c>
      <c r="D29">
        <v>28</v>
      </c>
      <c r="E29" t="s">
        <v>34</v>
      </c>
      <c r="F29">
        <f>VLOOKUP(E29,SubTable!$A$1:$B$7,2,TRUE)</f>
        <v>2</v>
      </c>
    </row>
    <row r="30" spans="1:21" x14ac:dyDescent="0.2">
      <c r="A30">
        <v>29</v>
      </c>
      <c r="B30" t="s">
        <v>34</v>
      </c>
      <c r="C30">
        <f>VLOOKUP(B30,SubTable!$A$1:$B$7,2,TRUE)</f>
        <v>2</v>
      </c>
      <c r="D30">
        <v>29</v>
      </c>
      <c r="E30" t="s">
        <v>34</v>
      </c>
      <c r="F30">
        <f>VLOOKUP(E30,SubTable!$A$1:$B$7,2,TRUE)</f>
        <v>2</v>
      </c>
    </row>
    <row r="31" spans="1:21" x14ac:dyDescent="0.2">
      <c r="A31">
        <v>30</v>
      </c>
      <c r="B31" t="s">
        <v>36</v>
      </c>
      <c r="C31">
        <f>VLOOKUP(B31,SubTable!$A$1:$B$7,2,TRUE)</f>
        <v>5</v>
      </c>
      <c r="D31">
        <v>30</v>
      </c>
      <c r="E31" t="s">
        <v>36</v>
      </c>
      <c r="F31">
        <f>VLOOKUP(E31,SubTable!$A$1:$B$7,2,TRUE)</f>
        <v>5</v>
      </c>
    </row>
    <row r="32" spans="1:21" x14ac:dyDescent="0.2">
      <c r="A32">
        <v>31</v>
      </c>
      <c r="B32" t="s">
        <v>34</v>
      </c>
      <c r="C32">
        <f>VLOOKUP(B32,SubTable!$A$1:$B$7,2,TRUE)</f>
        <v>2</v>
      </c>
      <c r="D32">
        <v>31</v>
      </c>
      <c r="E32" t="s">
        <v>34</v>
      </c>
      <c r="F32">
        <f>VLOOKUP(E32,SubTable!$A$1:$B$7,2,TRUE)</f>
        <v>2</v>
      </c>
    </row>
    <row r="33" spans="1:6" x14ac:dyDescent="0.2">
      <c r="A33">
        <v>32</v>
      </c>
      <c r="B33" t="s">
        <v>34</v>
      </c>
      <c r="C33">
        <f>VLOOKUP(B33,SubTable!$A$1:$B$7,2,TRUE)</f>
        <v>2</v>
      </c>
      <c r="D33">
        <v>32</v>
      </c>
      <c r="E33" t="s">
        <v>34</v>
      </c>
      <c r="F33">
        <f>VLOOKUP(E33,SubTable!$A$1:$B$7,2,TRUE)</f>
        <v>2</v>
      </c>
    </row>
    <row r="34" spans="1:6" x14ac:dyDescent="0.2">
      <c r="A34">
        <v>33</v>
      </c>
      <c r="B34" t="s">
        <v>34</v>
      </c>
      <c r="C34">
        <f>VLOOKUP(B34,SubTable!$A$1:$B$7,2,TRUE)</f>
        <v>2</v>
      </c>
      <c r="D34">
        <v>33</v>
      </c>
      <c r="E34" t="s">
        <v>34</v>
      </c>
      <c r="F34">
        <f>VLOOKUP(E34,SubTable!$A$1:$B$7,2,TRUE)</f>
        <v>2</v>
      </c>
    </row>
    <row r="35" spans="1:6" x14ac:dyDescent="0.2">
      <c r="A35">
        <v>34</v>
      </c>
      <c r="B35" t="s">
        <v>34</v>
      </c>
      <c r="C35">
        <f>VLOOKUP(B35,SubTable!$A$1:$B$7,2,TRUE)</f>
        <v>2</v>
      </c>
      <c r="D35">
        <v>34</v>
      </c>
      <c r="E35" t="s">
        <v>34</v>
      </c>
      <c r="F35">
        <f>VLOOKUP(E35,SubTable!$A$1:$B$7,2,TRUE)</f>
        <v>2</v>
      </c>
    </row>
    <row r="36" spans="1:6" x14ac:dyDescent="0.2">
      <c r="A36">
        <v>35</v>
      </c>
      <c r="B36" t="s">
        <v>34</v>
      </c>
      <c r="C36">
        <f>VLOOKUP(B36,SubTable!$A$1:$B$7,2,TRUE)</f>
        <v>2</v>
      </c>
      <c r="D36">
        <v>35</v>
      </c>
      <c r="E36" t="s">
        <v>34</v>
      </c>
      <c r="F36">
        <f>VLOOKUP(E36,SubTable!$A$1:$B$7,2,TRUE)</f>
        <v>2</v>
      </c>
    </row>
    <row r="37" spans="1:6" x14ac:dyDescent="0.2">
      <c r="A37">
        <v>36</v>
      </c>
      <c r="B37" t="s">
        <v>34</v>
      </c>
      <c r="C37">
        <f>VLOOKUP(B37,SubTable!$A$1:$B$7,2,TRUE)</f>
        <v>2</v>
      </c>
      <c r="D37">
        <v>36</v>
      </c>
      <c r="E37" t="s">
        <v>34</v>
      </c>
      <c r="F37">
        <f>VLOOKUP(E37,SubTable!$A$1:$B$7,2,TRUE)</f>
        <v>2</v>
      </c>
    </row>
    <row r="38" spans="1:6" x14ac:dyDescent="0.2">
      <c r="A38">
        <v>37</v>
      </c>
      <c r="B38" t="s">
        <v>36</v>
      </c>
      <c r="C38">
        <f>VLOOKUP(B38,SubTable!$A$1:$B$7,2,TRUE)</f>
        <v>5</v>
      </c>
      <c r="D38">
        <v>37</v>
      </c>
      <c r="E38" t="s">
        <v>36</v>
      </c>
      <c r="F38">
        <f>VLOOKUP(E38,SubTable!$A$1:$B$7,2,TRUE)</f>
        <v>5</v>
      </c>
    </row>
    <row r="39" spans="1:6" x14ac:dyDescent="0.2">
      <c r="A39">
        <v>38</v>
      </c>
      <c r="B39" t="s">
        <v>34</v>
      </c>
      <c r="C39">
        <f>VLOOKUP(B39,SubTable!$A$1:$B$7,2,TRUE)</f>
        <v>2</v>
      </c>
      <c r="D39">
        <v>38</v>
      </c>
      <c r="E39" t="s">
        <v>34</v>
      </c>
      <c r="F39">
        <f>VLOOKUP(E39,SubTable!$A$1:$B$7,2,TRUE)</f>
        <v>2</v>
      </c>
    </row>
    <row r="40" spans="1:6" x14ac:dyDescent="0.2">
      <c r="A40">
        <v>39</v>
      </c>
      <c r="B40" t="s">
        <v>34</v>
      </c>
      <c r="C40">
        <f>VLOOKUP(B40,SubTable!$A$1:$B$7,2,TRUE)</f>
        <v>2</v>
      </c>
      <c r="D40">
        <v>39</v>
      </c>
      <c r="E40" t="s">
        <v>34</v>
      </c>
      <c r="F40">
        <f>VLOOKUP(E40,SubTable!$A$1:$B$7,2,TRUE)</f>
        <v>2</v>
      </c>
    </row>
    <row r="41" spans="1:6" x14ac:dyDescent="0.2">
      <c r="A41">
        <v>40</v>
      </c>
      <c r="B41" t="s">
        <v>34</v>
      </c>
      <c r="C41">
        <f>VLOOKUP(B41,SubTable!$A$1:$B$7,2,TRUE)</f>
        <v>2</v>
      </c>
      <c r="D41">
        <v>40</v>
      </c>
      <c r="E41" t="s">
        <v>34</v>
      </c>
      <c r="F41">
        <f>VLOOKUP(E41,SubTable!$A$1:$B$7,2,TRUE)</f>
        <v>2</v>
      </c>
    </row>
    <row r="42" spans="1:6" x14ac:dyDescent="0.2">
      <c r="A42">
        <v>41</v>
      </c>
      <c r="B42" t="s">
        <v>34</v>
      </c>
      <c r="C42">
        <f>VLOOKUP(B42,SubTable!$A$1:$B$7,2,TRUE)</f>
        <v>2</v>
      </c>
      <c r="D42">
        <v>41</v>
      </c>
      <c r="E42" t="s">
        <v>34</v>
      </c>
      <c r="F42">
        <f>VLOOKUP(E42,SubTable!$A$1:$B$7,2,TRUE)</f>
        <v>2</v>
      </c>
    </row>
    <row r="43" spans="1:6" x14ac:dyDescent="0.2">
      <c r="A43">
        <v>42</v>
      </c>
      <c r="B43" t="s">
        <v>34</v>
      </c>
      <c r="C43">
        <f>VLOOKUP(B43,SubTable!$A$1:$B$7,2,TRUE)</f>
        <v>2</v>
      </c>
      <c r="D43">
        <v>42</v>
      </c>
      <c r="E43" t="s">
        <v>34</v>
      </c>
      <c r="F43">
        <f>VLOOKUP(E43,SubTable!$A$1:$B$7,2,TRUE)</f>
        <v>2</v>
      </c>
    </row>
    <row r="44" spans="1:6" x14ac:dyDescent="0.2">
      <c r="A44">
        <v>43</v>
      </c>
      <c r="B44" t="s">
        <v>36</v>
      </c>
      <c r="C44">
        <f>VLOOKUP(B44,SubTable!$A$1:$B$7,2,TRUE)</f>
        <v>5</v>
      </c>
      <c r="D44">
        <v>43</v>
      </c>
      <c r="E44" t="s">
        <v>36</v>
      </c>
      <c r="F44">
        <f>VLOOKUP(E44,SubTable!$A$1:$B$7,2,TRUE)</f>
        <v>5</v>
      </c>
    </row>
    <row r="45" spans="1:6" x14ac:dyDescent="0.2">
      <c r="A45">
        <v>44</v>
      </c>
      <c r="B45" t="s">
        <v>34</v>
      </c>
      <c r="C45">
        <f>VLOOKUP(B45,SubTable!$A$1:$B$7,2,TRUE)</f>
        <v>2</v>
      </c>
      <c r="D45">
        <v>44</v>
      </c>
      <c r="E45" t="s">
        <v>34</v>
      </c>
      <c r="F45">
        <f>VLOOKUP(E45,SubTable!$A$1:$B$7,2,TRUE)</f>
        <v>2</v>
      </c>
    </row>
    <row r="46" spans="1:6" x14ac:dyDescent="0.2">
      <c r="A46">
        <v>45</v>
      </c>
      <c r="B46" t="s">
        <v>34</v>
      </c>
      <c r="C46">
        <f>VLOOKUP(B46,SubTable!$A$1:$B$7,2,TRUE)</f>
        <v>2</v>
      </c>
      <c r="D46">
        <v>45</v>
      </c>
      <c r="E46" t="s">
        <v>34</v>
      </c>
      <c r="F46">
        <f>VLOOKUP(E46,SubTable!$A$1:$B$7,2,TRUE)</f>
        <v>2</v>
      </c>
    </row>
    <row r="47" spans="1:6" x14ac:dyDescent="0.2">
      <c r="A47">
        <v>46</v>
      </c>
      <c r="B47" t="s">
        <v>34</v>
      </c>
      <c r="C47">
        <f>VLOOKUP(B47,SubTable!$A$1:$B$7,2,TRUE)</f>
        <v>2</v>
      </c>
      <c r="D47">
        <v>46</v>
      </c>
      <c r="E47" t="s">
        <v>34</v>
      </c>
      <c r="F47">
        <f>VLOOKUP(E47,SubTable!$A$1:$B$7,2,TRUE)</f>
        <v>2</v>
      </c>
    </row>
    <row r="48" spans="1:6" x14ac:dyDescent="0.2">
      <c r="A48">
        <v>47</v>
      </c>
      <c r="B48" t="s">
        <v>34</v>
      </c>
      <c r="C48">
        <f>VLOOKUP(B48,SubTable!$A$1:$B$7,2,TRUE)</f>
        <v>2</v>
      </c>
      <c r="D48">
        <v>47</v>
      </c>
      <c r="E48" t="s">
        <v>34</v>
      </c>
      <c r="F48">
        <f>VLOOKUP(E48,SubTable!$A$1:$B$7,2,TRUE)</f>
        <v>2</v>
      </c>
    </row>
    <row r="49" spans="1:7" x14ac:dyDescent="0.2">
      <c r="A49">
        <v>48</v>
      </c>
      <c r="B49" t="s">
        <v>34</v>
      </c>
      <c r="C49">
        <f>VLOOKUP(B49,SubTable!$A$1:$B$7,2,TRUE)</f>
        <v>2</v>
      </c>
      <c r="D49">
        <v>48</v>
      </c>
      <c r="E49" t="s">
        <v>34</v>
      </c>
      <c r="F49">
        <f>VLOOKUP(E49,SubTable!$A$1:$B$7,2,TRUE)</f>
        <v>2</v>
      </c>
    </row>
    <row r="50" spans="1:7" x14ac:dyDescent="0.2">
      <c r="A50">
        <v>49</v>
      </c>
      <c r="B50" t="s">
        <v>34</v>
      </c>
      <c r="C50">
        <f>VLOOKUP(B50,SubTable!$A$1:$B$7,2,TRUE)</f>
        <v>2</v>
      </c>
      <c r="D50">
        <v>49</v>
      </c>
      <c r="E50" t="s">
        <v>34</v>
      </c>
      <c r="F50">
        <f>VLOOKUP(E50,SubTable!$A$1:$B$7,2,TRUE)</f>
        <v>2</v>
      </c>
    </row>
    <row r="51" spans="1:7" x14ac:dyDescent="0.2">
      <c r="A51">
        <v>50</v>
      </c>
      <c r="B51" t="s">
        <v>34</v>
      </c>
      <c r="C51">
        <f>VLOOKUP(B51,SubTable!$A$1:$B$7,2,TRUE)</f>
        <v>2</v>
      </c>
      <c r="D51">
        <v>50</v>
      </c>
      <c r="E51" t="s">
        <v>34</v>
      </c>
      <c r="F51">
        <f>VLOOKUP(E51,SubTable!$A$1:$B$7,2,TRUE)</f>
        <v>2</v>
      </c>
    </row>
    <row r="52" spans="1:7" x14ac:dyDescent="0.2">
      <c r="A52">
        <v>51</v>
      </c>
      <c r="B52" t="s">
        <v>34</v>
      </c>
      <c r="C52">
        <f>VLOOKUP(B52,SubTable!$A$1:$B$7,2,TRUE)</f>
        <v>2</v>
      </c>
      <c r="D52">
        <v>51</v>
      </c>
      <c r="E52" t="s">
        <v>34</v>
      </c>
      <c r="F52">
        <f>VLOOKUP(E52,SubTable!$A$1:$B$7,2,TRUE)</f>
        <v>2</v>
      </c>
    </row>
    <row r="53" spans="1:7" x14ac:dyDescent="0.2">
      <c r="A53">
        <v>52</v>
      </c>
      <c r="B53" t="s">
        <v>37</v>
      </c>
      <c r="C53">
        <f>VLOOKUP(B53,SubTable!$A$1:$B$7,2,TRUE)</f>
        <v>6</v>
      </c>
      <c r="D53">
        <v>52</v>
      </c>
      <c r="E53" t="s">
        <v>37</v>
      </c>
      <c r="F53">
        <f>VLOOKUP(E53,SubTable!$A$1:$B$7,2,TRUE)</f>
        <v>6</v>
      </c>
    </row>
    <row r="54" spans="1:7" x14ac:dyDescent="0.2">
      <c r="A54">
        <v>53</v>
      </c>
      <c r="B54" t="s">
        <v>32</v>
      </c>
      <c r="C54">
        <f>VLOOKUP(B54,SubTable!$A$1:$B$7,2,TRUE)</f>
        <v>4</v>
      </c>
      <c r="D54">
        <v>53</v>
      </c>
      <c r="E54" t="s">
        <v>37</v>
      </c>
      <c r="F54">
        <f>VLOOKUP(E54,SubTable!$A$1:$B$7,2,TRUE)</f>
        <v>6</v>
      </c>
      <c r="G54" t="s">
        <v>9</v>
      </c>
    </row>
    <row r="55" spans="1:7" x14ac:dyDescent="0.2">
      <c r="A55">
        <v>54</v>
      </c>
      <c r="B55" t="s">
        <v>37</v>
      </c>
      <c r="C55">
        <f>VLOOKUP(B55,SubTable!$A$1:$B$7,2,TRUE)</f>
        <v>6</v>
      </c>
      <c r="D55">
        <v>54</v>
      </c>
      <c r="E55" t="s">
        <v>37</v>
      </c>
      <c r="F55">
        <f>VLOOKUP(E55,SubTable!$A$1:$B$7,2,TRUE)</f>
        <v>6</v>
      </c>
    </row>
    <row r="56" spans="1:7" x14ac:dyDescent="0.2">
      <c r="A56">
        <v>55</v>
      </c>
      <c r="B56" t="s">
        <v>37</v>
      </c>
      <c r="C56">
        <f>VLOOKUP(B56,SubTable!$A$1:$B$7,2,TRUE)</f>
        <v>6</v>
      </c>
      <c r="D56">
        <v>55</v>
      </c>
      <c r="E56" t="s">
        <v>37</v>
      </c>
      <c r="F56">
        <f>VLOOKUP(E56,SubTable!$A$1:$B$7,2,TRUE)</f>
        <v>6</v>
      </c>
    </row>
    <row r="57" spans="1:7" x14ac:dyDescent="0.2">
      <c r="A57">
        <v>56</v>
      </c>
      <c r="B57" t="s">
        <v>37</v>
      </c>
      <c r="C57">
        <f>VLOOKUP(B57,SubTable!$A$1:$B$7,2,TRUE)</f>
        <v>6</v>
      </c>
      <c r="D57">
        <v>56</v>
      </c>
      <c r="E57" t="s">
        <v>35</v>
      </c>
      <c r="F57">
        <f>VLOOKUP(E57,SubTable!$A$1:$B$7,2,TRUE)</f>
        <v>3</v>
      </c>
      <c r="G57" t="s">
        <v>9</v>
      </c>
    </row>
    <row r="58" spans="1:7" x14ac:dyDescent="0.2">
      <c r="A58">
        <v>57</v>
      </c>
      <c r="B58" t="s">
        <v>37</v>
      </c>
      <c r="C58">
        <f>VLOOKUP(B58,SubTable!$A$1:$B$7,2,TRUE)</f>
        <v>6</v>
      </c>
      <c r="D58">
        <v>57</v>
      </c>
      <c r="E58" t="s">
        <v>37</v>
      </c>
      <c r="F58">
        <f>VLOOKUP(E58,SubTable!$A$1:$B$7,2,TRUE)</f>
        <v>6</v>
      </c>
    </row>
    <row r="59" spans="1:7" x14ac:dyDescent="0.2">
      <c r="A59">
        <v>58</v>
      </c>
      <c r="B59" t="s">
        <v>37</v>
      </c>
      <c r="C59">
        <f>VLOOKUP(B59,SubTable!$A$1:$B$7,2,TRUE)</f>
        <v>6</v>
      </c>
      <c r="D59">
        <v>58</v>
      </c>
      <c r="E59" t="s">
        <v>37</v>
      </c>
      <c r="F59">
        <f>VLOOKUP(E59,SubTable!$A$1:$B$7,2,TRUE)</f>
        <v>6</v>
      </c>
    </row>
    <row r="60" spans="1:7" x14ac:dyDescent="0.2">
      <c r="A60">
        <v>59</v>
      </c>
      <c r="B60" t="s">
        <v>37</v>
      </c>
      <c r="C60">
        <f>VLOOKUP(B60,SubTable!$A$1:$B$7,2,TRUE)</f>
        <v>6</v>
      </c>
      <c r="D60">
        <v>59</v>
      </c>
      <c r="E60" t="s">
        <v>35</v>
      </c>
      <c r="F60">
        <f>VLOOKUP(E60,SubTable!$A$1:$B$7,2,TRUE)</f>
        <v>3</v>
      </c>
      <c r="G60" t="s">
        <v>9</v>
      </c>
    </row>
    <row r="61" spans="1:7" x14ac:dyDescent="0.2">
      <c r="A61">
        <v>60</v>
      </c>
      <c r="B61" t="s">
        <v>32</v>
      </c>
      <c r="C61">
        <f>VLOOKUP(B61,SubTable!$A$1:$B$7,2,TRUE)</f>
        <v>4</v>
      </c>
      <c r="D61">
        <v>60</v>
      </c>
      <c r="E61" t="s">
        <v>37</v>
      </c>
      <c r="F61">
        <f>VLOOKUP(E61,SubTable!$A$1:$B$7,2,TRUE)</f>
        <v>6</v>
      </c>
      <c r="G61" t="s">
        <v>9</v>
      </c>
    </row>
    <row r="62" spans="1:7" x14ac:dyDescent="0.2">
      <c r="A62">
        <v>61</v>
      </c>
      <c r="B62" t="s">
        <v>10</v>
      </c>
      <c r="C62">
        <f>VLOOKUP(B62,SubTable!$A$1:$B$7,2,TRUE)</f>
        <v>7</v>
      </c>
      <c r="D62">
        <v>61</v>
      </c>
      <c r="E62" t="s">
        <v>33</v>
      </c>
      <c r="F62">
        <f>VLOOKUP(E62,SubTable!$A$1:$B$7,2,TRUE)</f>
        <v>1</v>
      </c>
      <c r="G62" t="s">
        <v>9</v>
      </c>
    </row>
    <row r="63" spans="1:7" x14ac:dyDescent="0.2">
      <c r="A63">
        <v>62</v>
      </c>
      <c r="B63" t="s">
        <v>10</v>
      </c>
      <c r="C63">
        <f>VLOOKUP(B63,SubTable!$A$1:$B$7,2,TRUE)</f>
        <v>7</v>
      </c>
      <c r="D63">
        <v>62</v>
      </c>
      <c r="E63" t="s">
        <v>33</v>
      </c>
      <c r="F63">
        <f>VLOOKUP(E63,SubTable!$A$1:$B$7,2,TRUE)</f>
        <v>1</v>
      </c>
      <c r="G63" t="s">
        <v>9</v>
      </c>
    </row>
    <row r="64" spans="1:7" x14ac:dyDescent="0.2">
      <c r="A64">
        <v>63</v>
      </c>
      <c r="B64" t="s">
        <v>10</v>
      </c>
      <c r="C64">
        <f>VLOOKUP(B64,SubTable!$A$1:$B$7,2,TRUE)</f>
        <v>7</v>
      </c>
      <c r="D64">
        <v>63</v>
      </c>
      <c r="E64" t="s">
        <v>10</v>
      </c>
      <c r="F64">
        <f>VLOOKUP(E64,SubTable!$A$1:$B$7,2,TRUE)</f>
        <v>7</v>
      </c>
    </row>
    <row r="65" spans="1:7" x14ac:dyDescent="0.2">
      <c r="A65">
        <v>64</v>
      </c>
      <c r="B65" t="s">
        <v>10</v>
      </c>
      <c r="C65">
        <f>VLOOKUP(B65,SubTable!$A$1:$B$7,2,TRUE)</f>
        <v>7</v>
      </c>
      <c r="D65">
        <v>64</v>
      </c>
      <c r="E65" t="s">
        <v>10</v>
      </c>
      <c r="F65">
        <f>VLOOKUP(E65,SubTable!$A$1:$B$7,2,TRUE)</f>
        <v>7</v>
      </c>
    </row>
    <row r="66" spans="1:7" x14ac:dyDescent="0.2">
      <c r="A66">
        <v>65</v>
      </c>
      <c r="B66" t="s">
        <v>35</v>
      </c>
      <c r="C66">
        <f>VLOOKUP(B66,SubTable!$A$1:$B$7,2,TRUE)</f>
        <v>3</v>
      </c>
      <c r="D66">
        <v>65</v>
      </c>
      <c r="E66" t="s">
        <v>35</v>
      </c>
      <c r="F66">
        <f>VLOOKUP(E66,SubTable!$A$1:$B$7,2,TRUE)</f>
        <v>3</v>
      </c>
    </row>
    <row r="67" spans="1:7" x14ac:dyDescent="0.2">
      <c r="A67">
        <v>66</v>
      </c>
      <c r="B67" t="s">
        <v>35</v>
      </c>
      <c r="C67">
        <f>VLOOKUP(B67,SubTable!$A$1:$B$7,2,TRUE)</f>
        <v>3</v>
      </c>
      <c r="D67">
        <v>66</v>
      </c>
      <c r="E67" t="s">
        <v>35</v>
      </c>
      <c r="F67">
        <f>VLOOKUP(E67,SubTable!$A$1:$B$7,2,TRUE)</f>
        <v>3</v>
      </c>
    </row>
    <row r="68" spans="1:7" x14ac:dyDescent="0.2">
      <c r="A68">
        <v>67</v>
      </c>
      <c r="B68" t="s">
        <v>32</v>
      </c>
      <c r="C68">
        <f>VLOOKUP(B68,SubTable!$A$1:$B$7,2,TRUE)</f>
        <v>4</v>
      </c>
      <c r="D68">
        <v>67</v>
      </c>
      <c r="E68" t="s">
        <v>32</v>
      </c>
      <c r="F68">
        <f>VLOOKUP(E68,SubTable!$A$1:$B$7,2,TRUE)</f>
        <v>4</v>
      </c>
    </row>
    <row r="69" spans="1:7" x14ac:dyDescent="0.2">
      <c r="A69">
        <v>68</v>
      </c>
      <c r="B69" t="s">
        <v>35</v>
      </c>
      <c r="C69">
        <f>VLOOKUP(B69,SubTable!$A$1:$B$7,2,TRUE)</f>
        <v>3</v>
      </c>
      <c r="D69">
        <v>68</v>
      </c>
      <c r="E69" t="s">
        <v>35</v>
      </c>
      <c r="F69">
        <f>VLOOKUP(E69,SubTable!$A$1:$B$7,2,TRUE)</f>
        <v>3</v>
      </c>
    </row>
    <row r="70" spans="1:7" x14ac:dyDescent="0.2">
      <c r="A70">
        <v>69</v>
      </c>
      <c r="B70" t="s">
        <v>10</v>
      </c>
      <c r="C70">
        <f>VLOOKUP(B70,SubTable!$A$1:$B$7,2,TRUE)</f>
        <v>7</v>
      </c>
      <c r="D70">
        <v>69</v>
      </c>
      <c r="E70" t="s">
        <v>33</v>
      </c>
      <c r="F70">
        <f>VLOOKUP(E70,SubTable!$A$1:$B$7,2,TRUE)</f>
        <v>1</v>
      </c>
      <c r="G70" t="s">
        <v>9</v>
      </c>
    </row>
    <row r="71" spans="1:7" x14ac:dyDescent="0.2">
      <c r="A71">
        <v>70</v>
      </c>
      <c r="B71" t="s">
        <v>10</v>
      </c>
      <c r="C71">
        <f>VLOOKUP(B71,SubTable!$A$1:$B$7,2,TRUE)</f>
        <v>7</v>
      </c>
      <c r="D71">
        <v>70</v>
      </c>
      <c r="E71" t="s">
        <v>33</v>
      </c>
      <c r="F71">
        <f>VLOOKUP(E71,SubTable!$A$1:$B$7,2,TRUE)</f>
        <v>1</v>
      </c>
      <c r="G71" t="s">
        <v>9</v>
      </c>
    </row>
    <row r="72" spans="1:7" x14ac:dyDescent="0.2">
      <c r="A72">
        <v>71</v>
      </c>
      <c r="B72" t="s">
        <v>10</v>
      </c>
      <c r="C72">
        <f>VLOOKUP(B72,SubTable!$A$1:$B$7,2,TRUE)</f>
        <v>7</v>
      </c>
      <c r="D72">
        <v>71</v>
      </c>
      <c r="E72" t="s">
        <v>33</v>
      </c>
      <c r="F72">
        <f>VLOOKUP(E72,SubTable!$A$1:$B$7,2,TRUE)</f>
        <v>1</v>
      </c>
      <c r="G72" t="s">
        <v>9</v>
      </c>
    </row>
    <row r="73" spans="1:7" x14ac:dyDescent="0.2">
      <c r="A73">
        <v>72</v>
      </c>
      <c r="B73" t="s">
        <v>10</v>
      </c>
      <c r="C73">
        <f>VLOOKUP(B73,SubTable!$A$1:$B$7,2,TRUE)</f>
        <v>7</v>
      </c>
      <c r="D73">
        <v>72</v>
      </c>
      <c r="E73" t="s">
        <v>33</v>
      </c>
      <c r="F73">
        <f>VLOOKUP(E73,SubTable!$A$1:$B$7,2,TRUE)</f>
        <v>1</v>
      </c>
      <c r="G73" t="s">
        <v>9</v>
      </c>
    </row>
    <row r="74" spans="1:7" x14ac:dyDescent="0.2">
      <c r="A74">
        <v>73</v>
      </c>
      <c r="B74" t="s">
        <v>10</v>
      </c>
      <c r="C74">
        <f>VLOOKUP(B74,SubTable!$A$1:$B$7,2,TRUE)</f>
        <v>7</v>
      </c>
      <c r="D74">
        <v>73</v>
      </c>
      <c r="E74" t="s">
        <v>33</v>
      </c>
      <c r="F74">
        <f>VLOOKUP(E74,SubTable!$A$1:$B$7,2,TRUE)</f>
        <v>1</v>
      </c>
      <c r="G74" t="s">
        <v>9</v>
      </c>
    </row>
    <row r="75" spans="1:7" x14ac:dyDescent="0.2">
      <c r="A75">
        <v>74</v>
      </c>
      <c r="B75" t="s">
        <v>10</v>
      </c>
      <c r="C75">
        <f>VLOOKUP(B75,SubTable!$A$1:$B$7,2,TRUE)</f>
        <v>7</v>
      </c>
      <c r="D75">
        <v>74</v>
      </c>
      <c r="E75" t="s">
        <v>33</v>
      </c>
      <c r="F75">
        <f>VLOOKUP(E75,SubTable!$A$1:$B$7,2,TRUE)</f>
        <v>1</v>
      </c>
      <c r="G75" t="s">
        <v>9</v>
      </c>
    </row>
    <row r="76" spans="1:7" x14ac:dyDescent="0.2">
      <c r="A76">
        <v>75</v>
      </c>
      <c r="B76" t="s">
        <v>10</v>
      </c>
      <c r="C76">
        <f>VLOOKUP(B76,SubTable!$A$1:$B$7,2,TRUE)</f>
        <v>7</v>
      </c>
      <c r="D76">
        <v>75</v>
      </c>
      <c r="E76" t="s">
        <v>33</v>
      </c>
      <c r="F76">
        <f>VLOOKUP(E76,SubTable!$A$1:$B$7,2,TRUE)</f>
        <v>1</v>
      </c>
      <c r="G76" t="s">
        <v>9</v>
      </c>
    </row>
    <row r="77" spans="1:7" x14ac:dyDescent="0.2">
      <c r="A77">
        <v>76</v>
      </c>
      <c r="B77" t="s">
        <v>10</v>
      </c>
      <c r="C77">
        <f>VLOOKUP(B77,SubTable!$A$1:$B$7,2,TRUE)</f>
        <v>7</v>
      </c>
      <c r="D77">
        <v>76</v>
      </c>
      <c r="E77" t="s">
        <v>33</v>
      </c>
      <c r="F77">
        <f>VLOOKUP(E77,SubTable!$A$1:$B$7,2,TRUE)</f>
        <v>1</v>
      </c>
      <c r="G77" t="s">
        <v>9</v>
      </c>
    </row>
    <row r="78" spans="1:7" x14ac:dyDescent="0.2">
      <c r="A78">
        <v>77</v>
      </c>
      <c r="B78" t="s">
        <v>33</v>
      </c>
      <c r="C78">
        <f>VLOOKUP(B78,SubTable!$A$1:$B$7,2,TRUE)</f>
        <v>1</v>
      </c>
      <c r="D78">
        <v>77</v>
      </c>
      <c r="E78" t="s">
        <v>33</v>
      </c>
      <c r="F78">
        <f>VLOOKUP(E78,SubTable!$A$1:$B$7,2,TRUE)</f>
        <v>1</v>
      </c>
    </row>
    <row r="79" spans="1:7" x14ac:dyDescent="0.2">
      <c r="A79">
        <v>78</v>
      </c>
      <c r="B79" t="s">
        <v>33</v>
      </c>
      <c r="C79">
        <f>VLOOKUP(B79,SubTable!$A$1:$B$7,2,TRUE)</f>
        <v>1</v>
      </c>
      <c r="D79">
        <v>78</v>
      </c>
      <c r="E79" t="s">
        <v>33</v>
      </c>
      <c r="F79">
        <f>VLOOKUP(E79,SubTable!$A$1:$B$7,2,TRUE)</f>
        <v>1</v>
      </c>
    </row>
    <row r="80" spans="1:7" x14ac:dyDescent="0.2">
      <c r="A80">
        <v>79</v>
      </c>
      <c r="B80" t="s">
        <v>10</v>
      </c>
      <c r="C80">
        <f>VLOOKUP(B80,SubTable!$A$1:$B$7,2,TRUE)</f>
        <v>7</v>
      </c>
      <c r="D80">
        <v>79</v>
      </c>
      <c r="E80" t="s">
        <v>10</v>
      </c>
      <c r="F80">
        <f>VLOOKUP(E80,SubTable!$A$1:$B$7,2,TRUE)</f>
        <v>7</v>
      </c>
    </row>
    <row r="81" spans="1:7" x14ac:dyDescent="0.2">
      <c r="A81">
        <v>80</v>
      </c>
      <c r="B81" t="s">
        <v>10</v>
      </c>
      <c r="C81">
        <f>VLOOKUP(B81,SubTable!$A$1:$B$7,2,TRUE)</f>
        <v>7</v>
      </c>
      <c r="D81">
        <v>80</v>
      </c>
      <c r="E81" t="s">
        <v>33</v>
      </c>
      <c r="F81">
        <f>VLOOKUP(E81,SubTable!$A$1:$B$7,2,TRUE)</f>
        <v>1</v>
      </c>
      <c r="G81" t="s">
        <v>9</v>
      </c>
    </row>
    <row r="82" spans="1:7" x14ac:dyDescent="0.2">
      <c r="A82">
        <v>81</v>
      </c>
      <c r="B82" t="s">
        <v>33</v>
      </c>
      <c r="C82">
        <f>VLOOKUP(B82,SubTable!$A$1:$B$7,2,TRUE)</f>
        <v>1</v>
      </c>
      <c r="D82">
        <v>81</v>
      </c>
      <c r="E82" t="s">
        <v>33</v>
      </c>
      <c r="F82">
        <f>VLOOKUP(E82,SubTable!$A$1:$B$7,2,TRUE)</f>
        <v>1</v>
      </c>
    </row>
    <row r="83" spans="1:7" x14ac:dyDescent="0.2">
      <c r="A83">
        <v>82</v>
      </c>
      <c r="B83" t="s">
        <v>35</v>
      </c>
      <c r="C83">
        <f>VLOOKUP(B83,SubTable!$A$1:$B$7,2,TRUE)</f>
        <v>3</v>
      </c>
      <c r="D83">
        <v>82</v>
      </c>
      <c r="E83" t="s">
        <v>33</v>
      </c>
      <c r="F83">
        <f>VLOOKUP(E83,SubTable!$A$1:$B$7,2,TRUE)</f>
        <v>1</v>
      </c>
      <c r="G83" t="s">
        <v>9</v>
      </c>
    </row>
    <row r="84" spans="1:7" x14ac:dyDescent="0.2">
      <c r="A84">
        <v>83</v>
      </c>
      <c r="B84" t="s">
        <v>32</v>
      </c>
      <c r="C84">
        <f>VLOOKUP(B84,SubTable!$A$1:$B$7,2,TRUE)</f>
        <v>4</v>
      </c>
      <c r="D84">
        <v>83</v>
      </c>
      <c r="E84" t="s">
        <v>32</v>
      </c>
      <c r="F84">
        <f>VLOOKUP(E84,SubTable!$A$1:$B$7,2,TRUE)</f>
        <v>4</v>
      </c>
    </row>
    <row r="85" spans="1:7" x14ac:dyDescent="0.2">
      <c r="A85">
        <v>84</v>
      </c>
      <c r="B85" t="s">
        <v>33</v>
      </c>
      <c r="C85">
        <f>VLOOKUP(B85,SubTable!$A$1:$B$7,2,TRUE)</f>
        <v>1</v>
      </c>
      <c r="D85">
        <v>84</v>
      </c>
      <c r="E85" t="s">
        <v>33</v>
      </c>
      <c r="F85">
        <f>VLOOKUP(E85,SubTable!$A$1:$B$7,2,TRUE)</f>
        <v>1</v>
      </c>
    </row>
    <row r="86" spans="1:7" x14ac:dyDescent="0.2">
      <c r="A86">
        <v>85</v>
      </c>
      <c r="B86" t="s">
        <v>10</v>
      </c>
      <c r="C86">
        <f>VLOOKUP(B86,SubTable!$A$1:$B$7,2,TRUE)</f>
        <v>7</v>
      </c>
      <c r="D86">
        <v>85</v>
      </c>
      <c r="E86" t="s">
        <v>33</v>
      </c>
      <c r="F86">
        <f>VLOOKUP(E86,SubTable!$A$1:$B$7,2,TRUE)</f>
        <v>1</v>
      </c>
      <c r="G86" t="s">
        <v>9</v>
      </c>
    </row>
    <row r="87" spans="1:7" x14ac:dyDescent="0.2">
      <c r="A87">
        <v>86</v>
      </c>
      <c r="B87" t="s">
        <v>10</v>
      </c>
      <c r="C87">
        <f>VLOOKUP(B87,SubTable!$A$1:$B$7,2,TRUE)</f>
        <v>7</v>
      </c>
      <c r="D87">
        <v>86</v>
      </c>
      <c r="E87" t="s">
        <v>10</v>
      </c>
      <c r="F87">
        <f>VLOOKUP(E87,SubTable!$A$1:$B$7,2,TRUE)</f>
        <v>7</v>
      </c>
    </row>
    <row r="88" spans="1:7" x14ac:dyDescent="0.2">
      <c r="A88">
        <v>87</v>
      </c>
      <c r="B88" t="s">
        <v>10</v>
      </c>
      <c r="C88">
        <f>VLOOKUP(B88,SubTable!$A$1:$B$7,2,TRUE)</f>
        <v>7</v>
      </c>
      <c r="D88">
        <v>87</v>
      </c>
      <c r="E88" t="s">
        <v>33</v>
      </c>
      <c r="F88">
        <f>VLOOKUP(E88,SubTable!$A$1:$B$7,2,TRUE)</f>
        <v>1</v>
      </c>
      <c r="G88" t="s">
        <v>9</v>
      </c>
    </row>
    <row r="89" spans="1:7" x14ac:dyDescent="0.2">
      <c r="A89">
        <v>88</v>
      </c>
      <c r="B89" t="s">
        <v>10</v>
      </c>
      <c r="C89">
        <f>VLOOKUP(B89,SubTable!$A$1:$B$7,2,TRUE)</f>
        <v>7</v>
      </c>
      <c r="D89">
        <v>88</v>
      </c>
      <c r="E89" t="s">
        <v>33</v>
      </c>
      <c r="F89">
        <f>VLOOKUP(E89,SubTable!$A$1:$B$7,2,TRUE)</f>
        <v>1</v>
      </c>
      <c r="G89" t="s">
        <v>9</v>
      </c>
    </row>
    <row r="90" spans="1:7" x14ac:dyDescent="0.2">
      <c r="A90">
        <v>89</v>
      </c>
      <c r="B90" t="s">
        <v>10</v>
      </c>
      <c r="C90">
        <f>VLOOKUP(B90,SubTable!$A$1:$B$7,2,TRUE)</f>
        <v>7</v>
      </c>
      <c r="D90">
        <v>89</v>
      </c>
      <c r="E90" t="s">
        <v>33</v>
      </c>
      <c r="F90">
        <f>VLOOKUP(E90,SubTable!$A$1:$B$7,2,TRUE)</f>
        <v>1</v>
      </c>
      <c r="G90" t="s">
        <v>9</v>
      </c>
    </row>
    <row r="91" spans="1:7" x14ac:dyDescent="0.2">
      <c r="A91">
        <v>90</v>
      </c>
      <c r="B91" t="s">
        <v>33</v>
      </c>
      <c r="C91">
        <f>VLOOKUP(B91,SubTable!$A$1:$B$7,2,TRUE)</f>
        <v>1</v>
      </c>
      <c r="D91">
        <v>90</v>
      </c>
      <c r="E91" t="s">
        <v>33</v>
      </c>
      <c r="F91">
        <f>VLOOKUP(E91,SubTable!$A$1:$B$7,2,TRUE)</f>
        <v>1</v>
      </c>
    </row>
    <row r="92" spans="1:7" x14ac:dyDescent="0.2">
      <c r="A92">
        <v>91</v>
      </c>
      <c r="B92" t="s">
        <v>35</v>
      </c>
      <c r="C92">
        <f>VLOOKUP(B92,SubTable!$A$1:$B$7,2,TRUE)</f>
        <v>3</v>
      </c>
      <c r="D92">
        <v>91</v>
      </c>
      <c r="E92" t="s">
        <v>35</v>
      </c>
      <c r="F92">
        <f>VLOOKUP(E92,SubTable!$A$1:$B$7,2,TRUE)</f>
        <v>3</v>
      </c>
    </row>
    <row r="93" spans="1:7" x14ac:dyDescent="0.2">
      <c r="A93">
        <v>92</v>
      </c>
      <c r="B93" t="s">
        <v>33</v>
      </c>
      <c r="C93">
        <f>VLOOKUP(B93,SubTable!$A$1:$B$7,2,TRUE)</f>
        <v>1</v>
      </c>
      <c r="D93">
        <v>92</v>
      </c>
      <c r="E93" t="s">
        <v>33</v>
      </c>
      <c r="F93">
        <f>VLOOKUP(E93,SubTable!$A$1:$B$7,2,TRUE)</f>
        <v>1</v>
      </c>
    </row>
    <row r="94" spans="1:7" x14ac:dyDescent="0.2">
      <c r="A94">
        <v>93</v>
      </c>
      <c r="B94" t="s">
        <v>33</v>
      </c>
      <c r="C94">
        <f>VLOOKUP(B94,SubTable!$A$1:$B$7,2,TRUE)</f>
        <v>1</v>
      </c>
      <c r="D94">
        <v>93</v>
      </c>
      <c r="E94" t="s">
        <v>33</v>
      </c>
      <c r="F94">
        <f>VLOOKUP(E94,SubTable!$A$1:$B$7,2,TRUE)</f>
        <v>1</v>
      </c>
    </row>
    <row r="95" spans="1:7" x14ac:dyDescent="0.2">
      <c r="A95">
        <v>94</v>
      </c>
      <c r="B95" t="s">
        <v>33</v>
      </c>
      <c r="C95">
        <f>VLOOKUP(B95,SubTable!$A$1:$B$7,2,TRUE)</f>
        <v>1</v>
      </c>
      <c r="D95">
        <v>94</v>
      </c>
      <c r="E95" t="s">
        <v>33</v>
      </c>
      <c r="F95">
        <f>VLOOKUP(E95,SubTable!$A$1:$B$7,2,TRUE)</f>
        <v>1</v>
      </c>
    </row>
    <row r="96" spans="1:7" x14ac:dyDescent="0.2">
      <c r="A96">
        <v>95</v>
      </c>
      <c r="B96" t="s">
        <v>33</v>
      </c>
      <c r="C96">
        <f>VLOOKUP(B96,SubTable!$A$1:$B$7,2,TRUE)</f>
        <v>1</v>
      </c>
      <c r="D96">
        <v>95</v>
      </c>
      <c r="E96" t="s">
        <v>33</v>
      </c>
      <c r="F96">
        <f>VLOOKUP(E96,SubTable!$A$1:$B$7,2,TRUE)</f>
        <v>1</v>
      </c>
    </row>
    <row r="97" spans="1:7" x14ac:dyDescent="0.2">
      <c r="A97">
        <v>96</v>
      </c>
      <c r="B97" t="s">
        <v>33</v>
      </c>
      <c r="C97">
        <f>VLOOKUP(B97,SubTable!$A$1:$B$7,2,TRUE)</f>
        <v>1</v>
      </c>
      <c r="D97">
        <v>96</v>
      </c>
      <c r="E97" t="s">
        <v>33</v>
      </c>
      <c r="F97">
        <f>VLOOKUP(E97,SubTable!$A$1:$B$7,2,TRUE)</f>
        <v>1</v>
      </c>
    </row>
    <row r="98" spans="1:7" x14ac:dyDescent="0.2">
      <c r="A98">
        <v>97</v>
      </c>
      <c r="B98" t="s">
        <v>33</v>
      </c>
      <c r="C98">
        <f>VLOOKUP(B98,SubTable!$A$1:$B$7,2,TRUE)</f>
        <v>1</v>
      </c>
      <c r="D98">
        <v>97</v>
      </c>
      <c r="E98" t="s">
        <v>33</v>
      </c>
      <c r="F98">
        <f>VLOOKUP(E98,SubTable!$A$1:$B$7,2,TRUE)</f>
        <v>1</v>
      </c>
    </row>
    <row r="99" spans="1:7" x14ac:dyDescent="0.2">
      <c r="A99">
        <v>98</v>
      </c>
      <c r="B99" t="s">
        <v>33</v>
      </c>
      <c r="C99">
        <f>VLOOKUP(B99,SubTable!$A$1:$B$7,2,TRUE)</f>
        <v>1</v>
      </c>
      <c r="D99">
        <v>98</v>
      </c>
      <c r="E99" t="s">
        <v>33</v>
      </c>
      <c r="F99">
        <f>VLOOKUP(E99,SubTable!$A$1:$B$7,2,TRUE)</f>
        <v>1</v>
      </c>
    </row>
    <row r="100" spans="1:7" x14ac:dyDescent="0.2">
      <c r="A100">
        <v>99</v>
      </c>
      <c r="B100" t="s">
        <v>33</v>
      </c>
      <c r="C100">
        <f>VLOOKUP(B100,SubTable!$A$1:$B$7,2,TRUE)</f>
        <v>1</v>
      </c>
      <c r="D100">
        <v>99</v>
      </c>
      <c r="E100" t="s">
        <v>33</v>
      </c>
      <c r="F100">
        <f>VLOOKUP(E100,SubTable!$A$1:$B$7,2,TRUE)</f>
        <v>1</v>
      </c>
    </row>
    <row r="101" spans="1:7" x14ac:dyDescent="0.2">
      <c r="A101">
        <v>100</v>
      </c>
      <c r="B101" t="s">
        <v>36</v>
      </c>
      <c r="C101">
        <f>VLOOKUP(B101,SubTable!$A$1:$B$7,2,TRUE)</f>
        <v>5</v>
      </c>
      <c r="D101">
        <v>100</v>
      </c>
      <c r="E101" t="s">
        <v>36</v>
      </c>
      <c r="F101">
        <f>VLOOKUP(E101,SubTable!$A$1:$B$7,2,TRUE)</f>
        <v>5</v>
      </c>
    </row>
    <row r="102" spans="1:7" x14ac:dyDescent="0.2">
      <c r="A102">
        <v>101</v>
      </c>
      <c r="B102" t="s">
        <v>34</v>
      </c>
      <c r="C102">
        <f>VLOOKUP(B102,SubTable!$A$1:$B$7,2,TRUE)</f>
        <v>2</v>
      </c>
      <c r="D102">
        <v>101</v>
      </c>
      <c r="E102" t="s">
        <v>34</v>
      </c>
      <c r="F102">
        <f>VLOOKUP(E102,SubTable!$A$1:$B$7,2,TRUE)</f>
        <v>2</v>
      </c>
    </row>
    <row r="103" spans="1:7" x14ac:dyDescent="0.2">
      <c r="A103">
        <v>102</v>
      </c>
      <c r="B103" t="s">
        <v>33</v>
      </c>
      <c r="C103">
        <f>VLOOKUP(B103,SubTable!$A$1:$B$7,2,TRUE)</f>
        <v>1</v>
      </c>
      <c r="D103">
        <v>102</v>
      </c>
      <c r="E103" t="s">
        <v>33</v>
      </c>
      <c r="F103">
        <f>VLOOKUP(E103,SubTable!$A$1:$B$7,2,TRUE)</f>
        <v>1</v>
      </c>
    </row>
    <row r="104" spans="1:7" x14ac:dyDescent="0.2">
      <c r="A104">
        <v>103</v>
      </c>
      <c r="B104" t="s">
        <v>33</v>
      </c>
      <c r="C104">
        <f>VLOOKUP(B104,SubTable!$A$1:$B$7,2,TRUE)</f>
        <v>1</v>
      </c>
      <c r="D104">
        <v>103</v>
      </c>
      <c r="E104" t="s">
        <v>33</v>
      </c>
      <c r="F104">
        <f>VLOOKUP(E104,SubTable!$A$1:$B$7,2,TRUE)</f>
        <v>1</v>
      </c>
    </row>
    <row r="105" spans="1:7" x14ac:dyDescent="0.2">
      <c r="A105">
        <v>104</v>
      </c>
      <c r="B105" t="s">
        <v>35</v>
      </c>
      <c r="C105">
        <f>VLOOKUP(B105,SubTable!$A$1:$B$7,2,TRUE)</f>
        <v>3</v>
      </c>
      <c r="D105">
        <v>104</v>
      </c>
      <c r="E105" t="s">
        <v>35</v>
      </c>
      <c r="F105">
        <f>VLOOKUP(E105,SubTable!$A$1:$B$7,2,TRUE)</f>
        <v>3</v>
      </c>
    </row>
    <row r="106" spans="1:7" x14ac:dyDescent="0.2">
      <c r="A106">
        <v>105</v>
      </c>
      <c r="B106" t="s">
        <v>35</v>
      </c>
      <c r="C106">
        <f>VLOOKUP(B106,SubTable!$A$1:$B$7,2,TRUE)</f>
        <v>3</v>
      </c>
      <c r="D106">
        <v>105</v>
      </c>
      <c r="E106" t="s">
        <v>33</v>
      </c>
      <c r="F106">
        <f>VLOOKUP(E106,SubTable!$A$1:$B$7,2,TRUE)</f>
        <v>1</v>
      </c>
      <c r="G106" t="s">
        <v>9</v>
      </c>
    </row>
    <row r="107" spans="1:7" x14ac:dyDescent="0.2">
      <c r="A107">
        <v>106</v>
      </c>
      <c r="B107" t="s">
        <v>34</v>
      </c>
      <c r="C107">
        <f>VLOOKUP(B107,SubTable!$A$1:$B$7,2,TRUE)</f>
        <v>2</v>
      </c>
      <c r="D107">
        <v>106</v>
      </c>
      <c r="E107" t="s">
        <v>34</v>
      </c>
      <c r="F107">
        <f>VLOOKUP(E107,SubTable!$A$1:$B$7,2,TRUE)</f>
        <v>2</v>
      </c>
    </row>
    <row r="108" spans="1:7" x14ac:dyDescent="0.2">
      <c r="A108">
        <v>107</v>
      </c>
      <c r="B108" t="s">
        <v>34</v>
      </c>
      <c r="C108">
        <f>VLOOKUP(B108,SubTable!$A$1:$B$7,2,TRUE)</f>
        <v>2</v>
      </c>
      <c r="D108">
        <v>107</v>
      </c>
      <c r="E108" t="s">
        <v>34</v>
      </c>
      <c r="F108">
        <f>VLOOKUP(E108,SubTable!$A$1:$B$7,2,TRUE)</f>
        <v>2</v>
      </c>
    </row>
    <row r="109" spans="1:7" x14ac:dyDescent="0.2">
      <c r="A109">
        <v>108</v>
      </c>
      <c r="B109" t="s">
        <v>33</v>
      </c>
      <c r="C109">
        <f>VLOOKUP(B109,SubTable!$A$1:$B$7,2,TRUE)</f>
        <v>1</v>
      </c>
      <c r="D109">
        <v>108</v>
      </c>
      <c r="E109" t="s">
        <v>33</v>
      </c>
      <c r="F109">
        <f>VLOOKUP(E109,SubTable!$A$1:$B$7,2,TRUE)</f>
        <v>1</v>
      </c>
    </row>
    <row r="110" spans="1:7" x14ac:dyDescent="0.2">
      <c r="A110">
        <v>109</v>
      </c>
      <c r="B110" t="s">
        <v>33</v>
      </c>
      <c r="C110">
        <f>VLOOKUP(B110,SubTable!$A$1:$B$7,2,TRUE)</f>
        <v>1</v>
      </c>
      <c r="D110">
        <v>109</v>
      </c>
      <c r="E110" t="s">
        <v>33</v>
      </c>
      <c r="F110">
        <f>VLOOKUP(E110,SubTable!$A$1:$B$7,2,TRUE)</f>
        <v>1</v>
      </c>
    </row>
    <row r="111" spans="1:7" x14ac:dyDescent="0.2">
      <c r="A111">
        <v>110</v>
      </c>
      <c r="B111" t="s">
        <v>33</v>
      </c>
      <c r="C111">
        <f>VLOOKUP(B111,SubTable!$A$1:$B$7,2,TRUE)</f>
        <v>1</v>
      </c>
      <c r="D111">
        <v>110</v>
      </c>
      <c r="E111" t="s">
        <v>10</v>
      </c>
      <c r="F111">
        <f>VLOOKUP(E111,SubTable!$A$1:$B$7,2,TRUE)</f>
        <v>7</v>
      </c>
      <c r="G111" t="s">
        <v>9</v>
      </c>
    </row>
    <row r="112" spans="1:7" x14ac:dyDescent="0.2">
      <c r="A112">
        <v>111</v>
      </c>
      <c r="B112" t="s">
        <v>34</v>
      </c>
      <c r="C112">
        <f>VLOOKUP(B112,SubTable!$A$1:$B$7,2,TRUE)</f>
        <v>2</v>
      </c>
      <c r="D112">
        <v>111</v>
      </c>
      <c r="E112" t="s">
        <v>34</v>
      </c>
      <c r="F112">
        <f>VLOOKUP(E112,SubTable!$A$1:$B$7,2,TRUE)</f>
        <v>2</v>
      </c>
    </row>
    <row r="113" spans="1:7" x14ac:dyDescent="0.2">
      <c r="A113">
        <v>112</v>
      </c>
      <c r="B113" t="s">
        <v>34</v>
      </c>
      <c r="C113">
        <f>VLOOKUP(B113,SubTable!$A$1:$B$7,2,TRUE)</f>
        <v>2</v>
      </c>
      <c r="D113">
        <v>112</v>
      </c>
      <c r="E113" t="s">
        <v>34</v>
      </c>
      <c r="F113">
        <f>VLOOKUP(E113,SubTable!$A$1:$B$7,2,TRUE)</f>
        <v>2</v>
      </c>
    </row>
    <row r="114" spans="1:7" x14ac:dyDescent="0.2">
      <c r="A114">
        <v>113</v>
      </c>
      <c r="B114" t="s">
        <v>33</v>
      </c>
      <c r="C114">
        <f>VLOOKUP(B114,SubTable!$A$1:$B$7,2,TRUE)</f>
        <v>1</v>
      </c>
      <c r="D114">
        <v>113</v>
      </c>
      <c r="E114" t="s">
        <v>33</v>
      </c>
      <c r="F114">
        <f>VLOOKUP(E114,SubTable!$A$1:$B$7,2,TRUE)</f>
        <v>1</v>
      </c>
    </row>
    <row r="115" spans="1:7" x14ac:dyDescent="0.2">
      <c r="A115">
        <v>114</v>
      </c>
      <c r="B115" t="s">
        <v>35</v>
      </c>
      <c r="C115">
        <f>VLOOKUP(B115,SubTable!$A$1:$B$7,2,TRUE)</f>
        <v>3</v>
      </c>
      <c r="D115">
        <v>114</v>
      </c>
      <c r="E115" t="s">
        <v>35</v>
      </c>
      <c r="F115">
        <f>VLOOKUP(E115,SubTable!$A$1:$B$7,2,TRUE)</f>
        <v>3</v>
      </c>
    </row>
    <row r="116" spans="1:7" x14ac:dyDescent="0.2">
      <c r="A116">
        <v>115</v>
      </c>
      <c r="B116" t="s">
        <v>34</v>
      </c>
      <c r="C116">
        <f>VLOOKUP(B116,SubTable!$A$1:$B$7,2,TRUE)</f>
        <v>2</v>
      </c>
      <c r="D116">
        <v>115</v>
      </c>
      <c r="E116" t="s">
        <v>34</v>
      </c>
      <c r="F116">
        <f>VLOOKUP(E116,SubTable!$A$1:$B$7,2,TRUE)</f>
        <v>2</v>
      </c>
    </row>
    <row r="117" spans="1:7" x14ac:dyDescent="0.2">
      <c r="A117">
        <v>116</v>
      </c>
      <c r="B117" t="s">
        <v>37</v>
      </c>
      <c r="C117">
        <f>VLOOKUP(B117,SubTable!$A$1:$B$7,2,TRUE)</f>
        <v>6</v>
      </c>
      <c r="D117">
        <v>116</v>
      </c>
      <c r="E117" t="s">
        <v>34</v>
      </c>
      <c r="F117">
        <f>VLOOKUP(E117,SubTable!$A$1:$B$7,2,TRUE)</f>
        <v>2</v>
      </c>
      <c r="G117" t="s">
        <v>9</v>
      </c>
    </row>
    <row r="118" spans="1:7" x14ac:dyDescent="0.2">
      <c r="A118">
        <v>117</v>
      </c>
      <c r="B118" t="s">
        <v>34</v>
      </c>
      <c r="C118">
        <f>VLOOKUP(B118,SubTable!$A$1:$B$7,2,TRUE)</f>
        <v>2</v>
      </c>
      <c r="D118">
        <v>117</v>
      </c>
      <c r="E118" t="s">
        <v>34</v>
      </c>
      <c r="F118">
        <f>VLOOKUP(E118,SubTable!$A$1:$B$7,2,TRUE)</f>
        <v>2</v>
      </c>
    </row>
    <row r="119" spans="1:7" x14ac:dyDescent="0.2">
      <c r="A119">
        <v>118</v>
      </c>
      <c r="B119" t="s">
        <v>34</v>
      </c>
      <c r="C119">
        <f>VLOOKUP(B119,SubTable!$A$1:$B$7,2,TRUE)</f>
        <v>2</v>
      </c>
      <c r="D119">
        <v>118</v>
      </c>
      <c r="E119" t="s">
        <v>34</v>
      </c>
      <c r="F119">
        <f>VLOOKUP(E119,SubTable!$A$1:$B$7,2,TRUE)</f>
        <v>2</v>
      </c>
    </row>
    <row r="120" spans="1:7" x14ac:dyDescent="0.2">
      <c r="A120">
        <v>119</v>
      </c>
      <c r="B120" t="s">
        <v>34</v>
      </c>
      <c r="C120">
        <f>VLOOKUP(B120,SubTable!$A$1:$B$7,2,TRUE)</f>
        <v>2</v>
      </c>
      <c r="D120">
        <v>119</v>
      </c>
      <c r="E120" t="s">
        <v>34</v>
      </c>
      <c r="F120">
        <f>VLOOKUP(E120,SubTable!$A$1:$B$7,2,TRUE)</f>
        <v>2</v>
      </c>
    </row>
    <row r="121" spans="1:7" x14ac:dyDescent="0.2">
      <c r="A121">
        <v>120</v>
      </c>
      <c r="B121" t="s">
        <v>34</v>
      </c>
      <c r="C121">
        <f>VLOOKUP(B121,SubTable!$A$1:$B$7,2,TRUE)</f>
        <v>2</v>
      </c>
      <c r="D121">
        <v>120</v>
      </c>
      <c r="E121" t="s">
        <v>34</v>
      </c>
      <c r="F121">
        <f>VLOOKUP(E121,SubTable!$A$1:$B$7,2,TRUE)</f>
        <v>2</v>
      </c>
    </row>
    <row r="122" spans="1:7" x14ac:dyDescent="0.2">
      <c r="A122">
        <v>121</v>
      </c>
      <c r="B122" t="s">
        <v>34</v>
      </c>
      <c r="C122">
        <f>VLOOKUP(B122,SubTable!$A$1:$B$7,2,TRUE)</f>
        <v>2</v>
      </c>
      <c r="D122">
        <v>121</v>
      </c>
      <c r="E122" t="s">
        <v>34</v>
      </c>
      <c r="F122">
        <f>VLOOKUP(E122,SubTable!$A$1:$B$7,2,TRUE)</f>
        <v>2</v>
      </c>
    </row>
    <row r="123" spans="1:7" x14ac:dyDescent="0.2">
      <c r="A123">
        <v>122</v>
      </c>
      <c r="B123" t="s">
        <v>10</v>
      </c>
      <c r="C123">
        <f>VLOOKUP(B123,SubTable!$A$1:$B$7,2,TRUE)</f>
        <v>7</v>
      </c>
      <c r="D123">
        <v>122</v>
      </c>
      <c r="E123" t="s">
        <v>33</v>
      </c>
      <c r="F123">
        <f>VLOOKUP(E123,SubTable!$A$1:$B$7,2,TRUE)</f>
        <v>1</v>
      </c>
      <c r="G123" t="s">
        <v>9</v>
      </c>
    </row>
    <row r="124" spans="1:7" x14ac:dyDescent="0.2">
      <c r="A124">
        <v>123</v>
      </c>
      <c r="B124" t="s">
        <v>35</v>
      </c>
      <c r="C124">
        <f>VLOOKUP(B124,SubTable!$A$1:$B$7,2,TRUE)</f>
        <v>3</v>
      </c>
      <c r="D124">
        <v>123</v>
      </c>
      <c r="E124" t="s">
        <v>35</v>
      </c>
      <c r="F124">
        <f>VLOOKUP(E124,SubTable!$A$1:$B$7,2,TRUE)</f>
        <v>3</v>
      </c>
    </row>
    <row r="125" spans="1:7" x14ac:dyDescent="0.2">
      <c r="A125">
        <v>124</v>
      </c>
      <c r="B125" t="s">
        <v>35</v>
      </c>
      <c r="C125">
        <f>VLOOKUP(B125,SubTable!$A$1:$B$7,2,TRUE)</f>
        <v>3</v>
      </c>
      <c r="D125">
        <v>124</v>
      </c>
      <c r="E125" t="s">
        <v>33</v>
      </c>
      <c r="F125">
        <f>VLOOKUP(E125,SubTable!$A$1:$B$7,2,TRUE)</f>
        <v>1</v>
      </c>
      <c r="G125" t="s">
        <v>9</v>
      </c>
    </row>
    <row r="126" spans="1:7" x14ac:dyDescent="0.2">
      <c r="A126">
        <v>125</v>
      </c>
      <c r="B126" t="s">
        <v>35</v>
      </c>
      <c r="C126">
        <f>VLOOKUP(B126,SubTable!$A$1:$B$7,2,TRUE)</f>
        <v>3</v>
      </c>
      <c r="D126">
        <v>125</v>
      </c>
      <c r="E126" t="s">
        <v>35</v>
      </c>
      <c r="F126">
        <f>VLOOKUP(E126,SubTable!$A$1:$B$7,2,TRUE)</f>
        <v>3</v>
      </c>
    </row>
    <row r="127" spans="1:7" x14ac:dyDescent="0.2">
      <c r="A127">
        <v>126</v>
      </c>
      <c r="B127" t="s">
        <v>35</v>
      </c>
      <c r="C127">
        <f>VLOOKUP(B127,SubTable!$A$1:$B$7,2,TRUE)</f>
        <v>3</v>
      </c>
      <c r="D127">
        <v>126</v>
      </c>
      <c r="E127" t="s">
        <v>35</v>
      </c>
      <c r="F127">
        <f>VLOOKUP(E127,SubTable!$A$1:$B$7,2,TRUE)</f>
        <v>3</v>
      </c>
    </row>
    <row r="128" spans="1:7" x14ac:dyDescent="0.2">
      <c r="A128">
        <v>127</v>
      </c>
      <c r="B128" t="s">
        <v>33</v>
      </c>
      <c r="C128">
        <f>VLOOKUP(B128,SubTable!$A$1:$B$7,2,TRUE)</f>
        <v>1</v>
      </c>
      <c r="D128">
        <v>127</v>
      </c>
      <c r="E128" t="s">
        <v>33</v>
      </c>
      <c r="F128">
        <f>VLOOKUP(E128,SubTable!$A$1:$B$7,2,TRUE)</f>
        <v>1</v>
      </c>
    </row>
    <row r="129" spans="1:7" x14ac:dyDescent="0.2">
      <c r="A129">
        <v>128</v>
      </c>
      <c r="B129" t="s">
        <v>33</v>
      </c>
      <c r="C129">
        <f>VLOOKUP(B129,SubTable!$A$1:$B$7,2,TRUE)</f>
        <v>1</v>
      </c>
      <c r="D129">
        <v>128</v>
      </c>
      <c r="E129" t="s">
        <v>33</v>
      </c>
      <c r="F129">
        <f>VLOOKUP(E129,SubTable!$A$1:$B$7,2,TRUE)</f>
        <v>1</v>
      </c>
    </row>
    <row r="130" spans="1:7" x14ac:dyDescent="0.2">
      <c r="A130">
        <v>129</v>
      </c>
      <c r="B130" t="s">
        <v>35</v>
      </c>
      <c r="C130">
        <f>VLOOKUP(B130,SubTable!$A$1:$B$7,2,TRUE)</f>
        <v>3</v>
      </c>
      <c r="D130">
        <v>129</v>
      </c>
      <c r="E130" t="s">
        <v>33</v>
      </c>
      <c r="F130">
        <f>VLOOKUP(E130,SubTable!$A$1:$B$7,2,TRUE)</f>
        <v>1</v>
      </c>
      <c r="G130" t="s">
        <v>9</v>
      </c>
    </row>
    <row r="131" spans="1:7" x14ac:dyDescent="0.2">
      <c r="A131">
        <v>130</v>
      </c>
      <c r="B131" t="s">
        <v>35</v>
      </c>
      <c r="C131">
        <f>VLOOKUP(B131,SubTable!$A$1:$B$7,2,TRUE)</f>
        <v>3</v>
      </c>
      <c r="D131">
        <v>130</v>
      </c>
      <c r="E131" t="s">
        <v>35</v>
      </c>
      <c r="F131">
        <f>VLOOKUP(E131,SubTable!$A$1:$B$7,2,TRUE)</f>
        <v>3</v>
      </c>
    </row>
    <row r="132" spans="1:7" x14ac:dyDescent="0.2">
      <c r="A132">
        <v>131</v>
      </c>
      <c r="B132" t="s">
        <v>35</v>
      </c>
      <c r="C132">
        <f>VLOOKUP(B132,SubTable!$A$1:$B$7,2,TRUE)</f>
        <v>3</v>
      </c>
      <c r="D132">
        <v>131</v>
      </c>
      <c r="E132" t="s">
        <v>35</v>
      </c>
      <c r="F132">
        <f>VLOOKUP(E132,SubTable!$A$1:$B$7,2,TRUE)</f>
        <v>3</v>
      </c>
    </row>
    <row r="133" spans="1:7" x14ac:dyDescent="0.2">
      <c r="A133">
        <v>132</v>
      </c>
      <c r="B133" t="s">
        <v>32</v>
      </c>
      <c r="C133">
        <f>VLOOKUP(B133,SubTable!$A$1:$B$7,2,TRUE)</f>
        <v>4</v>
      </c>
      <c r="D133">
        <v>132</v>
      </c>
      <c r="E133" t="s">
        <v>32</v>
      </c>
      <c r="F133">
        <f>VLOOKUP(E133,SubTable!$A$1:$B$7,2,TRUE)</f>
        <v>4</v>
      </c>
    </row>
    <row r="134" spans="1:7" x14ac:dyDescent="0.2">
      <c r="A134">
        <v>133</v>
      </c>
      <c r="B134" t="s">
        <v>32</v>
      </c>
      <c r="C134">
        <f>VLOOKUP(B134,SubTable!$A$1:$B$7,2,TRUE)</f>
        <v>4</v>
      </c>
      <c r="D134">
        <v>133</v>
      </c>
      <c r="E134" t="s">
        <v>32</v>
      </c>
      <c r="F134">
        <f>VLOOKUP(E134,SubTable!$A$1:$B$7,2,TRUE)</f>
        <v>4</v>
      </c>
    </row>
    <row r="135" spans="1:7" x14ac:dyDescent="0.2">
      <c r="A135">
        <v>134</v>
      </c>
      <c r="B135" t="s">
        <v>32</v>
      </c>
      <c r="C135">
        <f>VLOOKUP(B135,SubTable!$A$1:$B$7,2,TRUE)</f>
        <v>4</v>
      </c>
      <c r="D135">
        <v>134</v>
      </c>
      <c r="E135" t="s">
        <v>32</v>
      </c>
      <c r="F135">
        <f>VLOOKUP(E135,SubTable!$A$1:$B$7,2,TRUE)</f>
        <v>4</v>
      </c>
    </row>
    <row r="136" spans="1:7" x14ac:dyDescent="0.2">
      <c r="A136">
        <v>135</v>
      </c>
      <c r="B136" t="s">
        <v>35</v>
      </c>
      <c r="C136">
        <f>VLOOKUP(B136,SubTable!$A$1:$B$7,2,TRUE)</f>
        <v>3</v>
      </c>
      <c r="D136">
        <v>135</v>
      </c>
      <c r="E136" t="s">
        <v>35</v>
      </c>
      <c r="F136">
        <f>VLOOKUP(E136,SubTable!$A$1:$B$7,2,TRUE)</f>
        <v>3</v>
      </c>
    </row>
    <row r="137" spans="1:7" x14ac:dyDescent="0.2">
      <c r="A137">
        <v>136</v>
      </c>
      <c r="B137" t="s">
        <v>33</v>
      </c>
      <c r="C137">
        <f>VLOOKUP(B137,SubTable!$A$1:$B$7,2,TRUE)</f>
        <v>1</v>
      </c>
      <c r="D137">
        <v>136</v>
      </c>
      <c r="E137" t="s">
        <v>33</v>
      </c>
      <c r="F137">
        <f>VLOOKUP(E137,SubTable!$A$1:$B$7,2,TRUE)</f>
        <v>1</v>
      </c>
    </row>
    <row r="138" spans="1:7" x14ac:dyDescent="0.2">
      <c r="A138">
        <v>137</v>
      </c>
      <c r="B138" t="s">
        <v>35</v>
      </c>
      <c r="C138">
        <f>VLOOKUP(B138,SubTable!$A$1:$B$7,2,TRUE)</f>
        <v>3</v>
      </c>
      <c r="D138">
        <v>137</v>
      </c>
      <c r="E138" t="s">
        <v>33</v>
      </c>
      <c r="F138">
        <f>VLOOKUP(E138,SubTable!$A$1:$B$7,2,TRUE)</f>
        <v>1</v>
      </c>
      <c r="G138" t="s">
        <v>9</v>
      </c>
    </row>
    <row r="139" spans="1:7" x14ac:dyDescent="0.2">
      <c r="A139">
        <v>138</v>
      </c>
      <c r="B139" t="s">
        <v>35</v>
      </c>
      <c r="C139">
        <f>VLOOKUP(B139,SubTable!$A$1:$B$7,2,TRUE)</f>
        <v>3</v>
      </c>
      <c r="D139">
        <v>138</v>
      </c>
      <c r="E139" t="s">
        <v>35</v>
      </c>
      <c r="F139">
        <f>VLOOKUP(E139,SubTable!$A$1:$B$7,2,TRUE)</f>
        <v>3</v>
      </c>
    </row>
    <row r="140" spans="1:7" x14ac:dyDescent="0.2">
      <c r="A140">
        <v>139</v>
      </c>
      <c r="B140" t="s">
        <v>33</v>
      </c>
      <c r="C140">
        <f>VLOOKUP(B140,SubTable!$A$1:$B$7,2,TRUE)</f>
        <v>1</v>
      </c>
      <c r="D140">
        <v>139</v>
      </c>
      <c r="E140" t="s">
        <v>33</v>
      </c>
      <c r="F140">
        <f>VLOOKUP(E140,SubTable!$A$1:$B$7,2,TRUE)</f>
        <v>1</v>
      </c>
    </row>
    <row r="141" spans="1:7" x14ac:dyDescent="0.2">
      <c r="A141">
        <v>140</v>
      </c>
      <c r="B141" t="s">
        <v>35</v>
      </c>
      <c r="C141">
        <f>VLOOKUP(B141,SubTable!$A$1:$B$7,2,TRUE)</f>
        <v>3</v>
      </c>
      <c r="D141">
        <v>140</v>
      </c>
      <c r="E141" t="s">
        <v>33</v>
      </c>
      <c r="F141">
        <f>VLOOKUP(E141,SubTable!$A$1:$B$7,2,TRUE)</f>
        <v>1</v>
      </c>
      <c r="G141" t="s">
        <v>9</v>
      </c>
    </row>
    <row r="142" spans="1:7" x14ac:dyDescent="0.2">
      <c r="A142">
        <v>141</v>
      </c>
      <c r="B142" t="s">
        <v>35</v>
      </c>
      <c r="C142">
        <f>VLOOKUP(B142,SubTable!$A$1:$B$7,2,TRUE)</f>
        <v>3</v>
      </c>
      <c r="D142">
        <v>141</v>
      </c>
      <c r="E142" t="s">
        <v>33</v>
      </c>
      <c r="F142">
        <f>VLOOKUP(E142,SubTable!$A$1:$B$7,2,TRUE)</f>
        <v>1</v>
      </c>
      <c r="G142" t="s">
        <v>9</v>
      </c>
    </row>
    <row r="143" spans="1:7" x14ac:dyDescent="0.2">
      <c r="A143">
        <v>142</v>
      </c>
      <c r="B143" t="s">
        <v>33</v>
      </c>
      <c r="C143">
        <f>VLOOKUP(B143,SubTable!$A$1:$B$7,2,TRUE)</f>
        <v>1</v>
      </c>
      <c r="D143">
        <v>142</v>
      </c>
      <c r="E143" t="s">
        <v>33</v>
      </c>
      <c r="F143">
        <f>VLOOKUP(E143,SubTable!$A$1:$B$7,2,TRUE)</f>
        <v>1</v>
      </c>
    </row>
    <row r="144" spans="1:7" x14ac:dyDescent="0.2">
      <c r="A144">
        <v>143</v>
      </c>
      <c r="B144" t="s">
        <v>35</v>
      </c>
      <c r="C144">
        <f>VLOOKUP(B144,SubTable!$A$1:$B$7,2,TRUE)</f>
        <v>3</v>
      </c>
      <c r="D144">
        <v>143</v>
      </c>
      <c r="E144" t="s">
        <v>35</v>
      </c>
      <c r="F144">
        <f>VLOOKUP(E144,SubTable!$A$1:$B$7,2,TRUE)</f>
        <v>3</v>
      </c>
    </row>
    <row r="145" spans="1:7" x14ac:dyDescent="0.2">
      <c r="A145">
        <v>144</v>
      </c>
      <c r="B145" t="s">
        <v>33</v>
      </c>
      <c r="C145">
        <f>VLOOKUP(B145,SubTable!$A$1:$B$7,2,TRUE)</f>
        <v>1</v>
      </c>
      <c r="D145">
        <v>144</v>
      </c>
      <c r="E145" t="s">
        <v>33</v>
      </c>
      <c r="F145">
        <f>VLOOKUP(E145,SubTable!$A$1:$B$7,2,TRUE)</f>
        <v>1</v>
      </c>
    </row>
    <row r="146" spans="1:7" x14ac:dyDescent="0.2">
      <c r="A146">
        <v>145</v>
      </c>
      <c r="B146" t="s">
        <v>34</v>
      </c>
      <c r="C146">
        <f>VLOOKUP(B146,SubTable!$A$1:$B$7,2,TRUE)</f>
        <v>2</v>
      </c>
      <c r="D146">
        <v>145</v>
      </c>
      <c r="E146" t="s">
        <v>34</v>
      </c>
      <c r="F146">
        <f>VLOOKUP(E146,SubTable!$A$1:$B$7,2,TRUE)</f>
        <v>2</v>
      </c>
    </row>
    <row r="147" spans="1:7" x14ac:dyDescent="0.2">
      <c r="A147">
        <v>146</v>
      </c>
      <c r="B147" t="s">
        <v>34</v>
      </c>
      <c r="C147">
        <f>VLOOKUP(B147,SubTable!$A$1:$B$7,2,TRUE)</f>
        <v>2</v>
      </c>
      <c r="D147">
        <v>146</v>
      </c>
      <c r="E147" t="s">
        <v>34</v>
      </c>
      <c r="F147">
        <f>VLOOKUP(E147,SubTable!$A$1:$B$7,2,TRUE)</f>
        <v>2</v>
      </c>
    </row>
    <row r="148" spans="1:7" x14ac:dyDescent="0.2">
      <c r="A148">
        <v>147</v>
      </c>
      <c r="B148" t="s">
        <v>34</v>
      </c>
      <c r="C148">
        <f>VLOOKUP(B148,SubTable!$A$1:$B$7,2,TRUE)</f>
        <v>2</v>
      </c>
      <c r="D148">
        <v>147</v>
      </c>
      <c r="E148" t="s">
        <v>34</v>
      </c>
      <c r="F148">
        <f>VLOOKUP(E148,SubTable!$A$1:$B$7,2,TRUE)</f>
        <v>2</v>
      </c>
    </row>
    <row r="149" spans="1:7" x14ac:dyDescent="0.2">
      <c r="A149">
        <v>148</v>
      </c>
      <c r="B149" t="s">
        <v>35</v>
      </c>
      <c r="C149">
        <f>VLOOKUP(B149,SubTable!$A$1:$B$7,2,TRUE)</f>
        <v>3</v>
      </c>
      <c r="D149">
        <v>148</v>
      </c>
      <c r="E149" t="s">
        <v>35</v>
      </c>
      <c r="F149">
        <f>VLOOKUP(E149,SubTable!$A$1:$B$7,2,TRUE)</f>
        <v>3</v>
      </c>
    </row>
    <row r="150" spans="1:7" x14ac:dyDescent="0.2">
      <c r="A150">
        <v>149</v>
      </c>
      <c r="B150" t="s">
        <v>33</v>
      </c>
      <c r="C150">
        <f>VLOOKUP(B150,SubTable!$A$1:$B$7,2,TRUE)</f>
        <v>1</v>
      </c>
      <c r="D150">
        <v>149</v>
      </c>
      <c r="E150" t="s">
        <v>33</v>
      </c>
      <c r="F150">
        <f>VLOOKUP(E150,SubTable!$A$1:$B$7,2,TRUE)</f>
        <v>1</v>
      </c>
    </row>
    <row r="151" spans="1:7" x14ac:dyDescent="0.2">
      <c r="A151">
        <v>150</v>
      </c>
      <c r="B151" t="s">
        <v>33</v>
      </c>
      <c r="C151">
        <f>VLOOKUP(B151,SubTable!$A$1:$B$7,2,TRUE)</f>
        <v>1</v>
      </c>
      <c r="D151">
        <v>150</v>
      </c>
      <c r="E151" t="s">
        <v>33</v>
      </c>
      <c r="F151">
        <f>VLOOKUP(E151,SubTable!$A$1:$B$7,2,TRUE)</f>
        <v>1</v>
      </c>
    </row>
    <row r="152" spans="1:7" x14ac:dyDescent="0.2">
      <c r="A152">
        <v>151</v>
      </c>
      <c r="B152" t="s">
        <v>33</v>
      </c>
      <c r="C152">
        <f>VLOOKUP(B152,SubTable!$A$1:$B$7,2,TRUE)</f>
        <v>1</v>
      </c>
      <c r="D152">
        <v>151</v>
      </c>
      <c r="E152" t="s">
        <v>33</v>
      </c>
      <c r="F152">
        <f>VLOOKUP(E152,SubTable!$A$1:$B$7,2,TRUE)</f>
        <v>1</v>
      </c>
    </row>
    <row r="153" spans="1:7" x14ac:dyDescent="0.2">
      <c r="A153">
        <v>152</v>
      </c>
      <c r="B153" t="s">
        <v>34</v>
      </c>
      <c r="C153">
        <f>VLOOKUP(B153,SubTable!$A$1:$B$7,2,TRUE)</f>
        <v>2</v>
      </c>
      <c r="D153">
        <v>152</v>
      </c>
      <c r="E153" t="s">
        <v>34</v>
      </c>
      <c r="F153">
        <f>VLOOKUP(E153,SubTable!$A$1:$B$7,2,TRUE)</f>
        <v>2</v>
      </c>
    </row>
    <row r="154" spans="1:7" x14ac:dyDescent="0.2">
      <c r="A154">
        <v>153</v>
      </c>
      <c r="B154" t="s">
        <v>34</v>
      </c>
      <c r="C154">
        <f>VLOOKUP(B154,SubTable!$A$1:$B$7,2,TRUE)</f>
        <v>2</v>
      </c>
      <c r="D154">
        <v>153</v>
      </c>
      <c r="E154" t="s">
        <v>34</v>
      </c>
      <c r="F154">
        <f>VLOOKUP(E154,SubTable!$A$1:$B$7,2,TRUE)</f>
        <v>2</v>
      </c>
    </row>
    <row r="155" spans="1:7" x14ac:dyDescent="0.2">
      <c r="A155">
        <v>154</v>
      </c>
      <c r="B155" t="s">
        <v>35</v>
      </c>
      <c r="C155">
        <f>VLOOKUP(B155,SubTable!$A$1:$B$7,2,TRUE)</f>
        <v>3</v>
      </c>
      <c r="D155">
        <v>154</v>
      </c>
      <c r="E155" t="s">
        <v>34</v>
      </c>
      <c r="F155">
        <f>VLOOKUP(E155,SubTable!$A$1:$B$7,2,TRUE)</f>
        <v>2</v>
      </c>
      <c r="G155" t="s">
        <v>9</v>
      </c>
    </row>
    <row r="156" spans="1:7" x14ac:dyDescent="0.2">
      <c r="A156">
        <v>155</v>
      </c>
      <c r="B156" t="s">
        <v>34</v>
      </c>
      <c r="C156">
        <f>VLOOKUP(B156,SubTable!$A$1:$B$7,2,TRUE)</f>
        <v>2</v>
      </c>
      <c r="D156">
        <v>155</v>
      </c>
      <c r="E156" t="s">
        <v>34</v>
      </c>
      <c r="F156">
        <f>VLOOKUP(E156,SubTable!$A$1:$B$7,2,TRUE)</f>
        <v>2</v>
      </c>
    </row>
    <row r="157" spans="1:7" x14ac:dyDescent="0.2">
      <c r="A157">
        <v>156</v>
      </c>
      <c r="B157" t="s">
        <v>33</v>
      </c>
      <c r="C157">
        <f>VLOOKUP(B157,SubTable!$A$1:$B$7,2,TRUE)</f>
        <v>1</v>
      </c>
      <c r="D157">
        <v>156</v>
      </c>
      <c r="E157" t="s">
        <v>33</v>
      </c>
      <c r="F157">
        <f>VLOOKUP(E157,SubTable!$A$1:$B$7,2,TRUE)</f>
        <v>1</v>
      </c>
    </row>
    <row r="158" spans="1:7" x14ac:dyDescent="0.2">
      <c r="A158">
        <v>157</v>
      </c>
      <c r="B158" t="s">
        <v>33</v>
      </c>
      <c r="C158">
        <f>VLOOKUP(B158,SubTable!$A$1:$B$7,2,TRUE)</f>
        <v>1</v>
      </c>
      <c r="D158">
        <v>157</v>
      </c>
      <c r="E158" t="s">
        <v>33</v>
      </c>
      <c r="F158">
        <f>VLOOKUP(E158,SubTable!$A$1:$B$7,2,TRUE)</f>
        <v>1</v>
      </c>
    </row>
    <row r="159" spans="1:7" x14ac:dyDescent="0.2">
      <c r="A159">
        <v>158</v>
      </c>
      <c r="B159" t="s">
        <v>35</v>
      </c>
      <c r="C159">
        <f>VLOOKUP(B159,SubTable!$A$1:$B$7,2,TRUE)</f>
        <v>3</v>
      </c>
      <c r="D159">
        <v>158</v>
      </c>
      <c r="E159" t="s">
        <v>35</v>
      </c>
      <c r="F159">
        <f>VLOOKUP(E159,SubTable!$A$1:$B$7,2,TRUE)</f>
        <v>3</v>
      </c>
    </row>
    <row r="160" spans="1:7" x14ac:dyDescent="0.2">
      <c r="A160">
        <v>159</v>
      </c>
      <c r="B160" t="s">
        <v>35</v>
      </c>
      <c r="C160">
        <f>VLOOKUP(B160,SubTable!$A$1:$B$7,2,TRUE)</f>
        <v>3</v>
      </c>
      <c r="D160">
        <v>159</v>
      </c>
      <c r="E160" t="s">
        <v>33</v>
      </c>
      <c r="F160">
        <f>VLOOKUP(E160,SubTable!$A$1:$B$7,2,TRUE)</f>
        <v>1</v>
      </c>
      <c r="G160" t="s">
        <v>9</v>
      </c>
    </row>
    <row r="161" spans="1:7" x14ac:dyDescent="0.2">
      <c r="A161">
        <v>160</v>
      </c>
      <c r="B161" t="s">
        <v>33</v>
      </c>
      <c r="C161">
        <f>VLOOKUP(B161,SubTable!$A$1:$B$7,2,TRUE)</f>
        <v>1</v>
      </c>
      <c r="D161">
        <v>160</v>
      </c>
      <c r="E161" t="s">
        <v>33</v>
      </c>
      <c r="F161">
        <f>VLOOKUP(E161,SubTable!$A$1:$B$7,2,TRUE)</f>
        <v>1</v>
      </c>
    </row>
    <row r="162" spans="1:7" x14ac:dyDescent="0.2">
      <c r="A162">
        <v>161</v>
      </c>
      <c r="B162" t="s">
        <v>33</v>
      </c>
      <c r="C162">
        <f>VLOOKUP(B162,SubTable!$A$1:$B$7,2,TRUE)</f>
        <v>1</v>
      </c>
      <c r="D162">
        <v>161</v>
      </c>
      <c r="E162" t="s">
        <v>33</v>
      </c>
      <c r="F162">
        <f>VLOOKUP(E162,SubTable!$A$1:$B$7,2,TRUE)</f>
        <v>1</v>
      </c>
    </row>
    <row r="163" spans="1:7" x14ac:dyDescent="0.2">
      <c r="A163">
        <v>162</v>
      </c>
      <c r="B163" t="s">
        <v>33</v>
      </c>
      <c r="C163">
        <f>VLOOKUP(B163,SubTable!$A$1:$B$7,2,TRUE)</f>
        <v>1</v>
      </c>
      <c r="D163">
        <v>162</v>
      </c>
      <c r="E163" t="s">
        <v>33</v>
      </c>
      <c r="F163">
        <f>VLOOKUP(E163,SubTable!$A$1:$B$7,2,TRUE)</f>
        <v>1</v>
      </c>
    </row>
    <row r="164" spans="1:7" x14ac:dyDescent="0.2">
      <c r="A164">
        <v>163</v>
      </c>
      <c r="B164" t="s">
        <v>33</v>
      </c>
      <c r="C164">
        <f>VLOOKUP(B164,SubTable!$A$1:$B$7,2,TRUE)</f>
        <v>1</v>
      </c>
      <c r="D164">
        <v>163</v>
      </c>
      <c r="E164" t="s">
        <v>33</v>
      </c>
      <c r="F164">
        <f>VLOOKUP(E164,SubTable!$A$1:$B$7,2,TRUE)</f>
        <v>1</v>
      </c>
    </row>
    <row r="165" spans="1:7" x14ac:dyDescent="0.2">
      <c r="A165">
        <v>164</v>
      </c>
      <c r="B165" t="s">
        <v>35</v>
      </c>
      <c r="C165">
        <f>VLOOKUP(B165,SubTable!$A$1:$B$7,2,TRUE)</f>
        <v>3</v>
      </c>
      <c r="D165">
        <v>164</v>
      </c>
      <c r="E165" t="s">
        <v>33</v>
      </c>
      <c r="F165">
        <f>VLOOKUP(E165,SubTable!$A$1:$B$7,2,TRUE)</f>
        <v>1</v>
      </c>
      <c r="G165" t="s">
        <v>9</v>
      </c>
    </row>
    <row r="166" spans="1:7" x14ac:dyDescent="0.2">
      <c r="A166">
        <v>165</v>
      </c>
      <c r="B166" t="s">
        <v>33</v>
      </c>
      <c r="C166">
        <f>VLOOKUP(B166,SubTable!$A$1:$B$7,2,TRUE)</f>
        <v>1</v>
      </c>
      <c r="D166">
        <v>165</v>
      </c>
      <c r="E166" t="s">
        <v>33</v>
      </c>
      <c r="F166">
        <f>VLOOKUP(E166,SubTable!$A$1:$B$7,2,TRUE)</f>
        <v>1</v>
      </c>
    </row>
    <row r="167" spans="1:7" x14ac:dyDescent="0.2">
      <c r="A167">
        <v>166</v>
      </c>
      <c r="B167" t="s">
        <v>35</v>
      </c>
      <c r="C167">
        <f>VLOOKUP(B167,SubTable!$A$1:$B$7,2,TRUE)</f>
        <v>3</v>
      </c>
      <c r="D167">
        <v>166</v>
      </c>
      <c r="E167" t="s">
        <v>33</v>
      </c>
      <c r="F167">
        <f>VLOOKUP(E167,SubTable!$A$1:$B$7,2,TRUE)</f>
        <v>1</v>
      </c>
    </row>
    <row r="168" spans="1:7" x14ac:dyDescent="0.2">
      <c r="A168">
        <v>167</v>
      </c>
      <c r="B168" t="s">
        <v>35</v>
      </c>
      <c r="C168">
        <f>VLOOKUP(B168,SubTable!$A$1:$B$7,2,TRUE)</f>
        <v>3</v>
      </c>
      <c r="D168">
        <v>167</v>
      </c>
      <c r="E168" t="s">
        <v>33</v>
      </c>
      <c r="F168">
        <f>VLOOKUP(E168,SubTable!$A$1:$B$7,2,TRUE)</f>
        <v>1</v>
      </c>
      <c r="G168" t="s">
        <v>9</v>
      </c>
    </row>
    <row r="169" spans="1:7" x14ac:dyDescent="0.2">
      <c r="A169">
        <v>168</v>
      </c>
      <c r="B169" t="s">
        <v>35</v>
      </c>
      <c r="C169">
        <f>VLOOKUP(B169,SubTable!$A$1:$B$7,2,TRUE)</f>
        <v>3</v>
      </c>
      <c r="D169">
        <v>168</v>
      </c>
      <c r="E169" t="s">
        <v>35</v>
      </c>
      <c r="F169">
        <f>VLOOKUP(E169,SubTable!$A$1:$B$7,2,TRUE)</f>
        <v>3</v>
      </c>
    </row>
    <row r="170" spans="1:7" x14ac:dyDescent="0.2">
      <c r="A170">
        <v>169</v>
      </c>
      <c r="B170" t="s">
        <v>35</v>
      </c>
      <c r="C170">
        <f>VLOOKUP(B170,SubTable!$A$1:$B$7,2,TRUE)</f>
        <v>3</v>
      </c>
      <c r="D170">
        <v>169</v>
      </c>
      <c r="E170" t="s">
        <v>35</v>
      </c>
      <c r="F170">
        <f>VLOOKUP(E170,SubTable!$A$1:$B$7,2,TRUE)</f>
        <v>3</v>
      </c>
    </row>
    <row r="171" spans="1:7" x14ac:dyDescent="0.2">
      <c r="A171">
        <v>170</v>
      </c>
      <c r="B171" t="s">
        <v>32</v>
      </c>
      <c r="C171">
        <f>VLOOKUP(B171,SubTable!$A$1:$B$7,2,TRUE)</f>
        <v>4</v>
      </c>
      <c r="D171">
        <v>170</v>
      </c>
      <c r="E171" t="s">
        <v>32</v>
      </c>
      <c r="F171">
        <f>VLOOKUP(E171,SubTable!$A$1:$B$7,2,TRUE)</f>
        <v>4</v>
      </c>
    </row>
    <row r="172" spans="1:7" x14ac:dyDescent="0.2">
      <c r="A172">
        <v>171</v>
      </c>
      <c r="B172" t="s">
        <v>32</v>
      </c>
      <c r="C172">
        <f>VLOOKUP(B172,SubTable!$A$1:$B$7,2,TRUE)</f>
        <v>4</v>
      </c>
      <c r="D172">
        <v>171</v>
      </c>
      <c r="E172" t="s">
        <v>33</v>
      </c>
      <c r="F172">
        <f>VLOOKUP(E172,SubTable!$A$1:$B$7,2,TRUE)</f>
        <v>1</v>
      </c>
      <c r="G172" t="s">
        <v>9</v>
      </c>
    </row>
    <row r="173" spans="1:7" x14ac:dyDescent="0.2">
      <c r="A173">
        <v>172</v>
      </c>
      <c r="B173" t="s">
        <v>32</v>
      </c>
      <c r="C173">
        <f>VLOOKUP(B173,SubTable!$A$1:$B$7,2,TRUE)</f>
        <v>4</v>
      </c>
      <c r="D173">
        <v>172</v>
      </c>
      <c r="E173" t="s">
        <v>33</v>
      </c>
      <c r="F173">
        <f>VLOOKUP(E173,SubTable!$A$1:$B$7,2,TRUE)</f>
        <v>1</v>
      </c>
      <c r="G173" t="s">
        <v>9</v>
      </c>
    </row>
    <row r="174" spans="1:7" x14ac:dyDescent="0.2">
      <c r="A174">
        <v>173</v>
      </c>
      <c r="B174" t="s">
        <v>33</v>
      </c>
      <c r="C174">
        <f>VLOOKUP(B174,SubTable!$A$1:$B$7,2,TRUE)</f>
        <v>1</v>
      </c>
      <c r="D174">
        <v>173</v>
      </c>
      <c r="E174" t="s">
        <v>33</v>
      </c>
      <c r="F174">
        <f>VLOOKUP(E174,SubTable!$A$1:$B$7,2,TRUE)</f>
        <v>1</v>
      </c>
    </row>
    <row r="175" spans="1:7" x14ac:dyDescent="0.2">
      <c r="A175">
        <v>174</v>
      </c>
      <c r="B175" t="s">
        <v>33</v>
      </c>
      <c r="C175">
        <f>VLOOKUP(B175,SubTable!$A$1:$B$7,2,TRUE)</f>
        <v>1</v>
      </c>
      <c r="D175">
        <v>174</v>
      </c>
      <c r="E175" t="s">
        <v>33</v>
      </c>
      <c r="F175">
        <f>VLOOKUP(E175,SubTable!$A$1:$B$7,2,TRUE)</f>
        <v>1</v>
      </c>
    </row>
    <row r="176" spans="1:7" x14ac:dyDescent="0.2">
      <c r="A176">
        <v>175</v>
      </c>
      <c r="B176" t="s">
        <v>33</v>
      </c>
      <c r="C176">
        <f>VLOOKUP(B176,SubTable!$A$1:$B$7,2,TRUE)</f>
        <v>1</v>
      </c>
      <c r="D176">
        <v>175</v>
      </c>
      <c r="E176" t="s">
        <v>33</v>
      </c>
      <c r="F176">
        <f>VLOOKUP(E176,SubTable!$A$1:$B$7,2,TRUE)</f>
        <v>1</v>
      </c>
    </row>
    <row r="177" spans="1:7" x14ac:dyDescent="0.2">
      <c r="A177">
        <v>176</v>
      </c>
      <c r="B177" t="s">
        <v>33</v>
      </c>
      <c r="C177">
        <f>VLOOKUP(B177,SubTable!$A$1:$B$7,2,TRUE)</f>
        <v>1</v>
      </c>
      <c r="D177">
        <v>176</v>
      </c>
      <c r="E177" t="s">
        <v>33</v>
      </c>
      <c r="F177">
        <f>VLOOKUP(E177,SubTable!$A$1:$B$7,2,TRUE)</f>
        <v>1</v>
      </c>
    </row>
    <row r="178" spans="1:7" x14ac:dyDescent="0.2">
      <c r="A178">
        <v>177</v>
      </c>
      <c r="B178" t="s">
        <v>10</v>
      </c>
      <c r="C178">
        <f>VLOOKUP(B178,SubTable!$A$1:$B$7,2,TRUE)</f>
        <v>7</v>
      </c>
      <c r="D178">
        <v>177</v>
      </c>
      <c r="E178" t="s">
        <v>33</v>
      </c>
      <c r="F178">
        <f>VLOOKUP(E178,SubTable!$A$1:$B$7,2,TRUE)</f>
        <v>1</v>
      </c>
      <c r="G178" t="s">
        <v>9</v>
      </c>
    </row>
    <row r="179" spans="1:7" x14ac:dyDescent="0.2">
      <c r="A179">
        <v>178</v>
      </c>
      <c r="B179" t="s">
        <v>35</v>
      </c>
      <c r="C179">
        <f>VLOOKUP(B179,SubTable!$A$1:$B$7,2,TRUE)</f>
        <v>3</v>
      </c>
      <c r="D179">
        <v>178</v>
      </c>
      <c r="E179" t="s">
        <v>35</v>
      </c>
      <c r="F179">
        <f>VLOOKUP(E179,SubTable!$A$1:$B$7,2,TRUE)</f>
        <v>3</v>
      </c>
    </row>
    <row r="180" spans="1:7" x14ac:dyDescent="0.2">
      <c r="A180">
        <v>179</v>
      </c>
      <c r="B180" t="s">
        <v>35</v>
      </c>
      <c r="C180">
        <f>VLOOKUP(B180,SubTable!$A$1:$B$7,2,TRUE)</f>
        <v>3</v>
      </c>
      <c r="D180">
        <v>179</v>
      </c>
      <c r="E180" t="s">
        <v>35</v>
      </c>
      <c r="F180">
        <f>VLOOKUP(E180,SubTable!$A$1:$B$7,2,TRUE)</f>
        <v>3</v>
      </c>
    </row>
    <row r="181" spans="1:7" x14ac:dyDescent="0.2">
      <c r="A181">
        <v>180</v>
      </c>
      <c r="B181" t="s">
        <v>35</v>
      </c>
      <c r="C181">
        <f>VLOOKUP(B181,SubTable!$A$1:$B$7,2,TRUE)</f>
        <v>3</v>
      </c>
      <c r="D181">
        <v>180</v>
      </c>
      <c r="E181" t="s">
        <v>35</v>
      </c>
      <c r="F181">
        <f>VLOOKUP(E181,SubTable!$A$1:$B$7,2,TRUE)</f>
        <v>3</v>
      </c>
    </row>
    <row r="182" spans="1:7" x14ac:dyDescent="0.2">
      <c r="A182">
        <v>181</v>
      </c>
      <c r="B182" t="s">
        <v>32</v>
      </c>
      <c r="C182">
        <f>VLOOKUP(B182,SubTable!$A$1:$B$7,2,TRUE)</f>
        <v>4</v>
      </c>
      <c r="D182">
        <v>181</v>
      </c>
      <c r="E182" t="s">
        <v>32</v>
      </c>
      <c r="F182">
        <f>VLOOKUP(E182,SubTable!$A$1:$B$7,2,TRUE)</f>
        <v>4</v>
      </c>
    </row>
    <row r="183" spans="1:7" x14ac:dyDescent="0.2">
      <c r="A183">
        <v>182</v>
      </c>
      <c r="B183" t="s">
        <v>35</v>
      </c>
      <c r="C183">
        <f>VLOOKUP(B183,SubTable!$A$1:$B$7,2,TRUE)</f>
        <v>3</v>
      </c>
      <c r="D183">
        <v>182</v>
      </c>
      <c r="E183" t="s">
        <v>35</v>
      </c>
      <c r="F183">
        <f>VLOOKUP(E183,SubTable!$A$1:$B$7,2,TRUE)</f>
        <v>3</v>
      </c>
    </row>
    <row r="184" spans="1:7" x14ac:dyDescent="0.2">
      <c r="A184">
        <v>183</v>
      </c>
      <c r="B184" t="s">
        <v>37</v>
      </c>
      <c r="C184">
        <f>VLOOKUP(B184,SubTable!$A$1:$B$7,2,TRUE)</f>
        <v>6</v>
      </c>
      <c r="D184">
        <v>183</v>
      </c>
      <c r="E184" t="s">
        <v>37</v>
      </c>
      <c r="F184">
        <f>VLOOKUP(E184,SubTable!$A$1:$B$7,2,TRUE)</f>
        <v>6</v>
      </c>
    </row>
    <row r="185" spans="1:7" x14ac:dyDescent="0.2">
      <c r="A185">
        <v>184</v>
      </c>
      <c r="B185" t="s">
        <v>35</v>
      </c>
      <c r="C185">
        <f>VLOOKUP(B185,SubTable!$A$1:$B$7,2,TRUE)</f>
        <v>3</v>
      </c>
      <c r="D185">
        <v>184</v>
      </c>
      <c r="E185" t="s">
        <v>35</v>
      </c>
      <c r="F185">
        <f>VLOOKUP(E185,SubTable!$A$1:$B$7,2,TRUE)</f>
        <v>3</v>
      </c>
    </row>
    <row r="186" spans="1:7" x14ac:dyDescent="0.2">
      <c r="A186">
        <v>185</v>
      </c>
      <c r="B186" t="s">
        <v>35</v>
      </c>
      <c r="C186">
        <f>VLOOKUP(B186,SubTable!$A$1:$B$7,2,TRUE)</f>
        <v>3</v>
      </c>
      <c r="D186">
        <v>185</v>
      </c>
      <c r="E186" t="s">
        <v>35</v>
      </c>
      <c r="F186">
        <f>VLOOKUP(E186,SubTable!$A$1:$B$7,2,TRUE)</f>
        <v>3</v>
      </c>
    </row>
    <row r="187" spans="1:7" x14ac:dyDescent="0.2">
      <c r="A187">
        <v>186</v>
      </c>
      <c r="B187" t="s">
        <v>33</v>
      </c>
      <c r="C187">
        <f>VLOOKUP(B187,SubTable!$A$1:$B$7,2,TRUE)</f>
        <v>1</v>
      </c>
      <c r="D187">
        <v>186</v>
      </c>
      <c r="E187" t="s">
        <v>33</v>
      </c>
      <c r="F187">
        <f>VLOOKUP(E187,SubTable!$A$1:$B$7,2,TRUE)</f>
        <v>1</v>
      </c>
    </row>
    <row r="188" spans="1:7" x14ac:dyDescent="0.2">
      <c r="A188">
        <v>187</v>
      </c>
      <c r="B188" t="s">
        <v>10</v>
      </c>
      <c r="C188">
        <f>VLOOKUP(B188,SubTable!$A$1:$B$7,2,TRUE)</f>
        <v>7</v>
      </c>
      <c r="D188">
        <v>187</v>
      </c>
      <c r="E188" t="s">
        <v>33</v>
      </c>
      <c r="F188">
        <f>VLOOKUP(E188,SubTable!$A$1:$B$7,2,TRUE)</f>
        <v>1</v>
      </c>
      <c r="G188" t="s">
        <v>9</v>
      </c>
    </row>
    <row r="189" spans="1:7" x14ac:dyDescent="0.2">
      <c r="A189">
        <v>188</v>
      </c>
      <c r="B189" t="s">
        <v>10</v>
      </c>
      <c r="C189">
        <f>VLOOKUP(B189,SubTable!$A$1:$B$7,2,TRUE)</f>
        <v>7</v>
      </c>
      <c r="D189">
        <v>188</v>
      </c>
      <c r="E189" t="s">
        <v>33</v>
      </c>
      <c r="F189">
        <f>VLOOKUP(E189,SubTable!$A$1:$B$7,2,TRUE)</f>
        <v>1</v>
      </c>
      <c r="G189" t="s">
        <v>9</v>
      </c>
    </row>
    <row r="190" spans="1:7" x14ac:dyDescent="0.2">
      <c r="A190">
        <v>189</v>
      </c>
      <c r="B190" t="s">
        <v>10</v>
      </c>
      <c r="C190">
        <f>VLOOKUP(B190,SubTable!$A$1:$B$7,2,TRUE)</f>
        <v>7</v>
      </c>
      <c r="D190">
        <v>189</v>
      </c>
      <c r="E190" t="s">
        <v>10</v>
      </c>
      <c r="F190">
        <f>VLOOKUP(E190,SubTable!$A$1:$B$7,2,TRUE)</f>
        <v>7</v>
      </c>
    </row>
    <row r="191" spans="1:7" x14ac:dyDescent="0.2">
      <c r="A191">
        <v>190</v>
      </c>
      <c r="B191" t="s">
        <v>33</v>
      </c>
      <c r="C191">
        <f>VLOOKUP(B191,SubTable!$A$1:$B$7,2,TRUE)</f>
        <v>1</v>
      </c>
      <c r="D191">
        <v>190</v>
      </c>
      <c r="E191" t="s">
        <v>33</v>
      </c>
      <c r="F191">
        <f>VLOOKUP(E191,SubTable!$A$1:$B$7,2,TRUE)</f>
        <v>1</v>
      </c>
    </row>
    <row r="192" spans="1:7" x14ac:dyDescent="0.2">
      <c r="A192">
        <v>191</v>
      </c>
      <c r="B192" t="s">
        <v>10</v>
      </c>
      <c r="C192">
        <f>VLOOKUP(B192,SubTable!$A$1:$B$7,2,TRUE)</f>
        <v>7</v>
      </c>
      <c r="D192">
        <v>191</v>
      </c>
      <c r="E192" t="s">
        <v>33</v>
      </c>
      <c r="F192">
        <f>VLOOKUP(E192,SubTable!$A$1:$B$7,2,TRUE)</f>
        <v>1</v>
      </c>
      <c r="G192" t="s">
        <v>9</v>
      </c>
    </row>
    <row r="193" spans="1:7" x14ac:dyDescent="0.2">
      <c r="A193">
        <v>192</v>
      </c>
      <c r="B193" t="s">
        <v>35</v>
      </c>
      <c r="C193">
        <f>VLOOKUP(B193,SubTable!$A$1:$B$7,2,TRUE)</f>
        <v>3</v>
      </c>
      <c r="D193">
        <v>192</v>
      </c>
      <c r="E193" t="s">
        <v>33</v>
      </c>
      <c r="F193">
        <f>VLOOKUP(E193,SubTable!$A$1:$B$7,2,TRUE)</f>
        <v>1</v>
      </c>
      <c r="G193" t="s">
        <v>9</v>
      </c>
    </row>
    <row r="194" spans="1:7" x14ac:dyDescent="0.2">
      <c r="A194">
        <v>193</v>
      </c>
      <c r="B194" t="s">
        <v>35</v>
      </c>
      <c r="C194">
        <f>VLOOKUP(B194,SubTable!$A$1:$B$7,2,TRUE)</f>
        <v>3</v>
      </c>
      <c r="D194">
        <v>193</v>
      </c>
      <c r="E194" t="s">
        <v>33</v>
      </c>
      <c r="F194">
        <f>VLOOKUP(E194,SubTable!$A$1:$B$7,2,TRUE)</f>
        <v>1</v>
      </c>
      <c r="G194" t="s">
        <v>9</v>
      </c>
    </row>
    <row r="195" spans="1:7" x14ac:dyDescent="0.2">
      <c r="A195">
        <v>194</v>
      </c>
      <c r="B195" t="s">
        <v>33</v>
      </c>
      <c r="C195">
        <f>VLOOKUP(B195,SubTable!$A$1:$B$7,2,TRUE)</f>
        <v>1</v>
      </c>
      <c r="D195">
        <v>194</v>
      </c>
      <c r="E195" t="s">
        <v>33</v>
      </c>
      <c r="F195">
        <f>VLOOKUP(E195,SubTable!$A$1:$B$7,2,TRUE)</f>
        <v>1</v>
      </c>
    </row>
    <row r="196" spans="1:7" x14ac:dyDescent="0.2">
      <c r="A196">
        <v>195</v>
      </c>
      <c r="B196" t="s">
        <v>33</v>
      </c>
      <c r="C196">
        <f>VLOOKUP(B196,SubTable!$A$1:$B$7,2,TRUE)</f>
        <v>1</v>
      </c>
      <c r="D196">
        <v>195</v>
      </c>
      <c r="E196" t="s">
        <v>33</v>
      </c>
      <c r="F196">
        <f>VLOOKUP(E196,SubTable!$A$1:$B$7,2,TRUE)</f>
        <v>1</v>
      </c>
    </row>
    <row r="197" spans="1:7" x14ac:dyDescent="0.2">
      <c r="A197">
        <v>196</v>
      </c>
      <c r="B197" t="s">
        <v>10</v>
      </c>
      <c r="C197">
        <f>VLOOKUP(B197,SubTable!$A$1:$B$7,2,TRUE)</f>
        <v>7</v>
      </c>
      <c r="D197">
        <v>196</v>
      </c>
      <c r="E197" t="s">
        <v>33</v>
      </c>
      <c r="F197">
        <f>VLOOKUP(E197,SubTable!$A$1:$B$7,2,TRUE)</f>
        <v>1</v>
      </c>
      <c r="G197" t="s">
        <v>9</v>
      </c>
    </row>
    <row r="198" spans="1:7" x14ac:dyDescent="0.2">
      <c r="A198">
        <v>197</v>
      </c>
      <c r="B198" t="s">
        <v>10</v>
      </c>
      <c r="C198">
        <f>VLOOKUP(B198,SubTable!$A$1:$B$7,2,TRUE)</f>
        <v>7</v>
      </c>
      <c r="D198">
        <v>197</v>
      </c>
      <c r="E198" t="s">
        <v>33</v>
      </c>
      <c r="F198">
        <f>VLOOKUP(E198,SubTable!$A$1:$B$7,2,TRUE)</f>
        <v>1</v>
      </c>
      <c r="G198" t="s">
        <v>9</v>
      </c>
    </row>
    <row r="199" spans="1:7" x14ac:dyDescent="0.2">
      <c r="A199">
        <v>198</v>
      </c>
      <c r="B199" t="s">
        <v>10</v>
      </c>
      <c r="C199">
        <f>VLOOKUP(B199,SubTable!$A$1:$B$7,2,TRUE)</f>
        <v>7</v>
      </c>
      <c r="D199">
        <v>198</v>
      </c>
      <c r="E199" t="s">
        <v>33</v>
      </c>
      <c r="F199">
        <f>VLOOKUP(E199,SubTable!$A$1:$B$7,2,TRUE)</f>
        <v>1</v>
      </c>
      <c r="G199" t="s">
        <v>9</v>
      </c>
    </row>
    <row r="200" spans="1:7" x14ac:dyDescent="0.2">
      <c r="A200">
        <v>199</v>
      </c>
      <c r="B200" t="s">
        <v>33</v>
      </c>
      <c r="C200">
        <f>VLOOKUP(B200,SubTable!$A$1:$B$7,2,TRUE)</f>
        <v>1</v>
      </c>
      <c r="D200">
        <v>199</v>
      </c>
      <c r="E200" t="s">
        <v>33</v>
      </c>
      <c r="F200">
        <f>VLOOKUP(E200,SubTable!$A$1:$B$7,2,TRUE)</f>
        <v>1</v>
      </c>
    </row>
    <row r="201" spans="1:7" x14ac:dyDescent="0.2">
      <c r="A201">
        <v>200</v>
      </c>
      <c r="B201" t="s">
        <v>32</v>
      </c>
      <c r="C201">
        <f>VLOOKUP(B201,SubTable!$A$1:$B$7,2,TRUE)</f>
        <v>4</v>
      </c>
      <c r="D201">
        <v>200</v>
      </c>
      <c r="E201" t="s">
        <v>32</v>
      </c>
      <c r="F201">
        <f>VLOOKUP(E201,SubTable!$A$1:$B$7,2,TRUE)</f>
        <v>4</v>
      </c>
    </row>
    <row r="202" spans="1:7" x14ac:dyDescent="0.2">
      <c r="A202">
        <v>201</v>
      </c>
      <c r="B202" t="s">
        <v>35</v>
      </c>
      <c r="C202">
        <f>VLOOKUP(B202,SubTable!$A$1:$B$7,2,TRUE)</f>
        <v>3</v>
      </c>
      <c r="D202">
        <v>201</v>
      </c>
      <c r="E202" t="s">
        <v>33</v>
      </c>
      <c r="F202">
        <f>VLOOKUP(E202,SubTable!$A$1:$B$7,2,TRUE)</f>
        <v>1</v>
      </c>
      <c r="G202" t="s">
        <v>9</v>
      </c>
    </row>
    <row r="203" spans="1:7" x14ac:dyDescent="0.2">
      <c r="A203">
        <v>202</v>
      </c>
      <c r="B203" t="s">
        <v>32</v>
      </c>
      <c r="C203">
        <f>VLOOKUP(B203,SubTable!$A$1:$B$7,2,TRUE)</f>
        <v>4</v>
      </c>
      <c r="D203">
        <v>202</v>
      </c>
      <c r="E203" t="s">
        <v>33</v>
      </c>
      <c r="F203">
        <f>VLOOKUP(E203,SubTable!$A$1:$B$7,2,TRUE)</f>
        <v>1</v>
      </c>
      <c r="G203" t="s">
        <v>9</v>
      </c>
    </row>
    <row r="204" spans="1:7" x14ac:dyDescent="0.2">
      <c r="A204">
        <v>203</v>
      </c>
      <c r="B204" t="s">
        <v>32</v>
      </c>
      <c r="C204">
        <f>VLOOKUP(B204,SubTable!$A$1:$B$7,2,TRUE)</f>
        <v>4</v>
      </c>
      <c r="D204">
        <v>203</v>
      </c>
      <c r="E204" t="s">
        <v>33</v>
      </c>
      <c r="F204">
        <f>VLOOKUP(E204,SubTable!$A$1:$B$7,2,TRUE)</f>
        <v>1</v>
      </c>
      <c r="G204" t="s">
        <v>9</v>
      </c>
    </row>
    <row r="205" spans="1:7" x14ac:dyDescent="0.2">
      <c r="A205">
        <v>204</v>
      </c>
      <c r="B205" t="s">
        <v>32</v>
      </c>
      <c r="C205">
        <f>VLOOKUP(B205,SubTable!$A$1:$B$7,2,TRUE)</f>
        <v>4</v>
      </c>
      <c r="D205">
        <v>204</v>
      </c>
      <c r="E205" t="s">
        <v>33</v>
      </c>
      <c r="F205">
        <f>VLOOKUP(E205,SubTable!$A$1:$B$7,2,TRUE)</f>
        <v>1</v>
      </c>
      <c r="G205" t="s">
        <v>9</v>
      </c>
    </row>
    <row r="206" spans="1:7" x14ac:dyDescent="0.2">
      <c r="A206">
        <v>205</v>
      </c>
      <c r="B206" t="s">
        <v>10</v>
      </c>
      <c r="C206">
        <f>VLOOKUP(B206,SubTable!$A$1:$B$7,2,TRUE)</f>
        <v>7</v>
      </c>
      <c r="D206">
        <v>205</v>
      </c>
      <c r="E206" t="s">
        <v>33</v>
      </c>
      <c r="F206">
        <f>VLOOKUP(E206,SubTable!$A$1:$B$7,2,TRUE)</f>
        <v>1</v>
      </c>
      <c r="G206" t="s">
        <v>9</v>
      </c>
    </row>
    <row r="207" spans="1:7" x14ac:dyDescent="0.2">
      <c r="A207">
        <v>206</v>
      </c>
      <c r="B207" t="s">
        <v>33</v>
      </c>
      <c r="C207">
        <f>VLOOKUP(B207,SubTable!$A$1:$B$7,2,TRUE)</f>
        <v>1</v>
      </c>
      <c r="D207">
        <v>206</v>
      </c>
      <c r="E207" t="s">
        <v>33</v>
      </c>
      <c r="F207">
        <f>VLOOKUP(E207,SubTable!$A$1:$B$7,2,TRUE)</f>
        <v>1</v>
      </c>
    </row>
    <row r="208" spans="1:7" x14ac:dyDescent="0.2">
      <c r="A208">
        <v>207</v>
      </c>
      <c r="B208" t="s">
        <v>10</v>
      </c>
      <c r="C208">
        <f>VLOOKUP(B208,SubTable!$A$1:$B$7,2,TRUE)</f>
        <v>7</v>
      </c>
      <c r="D208">
        <v>207</v>
      </c>
      <c r="E208" t="s">
        <v>10</v>
      </c>
      <c r="F208">
        <f>VLOOKUP(E208,SubTable!$A$1:$B$7,2,TRUE)</f>
        <v>7</v>
      </c>
    </row>
    <row r="209" spans="1:7" x14ac:dyDescent="0.2">
      <c r="A209">
        <v>208</v>
      </c>
      <c r="B209" t="s">
        <v>10</v>
      </c>
      <c r="C209">
        <f>VLOOKUP(B209,SubTable!$A$1:$B$7,2,TRUE)</f>
        <v>7</v>
      </c>
      <c r="D209">
        <v>208</v>
      </c>
      <c r="E209" t="s">
        <v>10</v>
      </c>
      <c r="F209">
        <f>VLOOKUP(E209,SubTable!$A$1:$B$7,2,TRUE)</f>
        <v>7</v>
      </c>
    </row>
    <row r="210" spans="1:7" x14ac:dyDescent="0.2">
      <c r="A210">
        <v>209</v>
      </c>
      <c r="B210" t="s">
        <v>36</v>
      </c>
      <c r="C210">
        <f>VLOOKUP(B210,SubTable!$A$1:$B$7,2,TRUE)</f>
        <v>5</v>
      </c>
      <c r="D210">
        <v>209</v>
      </c>
      <c r="E210" t="s">
        <v>36</v>
      </c>
      <c r="F210">
        <f>VLOOKUP(E210,SubTable!$A$1:$B$7,2,TRUE)</f>
        <v>5</v>
      </c>
    </row>
    <row r="211" spans="1:7" x14ac:dyDescent="0.2">
      <c r="A211">
        <v>210</v>
      </c>
      <c r="B211" t="s">
        <v>10</v>
      </c>
      <c r="C211">
        <f>VLOOKUP(B211,SubTable!$A$1:$B$7,2,TRUE)</f>
        <v>7</v>
      </c>
      <c r="D211">
        <v>210</v>
      </c>
      <c r="E211" t="s">
        <v>33</v>
      </c>
      <c r="F211">
        <f>VLOOKUP(E211,SubTable!$A$1:$B$7,2,TRUE)</f>
        <v>1</v>
      </c>
      <c r="G211" t="s">
        <v>9</v>
      </c>
    </row>
    <row r="212" spans="1:7" x14ac:dyDescent="0.2">
      <c r="A212">
        <v>211</v>
      </c>
      <c r="B212" t="s">
        <v>10</v>
      </c>
      <c r="C212">
        <f>VLOOKUP(B212,SubTable!$A$1:$B$7,2,TRUE)</f>
        <v>7</v>
      </c>
      <c r="D212">
        <v>211</v>
      </c>
      <c r="E212" t="s">
        <v>33</v>
      </c>
      <c r="F212">
        <f>VLOOKUP(E212,SubTable!$A$1:$B$7,2,TRUE)</f>
        <v>1</v>
      </c>
      <c r="G212" t="s">
        <v>9</v>
      </c>
    </row>
    <row r="213" spans="1:7" x14ac:dyDescent="0.2">
      <c r="A213">
        <v>212</v>
      </c>
      <c r="B213" t="s">
        <v>10</v>
      </c>
      <c r="C213">
        <f>VLOOKUP(B213,SubTable!$A$1:$B$7,2,TRUE)</f>
        <v>7</v>
      </c>
      <c r="D213">
        <v>212</v>
      </c>
      <c r="E213" t="s">
        <v>33</v>
      </c>
      <c r="F213">
        <f>VLOOKUP(E213,SubTable!$A$1:$B$7,2,TRUE)</f>
        <v>1</v>
      </c>
      <c r="G213" t="s">
        <v>9</v>
      </c>
    </row>
    <row r="214" spans="1:7" x14ac:dyDescent="0.2">
      <c r="A214">
        <v>213</v>
      </c>
      <c r="B214" t="s">
        <v>10</v>
      </c>
      <c r="C214">
        <f>VLOOKUP(B214,SubTable!$A$1:$B$7,2,TRUE)</f>
        <v>7</v>
      </c>
      <c r="D214">
        <v>213</v>
      </c>
      <c r="E214" t="s">
        <v>10</v>
      </c>
      <c r="F214">
        <f>VLOOKUP(E214,SubTable!$A$1:$B$7,2,TRUE)</f>
        <v>7</v>
      </c>
    </row>
    <row r="215" spans="1:7" x14ac:dyDescent="0.2">
      <c r="A215">
        <v>214</v>
      </c>
      <c r="B215" t="s">
        <v>33</v>
      </c>
      <c r="C215">
        <f>VLOOKUP(B215,SubTable!$A$1:$B$7,2,TRUE)</f>
        <v>1</v>
      </c>
      <c r="D215">
        <v>214</v>
      </c>
      <c r="E215" t="s">
        <v>34</v>
      </c>
      <c r="F215">
        <f>VLOOKUP(E215,SubTable!$A$1:$B$7,2,TRUE)</f>
        <v>2</v>
      </c>
      <c r="G215" t="s">
        <v>9</v>
      </c>
    </row>
    <row r="216" spans="1:7" x14ac:dyDescent="0.2">
      <c r="A216">
        <v>215</v>
      </c>
      <c r="B216" t="s">
        <v>35</v>
      </c>
      <c r="C216">
        <f>VLOOKUP(B216,SubTable!$A$1:$B$7,2,TRUE)</f>
        <v>3</v>
      </c>
      <c r="D216">
        <v>215</v>
      </c>
      <c r="E216" t="s">
        <v>33</v>
      </c>
      <c r="F216">
        <f>VLOOKUP(E216,SubTable!$A$1:$B$7,2,TRUE)</f>
        <v>1</v>
      </c>
      <c r="G216" t="s">
        <v>9</v>
      </c>
    </row>
    <row r="217" spans="1:7" x14ac:dyDescent="0.2">
      <c r="A217">
        <v>216</v>
      </c>
      <c r="B217" t="s">
        <v>32</v>
      </c>
      <c r="C217">
        <f>VLOOKUP(B217,SubTable!$A$1:$B$7,2,TRUE)</f>
        <v>4</v>
      </c>
      <c r="D217">
        <v>216</v>
      </c>
      <c r="E217" t="s">
        <v>33</v>
      </c>
      <c r="F217">
        <f>VLOOKUP(E217,SubTable!$A$1:$B$7,2,TRUE)</f>
        <v>1</v>
      </c>
      <c r="G217" t="s">
        <v>9</v>
      </c>
    </row>
    <row r="218" spans="1:7" x14ac:dyDescent="0.2">
      <c r="A218">
        <v>217</v>
      </c>
      <c r="B218" t="s">
        <v>33</v>
      </c>
      <c r="C218">
        <f>VLOOKUP(B218,SubTable!$A$1:$B$7,2,TRUE)</f>
        <v>1</v>
      </c>
      <c r="D218">
        <v>217</v>
      </c>
      <c r="E218" t="s">
        <v>10</v>
      </c>
      <c r="F218">
        <f>VLOOKUP(E218,SubTable!$A$1:$B$7,2,TRUE)</f>
        <v>7</v>
      </c>
      <c r="G218" t="s">
        <v>9</v>
      </c>
    </row>
    <row r="219" spans="1:7" x14ac:dyDescent="0.2">
      <c r="A219">
        <v>218</v>
      </c>
      <c r="B219" t="s">
        <v>33</v>
      </c>
      <c r="C219">
        <f>VLOOKUP(B219,SubTable!$A$1:$B$7,2,TRUE)</f>
        <v>1</v>
      </c>
      <c r="D219">
        <v>218</v>
      </c>
      <c r="E219" t="s">
        <v>10</v>
      </c>
      <c r="F219">
        <f>VLOOKUP(E219,SubTable!$A$1:$B$7,2,TRUE)</f>
        <v>7</v>
      </c>
      <c r="G219" t="s">
        <v>9</v>
      </c>
    </row>
    <row r="220" spans="1:7" x14ac:dyDescent="0.2">
      <c r="A220">
        <v>219</v>
      </c>
      <c r="B220" t="s">
        <v>33</v>
      </c>
      <c r="C220">
        <f>VLOOKUP(B220,SubTable!$A$1:$B$7,2,TRUE)</f>
        <v>1</v>
      </c>
      <c r="D220">
        <v>219</v>
      </c>
      <c r="E220" t="s">
        <v>33</v>
      </c>
      <c r="F220">
        <f>VLOOKUP(E220,SubTable!$A$1:$B$7,2,TRUE)</f>
        <v>1</v>
      </c>
    </row>
    <row r="221" spans="1:7" x14ac:dyDescent="0.2">
      <c r="A221">
        <v>220</v>
      </c>
      <c r="B221" t="s">
        <v>35</v>
      </c>
      <c r="C221">
        <f>VLOOKUP(B221,SubTable!$A$1:$B$7,2,TRUE)</f>
        <v>3</v>
      </c>
      <c r="D221">
        <v>220</v>
      </c>
      <c r="E221" t="s">
        <v>33</v>
      </c>
      <c r="F221">
        <f>VLOOKUP(E221,SubTable!$A$1:$B$7,2,TRUE)</f>
        <v>1</v>
      </c>
      <c r="G221" t="s">
        <v>9</v>
      </c>
    </row>
    <row r="222" spans="1:7" x14ac:dyDescent="0.2">
      <c r="A222">
        <v>221</v>
      </c>
      <c r="B222" t="s">
        <v>35</v>
      </c>
      <c r="C222">
        <f>VLOOKUP(B222,SubTable!$A$1:$B$7,2,TRUE)</f>
        <v>3</v>
      </c>
      <c r="D222">
        <v>221</v>
      </c>
      <c r="E222" t="s">
        <v>35</v>
      </c>
      <c r="F222">
        <f>VLOOKUP(E222,SubTable!$A$1:$B$7,2,TRUE)</f>
        <v>3</v>
      </c>
    </row>
    <row r="223" spans="1:7" x14ac:dyDescent="0.2">
      <c r="A223">
        <v>222</v>
      </c>
      <c r="B223" t="s">
        <v>33</v>
      </c>
      <c r="C223">
        <f>VLOOKUP(B223,SubTable!$A$1:$B$7,2,TRUE)</f>
        <v>1</v>
      </c>
      <c r="D223">
        <v>222</v>
      </c>
      <c r="E223" t="s">
        <v>33</v>
      </c>
      <c r="F223">
        <f>VLOOKUP(E223,SubTable!$A$1:$B$7,2,TRUE)</f>
        <v>1</v>
      </c>
    </row>
    <row r="224" spans="1:7" x14ac:dyDescent="0.2">
      <c r="A224">
        <v>223</v>
      </c>
      <c r="B224" t="s">
        <v>33</v>
      </c>
      <c r="C224">
        <f>VLOOKUP(B224,SubTable!$A$1:$B$7,2,TRUE)</f>
        <v>1</v>
      </c>
      <c r="D224">
        <v>223</v>
      </c>
      <c r="E224" t="s">
        <v>33</v>
      </c>
      <c r="F224">
        <f>VLOOKUP(E224,SubTable!$A$1:$B$7,2,TRUE)</f>
        <v>1</v>
      </c>
    </row>
    <row r="225" spans="1:7" x14ac:dyDescent="0.2">
      <c r="A225">
        <v>224</v>
      </c>
      <c r="B225" t="s">
        <v>33</v>
      </c>
      <c r="C225">
        <f>VLOOKUP(B225,SubTable!$A$1:$B$7,2,TRUE)</f>
        <v>1</v>
      </c>
      <c r="D225">
        <v>224</v>
      </c>
      <c r="E225" t="s">
        <v>33</v>
      </c>
      <c r="F225">
        <f>VLOOKUP(E225,SubTable!$A$1:$B$7,2,TRUE)</f>
        <v>1</v>
      </c>
    </row>
    <row r="226" spans="1:7" x14ac:dyDescent="0.2">
      <c r="A226">
        <v>225</v>
      </c>
      <c r="B226" t="s">
        <v>34</v>
      </c>
      <c r="C226">
        <f>VLOOKUP(B226,SubTable!$A$1:$B$7,2,TRUE)</f>
        <v>2</v>
      </c>
      <c r="D226">
        <v>225</v>
      </c>
      <c r="E226" t="s">
        <v>34</v>
      </c>
      <c r="F226">
        <f>VLOOKUP(E226,SubTable!$A$1:$B$7,2,TRUE)</f>
        <v>2</v>
      </c>
    </row>
    <row r="227" spans="1:7" x14ac:dyDescent="0.2">
      <c r="A227">
        <v>226</v>
      </c>
      <c r="B227" t="s">
        <v>32</v>
      </c>
      <c r="C227">
        <f>VLOOKUP(B227,SubTable!$A$1:$B$7,2,TRUE)</f>
        <v>4</v>
      </c>
      <c r="D227">
        <v>226</v>
      </c>
      <c r="E227" t="s">
        <v>33</v>
      </c>
      <c r="F227">
        <f>VLOOKUP(E227,SubTable!$A$1:$B$7,2,TRUE)</f>
        <v>1</v>
      </c>
      <c r="G227" t="s">
        <v>9</v>
      </c>
    </row>
    <row r="228" spans="1:7" x14ac:dyDescent="0.2">
      <c r="A228">
        <v>227</v>
      </c>
      <c r="B228" t="s">
        <v>33</v>
      </c>
      <c r="C228">
        <f>VLOOKUP(B228,SubTable!$A$1:$B$7,2,TRUE)</f>
        <v>1</v>
      </c>
      <c r="D228">
        <v>227</v>
      </c>
      <c r="E228" t="s">
        <v>33</v>
      </c>
      <c r="F228">
        <f>VLOOKUP(E228,SubTable!$A$1:$B$7,2,TRUE)</f>
        <v>1</v>
      </c>
    </row>
    <row r="229" spans="1:7" x14ac:dyDescent="0.2">
      <c r="A229">
        <v>228</v>
      </c>
      <c r="B229" t="s">
        <v>34</v>
      </c>
      <c r="C229">
        <f>VLOOKUP(B229,SubTable!$A$1:$B$7,2,TRUE)</f>
        <v>2</v>
      </c>
      <c r="D229">
        <v>228</v>
      </c>
      <c r="E229" t="s">
        <v>33</v>
      </c>
      <c r="F229">
        <f>VLOOKUP(E229,SubTable!$A$1:$B$7,2,TRUE)</f>
        <v>1</v>
      </c>
      <c r="G229" t="s">
        <v>9</v>
      </c>
    </row>
    <row r="230" spans="1:7" x14ac:dyDescent="0.2">
      <c r="A230">
        <v>229</v>
      </c>
      <c r="B230" t="s">
        <v>35</v>
      </c>
      <c r="C230">
        <f>VLOOKUP(B230,SubTable!$A$1:$B$7,2,TRUE)</f>
        <v>3</v>
      </c>
      <c r="D230">
        <v>229</v>
      </c>
      <c r="E230" t="s">
        <v>33</v>
      </c>
      <c r="F230">
        <f>VLOOKUP(E230,SubTable!$A$1:$B$7,2,TRUE)</f>
        <v>1</v>
      </c>
      <c r="G230" t="s">
        <v>9</v>
      </c>
    </row>
    <row r="231" spans="1:7" x14ac:dyDescent="0.2">
      <c r="A231">
        <v>230</v>
      </c>
      <c r="B231" t="s">
        <v>35</v>
      </c>
      <c r="C231">
        <f>VLOOKUP(B231,SubTable!$A$1:$B$7,2,TRUE)</f>
        <v>3</v>
      </c>
      <c r="D231">
        <v>230</v>
      </c>
      <c r="E231" t="s">
        <v>33</v>
      </c>
      <c r="F231">
        <f>VLOOKUP(E231,SubTable!$A$1:$B$7,2,TRUE)</f>
        <v>1</v>
      </c>
      <c r="G231" t="s">
        <v>9</v>
      </c>
    </row>
    <row r="232" spans="1:7" x14ac:dyDescent="0.2">
      <c r="A232">
        <v>231</v>
      </c>
      <c r="B232" t="s">
        <v>35</v>
      </c>
      <c r="C232">
        <f>VLOOKUP(B232,SubTable!$A$1:$B$7,2,TRUE)</f>
        <v>3</v>
      </c>
      <c r="D232">
        <v>231</v>
      </c>
      <c r="E232" t="s">
        <v>35</v>
      </c>
      <c r="F232">
        <f>VLOOKUP(E232,SubTable!$A$1:$B$7,2,TRUE)</f>
        <v>3</v>
      </c>
    </row>
    <row r="233" spans="1:7" x14ac:dyDescent="0.2">
      <c r="A233">
        <v>232</v>
      </c>
      <c r="B233" t="s">
        <v>33</v>
      </c>
      <c r="C233">
        <f>VLOOKUP(B233,SubTable!$A$1:$B$7,2,TRUE)</f>
        <v>1</v>
      </c>
      <c r="D233">
        <v>232</v>
      </c>
      <c r="E233" t="s">
        <v>33</v>
      </c>
      <c r="F233">
        <f>VLOOKUP(E233,SubTable!$A$1:$B$7,2,TRUE)</f>
        <v>1</v>
      </c>
    </row>
    <row r="234" spans="1:7" x14ac:dyDescent="0.2">
      <c r="A234">
        <v>233</v>
      </c>
      <c r="B234" t="s">
        <v>32</v>
      </c>
      <c r="C234">
        <f>VLOOKUP(B234,SubTable!$A$1:$B$7,2,TRUE)</f>
        <v>4</v>
      </c>
      <c r="D234">
        <v>233</v>
      </c>
      <c r="E234" t="s">
        <v>32</v>
      </c>
      <c r="F234">
        <f>VLOOKUP(E234,SubTable!$A$1:$B$7,2,TRUE)</f>
        <v>4</v>
      </c>
    </row>
    <row r="235" spans="1:7" x14ac:dyDescent="0.2">
      <c r="A235">
        <v>234</v>
      </c>
      <c r="B235" t="s">
        <v>34</v>
      </c>
      <c r="C235">
        <f>VLOOKUP(B235,SubTable!$A$1:$B$7,2,TRUE)</f>
        <v>2</v>
      </c>
      <c r="D235">
        <v>234</v>
      </c>
      <c r="E235" t="s">
        <v>34</v>
      </c>
      <c r="F235">
        <f>VLOOKUP(E235,SubTable!$A$1:$B$7,2,TRUE)</f>
        <v>2</v>
      </c>
    </row>
    <row r="236" spans="1:7" x14ac:dyDescent="0.2">
      <c r="A236">
        <v>235</v>
      </c>
      <c r="B236" t="s">
        <v>32</v>
      </c>
      <c r="C236">
        <f>VLOOKUP(B236,SubTable!$A$1:$B$7,2,TRUE)</f>
        <v>4</v>
      </c>
      <c r="D236">
        <v>235</v>
      </c>
      <c r="E236" t="s">
        <v>32</v>
      </c>
      <c r="F236">
        <f>VLOOKUP(E236,SubTable!$A$1:$B$7,2,TRUE)</f>
        <v>4</v>
      </c>
    </row>
    <row r="237" spans="1:7" x14ac:dyDescent="0.2">
      <c r="A237">
        <v>236</v>
      </c>
      <c r="B237" t="s">
        <v>32</v>
      </c>
      <c r="C237">
        <f>VLOOKUP(B237,SubTable!$A$1:$B$7,2,TRUE)</f>
        <v>4</v>
      </c>
      <c r="D237">
        <v>236</v>
      </c>
      <c r="E237" t="s">
        <v>32</v>
      </c>
      <c r="F237">
        <f>VLOOKUP(E237,SubTable!$A$1:$B$7,2,TRUE)</f>
        <v>4</v>
      </c>
    </row>
    <row r="238" spans="1:7" x14ac:dyDescent="0.2">
      <c r="A238">
        <v>237</v>
      </c>
      <c r="B238" t="s">
        <v>35</v>
      </c>
      <c r="C238">
        <f>VLOOKUP(B238,SubTable!$A$1:$B$7,2,TRUE)</f>
        <v>3</v>
      </c>
      <c r="D238">
        <v>237</v>
      </c>
      <c r="E238" t="s">
        <v>32</v>
      </c>
      <c r="F238">
        <f>VLOOKUP(E238,SubTable!$A$1:$B$7,2,TRUE)</f>
        <v>4</v>
      </c>
      <c r="G238" t="s">
        <v>9</v>
      </c>
    </row>
    <row r="239" spans="1:7" x14ac:dyDescent="0.2">
      <c r="A239">
        <v>238</v>
      </c>
      <c r="B239" t="s">
        <v>35</v>
      </c>
      <c r="C239">
        <f>VLOOKUP(B239,SubTable!$A$1:$B$7,2,TRUE)</f>
        <v>3</v>
      </c>
      <c r="D239">
        <v>238</v>
      </c>
      <c r="E239" t="s">
        <v>35</v>
      </c>
      <c r="F239">
        <f>VLOOKUP(E239,SubTable!$A$1:$B$7,2,TRUE)</f>
        <v>3</v>
      </c>
    </row>
    <row r="240" spans="1:7" x14ac:dyDescent="0.2">
      <c r="A240">
        <v>239</v>
      </c>
      <c r="B240" t="s">
        <v>35</v>
      </c>
      <c r="C240">
        <f>VLOOKUP(B240,SubTable!$A$1:$B$7,2,TRUE)</f>
        <v>3</v>
      </c>
      <c r="D240">
        <v>239</v>
      </c>
      <c r="E240" t="s">
        <v>35</v>
      </c>
      <c r="F240">
        <f>VLOOKUP(E240,SubTable!$A$1:$B$7,2,TRUE)</f>
        <v>3</v>
      </c>
    </row>
    <row r="241" spans="1:7" x14ac:dyDescent="0.2">
      <c r="A241">
        <v>240</v>
      </c>
      <c r="B241" t="s">
        <v>35</v>
      </c>
      <c r="C241">
        <f>VLOOKUP(B241,SubTable!$A$1:$B$7,2,TRUE)</f>
        <v>3</v>
      </c>
      <c r="D241">
        <v>240</v>
      </c>
      <c r="E241" t="s">
        <v>35</v>
      </c>
      <c r="F241">
        <f>VLOOKUP(E241,SubTable!$A$1:$B$7,2,TRUE)</f>
        <v>3</v>
      </c>
    </row>
    <row r="242" spans="1:7" x14ac:dyDescent="0.2">
      <c r="A242">
        <v>241</v>
      </c>
      <c r="B242" t="s">
        <v>35</v>
      </c>
      <c r="C242">
        <f>VLOOKUP(B242,SubTable!$A$1:$B$7,2,TRUE)</f>
        <v>3</v>
      </c>
      <c r="D242">
        <v>241</v>
      </c>
      <c r="E242" t="s">
        <v>35</v>
      </c>
      <c r="F242">
        <f>VLOOKUP(E242,SubTable!$A$1:$B$7,2,TRUE)</f>
        <v>3</v>
      </c>
    </row>
    <row r="243" spans="1:7" x14ac:dyDescent="0.2">
      <c r="G243">
        <f>COUNTA(G2:G242)</f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84"/>
  <sheetViews>
    <sheetView zoomScale="140" zoomScaleNormal="140" workbookViewId="0">
      <selection activeCell="V13" sqref="V13"/>
    </sheetView>
  </sheetViews>
  <sheetFormatPr baseColWidth="10" defaultRowHeight="16" x14ac:dyDescent="0.2"/>
  <cols>
    <col min="1" max="1" width="3.1640625" bestFit="1" customWidth="1"/>
    <col min="2" max="2" width="10" bestFit="1" customWidth="1"/>
    <col min="4" max="4" width="3.1640625" bestFit="1" customWidth="1"/>
    <col min="5" max="5" width="10" bestFit="1" customWidth="1"/>
    <col min="9" max="9" width="16" customWidth="1"/>
    <col min="11" max="11" width="18.5" customWidth="1"/>
  </cols>
  <sheetData>
    <row r="2" spans="1:24" x14ac:dyDescent="0.2">
      <c r="B2" t="s">
        <v>30</v>
      </c>
      <c r="E2" t="s">
        <v>31</v>
      </c>
      <c r="I2" t="s">
        <v>11</v>
      </c>
      <c r="J2">
        <v>81</v>
      </c>
      <c r="K2" s="4"/>
    </row>
    <row r="3" spans="1:24" x14ac:dyDescent="0.2">
      <c r="A3">
        <v>1</v>
      </c>
      <c r="B3" t="s">
        <v>2</v>
      </c>
      <c r="D3">
        <v>1</v>
      </c>
      <c r="E3" t="s">
        <v>2</v>
      </c>
      <c r="I3" t="s">
        <v>39</v>
      </c>
      <c r="J3">
        <v>16</v>
      </c>
      <c r="K3" s="4"/>
    </row>
    <row r="4" spans="1:24" x14ac:dyDescent="0.2">
      <c r="A4">
        <v>2</v>
      </c>
      <c r="B4" t="s">
        <v>2</v>
      </c>
      <c r="D4">
        <v>2</v>
      </c>
      <c r="E4" t="s">
        <v>2</v>
      </c>
      <c r="I4" t="s">
        <v>13</v>
      </c>
      <c r="J4">
        <f>(J2-J3)/J2</f>
        <v>0.80246913580246915</v>
      </c>
      <c r="K4" s="4"/>
    </row>
    <row r="5" spans="1:24" x14ac:dyDescent="0.2">
      <c r="A5">
        <v>3</v>
      </c>
      <c r="B5" t="s">
        <v>2</v>
      </c>
      <c r="D5">
        <v>3</v>
      </c>
      <c r="E5" t="s">
        <v>2</v>
      </c>
      <c r="K5" s="4"/>
      <c r="O5" t="s">
        <v>48</v>
      </c>
    </row>
    <row r="6" spans="1:24" x14ac:dyDescent="0.2">
      <c r="A6">
        <v>4</v>
      </c>
      <c r="B6" t="s">
        <v>2</v>
      </c>
      <c r="D6">
        <v>4</v>
      </c>
      <c r="E6" t="s">
        <v>2</v>
      </c>
      <c r="I6" t="s">
        <v>14</v>
      </c>
      <c r="J6" s="1" t="s">
        <v>25</v>
      </c>
      <c r="K6" s="5" t="s">
        <v>26</v>
      </c>
      <c r="O6" s="1" t="s">
        <v>40</v>
      </c>
      <c r="P6" s="1" t="s">
        <v>41</v>
      </c>
      <c r="Q6" s="1" t="s">
        <v>42</v>
      </c>
      <c r="R6" s="1" t="s">
        <v>43</v>
      </c>
      <c r="S6" s="1" t="s">
        <v>44</v>
      </c>
      <c r="T6" s="1" t="s">
        <v>45</v>
      </c>
      <c r="U6" s="1" t="s">
        <v>46</v>
      </c>
    </row>
    <row r="7" spans="1:24" x14ac:dyDescent="0.2">
      <c r="A7">
        <v>5</v>
      </c>
      <c r="B7" t="s">
        <v>0</v>
      </c>
      <c r="D7">
        <v>5</v>
      </c>
      <c r="E7" t="s">
        <v>0</v>
      </c>
      <c r="I7" t="s">
        <v>15</v>
      </c>
      <c r="J7">
        <f>COUNTIF(B3:B83,B41)</f>
        <v>20</v>
      </c>
      <c r="K7" s="4">
        <f t="shared" ref="K7:K13" si="0">J7/$J$2</f>
        <v>0.24691358024691357</v>
      </c>
      <c r="M7" t="s">
        <v>47</v>
      </c>
      <c r="N7" t="s">
        <v>40</v>
      </c>
      <c r="O7">
        <v>15</v>
      </c>
      <c r="P7">
        <v>1</v>
      </c>
      <c r="Q7">
        <v>3</v>
      </c>
      <c r="U7">
        <v>1</v>
      </c>
      <c r="V7">
        <f t="shared" ref="V7:V13" si="1">SUM(O7:U7)</f>
        <v>20</v>
      </c>
      <c r="W7">
        <f>V7/$J$2</f>
        <v>0.24691358024691357</v>
      </c>
    </row>
    <row r="8" spans="1:24" x14ac:dyDescent="0.2">
      <c r="A8">
        <v>6</v>
      </c>
      <c r="B8" t="s">
        <v>0</v>
      </c>
      <c r="D8">
        <v>6</v>
      </c>
      <c r="E8" t="s">
        <v>0</v>
      </c>
      <c r="I8" t="s">
        <v>16</v>
      </c>
      <c r="J8">
        <f>COUNTIF(B3:B83,B14)</f>
        <v>32</v>
      </c>
      <c r="K8" s="4">
        <f t="shared" si="0"/>
        <v>0.39506172839506171</v>
      </c>
      <c r="N8" t="s">
        <v>41</v>
      </c>
      <c r="O8">
        <v>5</v>
      </c>
      <c r="P8">
        <v>27</v>
      </c>
      <c r="V8">
        <f t="shared" si="1"/>
        <v>32</v>
      </c>
      <c r="W8">
        <f t="shared" ref="W8:W13" si="2">V8/$J$2</f>
        <v>0.39506172839506171</v>
      </c>
    </row>
    <row r="9" spans="1:24" x14ac:dyDescent="0.2">
      <c r="A9">
        <v>7</v>
      </c>
      <c r="B9" t="s">
        <v>0</v>
      </c>
      <c r="D9">
        <v>7</v>
      </c>
      <c r="E9" t="s">
        <v>0</v>
      </c>
      <c r="I9" t="s">
        <v>17</v>
      </c>
      <c r="J9">
        <f>COUNTIF(B3:B83,B63)</f>
        <v>3</v>
      </c>
      <c r="K9" s="4">
        <f t="shared" si="0"/>
        <v>3.7037037037037035E-2</v>
      </c>
      <c r="N9" t="s">
        <v>42</v>
      </c>
      <c r="Q9">
        <v>3</v>
      </c>
      <c r="V9">
        <f t="shared" si="1"/>
        <v>3</v>
      </c>
      <c r="W9">
        <f t="shared" si="2"/>
        <v>3.7037037037037035E-2</v>
      </c>
    </row>
    <row r="10" spans="1:24" x14ac:dyDescent="0.2">
      <c r="A10">
        <v>8</v>
      </c>
      <c r="B10" t="s">
        <v>0</v>
      </c>
      <c r="D10">
        <v>8</v>
      </c>
      <c r="E10" t="s">
        <v>0</v>
      </c>
      <c r="I10" t="s">
        <v>18</v>
      </c>
      <c r="J10">
        <f>COUNTIF(B3:B83,B27)</f>
        <v>13</v>
      </c>
      <c r="K10" s="4">
        <f t="shared" si="0"/>
        <v>0.16049382716049382</v>
      </c>
      <c r="N10" t="s">
        <v>43</v>
      </c>
      <c r="O10">
        <v>2</v>
      </c>
      <c r="R10">
        <v>11</v>
      </c>
      <c r="V10">
        <f t="shared" si="1"/>
        <v>13</v>
      </c>
      <c r="W10">
        <f t="shared" si="2"/>
        <v>0.16049382716049382</v>
      </c>
    </row>
    <row r="11" spans="1:24" x14ac:dyDescent="0.2">
      <c r="A11">
        <v>9</v>
      </c>
      <c r="B11" t="s">
        <v>0</v>
      </c>
      <c r="D11">
        <v>9</v>
      </c>
      <c r="E11" t="s">
        <v>0</v>
      </c>
      <c r="I11" t="s">
        <v>19</v>
      </c>
      <c r="K11" s="4"/>
      <c r="N11" t="s">
        <v>44</v>
      </c>
      <c r="V11">
        <f t="shared" si="1"/>
        <v>0</v>
      </c>
      <c r="W11">
        <f t="shared" si="2"/>
        <v>0</v>
      </c>
    </row>
    <row r="12" spans="1:24" x14ac:dyDescent="0.2">
      <c r="A12">
        <v>10</v>
      </c>
      <c r="B12" t="s">
        <v>0</v>
      </c>
      <c r="D12">
        <v>10</v>
      </c>
      <c r="E12" t="s">
        <v>6</v>
      </c>
      <c r="G12" t="s">
        <v>9</v>
      </c>
      <c r="I12" t="s">
        <v>20</v>
      </c>
      <c r="J12">
        <f>COUNTIF(B3:B83,B7)</f>
        <v>7</v>
      </c>
      <c r="K12" s="4">
        <f t="shared" si="0"/>
        <v>8.6419753086419748E-2</v>
      </c>
      <c r="N12" t="s">
        <v>45</v>
      </c>
      <c r="Q12">
        <v>1</v>
      </c>
      <c r="U12">
        <v>6</v>
      </c>
      <c r="V12">
        <f t="shared" si="1"/>
        <v>7</v>
      </c>
      <c r="W12">
        <f t="shared" si="2"/>
        <v>8.6419753086419748E-2</v>
      </c>
    </row>
    <row r="13" spans="1:24" x14ac:dyDescent="0.2">
      <c r="A13">
        <v>11</v>
      </c>
      <c r="B13" t="s">
        <v>0</v>
      </c>
      <c r="D13">
        <v>11</v>
      </c>
      <c r="E13" t="s">
        <v>0</v>
      </c>
      <c r="I13" t="s">
        <v>21</v>
      </c>
      <c r="J13">
        <f>COUNTIF(B3:B83,B62)</f>
        <v>6</v>
      </c>
      <c r="K13" s="4">
        <f t="shared" si="0"/>
        <v>7.407407407407407E-2</v>
      </c>
      <c r="N13" t="s">
        <v>46</v>
      </c>
      <c r="O13">
        <v>4</v>
      </c>
      <c r="U13">
        <v>2</v>
      </c>
      <c r="V13">
        <f t="shared" si="1"/>
        <v>6</v>
      </c>
      <c r="W13">
        <f t="shared" si="2"/>
        <v>7.407407407407407E-2</v>
      </c>
      <c r="X13">
        <f>SUM(V7:V13)</f>
        <v>81</v>
      </c>
    </row>
    <row r="14" spans="1:24" x14ac:dyDescent="0.2">
      <c r="A14">
        <v>12</v>
      </c>
      <c r="B14" t="s">
        <v>2</v>
      </c>
      <c r="D14">
        <v>12</v>
      </c>
      <c r="E14" t="s">
        <v>2</v>
      </c>
      <c r="J14">
        <f>SUM(J7:J13)</f>
        <v>81</v>
      </c>
      <c r="K14" s="4">
        <f>PRODUCT(K7:K13)</f>
        <v>3.7117930831944823E-6</v>
      </c>
      <c r="O14">
        <f>SUM(O7:O13)</f>
        <v>26</v>
      </c>
      <c r="P14">
        <f t="shared" ref="P14:U14" si="3">SUM(P7:P13)</f>
        <v>28</v>
      </c>
      <c r="Q14">
        <f t="shared" si="3"/>
        <v>7</v>
      </c>
      <c r="R14">
        <f t="shared" si="3"/>
        <v>11</v>
      </c>
      <c r="S14">
        <f t="shared" si="3"/>
        <v>0</v>
      </c>
      <c r="T14">
        <f t="shared" si="3"/>
        <v>0</v>
      </c>
      <c r="U14">
        <f t="shared" si="3"/>
        <v>9</v>
      </c>
    </row>
    <row r="15" spans="1:24" x14ac:dyDescent="0.2">
      <c r="A15">
        <v>13</v>
      </c>
      <c r="B15" t="s">
        <v>2</v>
      </c>
      <c r="D15">
        <v>13</v>
      </c>
      <c r="E15" t="s">
        <v>2</v>
      </c>
      <c r="K15" s="4"/>
      <c r="O15">
        <f>O14/$J$2</f>
        <v>0.32098765432098764</v>
      </c>
      <c r="P15">
        <f t="shared" ref="P15:U15" si="4">P14/$J$2</f>
        <v>0.34567901234567899</v>
      </c>
      <c r="Q15">
        <f t="shared" si="4"/>
        <v>8.6419753086419748E-2</v>
      </c>
      <c r="R15">
        <f t="shared" si="4"/>
        <v>0.13580246913580246</v>
      </c>
      <c r="S15">
        <f t="shared" si="4"/>
        <v>0</v>
      </c>
      <c r="T15">
        <f t="shared" si="4"/>
        <v>0</v>
      </c>
      <c r="U15">
        <f t="shared" si="4"/>
        <v>0.1111111111111111</v>
      </c>
    </row>
    <row r="16" spans="1:24" x14ac:dyDescent="0.2">
      <c r="A16">
        <v>14</v>
      </c>
      <c r="B16" t="s">
        <v>2</v>
      </c>
      <c r="D16">
        <v>14</v>
      </c>
      <c r="E16" t="s">
        <v>2</v>
      </c>
      <c r="I16" t="s">
        <v>22</v>
      </c>
      <c r="K16" s="4"/>
    </row>
    <row r="17" spans="1:21" x14ac:dyDescent="0.2">
      <c r="A17">
        <v>15</v>
      </c>
      <c r="B17" t="s">
        <v>2</v>
      </c>
      <c r="D17">
        <v>15</v>
      </c>
      <c r="E17" t="s">
        <v>2</v>
      </c>
      <c r="I17" t="s">
        <v>15</v>
      </c>
      <c r="J17">
        <f>COUNTIF(E3:E83,E41)</f>
        <v>26</v>
      </c>
      <c r="K17" s="4">
        <f t="shared" ref="K17:K23" si="5">J17/210</f>
        <v>0.12380952380952381</v>
      </c>
      <c r="U17">
        <f>SUM(O14:U14)</f>
        <v>81</v>
      </c>
    </row>
    <row r="18" spans="1:21" x14ac:dyDescent="0.2">
      <c r="A18">
        <v>16</v>
      </c>
      <c r="B18" t="s">
        <v>2</v>
      </c>
      <c r="D18">
        <v>16</v>
      </c>
      <c r="E18" t="s">
        <v>2</v>
      </c>
      <c r="I18" t="s">
        <v>16</v>
      </c>
      <c r="J18">
        <f>COUNTIF(E3:E83,E4)</f>
        <v>28</v>
      </c>
      <c r="K18" s="4">
        <f t="shared" si="5"/>
        <v>0.13333333333333333</v>
      </c>
    </row>
    <row r="19" spans="1:21" x14ac:dyDescent="0.2">
      <c r="A19">
        <v>17</v>
      </c>
      <c r="B19" t="s">
        <v>2</v>
      </c>
      <c r="D19">
        <v>17</v>
      </c>
      <c r="E19" t="s">
        <v>2</v>
      </c>
      <c r="I19" t="s">
        <v>17</v>
      </c>
      <c r="J19">
        <f>COUNTIF(E3:E83,E12)</f>
        <v>7</v>
      </c>
      <c r="K19" s="4">
        <f t="shared" si="5"/>
        <v>3.3333333333333333E-2</v>
      </c>
    </row>
    <row r="20" spans="1:21" x14ac:dyDescent="0.2">
      <c r="A20">
        <v>18</v>
      </c>
      <c r="B20" t="s">
        <v>2</v>
      </c>
      <c r="D20">
        <v>18</v>
      </c>
      <c r="E20" t="s">
        <v>2</v>
      </c>
      <c r="I20" t="s">
        <v>18</v>
      </c>
      <c r="J20">
        <f>COUNTIF(E3:E83,E27)</f>
        <v>11</v>
      </c>
      <c r="K20" s="4">
        <f t="shared" si="5"/>
        <v>5.2380952380952382E-2</v>
      </c>
    </row>
    <row r="21" spans="1:21" x14ac:dyDescent="0.2">
      <c r="A21">
        <v>19</v>
      </c>
      <c r="B21" t="s">
        <v>2</v>
      </c>
      <c r="D21">
        <v>19</v>
      </c>
      <c r="E21" t="s">
        <v>2</v>
      </c>
      <c r="I21" t="s">
        <v>19</v>
      </c>
      <c r="K21" s="4"/>
    </row>
    <row r="22" spans="1:21" x14ac:dyDescent="0.2">
      <c r="A22">
        <v>20</v>
      </c>
      <c r="B22" t="s">
        <v>2</v>
      </c>
      <c r="D22">
        <v>20</v>
      </c>
      <c r="E22" t="s">
        <v>2</v>
      </c>
      <c r="I22" t="s">
        <v>20</v>
      </c>
      <c r="J22">
        <f>COUNTIF(E3:E83,E13)</f>
        <v>6</v>
      </c>
      <c r="K22" s="4">
        <f t="shared" si="5"/>
        <v>2.8571428571428571E-2</v>
      </c>
    </row>
    <row r="23" spans="1:21" x14ac:dyDescent="0.2">
      <c r="A23">
        <v>21</v>
      </c>
      <c r="B23" t="s">
        <v>2</v>
      </c>
      <c r="D23">
        <v>21</v>
      </c>
      <c r="E23" t="s">
        <v>2</v>
      </c>
      <c r="I23" t="s">
        <v>21</v>
      </c>
      <c r="J23">
        <f>COUNTIF(E3:E83,E43)</f>
        <v>3</v>
      </c>
      <c r="K23" s="4">
        <f t="shared" si="5"/>
        <v>1.4285714285714285E-2</v>
      </c>
    </row>
    <row r="24" spans="1:21" x14ac:dyDescent="0.2">
      <c r="A24">
        <v>22</v>
      </c>
      <c r="B24" t="s">
        <v>2</v>
      </c>
      <c r="D24">
        <v>22</v>
      </c>
      <c r="E24" t="s">
        <v>2</v>
      </c>
      <c r="J24">
        <f>SUM(J17:J23)</f>
        <v>81</v>
      </c>
      <c r="K24" s="4">
        <f>PRODUCT(K17:K23)</f>
        <v>1.1764645389523914E-8</v>
      </c>
    </row>
    <row r="25" spans="1:21" x14ac:dyDescent="0.2">
      <c r="A25">
        <v>23</v>
      </c>
      <c r="B25" t="s">
        <v>2</v>
      </c>
      <c r="D25">
        <v>23</v>
      </c>
      <c r="E25" t="s">
        <v>2</v>
      </c>
      <c r="K25" s="4"/>
    </row>
    <row r="26" spans="1:21" x14ac:dyDescent="0.2">
      <c r="A26">
        <v>24</v>
      </c>
      <c r="B26" t="s">
        <v>2</v>
      </c>
      <c r="D26">
        <v>24</v>
      </c>
      <c r="E26" t="s">
        <v>2</v>
      </c>
      <c r="I26" t="s">
        <v>23</v>
      </c>
      <c r="K26" s="4">
        <f>(O15*W7)+(P15*W8)+(Q15*W9)+(R15*W10)+(S15*W11)+(T15*W12)+(U15*W13)</f>
        <v>0.24904740131077577</v>
      </c>
    </row>
    <row r="27" spans="1:21" x14ac:dyDescent="0.2">
      <c r="A27">
        <v>25</v>
      </c>
      <c r="B27" t="s">
        <v>3</v>
      </c>
      <c r="D27">
        <v>25</v>
      </c>
      <c r="E27" t="s">
        <v>3</v>
      </c>
      <c r="K27" s="4"/>
    </row>
    <row r="28" spans="1:21" x14ac:dyDescent="0.2">
      <c r="A28">
        <v>26</v>
      </c>
      <c r="B28" t="s">
        <v>2</v>
      </c>
      <c r="D28">
        <v>26</v>
      </c>
      <c r="E28" t="s">
        <v>2</v>
      </c>
      <c r="I28" t="s">
        <v>24</v>
      </c>
      <c r="K28" s="4">
        <f>(J4-K26)/(1-K26)</f>
        <v>0.73695961031053381</v>
      </c>
    </row>
    <row r="29" spans="1:21" x14ac:dyDescent="0.2">
      <c r="A29">
        <v>27</v>
      </c>
      <c r="B29" t="s">
        <v>2</v>
      </c>
      <c r="D29">
        <v>27</v>
      </c>
      <c r="E29" t="s">
        <v>2</v>
      </c>
    </row>
    <row r="30" spans="1:21" x14ac:dyDescent="0.2">
      <c r="A30">
        <v>28</v>
      </c>
      <c r="B30" t="s">
        <v>2</v>
      </c>
      <c r="D30">
        <v>28</v>
      </c>
      <c r="E30" t="s">
        <v>2</v>
      </c>
    </row>
    <row r="31" spans="1:21" x14ac:dyDescent="0.2">
      <c r="A31">
        <v>29</v>
      </c>
      <c r="B31" t="s">
        <v>2</v>
      </c>
      <c r="D31">
        <v>29</v>
      </c>
      <c r="E31" t="s">
        <v>2</v>
      </c>
    </row>
    <row r="32" spans="1:21" x14ac:dyDescent="0.2">
      <c r="A32">
        <v>30</v>
      </c>
      <c r="B32" t="s">
        <v>2</v>
      </c>
      <c r="D32">
        <v>30</v>
      </c>
      <c r="E32" t="s">
        <v>2</v>
      </c>
    </row>
    <row r="33" spans="1:7" x14ac:dyDescent="0.2">
      <c r="A33">
        <v>31</v>
      </c>
      <c r="B33" t="s">
        <v>2</v>
      </c>
      <c r="D33">
        <v>31</v>
      </c>
      <c r="E33" t="s">
        <v>2</v>
      </c>
    </row>
    <row r="34" spans="1:7" x14ac:dyDescent="0.2">
      <c r="A34">
        <v>32</v>
      </c>
      <c r="B34" t="s">
        <v>2</v>
      </c>
      <c r="D34">
        <v>32</v>
      </c>
      <c r="E34" t="s">
        <v>2</v>
      </c>
    </row>
    <row r="35" spans="1:7" x14ac:dyDescent="0.2">
      <c r="A35">
        <v>33</v>
      </c>
      <c r="B35" t="s">
        <v>2</v>
      </c>
      <c r="D35">
        <v>33</v>
      </c>
      <c r="E35" t="s">
        <v>2</v>
      </c>
    </row>
    <row r="36" spans="1:7" x14ac:dyDescent="0.2">
      <c r="A36">
        <v>34</v>
      </c>
      <c r="B36" t="s">
        <v>3</v>
      </c>
      <c r="D36">
        <v>34</v>
      </c>
      <c r="E36" t="s">
        <v>3</v>
      </c>
    </row>
    <row r="37" spans="1:7" x14ac:dyDescent="0.2">
      <c r="A37">
        <v>35</v>
      </c>
      <c r="B37" t="s">
        <v>3</v>
      </c>
      <c r="D37">
        <v>35</v>
      </c>
      <c r="E37" t="s">
        <v>3</v>
      </c>
    </row>
    <row r="38" spans="1:7" x14ac:dyDescent="0.2">
      <c r="A38">
        <v>36</v>
      </c>
      <c r="B38" t="s">
        <v>3</v>
      </c>
      <c r="D38">
        <v>36</v>
      </c>
      <c r="E38" t="s">
        <v>3</v>
      </c>
    </row>
    <row r="39" spans="1:7" x14ac:dyDescent="0.2">
      <c r="A39">
        <v>37</v>
      </c>
      <c r="B39" t="s">
        <v>3</v>
      </c>
      <c r="D39">
        <v>37</v>
      </c>
      <c r="E39" t="s">
        <v>3</v>
      </c>
    </row>
    <row r="40" spans="1:7" x14ac:dyDescent="0.2">
      <c r="A40">
        <v>38</v>
      </c>
      <c r="B40" t="s">
        <v>3</v>
      </c>
      <c r="D40">
        <v>38</v>
      </c>
      <c r="E40" t="s">
        <v>3</v>
      </c>
    </row>
    <row r="41" spans="1:7" x14ac:dyDescent="0.2">
      <c r="A41">
        <v>39</v>
      </c>
      <c r="B41" t="s">
        <v>4</v>
      </c>
      <c r="D41">
        <v>39</v>
      </c>
      <c r="E41" t="s">
        <v>4</v>
      </c>
    </row>
    <row r="42" spans="1:7" x14ac:dyDescent="0.2">
      <c r="A42">
        <v>40</v>
      </c>
      <c r="B42" t="s">
        <v>4</v>
      </c>
      <c r="D42">
        <v>40</v>
      </c>
      <c r="E42" t="s">
        <v>4</v>
      </c>
    </row>
    <row r="43" spans="1:7" x14ac:dyDescent="0.2">
      <c r="A43">
        <v>41</v>
      </c>
      <c r="B43" t="s">
        <v>4</v>
      </c>
      <c r="D43">
        <v>41</v>
      </c>
      <c r="E43" t="s">
        <v>5</v>
      </c>
      <c r="G43" t="s">
        <v>9</v>
      </c>
    </row>
    <row r="44" spans="1:7" x14ac:dyDescent="0.2">
      <c r="A44">
        <v>42</v>
      </c>
      <c r="B44" t="s">
        <v>3</v>
      </c>
      <c r="D44">
        <v>42</v>
      </c>
      <c r="E44" t="s">
        <v>3</v>
      </c>
    </row>
    <row r="45" spans="1:7" x14ac:dyDescent="0.2">
      <c r="A45">
        <v>43</v>
      </c>
      <c r="B45" t="s">
        <v>3</v>
      </c>
      <c r="D45">
        <v>43</v>
      </c>
      <c r="E45" t="s">
        <v>3</v>
      </c>
    </row>
    <row r="46" spans="1:7" x14ac:dyDescent="0.2">
      <c r="A46">
        <v>44</v>
      </c>
      <c r="B46" t="s">
        <v>3</v>
      </c>
      <c r="D46">
        <v>44</v>
      </c>
      <c r="E46" t="s">
        <v>3</v>
      </c>
    </row>
    <row r="47" spans="1:7" x14ac:dyDescent="0.2">
      <c r="A47">
        <v>45</v>
      </c>
      <c r="B47" t="s">
        <v>4</v>
      </c>
      <c r="D47">
        <v>45</v>
      </c>
      <c r="E47" t="s">
        <v>4</v>
      </c>
    </row>
    <row r="48" spans="1:7" x14ac:dyDescent="0.2">
      <c r="A48">
        <v>46</v>
      </c>
      <c r="B48" t="s">
        <v>4</v>
      </c>
      <c r="D48">
        <v>46</v>
      </c>
      <c r="E48" t="s">
        <v>4</v>
      </c>
    </row>
    <row r="49" spans="1:7" x14ac:dyDescent="0.2">
      <c r="A49">
        <v>47</v>
      </c>
      <c r="B49" t="s">
        <v>4</v>
      </c>
      <c r="D49">
        <v>47</v>
      </c>
      <c r="E49" t="s">
        <v>4</v>
      </c>
    </row>
    <row r="50" spans="1:7" x14ac:dyDescent="0.2">
      <c r="A50">
        <v>48</v>
      </c>
      <c r="B50" t="s">
        <v>4</v>
      </c>
      <c r="D50">
        <v>48</v>
      </c>
      <c r="E50" t="s">
        <v>2</v>
      </c>
      <c r="G50" t="s">
        <v>9</v>
      </c>
    </row>
    <row r="51" spans="1:7" x14ac:dyDescent="0.2">
      <c r="A51">
        <v>49</v>
      </c>
      <c r="B51" t="s">
        <v>2</v>
      </c>
      <c r="D51">
        <v>49</v>
      </c>
      <c r="E51" t="s">
        <v>2</v>
      </c>
    </row>
    <row r="52" spans="1:7" x14ac:dyDescent="0.2">
      <c r="A52">
        <v>50</v>
      </c>
      <c r="B52" t="s">
        <v>4</v>
      </c>
      <c r="D52">
        <v>50</v>
      </c>
      <c r="E52" t="s">
        <v>4</v>
      </c>
    </row>
    <row r="53" spans="1:7" x14ac:dyDescent="0.2">
      <c r="A53">
        <v>51</v>
      </c>
      <c r="B53" t="s">
        <v>4</v>
      </c>
      <c r="D53">
        <v>51</v>
      </c>
      <c r="E53" t="s">
        <v>4</v>
      </c>
    </row>
    <row r="54" spans="1:7" x14ac:dyDescent="0.2">
      <c r="A54">
        <v>52</v>
      </c>
      <c r="B54" t="s">
        <v>4</v>
      </c>
      <c r="D54">
        <v>52</v>
      </c>
      <c r="E54" t="s">
        <v>6</v>
      </c>
    </row>
    <row r="55" spans="1:7" x14ac:dyDescent="0.2">
      <c r="A55">
        <v>53</v>
      </c>
      <c r="B55" t="s">
        <v>4</v>
      </c>
      <c r="D55">
        <v>53</v>
      </c>
      <c r="E55" t="s">
        <v>4</v>
      </c>
    </row>
    <row r="56" spans="1:7" x14ac:dyDescent="0.2">
      <c r="A56">
        <v>54</v>
      </c>
      <c r="B56" t="s">
        <v>4</v>
      </c>
      <c r="D56">
        <v>54</v>
      </c>
      <c r="E56" t="s">
        <v>4</v>
      </c>
    </row>
    <row r="57" spans="1:7" x14ac:dyDescent="0.2">
      <c r="A57">
        <v>55</v>
      </c>
      <c r="B57" t="s">
        <v>4</v>
      </c>
      <c r="D57">
        <v>55</v>
      </c>
      <c r="E57" t="s">
        <v>4</v>
      </c>
    </row>
    <row r="58" spans="1:7" x14ac:dyDescent="0.2">
      <c r="A58">
        <v>56</v>
      </c>
      <c r="B58" t="s">
        <v>5</v>
      </c>
      <c r="D58">
        <v>56</v>
      </c>
      <c r="E58" t="s">
        <v>4</v>
      </c>
      <c r="G58" t="s">
        <v>9</v>
      </c>
    </row>
    <row r="59" spans="1:7" x14ac:dyDescent="0.2">
      <c r="A59">
        <v>57</v>
      </c>
      <c r="B59" t="s">
        <v>5</v>
      </c>
      <c r="D59">
        <v>57</v>
      </c>
      <c r="E59" t="s">
        <v>4</v>
      </c>
      <c r="G59" t="s">
        <v>9</v>
      </c>
    </row>
    <row r="60" spans="1:7" x14ac:dyDescent="0.2">
      <c r="A60">
        <v>58</v>
      </c>
      <c r="B60" t="s">
        <v>4</v>
      </c>
      <c r="D60">
        <v>58</v>
      </c>
      <c r="E60" t="s">
        <v>4</v>
      </c>
    </row>
    <row r="61" spans="1:7" x14ac:dyDescent="0.2">
      <c r="A61">
        <v>59</v>
      </c>
      <c r="B61" t="s">
        <v>4</v>
      </c>
      <c r="D61">
        <v>59</v>
      </c>
      <c r="E61" t="s">
        <v>4</v>
      </c>
    </row>
    <row r="62" spans="1:7" x14ac:dyDescent="0.2">
      <c r="A62">
        <v>60</v>
      </c>
      <c r="B62" t="s">
        <v>5</v>
      </c>
      <c r="D62">
        <v>60</v>
      </c>
      <c r="E62" t="s">
        <v>4</v>
      </c>
      <c r="G62" t="s">
        <v>9</v>
      </c>
    </row>
    <row r="63" spans="1:7" x14ac:dyDescent="0.2">
      <c r="A63">
        <v>61</v>
      </c>
      <c r="B63" t="s">
        <v>6</v>
      </c>
      <c r="D63">
        <v>61</v>
      </c>
      <c r="E63" t="s">
        <v>6</v>
      </c>
    </row>
    <row r="64" spans="1:7" x14ac:dyDescent="0.2">
      <c r="A64">
        <v>62</v>
      </c>
      <c r="B64" t="s">
        <v>3</v>
      </c>
      <c r="D64">
        <v>62</v>
      </c>
      <c r="E64" t="s">
        <v>3</v>
      </c>
    </row>
    <row r="65" spans="1:7" x14ac:dyDescent="0.2">
      <c r="A65">
        <v>63</v>
      </c>
      <c r="B65" t="s">
        <v>3</v>
      </c>
      <c r="D65">
        <v>63</v>
      </c>
      <c r="E65" t="s">
        <v>4</v>
      </c>
      <c r="G65" t="s">
        <v>9</v>
      </c>
    </row>
    <row r="66" spans="1:7" x14ac:dyDescent="0.2">
      <c r="A66">
        <v>64</v>
      </c>
      <c r="B66" t="s">
        <v>3</v>
      </c>
      <c r="D66">
        <v>64</v>
      </c>
      <c r="E66" t="s">
        <v>4</v>
      </c>
      <c r="G66" t="s">
        <v>9</v>
      </c>
    </row>
    <row r="67" spans="1:7" x14ac:dyDescent="0.2">
      <c r="A67">
        <v>65</v>
      </c>
      <c r="B67" t="s">
        <v>4</v>
      </c>
      <c r="D67">
        <v>65</v>
      </c>
      <c r="E67" t="s">
        <v>6</v>
      </c>
      <c r="G67" t="s">
        <v>9</v>
      </c>
    </row>
    <row r="68" spans="1:7" x14ac:dyDescent="0.2">
      <c r="A68">
        <v>66</v>
      </c>
      <c r="B68" t="s">
        <v>2</v>
      </c>
      <c r="D68">
        <v>66</v>
      </c>
      <c r="E68" t="s">
        <v>4</v>
      </c>
      <c r="G68" t="s">
        <v>9</v>
      </c>
    </row>
    <row r="69" spans="1:7" x14ac:dyDescent="0.2">
      <c r="A69">
        <v>67</v>
      </c>
      <c r="B69" t="s">
        <v>2</v>
      </c>
      <c r="D69">
        <v>67</v>
      </c>
      <c r="E69" t="s">
        <v>4</v>
      </c>
      <c r="G69" t="s">
        <v>9</v>
      </c>
    </row>
    <row r="70" spans="1:7" x14ac:dyDescent="0.2">
      <c r="A70">
        <v>68</v>
      </c>
      <c r="B70" t="s">
        <v>4</v>
      </c>
      <c r="D70">
        <v>68</v>
      </c>
      <c r="E70" t="s">
        <v>4</v>
      </c>
    </row>
    <row r="71" spans="1:7" x14ac:dyDescent="0.2">
      <c r="A71">
        <v>69</v>
      </c>
      <c r="B71" t="s">
        <v>2</v>
      </c>
      <c r="D71">
        <v>69</v>
      </c>
      <c r="E71" t="s">
        <v>4</v>
      </c>
      <c r="G71" t="s">
        <v>9</v>
      </c>
    </row>
    <row r="72" spans="1:7" x14ac:dyDescent="0.2">
      <c r="A72">
        <v>70</v>
      </c>
      <c r="B72" t="s">
        <v>2</v>
      </c>
      <c r="D72">
        <v>70</v>
      </c>
      <c r="E72" t="s">
        <v>4</v>
      </c>
      <c r="G72" t="s">
        <v>9</v>
      </c>
    </row>
    <row r="73" spans="1:7" x14ac:dyDescent="0.2">
      <c r="A73">
        <v>71</v>
      </c>
      <c r="B73" t="s">
        <v>2</v>
      </c>
      <c r="D73">
        <v>71</v>
      </c>
      <c r="E73" t="s">
        <v>2</v>
      </c>
    </row>
    <row r="74" spans="1:7" x14ac:dyDescent="0.2">
      <c r="A74">
        <v>72</v>
      </c>
      <c r="B74" t="s">
        <v>4</v>
      </c>
      <c r="D74">
        <v>72</v>
      </c>
      <c r="E74" t="s">
        <v>4</v>
      </c>
    </row>
    <row r="75" spans="1:7" x14ac:dyDescent="0.2">
      <c r="A75">
        <v>73</v>
      </c>
      <c r="B75" t="s">
        <v>5</v>
      </c>
      <c r="D75">
        <v>73</v>
      </c>
      <c r="E75" t="s">
        <v>5</v>
      </c>
    </row>
    <row r="76" spans="1:7" x14ac:dyDescent="0.2">
      <c r="A76">
        <v>74</v>
      </c>
      <c r="B76" t="s">
        <v>5</v>
      </c>
      <c r="D76">
        <v>74</v>
      </c>
      <c r="E76" t="s">
        <v>4</v>
      </c>
      <c r="G76" t="s">
        <v>9</v>
      </c>
    </row>
    <row r="77" spans="1:7" x14ac:dyDescent="0.2">
      <c r="A77">
        <v>75</v>
      </c>
      <c r="B77" t="s">
        <v>5</v>
      </c>
      <c r="D77">
        <v>75</v>
      </c>
      <c r="E77" t="s">
        <v>5</v>
      </c>
    </row>
    <row r="78" spans="1:7" x14ac:dyDescent="0.2">
      <c r="A78">
        <v>76</v>
      </c>
      <c r="B78" t="s">
        <v>3</v>
      </c>
      <c r="D78">
        <v>76</v>
      </c>
      <c r="E78" t="s">
        <v>3</v>
      </c>
    </row>
    <row r="79" spans="1:7" x14ac:dyDescent="0.2">
      <c r="A79">
        <v>77</v>
      </c>
      <c r="B79" t="s">
        <v>4</v>
      </c>
      <c r="D79">
        <v>77</v>
      </c>
      <c r="E79" t="s">
        <v>4</v>
      </c>
    </row>
    <row r="80" spans="1:7" x14ac:dyDescent="0.2">
      <c r="A80">
        <v>78</v>
      </c>
      <c r="B80" t="s">
        <v>2</v>
      </c>
      <c r="D80">
        <v>78</v>
      </c>
      <c r="E80" t="s">
        <v>4</v>
      </c>
      <c r="G80" t="s">
        <v>9</v>
      </c>
    </row>
    <row r="81" spans="1:7" x14ac:dyDescent="0.2">
      <c r="A81">
        <v>79</v>
      </c>
      <c r="B81" t="s">
        <v>4</v>
      </c>
      <c r="D81">
        <v>79</v>
      </c>
      <c r="E81" t="s">
        <v>6</v>
      </c>
      <c r="G81" t="s">
        <v>9</v>
      </c>
    </row>
    <row r="82" spans="1:7" x14ac:dyDescent="0.2">
      <c r="A82">
        <v>80</v>
      </c>
      <c r="B82" t="s">
        <v>6</v>
      </c>
      <c r="D82">
        <v>80</v>
      </c>
      <c r="E82" t="s">
        <v>6</v>
      </c>
    </row>
    <row r="83" spans="1:7" x14ac:dyDescent="0.2">
      <c r="A83">
        <v>81</v>
      </c>
      <c r="B83" t="s">
        <v>6</v>
      </c>
      <c r="D83">
        <v>81</v>
      </c>
      <c r="E83" t="s">
        <v>6</v>
      </c>
    </row>
    <row r="84" spans="1:7" x14ac:dyDescent="0.2">
      <c r="G84">
        <f>COUNTA(G2:G83)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SubTable</vt:lpstr>
      <vt:lpstr>000001</vt:lpstr>
      <vt:lpstr>000002</vt:lpstr>
      <vt:lpstr>000003</vt:lpstr>
      <vt:lpstr>000004</vt:lpstr>
      <vt:lpstr>000005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A. Grady</dc:creator>
  <cp:lastModifiedBy>Kenneth A. Grady</cp:lastModifiedBy>
  <dcterms:created xsi:type="dcterms:W3CDTF">2017-08-13T15:17:17Z</dcterms:created>
  <dcterms:modified xsi:type="dcterms:W3CDTF">2017-09-13T22:23:30Z</dcterms:modified>
</cp:coreProperties>
</file>