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housandprojects-my.sharepoint.com/personal/graeme_athousandprojects_com/Documents/Study/Making Embedded Systems/making-embedded-projects/final-project/Docs/"/>
    </mc:Choice>
  </mc:AlternateContent>
  <xr:revisionPtr revIDLastSave="423" documentId="8_{001D23B9-69B6-4F06-BAEA-CFA795CAD8C5}" xr6:coauthVersionLast="47" xr6:coauthVersionMax="47" xr10:uidLastSave="{956AF8D2-7F45-4DE4-9C5E-6E6F9676B9D2}"/>
  <bookViews>
    <workbookView xWindow="28680" yWindow="-120" windowWidth="29040" windowHeight="15840" activeTab="2" xr2:uid="{615AABFA-D9F8-4798-8FA6-969E46F85DBB}"/>
  </bookViews>
  <sheets>
    <sheet name="Angles" sheetId="1" r:id="rId1"/>
    <sheet name="Config" sheetId="2" r:id="rId2"/>
    <sheet name="System State machi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8" i="2"/>
  <c r="E3" i="2"/>
  <c r="E4" i="2"/>
  <c r="E5" i="2"/>
  <c r="E6" i="2"/>
  <c r="E7" i="2"/>
  <c r="E2" i="2"/>
  <c r="D2" i="2"/>
  <c r="D3" i="2"/>
  <c r="D4" i="2"/>
  <c r="D5" i="2"/>
  <c r="D7" i="2"/>
  <c r="E11" i="1"/>
  <c r="O11" i="1" s="1"/>
  <c r="J3" i="1"/>
  <c r="J4" i="1"/>
  <c r="J5" i="1"/>
  <c r="J6" i="1"/>
  <c r="J7" i="1"/>
  <c r="J8" i="1"/>
  <c r="J9" i="1"/>
  <c r="J10" i="1"/>
  <c r="J11" i="1"/>
  <c r="J12" i="1"/>
  <c r="J13" i="1"/>
  <c r="J2" i="1"/>
  <c r="E3" i="1"/>
  <c r="O3" i="1" s="1"/>
  <c r="E4" i="1"/>
  <c r="O4" i="1" s="1"/>
  <c r="E5" i="1"/>
  <c r="Q5" i="1" s="1"/>
  <c r="E6" i="1"/>
  <c r="Q6" i="1" s="1"/>
  <c r="E7" i="1"/>
  <c r="O7" i="1" s="1"/>
  <c r="E8" i="1"/>
  <c r="O8" i="1" s="1"/>
  <c r="E9" i="1"/>
  <c r="O9" i="1" s="1"/>
  <c r="E10" i="1"/>
  <c r="Q10" i="1" s="1"/>
  <c r="E12" i="1"/>
  <c r="O12" i="1" s="1"/>
  <c r="E13" i="1"/>
  <c r="Q13" i="1" s="1"/>
  <c r="E2" i="1"/>
  <c r="O2" i="1" s="1"/>
  <c r="D3" i="1"/>
  <c r="M3" i="1" s="1"/>
  <c r="D4" i="1"/>
  <c r="K4" i="1" s="1"/>
  <c r="D5" i="1"/>
  <c r="M5" i="1" s="1"/>
  <c r="D6" i="1"/>
  <c r="K6" i="1" s="1"/>
  <c r="D7" i="1"/>
  <c r="D8" i="1"/>
  <c r="D9" i="1"/>
  <c r="K9" i="1" s="1"/>
  <c r="D10" i="1"/>
  <c r="M10" i="1" s="1"/>
  <c r="D11" i="1"/>
  <c r="M11" i="1" s="1"/>
  <c r="D12" i="1"/>
  <c r="M12" i="1" s="1"/>
  <c r="D13" i="1"/>
  <c r="M13" i="1" s="1"/>
  <c r="D2" i="1"/>
  <c r="M2" i="1" s="1"/>
  <c r="F11" i="1" l="1"/>
  <c r="F10" i="1"/>
  <c r="F2" i="1"/>
  <c r="K13" i="1"/>
  <c r="F7" i="1"/>
  <c r="F12" i="1"/>
  <c r="K12" i="1"/>
  <c r="F8" i="1"/>
  <c r="K11" i="1"/>
  <c r="K10" i="1"/>
  <c r="K8" i="1"/>
  <c r="K7" i="1"/>
  <c r="K5" i="1"/>
  <c r="F9" i="1"/>
  <c r="K3" i="1"/>
  <c r="K2" i="1"/>
  <c r="F13" i="1"/>
  <c r="F6" i="1"/>
  <c r="F5" i="1"/>
  <c r="F4" i="1"/>
  <c r="F3" i="1"/>
  <c r="Q2" i="1"/>
  <c r="O13" i="1"/>
  <c r="O6" i="1"/>
  <c r="O5" i="1"/>
  <c r="M9" i="1"/>
  <c r="O10" i="1"/>
  <c r="M8" i="1"/>
  <c r="Q9" i="1"/>
  <c r="M7" i="1"/>
  <c r="M6" i="1"/>
  <c r="Q8" i="1"/>
  <c r="M4" i="1"/>
  <c r="Q7" i="1"/>
  <c r="Q12" i="1"/>
  <c r="Q4" i="1"/>
  <c r="Q11" i="1"/>
  <c r="Q3" i="1"/>
</calcChain>
</file>

<file path=xl/sharedStrings.xml><?xml version="1.0" encoding="utf-8"?>
<sst xmlns="http://schemas.openxmlformats.org/spreadsheetml/2006/main" count="131" uniqueCount="49">
  <si>
    <t>Face</t>
  </si>
  <si>
    <t>X</t>
  </si>
  <si>
    <t>Y</t>
  </si>
  <si>
    <t>Range X</t>
  </si>
  <si>
    <t>Range Y</t>
  </si>
  <si>
    <t>X-TR</t>
  </si>
  <si>
    <t>X-BR</t>
  </si>
  <si>
    <t>Y-BR</t>
  </si>
  <si>
    <t>Y-TR</t>
  </si>
  <si>
    <t>Normalise X</t>
  </si>
  <si>
    <t>Normalise Y</t>
  </si>
  <si>
    <t>Product</t>
  </si>
  <si>
    <t>{</t>
  </si>
  <si>
    <t>,</t>
  </si>
  <si>
    <t>}</t>
  </si>
  <si>
    <t>Task ID</t>
  </si>
  <si>
    <t>Task Name</t>
  </si>
  <si>
    <t>Type</t>
  </si>
  <si>
    <t>Length</t>
  </si>
  <si>
    <t>uint8_t</t>
  </si>
  <si>
    <t>char</t>
  </si>
  <si>
    <t>Colour</t>
  </si>
  <si>
    <t>uint32</t>
  </si>
  <si>
    <t>Bits</t>
  </si>
  <si>
    <t>Words</t>
  </si>
  <si>
    <t>Total Words</t>
  </si>
  <si>
    <t>Face ID</t>
  </si>
  <si>
    <t>Status</t>
  </si>
  <si>
    <t>Config Status</t>
  </si>
  <si>
    <t>Faces</t>
  </si>
  <si>
    <t>Bytes</t>
  </si>
  <si>
    <t>STATE_CONFIG</t>
  </si>
  <si>
    <t>STATE_IDLE</t>
  </si>
  <si>
    <t>STATE_CHANGE_TASK</t>
  </si>
  <si>
    <t>STATE_BATTERY_TEST</t>
  </si>
  <si>
    <t>STATE_SLEEP</t>
  </si>
  <si>
    <t>New Face Detect</t>
  </si>
  <si>
    <t>Lipo Int</t>
  </si>
  <si>
    <t>RTC Int</t>
  </si>
  <si>
    <t xml:space="preserve">Sleep Timeout, </t>
  </si>
  <si>
    <t>Done</t>
  </si>
  <si>
    <t>Error</t>
  </si>
  <si>
    <t>STATE_BATTERY_TEST,</t>
  </si>
  <si>
    <t>STATE_CHECK_OREN,</t>
  </si>
  <si>
    <t>STATE_SLEEP,</t>
  </si>
  <si>
    <t>STATE_IDLE,</t>
  </si>
  <si>
    <t>STATE_ERROR</t>
  </si>
  <si>
    <t>STATE_CHECK_OREN</t>
  </si>
  <si>
    <t>STATE_BEGIN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</si>
</sst>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C2EA-7885-43A1-B9D7-67898A01C11C}">
  <dimension ref="A1:R13"/>
  <sheetViews>
    <sheetView workbookViewId="0">
      <selection activeCell="C13" sqref="C13"/>
    </sheetView>
  </sheetViews>
  <sheetFormatPr defaultRowHeight="15" x14ac:dyDescent="0.25"/>
  <cols>
    <col min="4" max="5" width="11.7109375" bestFit="1" customWidth="1"/>
    <col min="6" max="6" width="11.7109375" customWidth="1"/>
    <col min="11" max="11" width="10.28515625" bestFit="1" customWidth="1"/>
    <col min="12" max="12" width="10.28515625" customWidth="1"/>
    <col min="13" max="13" width="10.28515625" bestFit="1" customWidth="1"/>
    <col min="14" max="14" width="10.28515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  <c r="G1" s="1" t="s">
        <v>3</v>
      </c>
      <c r="H1" s="1" t="s">
        <v>4</v>
      </c>
      <c r="I1" s="1"/>
      <c r="J1" s="1"/>
      <c r="K1" s="1" t="s">
        <v>5</v>
      </c>
      <c r="L1" s="1"/>
      <c r="M1" s="1" t="s">
        <v>6</v>
      </c>
      <c r="N1" s="1"/>
      <c r="O1" s="1" t="s">
        <v>8</v>
      </c>
      <c r="P1" s="1"/>
      <c r="Q1" s="1" t="s">
        <v>7</v>
      </c>
      <c r="R1" s="1"/>
    </row>
    <row r="2" spans="1:18" x14ac:dyDescent="0.25">
      <c r="A2">
        <v>1</v>
      </c>
      <c r="B2" s="2">
        <v>-2.2000000000000002</v>
      </c>
      <c r="C2" s="2">
        <v>-0.7</v>
      </c>
      <c r="D2" s="3">
        <f>(ROUND(B2,0))</f>
        <v>-2</v>
      </c>
      <c r="E2" s="3">
        <f>(ROUND(C2,0))</f>
        <v>-1</v>
      </c>
      <c r="F2" s="3">
        <f>E2*D2</f>
        <v>2</v>
      </c>
      <c r="G2" s="4">
        <v>10</v>
      </c>
      <c r="H2" s="4">
        <v>10</v>
      </c>
      <c r="I2" s="4" t="s">
        <v>12</v>
      </c>
      <c r="J2" s="4">
        <f>A2</f>
        <v>1</v>
      </c>
      <c r="K2" s="5">
        <f t="shared" ref="K2:K13" si="0">D2-G2</f>
        <v>-12</v>
      </c>
      <c r="L2" s="5" t="s">
        <v>13</v>
      </c>
      <c r="M2" s="5">
        <f t="shared" ref="M2:M13" si="1">D2+G2</f>
        <v>8</v>
      </c>
      <c r="N2" s="5" t="s">
        <v>13</v>
      </c>
      <c r="O2" s="6">
        <f t="shared" ref="O2:O13" si="2">E2-H2</f>
        <v>-11</v>
      </c>
      <c r="P2" s="7" t="s">
        <v>13</v>
      </c>
      <c r="Q2" s="5">
        <f t="shared" ref="Q2:Q13" si="3">E2+H2</f>
        <v>9</v>
      </c>
      <c r="R2" t="s">
        <v>14</v>
      </c>
    </row>
    <row r="3" spans="1:18" x14ac:dyDescent="0.25">
      <c r="A3">
        <v>2</v>
      </c>
      <c r="B3" s="2">
        <v>-0.63</v>
      </c>
      <c r="C3" s="2">
        <v>71.430000000000007</v>
      </c>
      <c r="D3" s="3">
        <f t="shared" ref="D3:D13" si="4">(ROUND(B3,0))</f>
        <v>-1</v>
      </c>
      <c r="E3" s="3">
        <f t="shared" ref="E3:E13" si="5">(ROUND(C3,0))</f>
        <v>71</v>
      </c>
      <c r="F3" s="3">
        <f t="shared" ref="F3:F13" si="6">E3*D3</f>
        <v>-71</v>
      </c>
      <c r="G3" s="4">
        <v>10</v>
      </c>
      <c r="H3" s="4">
        <v>10</v>
      </c>
      <c r="I3" s="4" t="s">
        <v>12</v>
      </c>
      <c r="J3" s="4">
        <f t="shared" ref="J3:J13" si="7">A3</f>
        <v>2</v>
      </c>
      <c r="K3" s="5">
        <f t="shared" si="0"/>
        <v>-11</v>
      </c>
      <c r="L3" s="5" t="s">
        <v>13</v>
      </c>
      <c r="M3" s="5">
        <f t="shared" si="1"/>
        <v>9</v>
      </c>
      <c r="N3" s="5" t="s">
        <v>13</v>
      </c>
      <c r="O3" s="6">
        <f t="shared" si="2"/>
        <v>61</v>
      </c>
      <c r="P3" s="7" t="s">
        <v>13</v>
      </c>
      <c r="Q3" s="5">
        <f t="shared" si="3"/>
        <v>81</v>
      </c>
      <c r="R3" t="s">
        <v>14</v>
      </c>
    </row>
    <row r="4" spans="1:18" x14ac:dyDescent="0.25">
      <c r="A4">
        <v>3</v>
      </c>
      <c r="B4" s="2">
        <v>68.040000000000006</v>
      </c>
      <c r="C4" s="2">
        <v>40.229999999999997</v>
      </c>
      <c r="D4" s="3">
        <f t="shared" si="4"/>
        <v>68</v>
      </c>
      <c r="E4" s="3">
        <f t="shared" si="5"/>
        <v>40</v>
      </c>
      <c r="F4" s="3">
        <f t="shared" si="6"/>
        <v>2720</v>
      </c>
      <c r="G4" s="4">
        <v>10</v>
      </c>
      <c r="H4" s="4">
        <v>10</v>
      </c>
      <c r="I4" s="4" t="s">
        <v>12</v>
      </c>
      <c r="J4" s="4">
        <f t="shared" si="7"/>
        <v>3</v>
      </c>
      <c r="K4" s="5">
        <f t="shared" si="0"/>
        <v>58</v>
      </c>
      <c r="L4" s="5" t="s">
        <v>13</v>
      </c>
      <c r="M4" s="5">
        <f t="shared" si="1"/>
        <v>78</v>
      </c>
      <c r="N4" s="5" t="s">
        <v>13</v>
      </c>
      <c r="O4" s="6">
        <f t="shared" si="2"/>
        <v>30</v>
      </c>
      <c r="P4" s="7" t="s">
        <v>13</v>
      </c>
      <c r="Q4" s="5">
        <f t="shared" si="3"/>
        <v>50</v>
      </c>
      <c r="R4" t="s">
        <v>14</v>
      </c>
    </row>
    <row r="5" spans="1:18" x14ac:dyDescent="0.25">
      <c r="A5">
        <v>4</v>
      </c>
      <c r="B5" s="2">
        <v>32.799999999999997</v>
      </c>
      <c r="C5" s="2">
        <v>-69.739999999999995</v>
      </c>
      <c r="D5" s="3">
        <f t="shared" si="4"/>
        <v>33</v>
      </c>
      <c r="E5" s="3">
        <f t="shared" si="5"/>
        <v>-70</v>
      </c>
      <c r="F5" s="3">
        <f t="shared" si="6"/>
        <v>-2310</v>
      </c>
      <c r="G5" s="4">
        <v>10</v>
      </c>
      <c r="H5" s="4">
        <v>10</v>
      </c>
      <c r="I5" s="4" t="s">
        <v>12</v>
      </c>
      <c r="J5" s="4">
        <f t="shared" si="7"/>
        <v>4</v>
      </c>
      <c r="K5" s="5">
        <f t="shared" si="0"/>
        <v>23</v>
      </c>
      <c r="L5" s="5" t="s">
        <v>13</v>
      </c>
      <c r="M5" s="5">
        <f t="shared" si="1"/>
        <v>43</v>
      </c>
      <c r="N5" s="5" t="s">
        <v>13</v>
      </c>
      <c r="O5" s="6">
        <f t="shared" si="2"/>
        <v>-80</v>
      </c>
      <c r="P5" s="7" t="s">
        <v>13</v>
      </c>
      <c r="Q5" s="5">
        <f t="shared" si="3"/>
        <v>-60</v>
      </c>
      <c r="R5" t="s">
        <v>14</v>
      </c>
    </row>
    <row r="6" spans="1:18" x14ac:dyDescent="0.25">
      <c r="A6">
        <v>5</v>
      </c>
      <c r="B6" s="2">
        <v>-35</v>
      </c>
      <c r="C6" s="2">
        <v>-70</v>
      </c>
      <c r="D6" s="3">
        <f t="shared" si="4"/>
        <v>-35</v>
      </c>
      <c r="E6" s="3">
        <f t="shared" si="5"/>
        <v>-70</v>
      </c>
      <c r="F6" s="3">
        <f t="shared" si="6"/>
        <v>2450</v>
      </c>
      <c r="G6" s="4">
        <v>10</v>
      </c>
      <c r="H6" s="4">
        <v>10</v>
      </c>
      <c r="I6" s="4" t="s">
        <v>12</v>
      </c>
      <c r="J6" s="4">
        <f t="shared" si="7"/>
        <v>5</v>
      </c>
      <c r="K6" s="5">
        <f t="shared" si="0"/>
        <v>-45</v>
      </c>
      <c r="L6" s="5" t="s">
        <v>13</v>
      </c>
      <c r="M6" s="5">
        <f t="shared" si="1"/>
        <v>-25</v>
      </c>
      <c r="N6" s="5" t="s">
        <v>13</v>
      </c>
      <c r="O6" s="6">
        <f t="shared" si="2"/>
        <v>-80</v>
      </c>
      <c r="P6" s="7" t="s">
        <v>13</v>
      </c>
      <c r="Q6" s="5">
        <f t="shared" si="3"/>
        <v>-60</v>
      </c>
      <c r="R6" t="s">
        <v>14</v>
      </c>
    </row>
    <row r="7" spans="1:18" x14ac:dyDescent="0.25">
      <c r="A7">
        <v>6</v>
      </c>
      <c r="B7" s="2">
        <v>-65.900000000000006</v>
      </c>
      <c r="C7" s="2">
        <v>42.6</v>
      </c>
      <c r="D7" s="3">
        <f t="shared" si="4"/>
        <v>-66</v>
      </c>
      <c r="E7" s="3">
        <f t="shared" si="5"/>
        <v>43</v>
      </c>
      <c r="F7" s="3">
        <f t="shared" si="6"/>
        <v>-2838</v>
      </c>
      <c r="G7" s="4">
        <v>10</v>
      </c>
      <c r="H7" s="4">
        <v>10</v>
      </c>
      <c r="I7" s="4" t="s">
        <v>12</v>
      </c>
      <c r="J7" s="4">
        <f t="shared" si="7"/>
        <v>6</v>
      </c>
      <c r="K7" s="5">
        <f t="shared" si="0"/>
        <v>-76</v>
      </c>
      <c r="L7" s="5" t="s">
        <v>13</v>
      </c>
      <c r="M7" s="5">
        <f t="shared" si="1"/>
        <v>-56</v>
      </c>
      <c r="N7" s="5" t="s">
        <v>13</v>
      </c>
      <c r="O7" s="6">
        <f t="shared" si="2"/>
        <v>33</v>
      </c>
      <c r="P7" s="7" t="s">
        <v>13</v>
      </c>
      <c r="Q7" s="5">
        <f t="shared" si="3"/>
        <v>53</v>
      </c>
      <c r="R7" t="s">
        <v>14</v>
      </c>
    </row>
    <row r="8" spans="1:18" x14ac:dyDescent="0.25">
      <c r="A8">
        <v>7</v>
      </c>
      <c r="B8" s="2">
        <v>-52.1</v>
      </c>
      <c r="C8" s="2">
        <v>-153.4</v>
      </c>
      <c r="D8" s="3">
        <f t="shared" si="4"/>
        <v>-52</v>
      </c>
      <c r="E8" s="3">
        <f t="shared" si="5"/>
        <v>-153</v>
      </c>
      <c r="F8" s="3">
        <f t="shared" si="6"/>
        <v>7956</v>
      </c>
      <c r="G8" s="4">
        <v>10</v>
      </c>
      <c r="H8" s="4">
        <v>10</v>
      </c>
      <c r="I8" s="4" t="s">
        <v>12</v>
      </c>
      <c r="J8" s="4">
        <f t="shared" si="7"/>
        <v>7</v>
      </c>
      <c r="K8" s="5">
        <f t="shared" si="0"/>
        <v>-62</v>
      </c>
      <c r="L8" s="5" t="s">
        <v>13</v>
      </c>
      <c r="M8" s="5">
        <f t="shared" si="1"/>
        <v>-42</v>
      </c>
      <c r="N8" s="5" t="s">
        <v>13</v>
      </c>
      <c r="O8" s="6">
        <f t="shared" si="2"/>
        <v>-163</v>
      </c>
      <c r="P8" s="7" t="s">
        <v>13</v>
      </c>
      <c r="Q8" s="5">
        <f t="shared" si="3"/>
        <v>-143</v>
      </c>
      <c r="R8" t="s">
        <v>14</v>
      </c>
    </row>
    <row r="9" spans="1:18" x14ac:dyDescent="0.25">
      <c r="A9">
        <v>8</v>
      </c>
      <c r="B9" s="2">
        <v>-29.6</v>
      </c>
      <c r="C9" s="2">
        <v>129.5</v>
      </c>
      <c r="D9" s="3">
        <f t="shared" si="4"/>
        <v>-30</v>
      </c>
      <c r="E9" s="3">
        <f t="shared" si="5"/>
        <v>130</v>
      </c>
      <c r="F9" s="3">
        <f t="shared" si="6"/>
        <v>-3900</v>
      </c>
      <c r="G9" s="4">
        <v>10</v>
      </c>
      <c r="H9" s="4">
        <v>10</v>
      </c>
      <c r="I9" s="4" t="s">
        <v>12</v>
      </c>
      <c r="J9" s="4">
        <f t="shared" si="7"/>
        <v>8</v>
      </c>
      <c r="K9" s="5">
        <f t="shared" si="0"/>
        <v>-40</v>
      </c>
      <c r="L9" s="5" t="s">
        <v>13</v>
      </c>
      <c r="M9" s="5">
        <f t="shared" si="1"/>
        <v>-20</v>
      </c>
      <c r="N9" s="5" t="s">
        <v>13</v>
      </c>
      <c r="O9" s="6">
        <f t="shared" si="2"/>
        <v>120</v>
      </c>
      <c r="P9" s="7" t="s">
        <v>13</v>
      </c>
      <c r="Q9" s="5">
        <f t="shared" si="3"/>
        <v>140</v>
      </c>
      <c r="R9" t="s">
        <v>14</v>
      </c>
    </row>
    <row r="10" spans="1:18" x14ac:dyDescent="0.25">
      <c r="A10">
        <v>9</v>
      </c>
      <c r="B10" s="2">
        <v>27.5</v>
      </c>
      <c r="C10" s="2">
        <v>131.1</v>
      </c>
      <c r="D10" s="3">
        <f t="shared" si="4"/>
        <v>28</v>
      </c>
      <c r="E10" s="3">
        <f t="shared" si="5"/>
        <v>131</v>
      </c>
      <c r="F10" s="3">
        <f t="shared" si="6"/>
        <v>3668</v>
      </c>
      <c r="G10" s="4">
        <v>10</v>
      </c>
      <c r="H10" s="4">
        <v>10</v>
      </c>
      <c r="I10" s="4" t="s">
        <v>12</v>
      </c>
      <c r="J10" s="4">
        <f t="shared" si="7"/>
        <v>9</v>
      </c>
      <c r="K10" s="5">
        <f t="shared" si="0"/>
        <v>18</v>
      </c>
      <c r="L10" s="5" t="s">
        <v>13</v>
      </c>
      <c r="M10" s="5">
        <f t="shared" si="1"/>
        <v>38</v>
      </c>
      <c r="N10" s="5" t="s">
        <v>13</v>
      </c>
      <c r="O10" s="6">
        <f t="shared" si="2"/>
        <v>121</v>
      </c>
      <c r="P10" s="7" t="s">
        <v>13</v>
      </c>
      <c r="Q10" s="5">
        <f t="shared" si="3"/>
        <v>141</v>
      </c>
      <c r="R10" t="s">
        <v>14</v>
      </c>
    </row>
    <row r="11" spans="1:18" x14ac:dyDescent="0.25">
      <c r="A11">
        <v>10</v>
      </c>
      <c r="B11" s="2">
        <v>48.9</v>
      </c>
      <c r="C11" s="2">
        <v>-151.69999999999999</v>
      </c>
      <c r="D11" s="3">
        <f t="shared" si="4"/>
        <v>49</v>
      </c>
      <c r="E11" s="3">
        <f>(ROUND(C11,0))</f>
        <v>-152</v>
      </c>
      <c r="F11" s="3">
        <f t="shared" si="6"/>
        <v>-7448</v>
      </c>
      <c r="G11" s="4">
        <v>10</v>
      </c>
      <c r="H11" s="4">
        <v>10</v>
      </c>
      <c r="I11" s="4" t="s">
        <v>12</v>
      </c>
      <c r="J11" s="4">
        <f t="shared" si="7"/>
        <v>10</v>
      </c>
      <c r="K11" s="5">
        <f t="shared" si="0"/>
        <v>39</v>
      </c>
      <c r="L11" s="5" t="s">
        <v>13</v>
      </c>
      <c r="M11" s="5">
        <f t="shared" si="1"/>
        <v>59</v>
      </c>
      <c r="N11" s="5" t="s">
        <v>13</v>
      </c>
      <c r="O11" s="6">
        <f t="shared" si="2"/>
        <v>-162</v>
      </c>
      <c r="P11" s="7" t="s">
        <v>13</v>
      </c>
      <c r="Q11" s="5">
        <f t="shared" si="3"/>
        <v>-142</v>
      </c>
      <c r="R11" t="s">
        <v>14</v>
      </c>
    </row>
    <row r="12" spans="1:18" x14ac:dyDescent="0.25">
      <c r="A12">
        <v>11</v>
      </c>
      <c r="B12" s="2">
        <v>-2</v>
      </c>
      <c r="C12" s="2">
        <v>-123.2</v>
      </c>
      <c r="D12" s="3">
        <f t="shared" si="4"/>
        <v>-2</v>
      </c>
      <c r="E12" s="3">
        <f t="shared" si="5"/>
        <v>-123</v>
      </c>
      <c r="F12" s="3">
        <f t="shared" si="6"/>
        <v>246</v>
      </c>
      <c r="G12" s="4">
        <v>10</v>
      </c>
      <c r="H12" s="4">
        <v>10</v>
      </c>
      <c r="I12" s="4" t="s">
        <v>12</v>
      </c>
      <c r="J12" s="4">
        <f t="shared" si="7"/>
        <v>11</v>
      </c>
      <c r="K12" s="5">
        <f t="shared" si="0"/>
        <v>-12</v>
      </c>
      <c r="L12" s="5" t="s">
        <v>13</v>
      </c>
      <c r="M12" s="5">
        <f t="shared" si="1"/>
        <v>8</v>
      </c>
      <c r="N12" s="5" t="s">
        <v>13</v>
      </c>
      <c r="O12" s="6">
        <f t="shared" si="2"/>
        <v>-133</v>
      </c>
      <c r="P12" s="7" t="s">
        <v>13</v>
      </c>
      <c r="Q12" s="5">
        <f t="shared" si="3"/>
        <v>-113</v>
      </c>
      <c r="R12" t="s">
        <v>14</v>
      </c>
    </row>
    <row r="13" spans="1:18" x14ac:dyDescent="0.25">
      <c r="A13">
        <v>12</v>
      </c>
      <c r="B13" s="2">
        <v>-2.5</v>
      </c>
      <c r="C13" s="2">
        <v>-178</v>
      </c>
      <c r="D13" s="3">
        <f t="shared" si="4"/>
        <v>-3</v>
      </c>
      <c r="E13" s="3">
        <f t="shared" si="5"/>
        <v>-178</v>
      </c>
      <c r="F13" s="3">
        <f t="shared" si="6"/>
        <v>534</v>
      </c>
      <c r="G13" s="4">
        <v>10</v>
      </c>
      <c r="H13" s="4">
        <v>10</v>
      </c>
      <c r="I13" s="4" t="s">
        <v>12</v>
      </c>
      <c r="J13" s="4">
        <f t="shared" si="7"/>
        <v>12</v>
      </c>
      <c r="K13" s="5">
        <f t="shared" si="0"/>
        <v>-13</v>
      </c>
      <c r="L13" s="5" t="s">
        <v>13</v>
      </c>
      <c r="M13" s="5">
        <f t="shared" si="1"/>
        <v>7</v>
      </c>
      <c r="N13" s="5" t="s">
        <v>13</v>
      </c>
      <c r="O13" s="6">
        <f t="shared" si="2"/>
        <v>-188</v>
      </c>
      <c r="P13" s="7" t="s">
        <v>13</v>
      </c>
      <c r="Q13" s="5">
        <f t="shared" si="3"/>
        <v>-168</v>
      </c>
      <c r="R13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4914-80D7-43A3-842B-CACD62D37695}">
  <dimension ref="A1:E11"/>
  <sheetViews>
    <sheetView workbookViewId="0">
      <selection activeCell="E24" sqref="E24"/>
    </sheetView>
  </sheetViews>
  <sheetFormatPr defaultRowHeight="15" x14ac:dyDescent="0.25"/>
  <cols>
    <col min="1" max="1" width="12.5703125" bestFit="1" customWidth="1"/>
  </cols>
  <sheetData>
    <row r="1" spans="1:5" x14ac:dyDescent="0.25">
      <c r="A1" s="1"/>
      <c r="B1" s="1" t="s">
        <v>17</v>
      </c>
      <c r="C1" s="1" t="s">
        <v>18</v>
      </c>
      <c r="D1" s="1" t="s">
        <v>23</v>
      </c>
      <c r="E1" s="1" t="s">
        <v>24</v>
      </c>
    </row>
    <row r="2" spans="1:5" x14ac:dyDescent="0.25">
      <c r="A2" s="1" t="s">
        <v>26</v>
      </c>
      <c r="B2" t="s">
        <v>19</v>
      </c>
      <c r="C2">
        <v>1</v>
      </c>
      <c r="D2">
        <f t="shared" ref="D2:D5" si="0">C2*8</f>
        <v>8</v>
      </c>
      <c r="E2">
        <f>D2/32</f>
        <v>0.25</v>
      </c>
    </row>
    <row r="3" spans="1:5" x14ac:dyDescent="0.25">
      <c r="A3" s="1" t="s">
        <v>15</v>
      </c>
      <c r="B3" t="s">
        <v>19</v>
      </c>
      <c r="C3">
        <v>1</v>
      </c>
      <c r="D3">
        <f t="shared" si="0"/>
        <v>8</v>
      </c>
      <c r="E3">
        <f t="shared" ref="E3:E7" si="1">D3/32</f>
        <v>0.25</v>
      </c>
    </row>
    <row r="4" spans="1:5" x14ac:dyDescent="0.25">
      <c r="A4" s="1" t="s">
        <v>27</v>
      </c>
      <c r="B4" t="s">
        <v>19</v>
      </c>
      <c r="C4">
        <v>1</v>
      </c>
      <c r="D4">
        <f t="shared" si="0"/>
        <v>8</v>
      </c>
      <c r="E4">
        <f t="shared" si="1"/>
        <v>0.25</v>
      </c>
    </row>
    <row r="5" spans="1:5" x14ac:dyDescent="0.25">
      <c r="A5" s="1" t="s">
        <v>28</v>
      </c>
      <c r="B5" t="s">
        <v>19</v>
      </c>
      <c r="C5">
        <v>1</v>
      </c>
      <c r="D5">
        <f t="shared" si="0"/>
        <v>8</v>
      </c>
      <c r="E5">
        <f t="shared" si="1"/>
        <v>0.25</v>
      </c>
    </row>
    <row r="6" spans="1:5" x14ac:dyDescent="0.25">
      <c r="A6" s="1" t="s">
        <v>21</v>
      </c>
      <c r="B6" t="s">
        <v>22</v>
      </c>
      <c r="C6">
        <v>1</v>
      </c>
      <c r="D6">
        <v>32</v>
      </c>
      <c r="E6">
        <f t="shared" si="1"/>
        <v>1</v>
      </c>
    </row>
    <row r="7" spans="1:5" x14ac:dyDescent="0.25">
      <c r="A7" s="1" t="s">
        <v>16</v>
      </c>
      <c r="B7" t="s">
        <v>20</v>
      </c>
      <c r="C7">
        <v>16</v>
      </c>
      <c r="D7">
        <f>C7*8</f>
        <v>128</v>
      </c>
      <c r="E7">
        <f t="shared" si="1"/>
        <v>4</v>
      </c>
    </row>
    <row r="8" spans="1:5" x14ac:dyDescent="0.25">
      <c r="A8" s="1" t="s">
        <v>25</v>
      </c>
      <c r="E8" s="1">
        <f>SUM(E2:E7)</f>
        <v>6</v>
      </c>
    </row>
    <row r="9" spans="1:5" x14ac:dyDescent="0.25">
      <c r="A9" s="1" t="s">
        <v>29</v>
      </c>
      <c r="B9">
        <v>12</v>
      </c>
    </row>
    <row r="10" spans="1:5" x14ac:dyDescent="0.25">
      <c r="A10" s="1" t="s">
        <v>24</v>
      </c>
      <c r="E10">
        <f>E8*B9</f>
        <v>72</v>
      </c>
    </row>
    <row r="11" spans="1:5" x14ac:dyDescent="0.25">
      <c r="A11" s="1" t="s">
        <v>30</v>
      </c>
      <c r="E11">
        <f>E10*8</f>
        <v>576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8812-A739-45D4-ABFD-B6C85B2259E7}">
  <dimension ref="A1:G9"/>
  <sheetViews>
    <sheetView tabSelected="1" workbookViewId="0">
      <selection activeCell="F10" sqref="F10"/>
    </sheetView>
  </sheetViews>
  <sheetFormatPr defaultRowHeight="15" x14ac:dyDescent="0.25"/>
  <cols>
    <col min="1" max="1" width="20.42578125" style="9" bestFit="1" customWidth="1"/>
    <col min="2" max="2" width="20.140625" style="9" bestFit="1" customWidth="1"/>
    <col min="3" max="3" width="20.7109375" style="9" bestFit="1" customWidth="1"/>
    <col min="4" max="4" width="12.7109375" bestFit="1" customWidth="1"/>
    <col min="5" max="6" width="19.85546875" bestFit="1" customWidth="1"/>
    <col min="7" max="7" width="14.5703125" bestFit="1" customWidth="1"/>
    <col min="8" max="8" width="19.85546875" bestFit="1" customWidth="1"/>
  </cols>
  <sheetData>
    <row r="1" spans="1:7" x14ac:dyDescent="0.25">
      <c r="A1" s="8"/>
      <c r="B1" s="8" t="s">
        <v>36</v>
      </c>
      <c r="C1" s="8" t="s">
        <v>37</v>
      </c>
      <c r="D1" s="1" t="s">
        <v>38</v>
      </c>
      <c r="E1" s="1" t="s">
        <v>39</v>
      </c>
      <c r="F1" s="1" t="s">
        <v>40</v>
      </c>
      <c r="G1" s="1" t="s">
        <v>41</v>
      </c>
    </row>
    <row r="2" spans="1:7" x14ac:dyDescent="0.25">
      <c r="A2" s="9" t="s">
        <v>31</v>
      </c>
      <c r="G2" t="s">
        <v>46</v>
      </c>
    </row>
    <row r="3" spans="1:7" x14ac:dyDescent="0.25">
      <c r="A3" s="9" t="s">
        <v>32</v>
      </c>
      <c r="C3" s="9" t="s">
        <v>42</v>
      </c>
      <c r="E3" t="s">
        <v>43</v>
      </c>
      <c r="F3" t="s">
        <v>43</v>
      </c>
      <c r="G3" t="s">
        <v>46</v>
      </c>
    </row>
    <row r="4" spans="1:7" x14ac:dyDescent="0.25">
      <c r="A4" s="9" t="s">
        <v>47</v>
      </c>
      <c r="B4" s="9" t="s">
        <v>33</v>
      </c>
      <c r="E4" t="s">
        <v>45</v>
      </c>
      <c r="F4" t="s">
        <v>44</v>
      </c>
      <c r="G4" t="s">
        <v>32</v>
      </c>
    </row>
    <row r="5" spans="1:7" x14ac:dyDescent="0.25">
      <c r="A5" s="9" t="s">
        <v>33</v>
      </c>
      <c r="E5" t="s">
        <v>45</v>
      </c>
      <c r="F5" t="s">
        <v>44</v>
      </c>
      <c r="G5" t="s">
        <v>46</v>
      </c>
    </row>
    <row r="6" spans="1:7" x14ac:dyDescent="0.25">
      <c r="A6" s="9" t="s">
        <v>35</v>
      </c>
      <c r="E6" t="s">
        <v>45</v>
      </c>
      <c r="F6" t="s">
        <v>45</v>
      </c>
      <c r="G6" t="s">
        <v>46</v>
      </c>
    </row>
    <row r="7" spans="1:7" x14ac:dyDescent="0.25">
      <c r="A7" s="9" t="s">
        <v>34</v>
      </c>
      <c r="E7" t="s">
        <v>45</v>
      </c>
      <c r="F7" t="s">
        <v>45</v>
      </c>
      <c r="G7" t="s">
        <v>46</v>
      </c>
    </row>
    <row r="8" spans="1:7" x14ac:dyDescent="0.25">
      <c r="A8" s="9" t="s">
        <v>46</v>
      </c>
      <c r="E8" t="s">
        <v>45</v>
      </c>
      <c r="F8" t="s">
        <v>45</v>
      </c>
      <c r="G8" t="s">
        <v>46</v>
      </c>
    </row>
    <row r="9" spans="1:7" x14ac:dyDescent="0.25">
      <c r="A9" s="9" t="s">
        <v>48</v>
      </c>
      <c r="C9" s="9" t="s">
        <v>32</v>
      </c>
      <c r="E9" t="s">
        <v>45</v>
      </c>
      <c r="F9" t="s">
        <v>45</v>
      </c>
      <c r="G9" t="s">
        <v>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Angles</vt:lpstr>
      <vt:lpstr>Config</vt:lpstr>
      <vt:lpstr>System State 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Gets</dc:creator>
  <cp:lastModifiedBy>Graeme Gets</cp:lastModifiedBy>
  <dcterms:created xsi:type="dcterms:W3CDTF">2022-05-30T13:23:52Z</dcterms:created>
  <dcterms:modified xsi:type="dcterms:W3CDTF">2022-06-13T13:10:41Z</dcterms:modified>
</cp:coreProperties>
</file>