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y\Desktop\"/>
    </mc:Choice>
  </mc:AlternateContent>
  <bookViews>
    <workbookView xWindow="0" yWindow="0" windowWidth="23040" windowHeight="9192" firstSheet="4" activeTab="26"/>
  </bookViews>
  <sheets>
    <sheet name="BLANK" sheetId="1" r:id="rId1"/>
    <sheet name="Plant Codes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6" sheetId="15" r:id="rId15"/>
    <sheet name="17" sheetId="16" r:id="rId16"/>
    <sheet name="18" sheetId="17" r:id="rId17"/>
    <sheet name="19" sheetId="18" r:id="rId18"/>
    <sheet name="21" sheetId="19" r:id="rId19"/>
    <sheet name="22" sheetId="20" r:id="rId20"/>
    <sheet name="23" sheetId="21" r:id="rId21"/>
    <sheet name="24" sheetId="22" r:id="rId22"/>
    <sheet name="25" sheetId="23" r:id="rId23"/>
    <sheet name="26" sheetId="24" r:id="rId24"/>
    <sheet name="27" sheetId="25" r:id="rId25"/>
    <sheet name="28" sheetId="26" r:id="rId26"/>
    <sheet name="29" sheetId="27" r:id="rId27"/>
  </sheets>
  <calcPr calcId="162913"/>
</workbook>
</file>

<file path=xl/calcChain.xml><?xml version="1.0" encoding="utf-8"?>
<calcChain xmlns="http://schemas.openxmlformats.org/spreadsheetml/2006/main">
  <c r="C34" i="27" l="1"/>
  <c r="L30" i="27"/>
  <c r="K30" i="27"/>
  <c r="J30" i="27"/>
  <c r="I30" i="27"/>
  <c r="H30" i="27"/>
  <c r="G30" i="27"/>
  <c r="F30" i="27"/>
  <c r="E30" i="27"/>
  <c r="D30" i="27"/>
  <c r="C30" i="27"/>
  <c r="C21" i="27"/>
  <c r="G17" i="27"/>
  <c r="F17" i="27"/>
  <c r="E17" i="27"/>
  <c r="D17" i="27"/>
  <c r="C17" i="27"/>
  <c r="H17" i="27" s="1"/>
  <c r="I17" i="27" s="1"/>
  <c r="I15" i="27"/>
  <c r="C20" i="27" s="1"/>
  <c r="H15" i="27"/>
  <c r="S8" i="27"/>
  <c r="C9" i="27" s="1"/>
  <c r="C8" i="27"/>
  <c r="D8" i="27" s="1"/>
  <c r="E8" i="27" s="1"/>
  <c r="F8" i="27" s="1"/>
  <c r="G8" i="27" s="1"/>
  <c r="H8" i="27" s="1"/>
  <c r="I8" i="27" s="1"/>
  <c r="J8" i="27" s="1"/>
  <c r="K8" i="27" s="1"/>
  <c r="L8" i="27" s="1"/>
  <c r="M8" i="27" s="1"/>
  <c r="N8" i="27" s="1"/>
  <c r="O8" i="27" s="1"/>
  <c r="P8" i="27" s="1"/>
  <c r="Q8" i="27" s="1"/>
  <c r="R8" i="27" s="1"/>
  <c r="S5" i="27"/>
  <c r="R5" i="27"/>
  <c r="Q5" i="27"/>
  <c r="P5" i="27"/>
  <c r="O5" i="27"/>
  <c r="N5" i="27"/>
  <c r="M5" i="27"/>
  <c r="L5" i="27"/>
  <c r="K5" i="27"/>
  <c r="J5" i="27"/>
  <c r="I5" i="27"/>
  <c r="H5" i="27"/>
  <c r="G5" i="27"/>
  <c r="F5" i="27"/>
  <c r="E5" i="27"/>
  <c r="D5" i="27"/>
  <c r="C5" i="27"/>
  <c r="C34" i="26"/>
  <c r="L30" i="26"/>
  <c r="K30" i="26"/>
  <c r="J30" i="26"/>
  <c r="I30" i="26"/>
  <c r="H30" i="26"/>
  <c r="G30" i="26"/>
  <c r="F30" i="26"/>
  <c r="E30" i="26"/>
  <c r="D30" i="26"/>
  <c r="C30" i="26"/>
  <c r="C33" i="26" s="1"/>
  <c r="G17" i="26"/>
  <c r="F17" i="26"/>
  <c r="E17" i="26"/>
  <c r="D17" i="26"/>
  <c r="C17" i="26"/>
  <c r="H15" i="26"/>
  <c r="I15" i="26" s="1"/>
  <c r="C20" i="26" s="1"/>
  <c r="Q8" i="26"/>
  <c r="R8" i="26" s="1"/>
  <c r="S8" i="26" s="1"/>
  <c r="C9" i="26" s="1"/>
  <c r="E8" i="26"/>
  <c r="F8" i="26" s="1"/>
  <c r="G8" i="26" s="1"/>
  <c r="H8" i="26" s="1"/>
  <c r="I8" i="26" s="1"/>
  <c r="J8" i="26" s="1"/>
  <c r="K8" i="26" s="1"/>
  <c r="L8" i="26" s="1"/>
  <c r="M8" i="26" s="1"/>
  <c r="N8" i="26" s="1"/>
  <c r="O8" i="26" s="1"/>
  <c r="P8" i="26" s="1"/>
  <c r="D8" i="26"/>
  <c r="C8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5" i="26"/>
  <c r="C34" i="25"/>
  <c r="L30" i="25"/>
  <c r="K30" i="25"/>
  <c r="J30" i="25"/>
  <c r="I30" i="25"/>
  <c r="H30" i="25"/>
  <c r="G30" i="25"/>
  <c r="F30" i="25"/>
  <c r="E30" i="25"/>
  <c r="C33" i="25" s="1"/>
  <c r="D30" i="25"/>
  <c r="C30" i="25"/>
  <c r="G17" i="25"/>
  <c r="F17" i="25"/>
  <c r="E17" i="25"/>
  <c r="D17" i="25"/>
  <c r="C17" i="25"/>
  <c r="H17" i="25" s="1"/>
  <c r="I15" i="25"/>
  <c r="C20" i="25" s="1"/>
  <c r="H15" i="25"/>
  <c r="C8" i="25"/>
  <c r="D8" i="25" s="1"/>
  <c r="E8" i="25" s="1"/>
  <c r="F8" i="25" s="1"/>
  <c r="G8" i="25" s="1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S8" i="25" s="1"/>
  <c r="C9" i="25" s="1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C34" i="24"/>
  <c r="L30" i="24"/>
  <c r="K30" i="24"/>
  <c r="J30" i="24"/>
  <c r="I30" i="24"/>
  <c r="H30" i="24"/>
  <c r="G30" i="24"/>
  <c r="F30" i="24"/>
  <c r="E30" i="24"/>
  <c r="D30" i="24"/>
  <c r="C30" i="24"/>
  <c r="C33" i="24" s="1"/>
  <c r="G17" i="24"/>
  <c r="F17" i="24"/>
  <c r="E17" i="24"/>
  <c r="D17" i="24"/>
  <c r="C17" i="24"/>
  <c r="H15" i="24"/>
  <c r="I15" i="24" s="1"/>
  <c r="C20" i="24" s="1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C9" i="24" s="1"/>
  <c r="E8" i="24"/>
  <c r="F8" i="24" s="1"/>
  <c r="G8" i="24" s="1"/>
  <c r="H8" i="24" s="1"/>
  <c r="D8" i="24"/>
  <c r="C8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C34" i="23"/>
  <c r="L30" i="23"/>
  <c r="K30" i="23"/>
  <c r="J30" i="23"/>
  <c r="I30" i="23"/>
  <c r="H30" i="23"/>
  <c r="G30" i="23"/>
  <c r="F30" i="23"/>
  <c r="E30" i="23"/>
  <c r="D30" i="23"/>
  <c r="C30" i="23"/>
  <c r="C21" i="23"/>
  <c r="G17" i="23"/>
  <c r="F17" i="23"/>
  <c r="E17" i="23"/>
  <c r="D17" i="23"/>
  <c r="C17" i="23"/>
  <c r="H17" i="23" s="1"/>
  <c r="I17" i="23" s="1"/>
  <c r="I15" i="23"/>
  <c r="C20" i="23" s="1"/>
  <c r="H15" i="23"/>
  <c r="C8" i="23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C9" i="23" s="1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C34" i="22"/>
  <c r="L30" i="22"/>
  <c r="K30" i="22"/>
  <c r="J30" i="22"/>
  <c r="I30" i="22"/>
  <c r="H30" i="22"/>
  <c r="G30" i="22"/>
  <c r="F30" i="22"/>
  <c r="E30" i="22"/>
  <c r="D30" i="22"/>
  <c r="C30" i="22"/>
  <c r="C33" i="22" s="1"/>
  <c r="G17" i="22"/>
  <c r="F17" i="22"/>
  <c r="E17" i="22"/>
  <c r="D17" i="22"/>
  <c r="C17" i="22"/>
  <c r="H15" i="22"/>
  <c r="I15" i="22" s="1"/>
  <c r="C20" i="22" s="1"/>
  <c r="E8" i="22"/>
  <c r="F8" i="22" s="1"/>
  <c r="G8" i="22" s="1"/>
  <c r="H8" i="22" s="1"/>
  <c r="I8" i="22" s="1"/>
  <c r="J8" i="22" s="1"/>
  <c r="K8" i="22" s="1"/>
  <c r="L8" i="22" s="1"/>
  <c r="M8" i="22" s="1"/>
  <c r="N8" i="22" s="1"/>
  <c r="O8" i="22" s="1"/>
  <c r="P8" i="22" s="1"/>
  <c r="Q8" i="22" s="1"/>
  <c r="R8" i="22" s="1"/>
  <c r="S8" i="22" s="1"/>
  <c r="C9" i="22" s="1"/>
  <c r="D8" i="22"/>
  <c r="C8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C34" i="21"/>
  <c r="L30" i="21"/>
  <c r="K30" i="21"/>
  <c r="J30" i="21"/>
  <c r="I30" i="21"/>
  <c r="H30" i="21"/>
  <c r="G30" i="21"/>
  <c r="F30" i="21"/>
  <c r="E30" i="21"/>
  <c r="C33" i="21" s="1"/>
  <c r="D30" i="21"/>
  <c r="C30" i="21"/>
  <c r="G17" i="21"/>
  <c r="F17" i="21"/>
  <c r="E17" i="21"/>
  <c r="D17" i="21"/>
  <c r="C17" i="21"/>
  <c r="H17" i="21" s="1"/>
  <c r="I15" i="21"/>
  <c r="C20" i="21" s="1"/>
  <c r="H15" i="21"/>
  <c r="C8" i="21"/>
  <c r="D8" i="21" s="1"/>
  <c r="E8" i="21" s="1"/>
  <c r="F8" i="21" s="1"/>
  <c r="G8" i="21" s="1"/>
  <c r="H8" i="21" s="1"/>
  <c r="I8" i="21" s="1"/>
  <c r="J8" i="21" s="1"/>
  <c r="K8" i="21" s="1"/>
  <c r="L8" i="21" s="1"/>
  <c r="M8" i="21" s="1"/>
  <c r="N8" i="21" s="1"/>
  <c r="O8" i="21" s="1"/>
  <c r="P8" i="21" s="1"/>
  <c r="Q8" i="21" s="1"/>
  <c r="R8" i="21" s="1"/>
  <c r="S8" i="21" s="1"/>
  <c r="C9" i="21" s="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C34" i="20"/>
  <c r="L30" i="20"/>
  <c r="K30" i="20"/>
  <c r="J30" i="20"/>
  <c r="I30" i="20"/>
  <c r="H30" i="20"/>
  <c r="G30" i="20"/>
  <c r="F30" i="20"/>
  <c r="E30" i="20"/>
  <c r="D30" i="20"/>
  <c r="C30" i="20"/>
  <c r="C33" i="20" s="1"/>
  <c r="G17" i="20"/>
  <c r="F17" i="20"/>
  <c r="E17" i="20"/>
  <c r="D17" i="20"/>
  <c r="C17" i="20"/>
  <c r="H15" i="20"/>
  <c r="I15" i="20" s="1"/>
  <c r="C20" i="20" s="1"/>
  <c r="I8" i="20"/>
  <c r="J8" i="20" s="1"/>
  <c r="K8" i="20" s="1"/>
  <c r="L8" i="20" s="1"/>
  <c r="M8" i="20" s="1"/>
  <c r="N8" i="20" s="1"/>
  <c r="O8" i="20" s="1"/>
  <c r="P8" i="20" s="1"/>
  <c r="Q8" i="20" s="1"/>
  <c r="R8" i="20" s="1"/>
  <c r="S8" i="20" s="1"/>
  <c r="C9" i="20" s="1"/>
  <c r="E8" i="20"/>
  <c r="F8" i="20" s="1"/>
  <c r="G8" i="20" s="1"/>
  <c r="H8" i="20" s="1"/>
  <c r="D8" i="20"/>
  <c r="C8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C34" i="19"/>
  <c r="L30" i="19"/>
  <c r="K30" i="19"/>
  <c r="J30" i="19"/>
  <c r="I30" i="19"/>
  <c r="H30" i="19"/>
  <c r="G30" i="19"/>
  <c r="F30" i="19"/>
  <c r="E30" i="19"/>
  <c r="D30" i="19"/>
  <c r="C30" i="19"/>
  <c r="C21" i="19"/>
  <c r="G17" i="19"/>
  <c r="F17" i="19"/>
  <c r="E17" i="19"/>
  <c r="D17" i="19"/>
  <c r="C17" i="19"/>
  <c r="H17" i="19" s="1"/>
  <c r="I17" i="19" s="1"/>
  <c r="I15" i="19"/>
  <c r="C20" i="19" s="1"/>
  <c r="H15" i="19"/>
  <c r="C8" i="19"/>
  <c r="D8" i="19" s="1"/>
  <c r="E8" i="19" s="1"/>
  <c r="F8" i="19" s="1"/>
  <c r="G8" i="19" s="1"/>
  <c r="H8" i="19" s="1"/>
  <c r="I8" i="19" s="1"/>
  <c r="J8" i="19" s="1"/>
  <c r="K8" i="19" s="1"/>
  <c r="L8" i="19" s="1"/>
  <c r="M8" i="19" s="1"/>
  <c r="N8" i="19" s="1"/>
  <c r="O8" i="19" s="1"/>
  <c r="P8" i="19" s="1"/>
  <c r="Q8" i="19" s="1"/>
  <c r="R8" i="19" s="1"/>
  <c r="S8" i="19" s="1"/>
  <c r="C9" i="19" s="1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C34" i="18"/>
  <c r="L30" i="18"/>
  <c r="K30" i="18"/>
  <c r="J30" i="18"/>
  <c r="I30" i="18"/>
  <c r="H30" i="18"/>
  <c r="G30" i="18"/>
  <c r="F30" i="18"/>
  <c r="E30" i="18"/>
  <c r="D30" i="18"/>
  <c r="C30" i="18"/>
  <c r="C33" i="18" s="1"/>
  <c r="G17" i="18"/>
  <c r="F17" i="18"/>
  <c r="E17" i="18"/>
  <c r="D17" i="18"/>
  <c r="C17" i="18"/>
  <c r="H15" i="18"/>
  <c r="I15" i="18" s="1"/>
  <c r="C20" i="18" s="1"/>
  <c r="E8" i="18"/>
  <c r="F8" i="18" s="1"/>
  <c r="G8" i="18" s="1"/>
  <c r="H8" i="18" s="1"/>
  <c r="I8" i="18" s="1"/>
  <c r="J8" i="18" s="1"/>
  <c r="K8" i="18" s="1"/>
  <c r="L8" i="18" s="1"/>
  <c r="M8" i="18" s="1"/>
  <c r="N8" i="18" s="1"/>
  <c r="O8" i="18" s="1"/>
  <c r="P8" i="18" s="1"/>
  <c r="Q8" i="18" s="1"/>
  <c r="R8" i="18" s="1"/>
  <c r="S8" i="18" s="1"/>
  <c r="C9" i="18" s="1"/>
  <c r="D8" i="18"/>
  <c r="C8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C34" i="17"/>
  <c r="L30" i="17"/>
  <c r="K30" i="17"/>
  <c r="J30" i="17"/>
  <c r="I30" i="17"/>
  <c r="H30" i="17"/>
  <c r="G30" i="17"/>
  <c r="F30" i="17"/>
  <c r="E30" i="17"/>
  <c r="C33" i="17" s="1"/>
  <c r="D30" i="17"/>
  <c r="C30" i="17"/>
  <c r="G17" i="17"/>
  <c r="F17" i="17"/>
  <c r="E17" i="17"/>
  <c r="D17" i="17"/>
  <c r="C17" i="17"/>
  <c r="H17" i="17" s="1"/>
  <c r="I15" i="17"/>
  <c r="C20" i="17" s="1"/>
  <c r="H15" i="17"/>
  <c r="K8" i="17"/>
  <c r="L8" i="17" s="1"/>
  <c r="M8" i="17" s="1"/>
  <c r="N8" i="17" s="1"/>
  <c r="O8" i="17" s="1"/>
  <c r="P8" i="17" s="1"/>
  <c r="Q8" i="17" s="1"/>
  <c r="R8" i="17" s="1"/>
  <c r="S8" i="17" s="1"/>
  <c r="C9" i="17" s="1"/>
  <c r="C8" i="17"/>
  <c r="D8" i="17" s="1"/>
  <c r="E8" i="17" s="1"/>
  <c r="F8" i="17" s="1"/>
  <c r="G8" i="17" s="1"/>
  <c r="H8" i="17" s="1"/>
  <c r="I8" i="17" s="1"/>
  <c r="J8" i="17" s="1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C34" i="16"/>
  <c r="L30" i="16"/>
  <c r="K30" i="16"/>
  <c r="J30" i="16"/>
  <c r="I30" i="16"/>
  <c r="H30" i="16"/>
  <c r="G30" i="16"/>
  <c r="F30" i="16"/>
  <c r="E30" i="16"/>
  <c r="D30" i="16"/>
  <c r="C30" i="16"/>
  <c r="C33" i="16" s="1"/>
  <c r="G17" i="16"/>
  <c r="F17" i="16"/>
  <c r="E17" i="16"/>
  <c r="D17" i="16"/>
  <c r="C17" i="16"/>
  <c r="H15" i="16"/>
  <c r="I15" i="16" s="1"/>
  <c r="C20" i="16" s="1"/>
  <c r="I8" i="16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C9" i="16" s="1"/>
  <c r="E8" i="16"/>
  <c r="F8" i="16" s="1"/>
  <c r="G8" i="16" s="1"/>
  <c r="H8" i="16" s="1"/>
  <c r="D8" i="16"/>
  <c r="C8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C34" i="15"/>
  <c r="L30" i="15"/>
  <c r="K30" i="15"/>
  <c r="J30" i="15"/>
  <c r="I30" i="15"/>
  <c r="H30" i="15"/>
  <c r="G30" i="15"/>
  <c r="F30" i="15"/>
  <c r="E30" i="15"/>
  <c r="D30" i="15"/>
  <c r="C30" i="15"/>
  <c r="C21" i="15"/>
  <c r="G17" i="15"/>
  <c r="F17" i="15"/>
  <c r="E17" i="15"/>
  <c r="D17" i="15"/>
  <c r="C17" i="15"/>
  <c r="H17" i="15" s="1"/>
  <c r="I17" i="15" s="1"/>
  <c r="I15" i="15"/>
  <c r="C20" i="15" s="1"/>
  <c r="H15" i="15"/>
  <c r="C8" i="15"/>
  <c r="D8" i="15" s="1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C34" i="14"/>
  <c r="L30" i="14"/>
  <c r="K30" i="14"/>
  <c r="J30" i="14"/>
  <c r="I30" i="14"/>
  <c r="H30" i="14"/>
  <c r="G30" i="14"/>
  <c r="F30" i="14"/>
  <c r="E30" i="14"/>
  <c r="D30" i="14"/>
  <c r="C33" i="14" s="1"/>
  <c r="C30" i="14"/>
  <c r="G17" i="14"/>
  <c r="F17" i="14"/>
  <c r="E17" i="14"/>
  <c r="D17" i="14"/>
  <c r="C17" i="14"/>
  <c r="I15" i="14"/>
  <c r="C20" i="14" s="1"/>
  <c r="H15" i="14"/>
  <c r="I8" i="14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C9" i="14" s="1"/>
  <c r="F8" i="14"/>
  <c r="G8" i="14" s="1"/>
  <c r="H8" i="14" s="1"/>
  <c r="E8" i="14"/>
  <c r="D8" i="14"/>
  <c r="C8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C34" i="13"/>
  <c r="L30" i="13"/>
  <c r="K30" i="13"/>
  <c r="J30" i="13"/>
  <c r="I30" i="13"/>
  <c r="H30" i="13"/>
  <c r="G30" i="13"/>
  <c r="F30" i="13"/>
  <c r="E30" i="13"/>
  <c r="D30" i="13"/>
  <c r="C30" i="13"/>
  <c r="C33" i="13" s="1"/>
  <c r="G17" i="13"/>
  <c r="F17" i="13"/>
  <c r="E17" i="13"/>
  <c r="D17" i="13"/>
  <c r="C17" i="13"/>
  <c r="H17" i="13" s="1"/>
  <c r="I17" i="13" s="1"/>
  <c r="C21" i="13" s="1"/>
  <c r="I15" i="13"/>
  <c r="C20" i="13" s="1"/>
  <c r="H15" i="13"/>
  <c r="C8" i="13"/>
  <c r="D8" i="13" s="1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C34" i="12"/>
  <c r="L30" i="12"/>
  <c r="K30" i="12"/>
  <c r="J30" i="12"/>
  <c r="I30" i="12"/>
  <c r="H30" i="12"/>
  <c r="G30" i="12"/>
  <c r="F30" i="12"/>
  <c r="E30" i="12"/>
  <c r="D30" i="12"/>
  <c r="C30" i="12"/>
  <c r="G17" i="12"/>
  <c r="F17" i="12"/>
  <c r="E17" i="12"/>
  <c r="D17" i="12"/>
  <c r="H17" i="12" s="1"/>
  <c r="I17" i="12" s="1"/>
  <c r="C21" i="12" s="1"/>
  <c r="C17" i="12"/>
  <c r="I15" i="12"/>
  <c r="C20" i="12" s="1"/>
  <c r="H15" i="12"/>
  <c r="N8" i="12"/>
  <c r="O8" i="12" s="1"/>
  <c r="P8" i="12" s="1"/>
  <c r="Q8" i="12" s="1"/>
  <c r="R8" i="12" s="1"/>
  <c r="S8" i="12" s="1"/>
  <c r="C9" i="12" s="1"/>
  <c r="I8" i="12"/>
  <c r="J8" i="12" s="1"/>
  <c r="K8" i="12" s="1"/>
  <c r="L8" i="12" s="1"/>
  <c r="M8" i="12" s="1"/>
  <c r="D8" i="12"/>
  <c r="E8" i="12" s="1"/>
  <c r="F8" i="12" s="1"/>
  <c r="G8" i="12" s="1"/>
  <c r="H8" i="12" s="1"/>
  <c r="C8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C34" i="11"/>
  <c r="L30" i="11"/>
  <c r="K30" i="11"/>
  <c r="J30" i="11"/>
  <c r="I30" i="11"/>
  <c r="H30" i="11"/>
  <c r="G30" i="11"/>
  <c r="F30" i="11"/>
  <c r="E30" i="11"/>
  <c r="C33" i="11" s="1"/>
  <c r="D30" i="11"/>
  <c r="C30" i="11"/>
  <c r="C20" i="11"/>
  <c r="G17" i="11"/>
  <c r="F17" i="11"/>
  <c r="E17" i="11"/>
  <c r="D17" i="11"/>
  <c r="H17" i="11" s="1"/>
  <c r="I17" i="11" s="1"/>
  <c r="C21" i="11" s="1"/>
  <c r="C17" i="11"/>
  <c r="I15" i="11"/>
  <c r="H15" i="11"/>
  <c r="C8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D8" i="11" s="1"/>
  <c r="E8" i="11" s="1"/>
  <c r="F8" i="11" s="1"/>
  <c r="G8" i="11" s="1"/>
  <c r="H8" i="11" s="1"/>
  <c r="C5" i="11"/>
  <c r="C34" i="10"/>
  <c r="L30" i="10"/>
  <c r="K30" i="10"/>
  <c r="J30" i="10"/>
  <c r="I30" i="10"/>
  <c r="H30" i="10"/>
  <c r="G30" i="10"/>
  <c r="F30" i="10"/>
  <c r="E30" i="10"/>
  <c r="D30" i="10"/>
  <c r="C33" i="10" s="1"/>
  <c r="C30" i="10"/>
  <c r="G17" i="10"/>
  <c r="F17" i="10"/>
  <c r="E17" i="10"/>
  <c r="D17" i="10"/>
  <c r="C17" i="10"/>
  <c r="H17" i="10" s="1"/>
  <c r="I15" i="10"/>
  <c r="C20" i="10" s="1"/>
  <c r="H15" i="10"/>
  <c r="G8" i="10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C9" i="10" s="1"/>
  <c r="C8" i="10"/>
  <c r="D8" i="10" s="1"/>
  <c r="E8" i="10" s="1"/>
  <c r="F8" i="10" s="1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C34" i="9"/>
  <c r="L30" i="9"/>
  <c r="K30" i="9"/>
  <c r="J30" i="9"/>
  <c r="I30" i="9"/>
  <c r="H30" i="9"/>
  <c r="G30" i="9"/>
  <c r="F30" i="9"/>
  <c r="E30" i="9"/>
  <c r="D30" i="9"/>
  <c r="C30" i="9"/>
  <c r="G17" i="9"/>
  <c r="F17" i="9"/>
  <c r="E17" i="9"/>
  <c r="D17" i="9"/>
  <c r="C17" i="9"/>
  <c r="H17" i="9" s="1"/>
  <c r="I17" i="9" s="1"/>
  <c r="C21" i="9" s="1"/>
  <c r="H15" i="9"/>
  <c r="I15" i="9" s="1"/>
  <c r="C20" i="9" s="1"/>
  <c r="E8" i="9"/>
  <c r="F8" i="9" s="1"/>
  <c r="G8" i="9" s="1"/>
  <c r="C8" i="9"/>
  <c r="D8" i="9" s="1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C34" i="8"/>
  <c r="L30" i="8"/>
  <c r="K30" i="8"/>
  <c r="J30" i="8"/>
  <c r="I30" i="8"/>
  <c r="H30" i="8"/>
  <c r="G30" i="8"/>
  <c r="F30" i="8"/>
  <c r="E30" i="8"/>
  <c r="D30" i="8"/>
  <c r="C33" i="8" s="1"/>
  <c r="C30" i="8"/>
  <c r="G17" i="8"/>
  <c r="F17" i="8"/>
  <c r="E17" i="8"/>
  <c r="D17" i="8"/>
  <c r="C17" i="8"/>
  <c r="H17" i="8" s="1"/>
  <c r="H15" i="8"/>
  <c r="I15" i="8" s="1"/>
  <c r="C20" i="8" s="1"/>
  <c r="G8" i="8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C9" i="8" s="1"/>
  <c r="C8" i="8"/>
  <c r="D8" i="8" s="1"/>
  <c r="E8" i="8" s="1"/>
  <c r="F8" i="8" s="1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C34" i="7"/>
  <c r="L30" i="7"/>
  <c r="K30" i="7"/>
  <c r="J30" i="7"/>
  <c r="I30" i="7"/>
  <c r="H30" i="7"/>
  <c r="G30" i="7"/>
  <c r="F30" i="7"/>
  <c r="E30" i="7"/>
  <c r="D30" i="7"/>
  <c r="C30" i="7"/>
  <c r="G17" i="7"/>
  <c r="F17" i="7"/>
  <c r="E17" i="7"/>
  <c r="D17" i="7"/>
  <c r="C17" i="7"/>
  <c r="H15" i="7"/>
  <c r="I15" i="7" s="1"/>
  <c r="C20" i="7" s="1"/>
  <c r="E8" i="7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C9" i="7" s="1"/>
  <c r="C8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D8" i="7" s="1"/>
  <c r="C5" i="7"/>
  <c r="C34" i="6"/>
  <c r="L30" i="6"/>
  <c r="K30" i="6"/>
  <c r="J30" i="6"/>
  <c r="I30" i="6"/>
  <c r="H30" i="6"/>
  <c r="G30" i="6"/>
  <c r="F30" i="6"/>
  <c r="E30" i="6"/>
  <c r="D30" i="6"/>
  <c r="C30" i="6"/>
  <c r="C33" i="6" s="1"/>
  <c r="G17" i="6"/>
  <c r="F17" i="6"/>
  <c r="E17" i="6"/>
  <c r="D17" i="6"/>
  <c r="C17" i="6"/>
  <c r="H17" i="6" s="1"/>
  <c r="H15" i="6"/>
  <c r="I15" i="6" s="1"/>
  <c r="C20" i="6" s="1"/>
  <c r="C8" i="6"/>
  <c r="D8" i="6" s="1"/>
  <c r="E8" i="6" s="1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C34" i="5"/>
  <c r="L30" i="5"/>
  <c r="K30" i="5"/>
  <c r="J30" i="5"/>
  <c r="I30" i="5"/>
  <c r="H30" i="5"/>
  <c r="G30" i="5"/>
  <c r="F30" i="5"/>
  <c r="E30" i="5"/>
  <c r="D30" i="5"/>
  <c r="C30" i="5"/>
  <c r="G17" i="5"/>
  <c r="F17" i="5"/>
  <c r="E17" i="5"/>
  <c r="D17" i="5"/>
  <c r="C17" i="5"/>
  <c r="H15" i="5"/>
  <c r="I15" i="5" s="1"/>
  <c r="C20" i="5" s="1"/>
  <c r="E8" i="5"/>
  <c r="F8" i="5" s="1"/>
  <c r="G8" i="5" s="1"/>
  <c r="C8" i="5"/>
  <c r="D8" i="5" s="1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C34" i="4"/>
  <c r="L30" i="4"/>
  <c r="K30" i="4"/>
  <c r="J30" i="4"/>
  <c r="I30" i="4"/>
  <c r="H30" i="4"/>
  <c r="G30" i="4"/>
  <c r="F30" i="4"/>
  <c r="E30" i="4"/>
  <c r="D30" i="4"/>
  <c r="C30" i="4"/>
  <c r="C33" i="4" s="1"/>
  <c r="G17" i="4"/>
  <c r="F17" i="4"/>
  <c r="E17" i="4"/>
  <c r="D17" i="4"/>
  <c r="C17" i="4"/>
  <c r="H17" i="4" s="1"/>
  <c r="H15" i="4"/>
  <c r="I15" i="4" s="1"/>
  <c r="C20" i="4" s="1"/>
  <c r="G8" i="4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C9" i="4" s="1"/>
  <c r="C8" i="4"/>
  <c r="D8" i="4" s="1"/>
  <c r="E8" i="4" s="1"/>
  <c r="F8" i="4" s="1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C34" i="3"/>
  <c r="L30" i="3"/>
  <c r="K30" i="3"/>
  <c r="J30" i="3"/>
  <c r="I30" i="3"/>
  <c r="H30" i="3"/>
  <c r="G30" i="3"/>
  <c r="F30" i="3"/>
  <c r="E30" i="3"/>
  <c r="D30" i="3"/>
  <c r="C30" i="3"/>
  <c r="G17" i="3"/>
  <c r="F17" i="3"/>
  <c r="E17" i="3"/>
  <c r="D17" i="3"/>
  <c r="C17" i="3"/>
  <c r="H17" i="3" s="1"/>
  <c r="I17" i="3" s="1"/>
  <c r="C21" i="3" s="1"/>
  <c r="H15" i="3"/>
  <c r="I15" i="3" s="1"/>
  <c r="C20" i="3" s="1"/>
  <c r="G8" i="3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C9" i="3" s="1"/>
  <c r="E8" i="3"/>
  <c r="F8" i="3" s="1"/>
  <c r="C8" i="3"/>
  <c r="D8" i="3" s="1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C34" i="1"/>
  <c r="L30" i="1"/>
  <c r="K30" i="1"/>
  <c r="J30" i="1"/>
  <c r="I30" i="1"/>
  <c r="H30" i="1"/>
  <c r="G30" i="1"/>
  <c r="F30" i="1"/>
  <c r="E30" i="1"/>
  <c r="C33" i="1" s="1"/>
  <c r="D30" i="1"/>
  <c r="C30" i="1"/>
  <c r="G17" i="1"/>
  <c r="F17" i="1"/>
  <c r="E17" i="1"/>
  <c r="D17" i="1"/>
  <c r="C17" i="1"/>
  <c r="H17" i="1" s="1"/>
  <c r="I15" i="1"/>
  <c r="C20" i="1" s="1"/>
  <c r="H15" i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C9" i="1" s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I17" i="1" l="1"/>
  <c r="C21" i="1" s="1"/>
  <c r="I17" i="4"/>
  <c r="C21" i="4" s="1"/>
  <c r="H17" i="5"/>
  <c r="I17" i="5" s="1"/>
  <c r="C21" i="5" s="1"/>
  <c r="F8" i="6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C9" i="6" s="1"/>
  <c r="I17" i="6"/>
  <c r="C21" i="6" s="1"/>
  <c r="H17" i="7"/>
  <c r="I17" i="7" s="1"/>
  <c r="C21" i="7" s="1"/>
  <c r="I17" i="8"/>
  <c r="C21" i="8" s="1"/>
  <c r="I17" i="10"/>
  <c r="C21" i="10" s="1"/>
  <c r="C33" i="12"/>
  <c r="C33" i="3"/>
  <c r="H8" i="5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C9" i="5" s="1"/>
  <c r="C33" i="5"/>
  <c r="C33" i="7"/>
  <c r="H8" i="9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C9" i="9" s="1"/>
  <c r="C33" i="9"/>
  <c r="E8" i="13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C9" i="13" s="1"/>
  <c r="H17" i="14"/>
  <c r="I17" i="14" s="1"/>
  <c r="C21" i="14" s="1"/>
  <c r="E8" i="15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C9" i="15" s="1"/>
  <c r="H17" i="16"/>
  <c r="I17" i="16" s="1"/>
  <c r="C21" i="16" s="1"/>
  <c r="I17" i="17"/>
  <c r="C21" i="17" s="1"/>
  <c r="H17" i="20"/>
  <c r="I17" i="20" s="1"/>
  <c r="C21" i="20" s="1"/>
  <c r="I17" i="21"/>
  <c r="C21" i="21" s="1"/>
  <c r="H17" i="24"/>
  <c r="I17" i="24" s="1"/>
  <c r="C21" i="24" s="1"/>
  <c r="I17" i="25"/>
  <c r="C21" i="25" s="1"/>
  <c r="I8" i="1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C9" i="11" s="1"/>
  <c r="C33" i="15"/>
  <c r="H17" i="18"/>
  <c r="I17" i="18" s="1"/>
  <c r="C21" i="18" s="1"/>
  <c r="C33" i="19"/>
  <c r="H17" i="22"/>
  <c r="I17" i="22" s="1"/>
  <c r="C21" i="22" s="1"/>
  <c r="C33" i="23"/>
  <c r="H17" i="26"/>
  <c r="I17" i="26" s="1"/>
  <c r="C21" i="26" s="1"/>
  <c r="C33" i="27"/>
</calcChain>
</file>

<file path=xl/sharedStrings.xml><?xml version="1.0" encoding="utf-8"?>
<sst xmlns="http://schemas.openxmlformats.org/spreadsheetml/2006/main" count="1383" uniqueCount="426">
  <si>
    <t>Point intercept</t>
  </si>
  <si>
    <t>Code</t>
  </si>
  <si>
    <t>Species Code:</t>
  </si>
  <si>
    <t>Hits:</t>
  </si>
  <si>
    <t>% coverage:</t>
  </si>
  <si>
    <t>Summary Data</t>
  </si>
  <si>
    <t>Latin Name</t>
  </si>
  <si>
    <t>Common Name</t>
  </si>
  <si>
    <t>Trees</t>
  </si>
  <si>
    <t>ABGR</t>
  </si>
  <si>
    <t>Abies grandis</t>
  </si>
  <si>
    <t>Grand fir</t>
  </si>
  <si>
    <t>ACMA</t>
  </si>
  <si>
    <t>Acer macrophyllum</t>
  </si>
  <si>
    <t>Bigleaf maple</t>
  </si>
  <si>
    <t>AEHI</t>
  </si>
  <si>
    <t>Aesculus hippocastanum</t>
  </si>
  <si>
    <t>Horse chestnut</t>
  </si>
  <si>
    <t>ALRU</t>
  </si>
  <si>
    <t>Alnus rubra</t>
  </si>
  <si>
    <t>Red alder</t>
  </si>
  <si>
    <t>CONU</t>
  </si>
  <si>
    <t>Cornus nuttalii</t>
  </si>
  <si>
    <t>Pacific dogwood</t>
  </si>
  <si>
    <t>CRMO</t>
  </si>
  <si>
    <t>Crataegus monogyna</t>
  </si>
  <si>
    <t>European hawthorn</t>
  </si>
  <si>
    <t>FRLA</t>
  </si>
  <si>
    <t>Fraxinus latifolia</t>
  </si>
  <si>
    <t>Oregon ash</t>
  </si>
  <si>
    <t>ILAQ</t>
  </si>
  <si>
    <t>Ilex aquifolium</t>
  </si>
  <si>
    <t>English holly</t>
  </si>
  <si>
    <t>PIPO</t>
  </si>
  <si>
    <t>Pinus ponderosa</t>
  </si>
  <si>
    <t>W.V. ponderosa pine</t>
  </si>
  <si>
    <t>POTR</t>
  </si>
  <si>
    <t>Populus trichocarpa</t>
  </si>
  <si>
    <t>Black cottonwood</t>
  </si>
  <si>
    <t>PRAV</t>
  </si>
  <si>
    <t>Prunus avium</t>
  </si>
  <si>
    <t>Sweet Cherry</t>
  </si>
  <si>
    <t>PREM</t>
  </si>
  <si>
    <t>Prunus emarginata</t>
  </si>
  <si>
    <t>Bitter cherry</t>
  </si>
  <si>
    <t>PRLA</t>
  </si>
  <si>
    <t>Prunus laurocerasus</t>
  </si>
  <si>
    <t>English laurel</t>
  </si>
  <si>
    <t>PRVI</t>
  </si>
  <si>
    <t>Prunus virginiana</t>
  </si>
  <si>
    <t>Western chokecherry</t>
  </si>
  <si>
    <t>PSME</t>
  </si>
  <si>
    <t>Pseudotsuga menziesii</t>
  </si>
  <si>
    <t>Douglas-fir</t>
  </si>
  <si>
    <t>QUGA</t>
  </si>
  <si>
    <t>Quercus garryana</t>
  </si>
  <si>
    <t>Oregon oak</t>
  </si>
  <si>
    <t>RHPU</t>
  </si>
  <si>
    <t>Rhamnus purshiana</t>
  </si>
  <si>
    <t>Cascara</t>
  </si>
  <si>
    <t>SOAU</t>
  </si>
  <si>
    <t>Sorbus aucuparia</t>
  </si>
  <si>
    <t>European Mountain Ash</t>
  </si>
  <si>
    <t>TABR</t>
  </si>
  <si>
    <t>Taxus brevifolia</t>
  </si>
  <si>
    <t>Pacific Yew</t>
  </si>
  <si>
    <t>THPL</t>
  </si>
  <si>
    <t>Thuja plicata</t>
  </si>
  <si>
    <t>Western redcedar</t>
  </si>
  <si>
    <t>TSHE</t>
  </si>
  <si>
    <t>Tsuga heterophylla</t>
  </si>
  <si>
    <t>Western hemlock</t>
  </si>
  <si>
    <t>Shrubs</t>
  </si>
  <si>
    <t>ACCI</t>
  </si>
  <si>
    <t>Acer circinatum</t>
  </si>
  <si>
    <t>vine maple</t>
  </si>
  <si>
    <t>AMAL</t>
  </si>
  <si>
    <t>Amelanchier alnifolia</t>
  </si>
  <si>
    <t>serviceberry</t>
  </si>
  <si>
    <t>CESA</t>
  </si>
  <si>
    <t>Ceanothus sanguineus</t>
  </si>
  <si>
    <t>Oregon tea tree</t>
  </si>
  <si>
    <t>CEVE</t>
  </si>
  <si>
    <t>Ceanothus velutinus</t>
  </si>
  <si>
    <t>mountain balm</t>
  </si>
  <si>
    <t>COST</t>
  </si>
  <si>
    <t>Cornus stolonifera</t>
  </si>
  <si>
    <t>red-osier dogwood</t>
  </si>
  <si>
    <t>COCO</t>
  </si>
  <si>
    <t>Corylus cornuta</t>
  </si>
  <si>
    <t>beaked hazelnut</t>
  </si>
  <si>
    <t>CRDO</t>
  </si>
  <si>
    <t>Crataegus douglasii</t>
  </si>
  <si>
    <t>black hawthorn</t>
  </si>
  <si>
    <t>DALA</t>
  </si>
  <si>
    <t>Daphne laureola</t>
  </si>
  <si>
    <t>Spurge laurel</t>
  </si>
  <si>
    <t>invasive index:</t>
  </si>
  <si>
    <t>EUOC</t>
  </si>
  <si>
    <t>Euonymus occidentalis</t>
  </si>
  <si>
    <t>Western wahoo</t>
  </si>
  <si>
    <t>GASH</t>
  </si>
  <si>
    <t>Gaultheria shallon</t>
  </si>
  <si>
    <t>salal</t>
  </si>
  <si>
    <t>HODI</t>
  </si>
  <si>
    <t>Holodiscus discolor</t>
  </si>
  <si>
    <t>oceanspray</t>
  </si>
  <si>
    <t>LOIN</t>
  </si>
  <si>
    <t>Lonicera involucrata</t>
  </si>
  <si>
    <t>black twinberry</t>
  </si>
  <si>
    <t>MAAQ</t>
  </si>
  <si>
    <t>Mahonia aquifolium</t>
  </si>
  <si>
    <t>tall Oregon grape</t>
  </si>
  <si>
    <t>MANE</t>
  </si>
  <si>
    <t>Mahonia nervosa</t>
  </si>
  <si>
    <t>low Oregon grape</t>
  </si>
  <si>
    <t>MAFU</t>
  </si>
  <si>
    <t>Malus fusca</t>
  </si>
  <si>
    <t>pacific crab apple</t>
  </si>
  <si>
    <t>OECE</t>
  </si>
  <si>
    <t>Oemleria cerasiformis</t>
  </si>
  <si>
    <t>indian plum</t>
  </si>
  <si>
    <t>PHLE</t>
  </si>
  <si>
    <t>Philadelphus lewisii</t>
  </si>
  <si>
    <t>Zig Zag</t>
  </si>
  <si>
    <t>mock-orange</t>
  </si>
  <si>
    <t>PHCA</t>
  </si>
  <si>
    <t>Physocarpus capitatus</t>
  </si>
  <si>
    <t>Pacific ninebark</t>
  </si>
  <si>
    <t>PRLU</t>
  </si>
  <si>
    <t>Prunus lusitanica</t>
  </si>
  <si>
    <t>Portugal laurel</t>
  </si>
  <si>
    <t>RISA</t>
  </si>
  <si>
    <t>Ribes sanguineum</t>
  </si>
  <si>
    <t>red flowering currant</t>
  </si>
  <si>
    <t>ROGY</t>
  </si>
  <si>
    <t>Rosa gymnocarpa</t>
  </si>
  <si>
    <t>baldhip rose</t>
  </si>
  <si>
    <t>RONU</t>
  </si>
  <si>
    <t>Rosa nutkana</t>
  </si>
  <si>
    <t>nootka rose</t>
  </si>
  <si>
    <t>ROPI</t>
  </si>
  <si>
    <t>Rosa pisocarpa</t>
  </si>
  <si>
    <t>clustered wild rose</t>
  </si>
  <si>
    <t>RULE</t>
  </si>
  <si>
    <t>Rubus leucodermis</t>
  </si>
  <si>
    <t>blackcap</t>
  </si>
  <si>
    <t>RUPA</t>
  </si>
  <si>
    <t>Rubus parviflorus</t>
  </si>
  <si>
    <t>thimbleberry</t>
  </si>
  <si>
    <t>RUSP</t>
  </si>
  <si>
    <t>Rubus spectabilis</t>
  </si>
  <si>
    <t>salmonberry</t>
  </si>
  <si>
    <t>SALA</t>
  </si>
  <si>
    <t>Salix lassiandra</t>
  </si>
  <si>
    <t>Pacific Willow</t>
  </si>
  <si>
    <t>SAPI</t>
  </si>
  <si>
    <t>Salix piperi</t>
  </si>
  <si>
    <t>Piper’s willow</t>
  </si>
  <si>
    <t>SASC</t>
  </si>
  <si>
    <t>Salix scouleriana</t>
  </si>
  <si>
    <t>Scouler’s Willow</t>
  </si>
  <si>
    <t>average</t>
  </si>
  <si>
    <t>SASI</t>
  </si>
  <si>
    <t>Salix sitchensis</t>
  </si>
  <si>
    <t>Sitka Willow</t>
  </si>
  <si>
    <t>SACA</t>
  </si>
  <si>
    <t>Sambucus caerulea</t>
  </si>
  <si>
    <t>blue elderberry</t>
  </si>
  <si>
    <t>SARA</t>
  </si>
  <si>
    <t>Dist. (ft):</t>
  </si>
  <si>
    <t>Sambucus racemosa</t>
  </si>
  <si>
    <t>red elderberry</t>
  </si>
  <si>
    <t>SPDO</t>
  </si>
  <si>
    <t>Spirea douglasii</t>
  </si>
  <si>
    <t>hardhack spirea</t>
  </si>
  <si>
    <t>SYAL</t>
  </si>
  <si>
    <t>Symphoricarpus albus</t>
  </si>
  <si>
    <t>snowberry</t>
  </si>
  <si>
    <t>VAPA</t>
  </si>
  <si>
    <t>Vaccinium parvifolium</t>
  </si>
  <si>
    <t>Red Huckleberry</t>
  </si>
  <si>
    <t>VIEL</t>
  </si>
  <si>
    <t>Viburnum ellipticum</t>
  </si>
  <si>
    <t>Oval-leaved viburnum</t>
  </si>
  <si>
    <t>Forb, Fern, Graminoid</t>
  </si>
  <si>
    <t>ACTR</t>
  </si>
  <si>
    <t>Diam. (in):</t>
  </si>
  <si>
    <t>Basal Area:</t>
  </si>
  <si>
    <t>Achlys triphylla</t>
  </si>
  <si>
    <t>Vanilla Leaf</t>
  </si>
  <si>
    <t>Forb</t>
  </si>
  <si>
    <t>ACRU</t>
  </si>
  <si>
    <t>Actaea rubra</t>
  </si>
  <si>
    <t>Baneberry</t>
  </si>
  <si>
    <t>ADBI</t>
  </si>
  <si>
    <t>Adenocaulon bicolor</t>
  </si>
  <si>
    <t>Pathfinder</t>
  </si>
  <si>
    <t>ADPE</t>
  </si>
  <si>
    <t>Adiantum pedatum</t>
  </si>
  <si>
    <t>Maidenhair Fern</t>
  </si>
  <si>
    <t>Fern</t>
  </si>
  <si>
    <t>ALPE</t>
  </si>
  <si>
    <t>Alliaria petiolata</t>
  </si>
  <si>
    <t>Garlic mustard</t>
  </si>
  <si>
    <t>ARDI</t>
  </si>
  <si>
    <t>Aruncus dioicus</t>
  </si>
  <si>
    <t>Goat’sbeard</t>
  </si>
  <si>
    <t>ASCA</t>
  </si>
  <si>
    <t>Asarum caudatum</t>
  </si>
  <si>
    <t>Wild Ginger</t>
  </si>
  <si>
    <t>ATFI</t>
  </si>
  <si>
    <t>Athyrium felix-femina</t>
  </si>
  <si>
    <t>Lady Fern</t>
  </si>
  <si>
    <t>BRSY</t>
  </si>
  <si>
    <t>Brachypodium sylvaticum</t>
  </si>
  <si>
    <t>False brome</t>
  </si>
  <si>
    <t>Grass</t>
  </si>
  <si>
    <t>CAHE</t>
  </si>
  <si>
    <t>Carex hendersonii</t>
  </si>
  <si>
    <t>Timber Sedge</t>
  </si>
  <si>
    <t>Sedge</t>
  </si>
  <si>
    <t>CALE</t>
  </si>
  <si>
    <t>Carex leptopoda</t>
  </si>
  <si>
    <t>CIAL</t>
  </si>
  <si>
    <t xml:space="preserve">Circaea alpina </t>
  </si>
  <si>
    <t>Enchanter’s Nigthshade</t>
  </si>
  <si>
    <t>THISTLE</t>
  </si>
  <si>
    <t>Cirsium arvense/vulgare</t>
  </si>
  <si>
    <t>Canada/bull thistle</t>
  </si>
  <si>
    <t>CLPE</t>
  </si>
  <si>
    <t>Claytonia perfoliata</t>
  </si>
  <si>
    <t>Miner’s Lettuce</t>
  </si>
  <si>
    <t>CLVI</t>
  </si>
  <si>
    <t>Clematis vitalba</t>
  </si>
  <si>
    <t>Traveler’s joy</t>
  </si>
  <si>
    <t>COML</t>
  </si>
  <si>
    <t>Conium maculatum</t>
  </si>
  <si>
    <t>Poison hemlock</t>
  </si>
  <si>
    <t>COVU</t>
  </si>
  <si>
    <t>Convolvulvus spp.</t>
  </si>
  <si>
    <t>Field/Hedge bindweed</t>
  </si>
  <si>
    <t>CYSC</t>
  </si>
  <si>
    <t>Cytisus scoparius</t>
  </si>
  <si>
    <t>Scots broom</t>
  </si>
  <si>
    <t>DISY</t>
  </si>
  <si>
    <t>Dipsacus sylvestris</t>
  </si>
  <si>
    <t>Common teasel</t>
  </si>
  <si>
    <t>DREX</t>
  </si>
  <si>
    <t>Dryopteris expansa</t>
  </si>
  <si>
    <t>Spiny wood fern</t>
  </si>
  <si>
    <t>FRVE</t>
  </si>
  <si>
    <t>Fragaria vesca</t>
  </si>
  <si>
    <t>Woodland Strawberry</t>
  </si>
  <si>
    <t>GEMA</t>
  </si>
  <si>
    <t>Geum macrophyllum</t>
  </si>
  <si>
    <t>Big Leaf Avens</t>
  </si>
  <si>
    <t>HEHE</t>
  </si>
  <si>
    <t>Hedera helix</t>
  </si>
  <si>
    <t>English ivy</t>
  </si>
  <si>
    <t>HEHI</t>
  </si>
  <si>
    <t>Hedera hibernica</t>
  </si>
  <si>
    <t>Irish Ivy</t>
  </si>
  <si>
    <t>HEMA</t>
  </si>
  <si>
    <t>Hesperis matronalis</t>
  </si>
  <si>
    <t>Dame’s Rocket</t>
  </si>
  <si>
    <t>HYTE</t>
  </si>
  <si>
    <t>Hydrophyllum tenuipes</t>
  </si>
  <si>
    <t>Pacific Waterleaf</t>
  </si>
  <si>
    <t>IRPS</t>
  </si>
  <si>
    <t>Iris pseudacorus</t>
  </si>
  <si>
    <t>Yellow flag iris</t>
  </si>
  <si>
    <t>LYSA</t>
  </si>
  <si>
    <t>Lythrum salicaria</t>
  </si>
  <si>
    <t>Purple loosestrife</t>
  </si>
  <si>
    <t>MARA</t>
  </si>
  <si>
    <t>Maianthemum racemosum</t>
  </si>
  <si>
    <t>False Solomon's Seal</t>
  </si>
  <si>
    <t>MAST</t>
  </si>
  <si>
    <t>Maianthemum stellatum</t>
  </si>
  <si>
    <t>Star False Solomon's Seal</t>
  </si>
  <si>
    <t>Trees per acre:</t>
  </si>
  <si>
    <t>MOMA</t>
  </si>
  <si>
    <t>Moehringia macrophylla</t>
  </si>
  <si>
    <t>Big-Leaved Sandwort</t>
  </si>
  <si>
    <t>OSCH</t>
  </si>
  <si>
    <t>Osmorhiza chilensis</t>
  </si>
  <si>
    <t>Mountain Sweet Cicely</t>
  </si>
  <si>
    <t>PEPA</t>
  </si>
  <si>
    <t>Petasites palmatus</t>
  </si>
  <si>
    <t>Palmate Coltsfoot</t>
  </si>
  <si>
    <t>PHAR</t>
  </si>
  <si>
    <t>Phalaris arundinacea</t>
  </si>
  <si>
    <t>Reed canarygrass</t>
  </si>
  <si>
    <t>POCU</t>
  </si>
  <si>
    <t>Polygonum cuspidatum</t>
  </si>
  <si>
    <t xml:space="preserve">Japanese knotweed </t>
  </si>
  <si>
    <t>POMU</t>
  </si>
  <si>
    <t xml:space="preserve">Polystichum munitum </t>
  </si>
  <si>
    <t>Western Sword Fern</t>
  </si>
  <si>
    <t>PRHO</t>
  </si>
  <si>
    <t>Prosartes hookeri</t>
  </si>
  <si>
    <t>Hooker's fairy bell</t>
  </si>
  <si>
    <t>PTAQ</t>
  </si>
  <si>
    <t>Pteridium aquilinum</t>
  </si>
  <si>
    <t>Western Bracken Fern</t>
  </si>
  <si>
    <t>ROMU</t>
  </si>
  <si>
    <t>Rosa multiflora</t>
  </si>
  <si>
    <t>Multiflora rose</t>
  </si>
  <si>
    <t>RUAR</t>
  </si>
  <si>
    <t>Rubus armeniacus</t>
  </si>
  <si>
    <t xml:space="preserve">Armenian blackberry </t>
  </si>
  <si>
    <t>RULA</t>
  </si>
  <si>
    <t>Rubus laciniatus</t>
  </si>
  <si>
    <t>Evergreen Blackberry</t>
  </si>
  <si>
    <t>RUUR</t>
  </si>
  <si>
    <t xml:space="preserve">Rubus ursinus is </t>
  </si>
  <si>
    <t>Trailing blackberry</t>
  </si>
  <si>
    <t>SCCA</t>
  </si>
  <si>
    <t>Scrophularia Californica</t>
  </si>
  <si>
    <t>California Figwort</t>
  </si>
  <si>
    <t>SODU</t>
  </si>
  <si>
    <t>Solanum dulcamara</t>
  </si>
  <si>
    <t>Bittersweet nightshade</t>
  </si>
  <si>
    <t>STCO</t>
  </si>
  <si>
    <t>Stachys cooleyae</t>
  </si>
  <si>
    <t>Cooley’s Hedge-Nettle</t>
  </si>
  <si>
    <t>STLA</t>
  </si>
  <si>
    <t xml:space="preserve">Streptopus lanceolatus </t>
  </si>
  <si>
    <t>Twisted Stalk</t>
  </si>
  <si>
    <t>TEGR</t>
  </si>
  <si>
    <t>Tellima grandiflora</t>
  </si>
  <si>
    <t>Basal area per acre (ft^2):</t>
  </si>
  <si>
    <t>Fringe cup</t>
  </si>
  <si>
    <t>TITR</t>
  </si>
  <si>
    <t>Tiarella trifoliata</t>
  </si>
  <si>
    <t>Foam Flower</t>
  </si>
  <si>
    <t>TOME</t>
  </si>
  <si>
    <t>Tolmiea menziesii</t>
  </si>
  <si>
    <t>Piggy back</t>
  </si>
  <si>
    <t>TROV</t>
  </si>
  <si>
    <t xml:space="preserve">Trillium ovatum </t>
  </si>
  <si>
    <t>Pacific Trillium</t>
  </si>
  <si>
    <t>URDI</t>
  </si>
  <si>
    <t>Urtica dioica</t>
  </si>
  <si>
    <t xml:space="preserve">Stinging nettle </t>
  </si>
  <si>
    <t>VAHE</t>
  </si>
  <si>
    <t xml:space="preserve">Vancouveria hexandra </t>
  </si>
  <si>
    <t>White inside-out flower</t>
  </si>
  <si>
    <t>VIST</t>
  </si>
  <si>
    <t>Vicia sativa</t>
  </si>
  <si>
    <t>Common Vetch</t>
  </si>
  <si>
    <t>VINCA</t>
  </si>
  <si>
    <t>Vinca major/minor</t>
  </si>
  <si>
    <t xml:space="preserve">Large/small leaf periwinkle </t>
  </si>
  <si>
    <t>Rare Plants</t>
  </si>
  <si>
    <t>Coarse Wood</t>
  </si>
  <si>
    <t>Length (ft):</t>
  </si>
  <si>
    <t>small diameter (in):</t>
  </si>
  <si>
    <t>large diameter (in):</t>
  </si>
  <si>
    <t>Decay Class:</t>
  </si>
  <si>
    <t>Volume (ft^3):</t>
  </si>
  <si>
    <t>Total Volume:</t>
  </si>
  <si>
    <t>Count:</t>
  </si>
  <si>
    <t>Notes:</t>
  </si>
  <si>
    <t>ORDEB</t>
  </si>
  <si>
    <t>GAAP</t>
  </si>
  <si>
    <t>OXOR</t>
  </si>
  <si>
    <t>VIGL</t>
  </si>
  <si>
    <t>Notes</t>
  </si>
  <si>
    <t>Canopy</t>
  </si>
  <si>
    <t>Nearby</t>
  </si>
  <si>
    <t>PSME- DOUG</t>
  </si>
  <si>
    <t>TSHE - Hemlock</t>
  </si>
  <si>
    <t>Ground/Tree Ivy Present</t>
  </si>
  <si>
    <t>Holly Present</t>
  </si>
  <si>
    <t>Ivy</t>
  </si>
  <si>
    <t>Alder - Almus Ruba</t>
  </si>
  <si>
    <t>Big leaf maple cover story</t>
  </si>
  <si>
    <t>Beaked hazelnut</t>
  </si>
  <si>
    <t>Vine Maple</t>
  </si>
  <si>
    <t>EHHE</t>
  </si>
  <si>
    <t>PHPL</t>
  </si>
  <si>
    <t>Holly Closeby</t>
  </si>
  <si>
    <t>ENCH</t>
  </si>
  <si>
    <t>ORDEb</t>
  </si>
  <si>
    <t>Old logging road at end of transect</t>
  </si>
  <si>
    <t>AEMA</t>
  </si>
  <si>
    <t>Clematis</t>
  </si>
  <si>
    <t>Tree/Ground Ivy</t>
  </si>
  <si>
    <t>Garbage</t>
  </si>
  <si>
    <t>Camps Closeby</t>
  </si>
  <si>
    <t>Social Trails</t>
  </si>
  <si>
    <t>Spotted 2 Deer</t>
  </si>
  <si>
    <t>Snowberry Bush Stressed from herbicide</t>
  </si>
  <si>
    <t>ORGDEB</t>
  </si>
  <si>
    <t>SOIL</t>
  </si>
  <si>
    <t>Other: miners lettuce, enchanters nighshade, trillium, COCO</t>
  </si>
  <si>
    <t>Western Wahoo Flowering</t>
  </si>
  <si>
    <t>Holly Cut</t>
  </si>
  <si>
    <t>ALRO</t>
  </si>
  <si>
    <t>RUOC</t>
  </si>
  <si>
    <t>BL Maple</t>
  </si>
  <si>
    <t>Holly</t>
  </si>
  <si>
    <t>Doug Fir</t>
  </si>
  <si>
    <t>ACMA Canopy Cover</t>
  </si>
  <si>
    <t>Alder</t>
  </si>
  <si>
    <t>Cedar</t>
  </si>
  <si>
    <t>Other</t>
  </si>
  <si>
    <t>Minters Lettuce</t>
  </si>
  <si>
    <t>Enchanters Night</t>
  </si>
  <si>
    <t>Trillium</t>
  </si>
  <si>
    <t>Tree Ivy</t>
  </si>
  <si>
    <t>Holly (few)</t>
  </si>
  <si>
    <t>Lots of Mosquitos</t>
  </si>
  <si>
    <t>Maple (Vine and BL</t>
  </si>
  <si>
    <t>Hazelnut</t>
  </si>
  <si>
    <t>White Oak</t>
  </si>
  <si>
    <t>HODL</t>
  </si>
  <si>
    <t>ACCL</t>
  </si>
  <si>
    <t>Poison Oak</t>
  </si>
  <si>
    <t>OXALIS</t>
  </si>
  <si>
    <t>Note</t>
  </si>
  <si>
    <t>LACO</t>
  </si>
  <si>
    <t>Nipplewort</t>
  </si>
  <si>
    <t>Euro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</si>
</sst>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A61C00"/>
      <name val="Arial"/>
    </font>
    <font>
      <sz val="10"/>
      <color rgb="FFA61C00"/>
      <name val="Arial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FFE4"/>
        <bgColor rgb="FFFCFFE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0F4FF"/>
        <bgColor rgb="FFF0F4FF"/>
      </patternFill>
    </fill>
    <fill>
      <patternFill patternType="solid">
        <fgColor rgb="FFEAFFEA"/>
        <bgColor rgb="FFEAFFEA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10" fontId="2" fillId="3" borderId="0" xfId="0" applyNumberFormat="1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5" borderId="0" xfId="0" applyFont="1" applyFill="1" applyAlignment="1"/>
    <xf numFmtId="0" fontId="4" fillId="4" borderId="0" xfId="0" applyFont="1" applyFill="1" applyAlignment="1"/>
    <xf numFmtId="10" fontId="2" fillId="2" borderId="0" xfId="0" applyNumberFormat="1" applyFont="1" applyFill="1" applyAlignment="1"/>
    <xf numFmtId="0" fontId="4" fillId="5" borderId="0" xfId="0" applyFont="1" applyFill="1" applyAlignment="1"/>
    <xf numFmtId="0" fontId="5" fillId="4" borderId="0" xfId="0" applyFont="1" applyFill="1" applyAlignment="1"/>
    <xf numFmtId="0" fontId="3" fillId="0" borderId="1" xfId="0" applyFont="1" applyBorder="1" applyAlignment="1"/>
    <xf numFmtId="0" fontId="2" fillId="4" borderId="1" xfId="0" applyFont="1" applyFill="1" applyBorder="1" applyAlignment="1"/>
    <xf numFmtId="0" fontId="4" fillId="0" borderId="0" xfId="0" applyFont="1" applyAlignment="1"/>
    <xf numFmtId="0" fontId="1" fillId="6" borderId="0" xfId="0" applyFont="1" applyFill="1" applyAlignment="1"/>
    <xf numFmtId="0" fontId="2" fillId="6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5" fillId="5" borderId="0" xfId="0" applyFont="1" applyFill="1" applyAlignment="1"/>
    <xf numFmtId="0" fontId="2" fillId="7" borderId="0" xfId="0" applyFont="1" applyFill="1" applyAlignment="1"/>
    <xf numFmtId="0" fontId="2" fillId="7" borderId="0" xfId="0" applyFont="1" applyFill="1"/>
    <xf numFmtId="0" fontId="6" fillId="0" borderId="1" xfId="0" applyFont="1" applyBorder="1" applyAlignment="1"/>
    <xf numFmtId="2" fontId="2" fillId="7" borderId="0" xfId="0" applyNumberFormat="1" applyFont="1" applyFill="1" applyAlignment="1"/>
    <xf numFmtId="0" fontId="2" fillId="4" borderId="0" xfId="0" applyFont="1" applyFill="1"/>
    <xf numFmtId="2" fontId="2" fillId="7" borderId="0" xfId="0" applyNumberFormat="1" applyFont="1" applyFill="1"/>
    <xf numFmtId="0" fontId="1" fillId="7" borderId="0" xfId="0" applyFont="1" applyFill="1" applyAlignment="1"/>
    <xf numFmtId="0" fontId="2" fillId="6" borderId="0" xfId="0" applyFont="1" applyFill="1" applyAlignment="1">
      <alignment horizontal="right"/>
    </xf>
    <xf numFmtId="2" fontId="2" fillId="6" borderId="0" xfId="0" applyNumberFormat="1" applyFont="1" applyFill="1" applyAlignment="1"/>
    <xf numFmtId="0" fontId="1" fillId="4" borderId="0" xfId="0" applyFont="1" applyFill="1" applyAlignment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/>
    <xf numFmtId="2" fontId="2" fillId="8" borderId="0" xfId="0" applyNumberFormat="1" applyFont="1" applyFill="1" applyAlignment="1"/>
    <xf numFmtId="0" fontId="1" fillId="8" borderId="0" xfId="0" applyFont="1" applyFill="1" applyAlignment="1"/>
    <xf numFmtId="0" fontId="2" fillId="4" borderId="0" xfId="0" applyFont="1" applyFill="1" applyAlignment="1">
      <alignment horizontal="right"/>
    </xf>
    <xf numFmtId="2" fontId="2" fillId="4" borderId="0" xfId="0" applyNumberFormat="1" applyFont="1" applyFill="1"/>
  </cellXfs>
  <cellStyles count="1">
    <cellStyle name="Normal" xfId="0" builtinId="0"/>
  </cellStyles>
  <dxfs count="806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/>
      <c r="D3" s="6"/>
      <c r="E3" s="6"/>
      <c r="F3" s="7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</v>
      </c>
      <c r="D5" s="8">
        <f t="shared" si="0"/>
        <v>0</v>
      </c>
      <c r="E5" s="8">
        <f t="shared" si="0"/>
        <v>0</v>
      </c>
      <c r="F5" s="8">
        <f t="shared" si="0"/>
        <v>0</v>
      </c>
      <c r="G5" s="8">
        <f t="shared" si="0"/>
        <v>0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0</v>
      </c>
      <c r="J8" s="16">
        <f t="shared" si="1"/>
        <v>0</v>
      </c>
      <c r="K8" s="16">
        <f t="shared" si="1"/>
        <v>0</v>
      </c>
      <c r="L8" s="16">
        <f t="shared" si="1"/>
        <v>0</v>
      </c>
      <c r="M8" s="16">
        <f t="shared" si="1"/>
        <v>0</v>
      </c>
      <c r="N8" s="16">
        <f t="shared" si="1"/>
        <v>0</v>
      </c>
      <c r="O8" s="16">
        <f t="shared" si="1"/>
        <v>0</v>
      </c>
      <c r="P8" s="16">
        <f t="shared" si="1"/>
        <v>0</v>
      </c>
      <c r="Q8" s="16">
        <f t="shared" si="1"/>
        <v>0</v>
      </c>
      <c r="R8" s="16">
        <f t="shared" si="1"/>
        <v>0</v>
      </c>
      <c r="S8" s="16">
        <f t="shared" si="1"/>
        <v>0</v>
      </c>
      <c r="W8" s="3"/>
    </row>
    <row r="9" spans="1:23" ht="13.2" x14ac:dyDescent="0.25">
      <c r="A9" s="4"/>
      <c r="B9" s="12" t="s">
        <v>97</v>
      </c>
      <c r="C9" s="16">
        <f>S8</f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805" priority="1" operator="equal">
      <formula>"PRAV"</formula>
    </cfRule>
  </conditionalFormatting>
  <conditionalFormatting sqref="C14:G14">
    <cfRule type="cellIs" dxfId="804" priority="2" operator="equal">
      <formula>"AEHI"</formula>
    </cfRule>
  </conditionalFormatting>
  <conditionalFormatting sqref="C14:G14">
    <cfRule type="cellIs" dxfId="803" priority="3" operator="equal">
      <formula>"CRMO"</formula>
    </cfRule>
  </conditionalFormatting>
  <conditionalFormatting sqref="C14:G14">
    <cfRule type="cellIs" dxfId="802" priority="4" operator="equal">
      <formula>"ILAQ"</formula>
    </cfRule>
  </conditionalFormatting>
  <conditionalFormatting sqref="C14:G14">
    <cfRule type="cellIs" dxfId="801" priority="5" operator="equal">
      <formula>"PRLA"</formula>
    </cfRule>
  </conditionalFormatting>
  <conditionalFormatting sqref="C14:G14">
    <cfRule type="cellIs" dxfId="800" priority="6" operator="equal">
      <formula>"SOAU"</formula>
    </cfRule>
  </conditionalFormatting>
  <conditionalFormatting sqref="C3:S3">
    <cfRule type="cellIs" dxfId="799" priority="7" operator="equal">
      <formula>"DALA"</formula>
    </cfRule>
  </conditionalFormatting>
  <conditionalFormatting sqref="C3:S3">
    <cfRule type="cellIs" dxfId="798" priority="8" operator="equal">
      <formula>"ILAQ"</formula>
    </cfRule>
  </conditionalFormatting>
  <conditionalFormatting sqref="C3:S3">
    <cfRule type="cellIs" dxfId="797" priority="9" operator="equal">
      <formula>"PRLA"</formula>
    </cfRule>
  </conditionalFormatting>
  <conditionalFormatting sqref="C3:S3">
    <cfRule type="cellIs" dxfId="796" priority="10" operator="equal">
      <formula>"PRLU"</formula>
    </cfRule>
  </conditionalFormatting>
  <conditionalFormatting sqref="C3:S3">
    <cfRule type="cellIs" dxfId="795" priority="11" operator="equal">
      <formula>"ALPE"</formula>
    </cfRule>
  </conditionalFormatting>
  <conditionalFormatting sqref="C3:S3">
    <cfRule type="cellIs" dxfId="794" priority="12" operator="equal">
      <formula>"BRSY"</formula>
    </cfRule>
  </conditionalFormatting>
  <conditionalFormatting sqref="C3:S3">
    <cfRule type="cellIs" dxfId="793" priority="13" operator="equal">
      <formula>"THISTLE"</formula>
    </cfRule>
  </conditionalFormatting>
  <conditionalFormatting sqref="C3:S3">
    <cfRule type="cellIs" dxfId="792" priority="14" operator="equal">
      <formula>"CLVI"</formula>
    </cfRule>
  </conditionalFormatting>
  <conditionalFormatting sqref="C3:S3">
    <cfRule type="cellIs" dxfId="791" priority="15" operator="equal">
      <formula>"COML"</formula>
    </cfRule>
  </conditionalFormatting>
  <conditionalFormatting sqref="C3:S3">
    <cfRule type="cellIs" dxfId="790" priority="16" operator="equal">
      <formula>"COVU"</formula>
    </cfRule>
  </conditionalFormatting>
  <conditionalFormatting sqref="C3:S3">
    <cfRule type="cellIs" dxfId="789" priority="17" operator="equal">
      <formula>"CYSC"</formula>
    </cfRule>
  </conditionalFormatting>
  <conditionalFormatting sqref="C3:S3">
    <cfRule type="cellIs" dxfId="788" priority="18" operator="equal">
      <formula>"DISY"</formula>
    </cfRule>
  </conditionalFormatting>
  <conditionalFormatting sqref="C3:S3">
    <cfRule type="cellIs" dxfId="787" priority="19" operator="equal">
      <formula>"HEHE"</formula>
    </cfRule>
  </conditionalFormatting>
  <conditionalFormatting sqref="C3:S3">
    <cfRule type="cellIs" dxfId="786" priority="20" operator="equal">
      <formula>"HEHI"</formula>
    </cfRule>
  </conditionalFormatting>
  <conditionalFormatting sqref="C3:S3">
    <cfRule type="cellIs" dxfId="785" priority="21" operator="equal">
      <formula>"HEMA"</formula>
    </cfRule>
  </conditionalFormatting>
  <conditionalFormatting sqref="C3:S3">
    <cfRule type="cellIs" dxfId="784" priority="22" operator="equal">
      <formula>"IRPS"</formula>
    </cfRule>
  </conditionalFormatting>
  <conditionalFormatting sqref="C3:S3">
    <cfRule type="cellIs" dxfId="783" priority="23" operator="equal">
      <formula>"LYSA"</formula>
    </cfRule>
  </conditionalFormatting>
  <conditionalFormatting sqref="C3:S3">
    <cfRule type="cellIs" dxfId="782" priority="24" operator="equal">
      <formula>"PHAR"</formula>
    </cfRule>
  </conditionalFormatting>
  <conditionalFormatting sqref="C3:S3">
    <cfRule type="cellIs" dxfId="781" priority="25" operator="equal">
      <formula>"POCU"</formula>
    </cfRule>
  </conditionalFormatting>
  <conditionalFormatting sqref="C3:S3">
    <cfRule type="cellIs" dxfId="780" priority="26" operator="equal">
      <formula>"ROMU"</formula>
    </cfRule>
  </conditionalFormatting>
  <conditionalFormatting sqref="C3:S3">
    <cfRule type="cellIs" dxfId="779" priority="27" operator="equal">
      <formula>"RUAR"</formula>
    </cfRule>
  </conditionalFormatting>
  <conditionalFormatting sqref="C3:S3">
    <cfRule type="cellIs" dxfId="778" priority="28" operator="equal">
      <formula>"RULA"</formula>
    </cfRule>
  </conditionalFormatting>
  <conditionalFormatting sqref="C3:S3">
    <cfRule type="cellIs" dxfId="777" priority="29" operator="equal">
      <formula>"SODU"</formula>
    </cfRule>
  </conditionalFormatting>
  <conditionalFormatting sqref="C3:S3">
    <cfRule type="cellIs" dxfId="776" priority="30" operator="equal">
      <formula>"VIST"</formula>
    </cfRule>
  </conditionalFormatting>
  <conditionalFormatting sqref="C3:S3">
    <cfRule type="cellIs" dxfId="775" priority="31" operator="equal">
      <formula>"VINCA"</formula>
    </cfRule>
  </conditionalFormatting>
  <dataValidations count="1">
    <dataValidation type="list" allowBlank="1" sqref="C4:S4">
      <formula1>$W$1:$W$34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</sheetPr>
  <dimension ref="A1:E116"/>
  <sheetViews>
    <sheetView workbookViewId="0"/>
  </sheetViews>
  <sheetFormatPr defaultColWidth="14.44140625" defaultRowHeight="15.75" customHeight="1" x14ac:dyDescent="0.25"/>
  <cols>
    <col min="1" max="1" width="26" customWidth="1"/>
    <col min="2" max="2" width="11.33203125" customWidth="1"/>
    <col min="3" max="3" width="25.6640625" customWidth="1"/>
    <col min="4" max="4" width="23.44140625" customWidth="1"/>
  </cols>
  <sheetData>
    <row r="1" spans="1:4" ht="13.2" x14ac:dyDescent="0.25">
      <c r="B1" s="9" t="s">
        <v>1</v>
      </c>
      <c r="C1" s="9" t="s">
        <v>6</v>
      </c>
      <c r="D1" s="9" t="s">
        <v>7</v>
      </c>
    </row>
    <row r="3" spans="1:4" ht="13.2" x14ac:dyDescent="0.25">
      <c r="A3" s="11" t="s">
        <v>8</v>
      </c>
      <c r="B3" s="13" t="s">
        <v>9</v>
      </c>
      <c r="C3" s="13" t="s">
        <v>10</v>
      </c>
      <c r="D3" s="13" t="s">
        <v>11</v>
      </c>
    </row>
    <row r="4" spans="1:4" ht="13.2" x14ac:dyDescent="0.25">
      <c r="B4" s="14" t="s">
        <v>12</v>
      </c>
      <c r="C4" s="14" t="s">
        <v>13</v>
      </c>
      <c r="D4" s="14" t="s">
        <v>14</v>
      </c>
    </row>
    <row r="5" spans="1:4" ht="13.2" x14ac:dyDescent="0.25">
      <c r="B5" s="15" t="s">
        <v>15</v>
      </c>
      <c r="C5" s="15" t="s">
        <v>16</v>
      </c>
      <c r="D5" s="15" t="s">
        <v>17</v>
      </c>
    </row>
    <row r="6" spans="1:4" ht="13.2" x14ac:dyDescent="0.25">
      <c r="B6" s="14" t="s">
        <v>18</v>
      </c>
      <c r="C6" s="14" t="s">
        <v>19</v>
      </c>
      <c r="D6" s="14" t="s">
        <v>20</v>
      </c>
    </row>
    <row r="7" spans="1:4" ht="13.2" x14ac:dyDescent="0.25">
      <c r="B7" s="13" t="s">
        <v>21</v>
      </c>
      <c r="C7" s="13" t="s">
        <v>22</v>
      </c>
      <c r="D7" s="13" t="s">
        <v>23</v>
      </c>
    </row>
    <row r="8" spans="1:4" ht="13.2" x14ac:dyDescent="0.25">
      <c r="B8" s="17" t="s">
        <v>24</v>
      </c>
      <c r="C8" s="17" t="s">
        <v>25</v>
      </c>
      <c r="D8" s="17" t="s">
        <v>26</v>
      </c>
    </row>
    <row r="9" spans="1:4" ht="13.2" x14ac:dyDescent="0.25">
      <c r="B9" s="13" t="s">
        <v>27</v>
      </c>
      <c r="C9" s="13" t="s">
        <v>28</v>
      </c>
      <c r="D9" s="13" t="s">
        <v>29</v>
      </c>
    </row>
    <row r="10" spans="1:4" ht="13.2" x14ac:dyDescent="0.25">
      <c r="B10" s="17" t="s">
        <v>30</v>
      </c>
      <c r="C10" s="17" t="s">
        <v>31</v>
      </c>
      <c r="D10" s="17" t="s">
        <v>32</v>
      </c>
    </row>
    <row r="11" spans="1:4" ht="13.2" x14ac:dyDescent="0.25">
      <c r="B11" s="13" t="s">
        <v>33</v>
      </c>
      <c r="C11" s="13" t="s">
        <v>34</v>
      </c>
      <c r="D11" s="13" t="s">
        <v>35</v>
      </c>
    </row>
    <row r="12" spans="1:4" ht="13.2" x14ac:dyDescent="0.25">
      <c r="B12" s="14" t="s">
        <v>36</v>
      </c>
      <c r="C12" s="14" t="s">
        <v>37</v>
      </c>
      <c r="D12" s="14" t="s">
        <v>38</v>
      </c>
    </row>
    <row r="13" spans="1:4" ht="13.2" x14ac:dyDescent="0.25">
      <c r="B13" s="15" t="s">
        <v>39</v>
      </c>
      <c r="C13" s="15" t="s">
        <v>40</v>
      </c>
      <c r="D13" s="15" t="s">
        <v>41</v>
      </c>
    </row>
    <row r="14" spans="1:4" ht="13.2" x14ac:dyDescent="0.25">
      <c r="B14" s="14" t="s">
        <v>42</v>
      </c>
      <c r="C14" s="14" t="s">
        <v>43</v>
      </c>
      <c r="D14" s="14" t="s">
        <v>44</v>
      </c>
    </row>
    <row r="15" spans="1:4" ht="13.2" x14ac:dyDescent="0.25">
      <c r="B15" s="15" t="s">
        <v>45</v>
      </c>
      <c r="C15" s="18" t="s">
        <v>46</v>
      </c>
      <c r="D15" s="15" t="s">
        <v>47</v>
      </c>
    </row>
    <row r="16" spans="1:4" ht="13.2" x14ac:dyDescent="0.25">
      <c r="B16" s="14" t="s">
        <v>48</v>
      </c>
      <c r="C16" s="14" t="s">
        <v>49</v>
      </c>
      <c r="D16" s="14" t="s">
        <v>50</v>
      </c>
    </row>
    <row r="17" spans="1:4" ht="13.2" x14ac:dyDescent="0.25">
      <c r="B17" s="13" t="s">
        <v>51</v>
      </c>
      <c r="C17" s="13" t="s">
        <v>52</v>
      </c>
      <c r="D17" s="13" t="s">
        <v>53</v>
      </c>
    </row>
    <row r="18" spans="1:4" ht="13.2" x14ac:dyDescent="0.25">
      <c r="B18" s="14" t="s">
        <v>54</v>
      </c>
      <c r="C18" s="14" t="s">
        <v>55</v>
      </c>
      <c r="D18" s="14" t="s">
        <v>56</v>
      </c>
    </row>
    <row r="19" spans="1:4" ht="13.2" x14ac:dyDescent="0.25">
      <c r="B19" s="13" t="s">
        <v>57</v>
      </c>
      <c r="C19" s="13" t="s">
        <v>58</v>
      </c>
      <c r="D19" s="13" t="s">
        <v>59</v>
      </c>
    </row>
    <row r="20" spans="1:4" ht="13.2" x14ac:dyDescent="0.25">
      <c r="B20" s="17" t="s">
        <v>60</v>
      </c>
      <c r="C20" s="17" t="s">
        <v>61</v>
      </c>
      <c r="D20" s="17" t="s">
        <v>62</v>
      </c>
    </row>
    <row r="21" spans="1:4" ht="13.2" x14ac:dyDescent="0.25">
      <c r="B21" s="13" t="s">
        <v>63</v>
      </c>
      <c r="C21" s="13" t="s">
        <v>64</v>
      </c>
      <c r="D21" s="13" t="s">
        <v>65</v>
      </c>
    </row>
    <row r="22" spans="1:4" ht="13.2" x14ac:dyDescent="0.25">
      <c r="B22" s="3" t="s">
        <v>66</v>
      </c>
      <c r="C22" s="3" t="s">
        <v>67</v>
      </c>
      <c r="D22" s="3" t="s">
        <v>68</v>
      </c>
    </row>
    <row r="23" spans="1:4" ht="13.2" x14ac:dyDescent="0.25">
      <c r="B23" s="13" t="s">
        <v>69</v>
      </c>
      <c r="C23" s="13" t="s">
        <v>70</v>
      </c>
      <c r="D23" s="13" t="s">
        <v>71</v>
      </c>
    </row>
    <row r="24" spans="1:4" ht="15.75" customHeight="1" x14ac:dyDescent="0.25">
      <c r="A24" s="19" t="s">
        <v>72</v>
      </c>
      <c r="B24" s="20" t="s">
        <v>73</v>
      </c>
      <c r="C24" s="20" t="s">
        <v>74</v>
      </c>
      <c r="D24" s="20" t="s">
        <v>75</v>
      </c>
    </row>
    <row r="25" spans="1:4" ht="13.2" x14ac:dyDescent="0.25">
      <c r="B25" s="3" t="s">
        <v>76</v>
      </c>
      <c r="C25" s="3" t="s">
        <v>77</v>
      </c>
      <c r="D25" s="3" t="s">
        <v>78</v>
      </c>
    </row>
    <row r="26" spans="1:4" ht="13.2" x14ac:dyDescent="0.25">
      <c r="B26" s="13" t="s">
        <v>79</v>
      </c>
      <c r="C26" s="13" t="s">
        <v>80</v>
      </c>
      <c r="D26" s="13" t="s">
        <v>81</v>
      </c>
    </row>
    <row r="27" spans="1:4" ht="13.2" x14ac:dyDescent="0.25">
      <c r="B27" s="3" t="s">
        <v>82</v>
      </c>
      <c r="C27" s="3" t="s">
        <v>83</v>
      </c>
      <c r="D27" s="3" t="s">
        <v>84</v>
      </c>
    </row>
    <row r="28" spans="1:4" ht="13.2" x14ac:dyDescent="0.25">
      <c r="B28" s="13" t="s">
        <v>85</v>
      </c>
      <c r="C28" s="13" t="s">
        <v>86</v>
      </c>
      <c r="D28" s="13" t="s">
        <v>87</v>
      </c>
    </row>
    <row r="29" spans="1:4" ht="13.2" x14ac:dyDescent="0.25">
      <c r="B29" s="3" t="s">
        <v>88</v>
      </c>
      <c r="C29" s="3" t="s">
        <v>89</v>
      </c>
      <c r="D29" s="3" t="s">
        <v>90</v>
      </c>
    </row>
    <row r="30" spans="1:4" ht="13.2" x14ac:dyDescent="0.25">
      <c r="B30" s="13" t="s">
        <v>91</v>
      </c>
      <c r="C30" s="13" t="s">
        <v>92</v>
      </c>
      <c r="D30" s="13" t="s">
        <v>93</v>
      </c>
    </row>
    <row r="31" spans="1:4" ht="13.2" x14ac:dyDescent="0.25">
      <c r="B31" s="21" t="s">
        <v>94</v>
      </c>
      <c r="C31" s="21" t="s">
        <v>95</v>
      </c>
      <c r="D31" s="21" t="s">
        <v>96</v>
      </c>
    </row>
    <row r="32" spans="1:4" ht="13.2" x14ac:dyDescent="0.25">
      <c r="B32" s="13" t="s">
        <v>98</v>
      </c>
      <c r="C32" s="13" t="s">
        <v>99</v>
      </c>
      <c r="D32" s="13" t="s">
        <v>100</v>
      </c>
    </row>
    <row r="33" spans="2:4" ht="13.2" x14ac:dyDescent="0.25">
      <c r="B33" s="3" t="s">
        <v>101</v>
      </c>
      <c r="C33" s="3" t="s">
        <v>102</v>
      </c>
      <c r="D33" s="3" t="s">
        <v>103</v>
      </c>
    </row>
    <row r="34" spans="2:4" ht="13.2" x14ac:dyDescent="0.25">
      <c r="B34" s="13" t="s">
        <v>104</v>
      </c>
      <c r="C34" s="13" t="s">
        <v>105</v>
      </c>
      <c r="D34" s="13" t="s">
        <v>106</v>
      </c>
    </row>
    <row r="35" spans="2:4" ht="13.2" x14ac:dyDescent="0.25">
      <c r="B35" s="17" t="s">
        <v>30</v>
      </c>
      <c r="C35" s="17" t="s">
        <v>31</v>
      </c>
      <c r="D35" s="17" t="s">
        <v>32</v>
      </c>
    </row>
    <row r="36" spans="2:4" ht="13.2" x14ac:dyDescent="0.25">
      <c r="B36" s="13" t="s">
        <v>107</v>
      </c>
      <c r="C36" s="13" t="s">
        <v>108</v>
      </c>
      <c r="D36" s="13" t="s">
        <v>109</v>
      </c>
    </row>
    <row r="37" spans="2:4" ht="13.2" x14ac:dyDescent="0.25">
      <c r="B37" s="3" t="s">
        <v>110</v>
      </c>
      <c r="C37" s="3" t="s">
        <v>111</v>
      </c>
      <c r="D37" s="3" t="s">
        <v>112</v>
      </c>
    </row>
    <row r="38" spans="2:4" ht="13.2" x14ac:dyDescent="0.25">
      <c r="B38" s="13" t="s">
        <v>113</v>
      </c>
      <c r="C38" s="13" t="s">
        <v>114</v>
      </c>
      <c r="D38" s="13" t="s">
        <v>115</v>
      </c>
    </row>
    <row r="39" spans="2:4" ht="13.2" x14ac:dyDescent="0.25">
      <c r="B39" s="3" t="s">
        <v>116</v>
      </c>
      <c r="C39" s="3" t="s">
        <v>117</v>
      </c>
      <c r="D39" s="3" t="s">
        <v>118</v>
      </c>
    </row>
    <row r="40" spans="2:4" ht="13.2" x14ac:dyDescent="0.25">
      <c r="B40" s="13" t="s">
        <v>119</v>
      </c>
      <c r="C40" s="13" t="s">
        <v>120</v>
      </c>
      <c r="D40" s="13" t="s">
        <v>121</v>
      </c>
    </row>
    <row r="41" spans="2:4" ht="13.2" x14ac:dyDescent="0.25">
      <c r="B41" s="3" t="s">
        <v>122</v>
      </c>
      <c r="C41" s="3" t="s">
        <v>123</v>
      </c>
      <c r="D41" s="3" t="s">
        <v>125</v>
      </c>
    </row>
    <row r="42" spans="2:4" ht="13.2" x14ac:dyDescent="0.25">
      <c r="B42" s="13" t="s">
        <v>126</v>
      </c>
      <c r="C42" s="13" t="s">
        <v>127</v>
      </c>
      <c r="D42" s="13" t="s">
        <v>128</v>
      </c>
    </row>
    <row r="43" spans="2:4" ht="13.2" x14ac:dyDescent="0.25">
      <c r="B43" s="17" t="s">
        <v>45</v>
      </c>
      <c r="C43" s="26" t="s">
        <v>46</v>
      </c>
      <c r="D43" s="17" t="s">
        <v>47</v>
      </c>
    </row>
    <row r="44" spans="2:4" ht="13.2" x14ac:dyDescent="0.25">
      <c r="B44" s="15" t="s">
        <v>129</v>
      </c>
      <c r="C44" s="15" t="s">
        <v>130</v>
      </c>
      <c r="D44" s="15" t="s">
        <v>131</v>
      </c>
    </row>
    <row r="45" spans="2:4" ht="13.2" x14ac:dyDescent="0.25">
      <c r="B45" s="3" t="s">
        <v>132</v>
      </c>
      <c r="C45" s="3" t="s">
        <v>133</v>
      </c>
      <c r="D45" s="3" t="s">
        <v>134</v>
      </c>
    </row>
    <row r="46" spans="2:4" ht="13.2" x14ac:dyDescent="0.25">
      <c r="B46" s="13" t="s">
        <v>135</v>
      </c>
      <c r="C46" s="13" t="s">
        <v>136</v>
      </c>
      <c r="D46" s="13" t="s">
        <v>137</v>
      </c>
    </row>
    <row r="47" spans="2:4" ht="13.2" x14ac:dyDescent="0.25">
      <c r="B47" s="3" t="s">
        <v>138</v>
      </c>
      <c r="C47" s="3" t="s">
        <v>139</v>
      </c>
      <c r="D47" s="3" t="s">
        <v>140</v>
      </c>
    </row>
    <row r="48" spans="2:4" ht="13.2" x14ac:dyDescent="0.25">
      <c r="B48" s="13" t="s">
        <v>141</v>
      </c>
      <c r="C48" s="13" t="s">
        <v>142</v>
      </c>
      <c r="D48" s="13" t="s">
        <v>143</v>
      </c>
    </row>
    <row r="49" spans="1:5" ht="13.2" x14ac:dyDescent="0.25">
      <c r="B49" s="3" t="s">
        <v>144</v>
      </c>
      <c r="C49" s="3" t="s">
        <v>145</v>
      </c>
      <c r="D49" s="3" t="s">
        <v>146</v>
      </c>
    </row>
    <row r="50" spans="1:5" ht="13.2" x14ac:dyDescent="0.25">
      <c r="B50" s="13" t="s">
        <v>147</v>
      </c>
      <c r="C50" s="13" t="s">
        <v>148</v>
      </c>
      <c r="D50" s="13" t="s">
        <v>149</v>
      </c>
    </row>
    <row r="51" spans="1:5" ht="13.2" x14ac:dyDescent="0.25">
      <c r="B51" s="3" t="s">
        <v>150</v>
      </c>
      <c r="C51" s="3" t="s">
        <v>151</v>
      </c>
      <c r="D51" s="3" t="s">
        <v>152</v>
      </c>
    </row>
    <row r="52" spans="1:5" ht="13.2" x14ac:dyDescent="0.25">
      <c r="B52" s="13" t="s">
        <v>153</v>
      </c>
      <c r="C52" s="13" t="s">
        <v>154</v>
      </c>
      <c r="D52" s="13" t="s">
        <v>155</v>
      </c>
    </row>
    <row r="53" spans="1:5" ht="13.2" x14ac:dyDescent="0.25">
      <c r="B53" s="3" t="s">
        <v>156</v>
      </c>
      <c r="C53" s="3" t="s">
        <v>157</v>
      </c>
      <c r="D53" s="3" t="s">
        <v>158</v>
      </c>
    </row>
    <row r="54" spans="1:5" ht="13.2" x14ac:dyDescent="0.25">
      <c r="B54" s="13" t="s">
        <v>159</v>
      </c>
      <c r="C54" s="13" t="s">
        <v>160</v>
      </c>
      <c r="D54" s="13" t="s">
        <v>161</v>
      </c>
    </row>
    <row r="55" spans="1:5" ht="13.2" x14ac:dyDescent="0.25">
      <c r="B55" s="3" t="s">
        <v>163</v>
      </c>
      <c r="C55" s="3" t="s">
        <v>164</v>
      </c>
      <c r="D55" s="3" t="s">
        <v>165</v>
      </c>
    </row>
    <row r="56" spans="1:5" ht="13.2" x14ac:dyDescent="0.25">
      <c r="B56" s="13" t="s">
        <v>166</v>
      </c>
      <c r="C56" s="13" t="s">
        <v>167</v>
      </c>
      <c r="D56" s="13" t="s">
        <v>168</v>
      </c>
    </row>
    <row r="57" spans="1:5" ht="13.2" x14ac:dyDescent="0.25">
      <c r="B57" s="3" t="s">
        <v>169</v>
      </c>
      <c r="C57" s="3" t="s">
        <v>171</v>
      </c>
      <c r="D57" s="3" t="s">
        <v>172</v>
      </c>
    </row>
    <row r="58" spans="1:5" ht="13.2" x14ac:dyDescent="0.25">
      <c r="B58" s="13" t="s">
        <v>173</v>
      </c>
      <c r="C58" s="13" t="s">
        <v>174</v>
      </c>
      <c r="D58" s="13" t="s">
        <v>175</v>
      </c>
    </row>
    <row r="59" spans="1:5" ht="13.2" x14ac:dyDescent="0.25">
      <c r="B59" s="3" t="s">
        <v>176</v>
      </c>
      <c r="C59" s="3" t="s">
        <v>177</v>
      </c>
      <c r="D59" s="3" t="s">
        <v>178</v>
      </c>
    </row>
    <row r="60" spans="1:5" ht="13.2" x14ac:dyDescent="0.25">
      <c r="B60" s="13" t="s">
        <v>179</v>
      </c>
      <c r="C60" s="13" t="s">
        <v>180</v>
      </c>
      <c r="D60" s="13" t="s">
        <v>181</v>
      </c>
    </row>
    <row r="61" spans="1:5" ht="13.2" x14ac:dyDescent="0.25">
      <c r="B61" s="3" t="s">
        <v>182</v>
      </c>
      <c r="C61" s="3" t="s">
        <v>183</v>
      </c>
      <c r="D61" s="3" t="s">
        <v>184</v>
      </c>
    </row>
    <row r="62" spans="1:5" ht="15.6" x14ac:dyDescent="0.3">
      <c r="A62" s="29" t="s">
        <v>185</v>
      </c>
      <c r="B62" s="20" t="s">
        <v>186</v>
      </c>
      <c r="C62" s="20" t="s">
        <v>189</v>
      </c>
      <c r="D62" s="20" t="s">
        <v>190</v>
      </c>
      <c r="E62" s="20" t="s">
        <v>191</v>
      </c>
    </row>
    <row r="63" spans="1:5" ht="13.2" x14ac:dyDescent="0.25">
      <c r="B63" s="3" t="s">
        <v>192</v>
      </c>
      <c r="C63" s="3" t="s">
        <v>193</v>
      </c>
      <c r="D63" s="3" t="s">
        <v>194</v>
      </c>
      <c r="E63" s="3" t="s">
        <v>191</v>
      </c>
    </row>
    <row r="64" spans="1:5" ht="13.2" x14ac:dyDescent="0.25">
      <c r="B64" s="13" t="s">
        <v>195</v>
      </c>
      <c r="C64" s="13" t="s">
        <v>196</v>
      </c>
      <c r="D64" s="13" t="s">
        <v>197</v>
      </c>
      <c r="E64" s="13" t="s">
        <v>191</v>
      </c>
    </row>
    <row r="65" spans="2:5" ht="13.2" x14ac:dyDescent="0.25">
      <c r="B65" s="3" t="s">
        <v>198</v>
      </c>
      <c r="C65" s="3" t="s">
        <v>199</v>
      </c>
      <c r="D65" s="3" t="s">
        <v>200</v>
      </c>
      <c r="E65" s="3" t="s">
        <v>201</v>
      </c>
    </row>
    <row r="66" spans="2:5" ht="13.2" x14ac:dyDescent="0.25">
      <c r="B66" s="15" t="s">
        <v>202</v>
      </c>
      <c r="C66" s="15" t="s">
        <v>203</v>
      </c>
      <c r="D66" s="15" t="s">
        <v>204</v>
      </c>
      <c r="E66" s="15" t="s">
        <v>191</v>
      </c>
    </row>
    <row r="67" spans="2:5" ht="13.2" x14ac:dyDescent="0.25">
      <c r="B67" s="3" t="s">
        <v>205</v>
      </c>
      <c r="C67" s="3" t="s">
        <v>206</v>
      </c>
      <c r="D67" s="3" t="s">
        <v>207</v>
      </c>
      <c r="E67" s="3" t="s">
        <v>191</v>
      </c>
    </row>
    <row r="68" spans="2:5" ht="13.2" x14ac:dyDescent="0.25">
      <c r="B68" s="13" t="s">
        <v>208</v>
      </c>
      <c r="C68" s="13" t="s">
        <v>209</v>
      </c>
      <c r="D68" s="13" t="s">
        <v>210</v>
      </c>
      <c r="E68" s="13" t="s">
        <v>191</v>
      </c>
    </row>
    <row r="69" spans="2:5" ht="13.2" x14ac:dyDescent="0.25">
      <c r="B69" s="3" t="s">
        <v>211</v>
      </c>
      <c r="C69" s="3" t="s">
        <v>212</v>
      </c>
      <c r="D69" s="3" t="s">
        <v>213</v>
      </c>
      <c r="E69" s="3" t="s">
        <v>201</v>
      </c>
    </row>
    <row r="70" spans="2:5" ht="13.2" x14ac:dyDescent="0.25">
      <c r="B70" s="15" t="s">
        <v>214</v>
      </c>
      <c r="C70" s="15" t="s">
        <v>215</v>
      </c>
      <c r="D70" s="15" t="s">
        <v>216</v>
      </c>
      <c r="E70" s="15" t="s">
        <v>217</v>
      </c>
    </row>
    <row r="71" spans="2:5" ht="13.2" x14ac:dyDescent="0.25">
      <c r="B71" s="3" t="s">
        <v>218</v>
      </c>
      <c r="C71" s="3" t="s">
        <v>219</v>
      </c>
      <c r="D71" s="3" t="s">
        <v>220</v>
      </c>
      <c r="E71" s="3" t="s">
        <v>221</v>
      </c>
    </row>
    <row r="72" spans="2:5" ht="13.2" x14ac:dyDescent="0.25">
      <c r="B72" s="13" t="s">
        <v>222</v>
      </c>
      <c r="C72" s="13" t="s">
        <v>223</v>
      </c>
      <c r="D72" s="31"/>
      <c r="E72" s="13" t="s">
        <v>221</v>
      </c>
    </row>
    <row r="73" spans="2:5" ht="13.2" x14ac:dyDescent="0.25">
      <c r="B73" s="3" t="s">
        <v>224</v>
      </c>
      <c r="C73" s="3" t="s">
        <v>225</v>
      </c>
      <c r="D73" s="3" t="s">
        <v>226</v>
      </c>
      <c r="E73" s="3" t="s">
        <v>191</v>
      </c>
    </row>
    <row r="74" spans="2:5" ht="13.2" x14ac:dyDescent="0.25">
      <c r="B74" s="15" t="s">
        <v>227</v>
      </c>
      <c r="C74" s="15" t="s">
        <v>228</v>
      </c>
      <c r="D74" s="15" t="s">
        <v>229</v>
      </c>
      <c r="E74" s="15" t="s">
        <v>191</v>
      </c>
    </row>
    <row r="75" spans="2:5" ht="13.2" x14ac:dyDescent="0.25">
      <c r="B75" s="3" t="s">
        <v>230</v>
      </c>
      <c r="C75" s="3" t="s">
        <v>231</v>
      </c>
      <c r="D75" s="3" t="s">
        <v>232</v>
      </c>
      <c r="E75" s="3" t="s">
        <v>191</v>
      </c>
    </row>
    <row r="76" spans="2:5" ht="13.2" x14ac:dyDescent="0.25">
      <c r="B76" s="15" t="s">
        <v>233</v>
      </c>
      <c r="C76" s="15" t="s">
        <v>234</v>
      </c>
      <c r="D76" s="15" t="s">
        <v>235</v>
      </c>
      <c r="E76" s="15" t="s">
        <v>191</v>
      </c>
    </row>
    <row r="77" spans="2:5" ht="13.2" x14ac:dyDescent="0.25">
      <c r="B77" s="21" t="s">
        <v>236</v>
      </c>
      <c r="C77" s="21" t="s">
        <v>237</v>
      </c>
      <c r="D77" s="21" t="s">
        <v>238</v>
      </c>
      <c r="E77" s="21" t="s">
        <v>191</v>
      </c>
    </row>
    <row r="78" spans="2:5" ht="13.2" x14ac:dyDescent="0.25">
      <c r="B78" s="15" t="s">
        <v>239</v>
      </c>
      <c r="C78" s="15" t="s">
        <v>240</v>
      </c>
      <c r="D78" s="15" t="s">
        <v>241</v>
      </c>
      <c r="E78" s="15" t="s">
        <v>191</v>
      </c>
    </row>
    <row r="79" spans="2:5" ht="13.2" x14ac:dyDescent="0.25">
      <c r="B79" s="21" t="s">
        <v>242</v>
      </c>
      <c r="C79" s="21" t="s">
        <v>243</v>
      </c>
      <c r="D79" s="21" t="s">
        <v>244</v>
      </c>
      <c r="E79" s="21" t="s">
        <v>191</v>
      </c>
    </row>
    <row r="80" spans="2:5" ht="13.2" x14ac:dyDescent="0.25">
      <c r="B80" s="15" t="s">
        <v>245</v>
      </c>
      <c r="C80" s="15" t="s">
        <v>246</v>
      </c>
      <c r="D80" s="15" t="s">
        <v>247</v>
      </c>
      <c r="E80" s="15" t="s">
        <v>191</v>
      </c>
    </row>
    <row r="81" spans="2:5" ht="13.2" x14ac:dyDescent="0.25">
      <c r="B81" s="3" t="s">
        <v>248</v>
      </c>
      <c r="C81" s="3" t="s">
        <v>249</v>
      </c>
      <c r="D81" s="3" t="s">
        <v>250</v>
      </c>
      <c r="E81" s="3" t="s">
        <v>201</v>
      </c>
    </row>
    <row r="82" spans="2:5" ht="13.2" x14ac:dyDescent="0.25">
      <c r="B82" s="13" t="s">
        <v>251</v>
      </c>
      <c r="C82" s="13" t="s">
        <v>252</v>
      </c>
      <c r="D82" s="13" t="s">
        <v>253</v>
      </c>
      <c r="E82" s="13" t="s">
        <v>191</v>
      </c>
    </row>
    <row r="83" spans="2:5" ht="13.2" x14ac:dyDescent="0.25">
      <c r="B83" s="3" t="s">
        <v>254</v>
      </c>
      <c r="C83" s="3" t="s">
        <v>255</v>
      </c>
      <c r="D83" s="3" t="s">
        <v>256</v>
      </c>
      <c r="E83" s="3" t="s">
        <v>201</v>
      </c>
    </row>
    <row r="84" spans="2:5" ht="13.2" x14ac:dyDescent="0.25">
      <c r="B84" s="15" t="s">
        <v>257</v>
      </c>
      <c r="C84" s="15" t="s">
        <v>258</v>
      </c>
      <c r="D84" s="15" t="s">
        <v>259</v>
      </c>
      <c r="E84" s="15" t="s">
        <v>191</v>
      </c>
    </row>
    <row r="85" spans="2:5" ht="13.2" x14ac:dyDescent="0.25">
      <c r="B85" s="21" t="s">
        <v>260</v>
      </c>
      <c r="C85" s="21" t="s">
        <v>261</v>
      </c>
      <c r="D85" s="21" t="s">
        <v>262</v>
      </c>
      <c r="E85" s="21" t="s">
        <v>191</v>
      </c>
    </row>
    <row r="86" spans="2:5" ht="13.2" x14ac:dyDescent="0.25">
      <c r="B86" s="15" t="s">
        <v>263</v>
      </c>
      <c r="C86" s="15" t="s">
        <v>264</v>
      </c>
      <c r="D86" s="15" t="s">
        <v>265</v>
      </c>
      <c r="E86" s="15" t="s">
        <v>191</v>
      </c>
    </row>
    <row r="87" spans="2:5" ht="13.2" x14ac:dyDescent="0.25">
      <c r="B87" s="3" t="s">
        <v>266</v>
      </c>
      <c r="C87" s="3" t="s">
        <v>267</v>
      </c>
      <c r="D87" s="3" t="s">
        <v>268</v>
      </c>
      <c r="E87" s="3" t="s">
        <v>191</v>
      </c>
    </row>
    <row r="88" spans="2:5" ht="13.2" x14ac:dyDescent="0.25">
      <c r="B88" s="15" t="s">
        <v>269</v>
      </c>
      <c r="C88" s="15" t="s">
        <v>270</v>
      </c>
      <c r="D88" s="15" t="s">
        <v>271</v>
      </c>
      <c r="E88" s="15" t="s">
        <v>191</v>
      </c>
    </row>
    <row r="89" spans="2:5" ht="13.2" x14ac:dyDescent="0.25">
      <c r="B89" s="21" t="s">
        <v>272</v>
      </c>
      <c r="C89" s="21" t="s">
        <v>273</v>
      </c>
      <c r="D89" s="21" t="s">
        <v>274</v>
      </c>
      <c r="E89" s="21" t="s">
        <v>191</v>
      </c>
    </row>
    <row r="90" spans="2:5" ht="13.2" x14ac:dyDescent="0.25">
      <c r="B90" s="13" t="s">
        <v>275</v>
      </c>
      <c r="C90" s="13" t="s">
        <v>276</v>
      </c>
      <c r="D90" s="13" t="s">
        <v>277</v>
      </c>
      <c r="E90" s="13" t="s">
        <v>191</v>
      </c>
    </row>
    <row r="91" spans="2:5" ht="13.2" x14ac:dyDescent="0.25">
      <c r="B91" s="3" t="s">
        <v>278</v>
      </c>
      <c r="C91" s="3" t="s">
        <v>279</v>
      </c>
      <c r="D91" s="3" t="s">
        <v>280</v>
      </c>
      <c r="E91" s="3" t="s">
        <v>191</v>
      </c>
    </row>
    <row r="92" spans="2:5" ht="13.2" x14ac:dyDescent="0.25">
      <c r="B92" s="13" t="s">
        <v>282</v>
      </c>
      <c r="C92" s="13" t="s">
        <v>283</v>
      </c>
      <c r="D92" s="13" t="s">
        <v>284</v>
      </c>
      <c r="E92" s="13" t="s">
        <v>191</v>
      </c>
    </row>
    <row r="93" spans="2:5" ht="13.2" x14ac:dyDescent="0.25">
      <c r="B93" s="3" t="s">
        <v>285</v>
      </c>
      <c r="C93" s="3" t="s">
        <v>286</v>
      </c>
      <c r="D93" s="3" t="s">
        <v>287</v>
      </c>
      <c r="E93" s="3" t="s">
        <v>191</v>
      </c>
    </row>
    <row r="94" spans="2:5" ht="13.2" x14ac:dyDescent="0.25">
      <c r="B94" s="13" t="s">
        <v>288</v>
      </c>
      <c r="C94" s="13" t="s">
        <v>289</v>
      </c>
      <c r="D94" s="13" t="s">
        <v>290</v>
      </c>
      <c r="E94" s="13" t="s">
        <v>191</v>
      </c>
    </row>
    <row r="95" spans="2:5" ht="13.2" x14ac:dyDescent="0.25">
      <c r="B95" s="21" t="s">
        <v>291</v>
      </c>
      <c r="C95" s="21" t="s">
        <v>292</v>
      </c>
      <c r="D95" s="21" t="s">
        <v>293</v>
      </c>
      <c r="E95" s="21" t="s">
        <v>217</v>
      </c>
    </row>
    <row r="96" spans="2:5" ht="13.2" x14ac:dyDescent="0.25">
      <c r="B96" s="15" t="s">
        <v>294</v>
      </c>
      <c r="C96" s="15" t="s">
        <v>295</v>
      </c>
      <c r="D96" s="15" t="s">
        <v>296</v>
      </c>
      <c r="E96" s="15" t="s">
        <v>191</v>
      </c>
    </row>
    <row r="97" spans="2:5" ht="13.2" x14ac:dyDescent="0.25">
      <c r="B97" s="3" t="s">
        <v>297</v>
      </c>
      <c r="C97" s="3" t="s">
        <v>298</v>
      </c>
      <c r="D97" s="3" t="s">
        <v>299</v>
      </c>
      <c r="E97" s="3" t="s">
        <v>201</v>
      </c>
    </row>
    <row r="98" spans="2:5" ht="13.2" x14ac:dyDescent="0.25">
      <c r="B98" s="13" t="s">
        <v>300</v>
      </c>
      <c r="C98" s="13" t="s">
        <v>301</v>
      </c>
      <c r="D98" s="13" t="s">
        <v>302</v>
      </c>
      <c r="E98" s="13" t="s">
        <v>191</v>
      </c>
    </row>
    <row r="99" spans="2:5" ht="13.2" x14ac:dyDescent="0.25">
      <c r="B99" s="3" t="s">
        <v>303</v>
      </c>
      <c r="C99" s="3" t="s">
        <v>304</v>
      </c>
      <c r="D99" s="3" t="s">
        <v>305</v>
      </c>
      <c r="E99" s="3" t="s">
        <v>201</v>
      </c>
    </row>
    <row r="100" spans="2:5" ht="13.2" x14ac:dyDescent="0.25">
      <c r="B100" s="15" t="s">
        <v>306</v>
      </c>
      <c r="C100" s="15" t="s">
        <v>307</v>
      </c>
      <c r="D100" s="15" t="s">
        <v>308</v>
      </c>
      <c r="E100" s="15" t="s">
        <v>191</v>
      </c>
    </row>
    <row r="101" spans="2:5" ht="13.2" x14ac:dyDescent="0.25">
      <c r="B101" s="21" t="s">
        <v>309</v>
      </c>
      <c r="C101" s="21" t="s">
        <v>310</v>
      </c>
      <c r="D101" s="21" t="s">
        <v>311</v>
      </c>
      <c r="E101" s="21" t="s">
        <v>191</v>
      </c>
    </row>
    <row r="102" spans="2:5" ht="13.2" x14ac:dyDescent="0.25">
      <c r="B102" s="15" t="s">
        <v>312</v>
      </c>
      <c r="C102" s="15" t="s">
        <v>313</v>
      </c>
      <c r="D102" s="15" t="s">
        <v>314</v>
      </c>
      <c r="E102" s="15" t="s">
        <v>191</v>
      </c>
    </row>
    <row r="103" spans="2:5" ht="13.2" x14ac:dyDescent="0.25">
      <c r="B103" s="3" t="s">
        <v>315</v>
      </c>
      <c r="C103" s="3" t="s">
        <v>316</v>
      </c>
      <c r="D103" s="3" t="s">
        <v>317</v>
      </c>
      <c r="E103" s="3" t="s">
        <v>191</v>
      </c>
    </row>
    <row r="104" spans="2:5" ht="13.2" x14ac:dyDescent="0.25">
      <c r="B104" s="13" t="s">
        <v>318</v>
      </c>
      <c r="C104" s="13" t="s">
        <v>319</v>
      </c>
      <c r="D104" s="13" t="s">
        <v>320</v>
      </c>
      <c r="E104" s="13" t="s">
        <v>191</v>
      </c>
    </row>
    <row r="105" spans="2:5" ht="13.2" x14ac:dyDescent="0.25">
      <c r="B105" s="21" t="s">
        <v>321</v>
      </c>
      <c r="C105" s="21" t="s">
        <v>322</v>
      </c>
      <c r="D105" s="21" t="s">
        <v>323</v>
      </c>
      <c r="E105" s="21" t="s">
        <v>191</v>
      </c>
    </row>
    <row r="106" spans="2:5" ht="13.2" x14ac:dyDescent="0.25">
      <c r="B106" s="13" t="s">
        <v>324</v>
      </c>
      <c r="C106" s="13" t="s">
        <v>325</v>
      </c>
      <c r="D106" s="13" t="s">
        <v>326</v>
      </c>
      <c r="E106" s="13" t="s">
        <v>191</v>
      </c>
    </row>
    <row r="107" spans="2:5" ht="13.2" x14ac:dyDescent="0.25">
      <c r="B107" s="3" t="s">
        <v>327</v>
      </c>
      <c r="C107" s="3" t="s">
        <v>328</v>
      </c>
      <c r="D107" s="3" t="s">
        <v>329</v>
      </c>
      <c r="E107" s="3" t="s">
        <v>191</v>
      </c>
    </row>
    <row r="108" spans="2:5" ht="13.2" x14ac:dyDescent="0.25">
      <c r="B108" s="13" t="s">
        <v>330</v>
      </c>
      <c r="C108" s="13" t="s">
        <v>331</v>
      </c>
      <c r="D108" s="13" t="s">
        <v>333</v>
      </c>
      <c r="E108" s="13" t="s">
        <v>191</v>
      </c>
    </row>
    <row r="109" spans="2:5" ht="13.2" x14ac:dyDescent="0.25">
      <c r="B109" s="3" t="s">
        <v>334</v>
      </c>
      <c r="C109" s="3" t="s">
        <v>335</v>
      </c>
      <c r="D109" s="3" t="s">
        <v>336</v>
      </c>
      <c r="E109" s="3" t="s">
        <v>191</v>
      </c>
    </row>
    <row r="110" spans="2:5" ht="13.2" x14ac:dyDescent="0.25">
      <c r="B110" s="13" t="s">
        <v>337</v>
      </c>
      <c r="C110" s="13" t="s">
        <v>338</v>
      </c>
      <c r="D110" s="13" t="s">
        <v>339</v>
      </c>
      <c r="E110" s="13" t="s">
        <v>191</v>
      </c>
    </row>
    <row r="111" spans="2:5" ht="13.2" x14ac:dyDescent="0.25">
      <c r="B111" s="3" t="s">
        <v>340</v>
      </c>
      <c r="C111" s="3" t="s">
        <v>341</v>
      </c>
      <c r="D111" s="3" t="s">
        <v>342</v>
      </c>
      <c r="E111" s="3" t="s">
        <v>191</v>
      </c>
    </row>
    <row r="112" spans="2:5" ht="13.2" x14ac:dyDescent="0.25">
      <c r="B112" s="13" t="s">
        <v>343</v>
      </c>
      <c r="C112" s="13" t="s">
        <v>344</v>
      </c>
      <c r="D112" s="13" t="s">
        <v>345</v>
      </c>
      <c r="E112" s="13" t="s">
        <v>191</v>
      </c>
    </row>
    <row r="113" spans="1:5" ht="13.2" x14ac:dyDescent="0.25">
      <c r="B113" s="3" t="s">
        <v>346</v>
      </c>
      <c r="C113" s="3" t="s">
        <v>347</v>
      </c>
      <c r="D113" s="3" t="s">
        <v>348</v>
      </c>
      <c r="E113" s="3" t="s">
        <v>191</v>
      </c>
    </row>
    <row r="114" spans="1:5" ht="13.2" x14ac:dyDescent="0.25">
      <c r="B114" s="15" t="s">
        <v>349</v>
      </c>
      <c r="C114" s="15" t="s">
        <v>350</v>
      </c>
      <c r="D114" s="15" t="s">
        <v>351</v>
      </c>
      <c r="E114" s="15" t="s">
        <v>191</v>
      </c>
    </row>
    <row r="115" spans="1:5" ht="13.2" x14ac:dyDescent="0.25">
      <c r="B115" s="21" t="s">
        <v>352</v>
      </c>
      <c r="C115" s="21" t="s">
        <v>353</v>
      </c>
      <c r="D115" s="21" t="s">
        <v>354</v>
      </c>
      <c r="E115" s="21" t="s">
        <v>191</v>
      </c>
    </row>
    <row r="116" spans="1:5" ht="13.2" x14ac:dyDescent="0.25">
      <c r="A116" s="3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/>
      <c r="D3" s="6"/>
      <c r="E3" s="6"/>
      <c r="F3" s="7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</v>
      </c>
      <c r="D5" s="8">
        <f t="shared" si="0"/>
        <v>0</v>
      </c>
      <c r="E5" s="8">
        <f t="shared" si="0"/>
        <v>0</v>
      </c>
      <c r="F5" s="8">
        <f t="shared" si="0"/>
        <v>0</v>
      </c>
      <c r="G5" s="8">
        <f t="shared" si="0"/>
        <v>0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0</v>
      </c>
      <c r="J8" s="16">
        <f t="shared" si="1"/>
        <v>0</v>
      </c>
      <c r="K8" s="16">
        <f t="shared" si="1"/>
        <v>0</v>
      </c>
      <c r="L8" s="16">
        <f t="shared" si="1"/>
        <v>0</v>
      </c>
      <c r="M8" s="16">
        <f t="shared" si="1"/>
        <v>0</v>
      </c>
      <c r="N8" s="16">
        <f t="shared" si="1"/>
        <v>0</v>
      </c>
      <c r="O8" s="16">
        <f t="shared" si="1"/>
        <v>0</v>
      </c>
      <c r="P8" s="16">
        <f t="shared" si="1"/>
        <v>0</v>
      </c>
      <c r="Q8" s="16">
        <f t="shared" si="1"/>
        <v>0</v>
      </c>
      <c r="R8" s="16">
        <f t="shared" si="1"/>
        <v>0</v>
      </c>
      <c r="S8" s="16">
        <f t="shared" si="1"/>
        <v>0</v>
      </c>
      <c r="W8" s="3"/>
    </row>
    <row r="9" spans="1:23" ht="13.2" x14ac:dyDescent="0.25">
      <c r="A9" s="4"/>
      <c r="B9" s="12" t="s">
        <v>97</v>
      </c>
      <c r="C9" s="16">
        <f>S8</f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364</v>
      </c>
    </row>
    <row r="38" spans="1:23" ht="13.2" x14ac:dyDescent="0.25">
      <c r="B38" s="9"/>
      <c r="C38" s="3"/>
    </row>
    <row r="39" spans="1:23" ht="13.2" x14ac:dyDescent="0.25">
      <c r="B39" s="3"/>
    </row>
    <row r="40" spans="1:23" ht="13.2" x14ac:dyDescent="0.25">
      <c r="B40" s="3"/>
    </row>
    <row r="41" spans="1:23" ht="13.2" x14ac:dyDescent="0.25">
      <c r="B41" s="3"/>
    </row>
  </sheetData>
  <conditionalFormatting sqref="C14:G14">
    <cfRule type="cellIs" dxfId="774" priority="1" operator="equal">
      <formula>"PRAV"</formula>
    </cfRule>
  </conditionalFormatting>
  <conditionalFormatting sqref="C14:G14">
    <cfRule type="cellIs" dxfId="773" priority="2" operator="equal">
      <formula>"AEHI"</formula>
    </cfRule>
  </conditionalFormatting>
  <conditionalFormatting sqref="C14:G14">
    <cfRule type="cellIs" dxfId="772" priority="3" operator="equal">
      <formula>"CRMO"</formula>
    </cfRule>
  </conditionalFormatting>
  <conditionalFormatting sqref="C14:G14">
    <cfRule type="cellIs" dxfId="771" priority="4" operator="equal">
      <formula>"ILAQ"</formula>
    </cfRule>
  </conditionalFormatting>
  <conditionalFormatting sqref="C14:G14">
    <cfRule type="cellIs" dxfId="770" priority="5" operator="equal">
      <formula>"PRLA"</formula>
    </cfRule>
  </conditionalFormatting>
  <conditionalFormatting sqref="C14:G14">
    <cfRule type="cellIs" dxfId="769" priority="6" operator="equal">
      <formula>"SOAU"</formula>
    </cfRule>
  </conditionalFormatting>
  <conditionalFormatting sqref="C3:S3">
    <cfRule type="cellIs" dxfId="768" priority="7" operator="equal">
      <formula>"DALA"</formula>
    </cfRule>
  </conditionalFormatting>
  <conditionalFormatting sqref="C3:S3">
    <cfRule type="cellIs" dxfId="767" priority="8" operator="equal">
      <formula>"ILAQ"</formula>
    </cfRule>
  </conditionalFormatting>
  <conditionalFormatting sqref="C3:S3">
    <cfRule type="cellIs" dxfId="766" priority="9" operator="equal">
      <formula>"PRLA"</formula>
    </cfRule>
  </conditionalFormatting>
  <conditionalFormatting sqref="C3:S3">
    <cfRule type="cellIs" dxfId="765" priority="10" operator="equal">
      <formula>"PRLU"</formula>
    </cfRule>
  </conditionalFormatting>
  <conditionalFormatting sqref="C3:S3">
    <cfRule type="cellIs" dxfId="764" priority="11" operator="equal">
      <formula>"ALPE"</formula>
    </cfRule>
  </conditionalFormatting>
  <conditionalFormatting sqref="C3:S3">
    <cfRule type="cellIs" dxfId="763" priority="12" operator="equal">
      <formula>"BRSY"</formula>
    </cfRule>
  </conditionalFormatting>
  <conditionalFormatting sqref="C3:S3">
    <cfRule type="cellIs" dxfId="762" priority="13" operator="equal">
      <formula>"THISTLE"</formula>
    </cfRule>
  </conditionalFormatting>
  <conditionalFormatting sqref="C3:S3">
    <cfRule type="cellIs" dxfId="761" priority="14" operator="equal">
      <formula>"CLVI"</formula>
    </cfRule>
  </conditionalFormatting>
  <conditionalFormatting sqref="C3:S3">
    <cfRule type="cellIs" dxfId="760" priority="15" operator="equal">
      <formula>"COML"</formula>
    </cfRule>
  </conditionalFormatting>
  <conditionalFormatting sqref="C3:S3">
    <cfRule type="cellIs" dxfId="759" priority="16" operator="equal">
      <formula>"COVU"</formula>
    </cfRule>
  </conditionalFormatting>
  <conditionalFormatting sqref="C3:S3">
    <cfRule type="cellIs" dxfId="758" priority="17" operator="equal">
      <formula>"CYSC"</formula>
    </cfRule>
  </conditionalFormatting>
  <conditionalFormatting sqref="C3:S3">
    <cfRule type="cellIs" dxfId="757" priority="18" operator="equal">
      <formula>"DISY"</formula>
    </cfRule>
  </conditionalFormatting>
  <conditionalFormatting sqref="C3:S3">
    <cfRule type="cellIs" dxfId="756" priority="19" operator="equal">
      <formula>"HEHE"</formula>
    </cfRule>
  </conditionalFormatting>
  <conditionalFormatting sqref="C3:S3">
    <cfRule type="cellIs" dxfId="755" priority="20" operator="equal">
      <formula>"HEHI"</formula>
    </cfRule>
  </conditionalFormatting>
  <conditionalFormatting sqref="C3:S3">
    <cfRule type="cellIs" dxfId="754" priority="21" operator="equal">
      <formula>"HEMA"</formula>
    </cfRule>
  </conditionalFormatting>
  <conditionalFormatting sqref="C3:S3">
    <cfRule type="cellIs" dxfId="753" priority="22" operator="equal">
      <formula>"IRPS"</formula>
    </cfRule>
  </conditionalFormatting>
  <conditionalFormatting sqref="C3:S3">
    <cfRule type="cellIs" dxfId="752" priority="23" operator="equal">
      <formula>"LYSA"</formula>
    </cfRule>
  </conditionalFormatting>
  <conditionalFormatting sqref="C3:S3">
    <cfRule type="cellIs" dxfId="751" priority="24" operator="equal">
      <formula>"PHAR"</formula>
    </cfRule>
  </conditionalFormatting>
  <conditionalFormatting sqref="C3:S3">
    <cfRule type="cellIs" dxfId="750" priority="25" operator="equal">
      <formula>"POCU"</formula>
    </cfRule>
  </conditionalFormatting>
  <conditionalFormatting sqref="C3:S3">
    <cfRule type="cellIs" dxfId="749" priority="26" operator="equal">
      <formula>"ROMU"</formula>
    </cfRule>
  </conditionalFormatting>
  <conditionalFormatting sqref="C3:S3">
    <cfRule type="cellIs" dxfId="748" priority="27" operator="equal">
      <formula>"RUAR"</formula>
    </cfRule>
  </conditionalFormatting>
  <conditionalFormatting sqref="C3:S3">
    <cfRule type="cellIs" dxfId="747" priority="28" operator="equal">
      <formula>"RULA"</formula>
    </cfRule>
  </conditionalFormatting>
  <conditionalFormatting sqref="C3:S3">
    <cfRule type="cellIs" dxfId="746" priority="29" operator="equal">
      <formula>"SODU"</formula>
    </cfRule>
  </conditionalFormatting>
  <conditionalFormatting sqref="C3:S3">
    <cfRule type="cellIs" dxfId="745" priority="30" operator="equal">
      <formula>"VIST"</formula>
    </cfRule>
  </conditionalFormatting>
  <conditionalFormatting sqref="C3:S3">
    <cfRule type="cellIs" dxfId="744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/>
      <c r="D3" s="6"/>
      <c r="E3" s="6"/>
      <c r="F3" s="7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</v>
      </c>
      <c r="D5" s="8">
        <f t="shared" si="0"/>
        <v>0</v>
      </c>
      <c r="E5" s="8">
        <f t="shared" si="0"/>
        <v>0</v>
      </c>
      <c r="F5" s="8">
        <f t="shared" si="0"/>
        <v>0</v>
      </c>
      <c r="G5" s="8">
        <f t="shared" si="0"/>
        <v>0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0</v>
      </c>
      <c r="J8" s="16">
        <f t="shared" si="1"/>
        <v>0</v>
      </c>
      <c r="K8" s="16">
        <f t="shared" si="1"/>
        <v>0</v>
      </c>
      <c r="L8" s="16">
        <f t="shared" si="1"/>
        <v>0</v>
      </c>
      <c r="M8" s="16">
        <f t="shared" si="1"/>
        <v>0</v>
      </c>
      <c r="N8" s="16">
        <f t="shared" si="1"/>
        <v>0</v>
      </c>
      <c r="O8" s="16">
        <f t="shared" si="1"/>
        <v>0</v>
      </c>
      <c r="P8" s="16">
        <f t="shared" si="1"/>
        <v>0</v>
      </c>
      <c r="Q8" s="16">
        <f t="shared" si="1"/>
        <v>0</v>
      </c>
      <c r="R8" s="16">
        <f t="shared" si="1"/>
        <v>0</v>
      </c>
      <c r="S8" s="16">
        <f t="shared" si="1"/>
        <v>0</v>
      </c>
      <c r="W8" s="3"/>
    </row>
    <row r="9" spans="1:23" ht="13.2" x14ac:dyDescent="0.25">
      <c r="A9" s="4"/>
      <c r="B9" s="12" t="s">
        <v>97</v>
      </c>
      <c r="C9" s="16">
        <f>S8</f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743" priority="1" operator="equal">
      <formula>"PRAV"</formula>
    </cfRule>
  </conditionalFormatting>
  <conditionalFormatting sqref="C14:G14">
    <cfRule type="cellIs" dxfId="742" priority="2" operator="equal">
      <formula>"AEHI"</formula>
    </cfRule>
  </conditionalFormatting>
  <conditionalFormatting sqref="C14:G14">
    <cfRule type="cellIs" dxfId="741" priority="3" operator="equal">
      <formula>"CRMO"</formula>
    </cfRule>
  </conditionalFormatting>
  <conditionalFormatting sqref="C14:G14">
    <cfRule type="cellIs" dxfId="740" priority="4" operator="equal">
      <formula>"ILAQ"</formula>
    </cfRule>
  </conditionalFormatting>
  <conditionalFormatting sqref="C14:G14">
    <cfRule type="cellIs" dxfId="739" priority="5" operator="equal">
      <formula>"PRLA"</formula>
    </cfRule>
  </conditionalFormatting>
  <conditionalFormatting sqref="C14:G14">
    <cfRule type="cellIs" dxfId="738" priority="6" operator="equal">
      <formula>"SOAU"</formula>
    </cfRule>
  </conditionalFormatting>
  <conditionalFormatting sqref="C3:S3">
    <cfRule type="cellIs" dxfId="737" priority="7" operator="equal">
      <formula>"DALA"</formula>
    </cfRule>
  </conditionalFormatting>
  <conditionalFormatting sqref="C3:S3">
    <cfRule type="cellIs" dxfId="736" priority="8" operator="equal">
      <formula>"ILAQ"</formula>
    </cfRule>
  </conditionalFormatting>
  <conditionalFormatting sqref="C3:S3">
    <cfRule type="cellIs" dxfId="735" priority="9" operator="equal">
      <formula>"PRLA"</formula>
    </cfRule>
  </conditionalFormatting>
  <conditionalFormatting sqref="C3:S3">
    <cfRule type="cellIs" dxfId="734" priority="10" operator="equal">
      <formula>"PRLU"</formula>
    </cfRule>
  </conditionalFormatting>
  <conditionalFormatting sqref="C3:S3">
    <cfRule type="cellIs" dxfId="733" priority="11" operator="equal">
      <formula>"ALPE"</formula>
    </cfRule>
  </conditionalFormatting>
  <conditionalFormatting sqref="C3:S3">
    <cfRule type="cellIs" dxfId="732" priority="12" operator="equal">
      <formula>"BRSY"</formula>
    </cfRule>
  </conditionalFormatting>
  <conditionalFormatting sqref="C3:S3">
    <cfRule type="cellIs" dxfId="731" priority="13" operator="equal">
      <formula>"THISTLE"</formula>
    </cfRule>
  </conditionalFormatting>
  <conditionalFormatting sqref="C3:S3">
    <cfRule type="cellIs" dxfId="730" priority="14" operator="equal">
      <formula>"CLVI"</formula>
    </cfRule>
  </conditionalFormatting>
  <conditionalFormatting sqref="C3:S3">
    <cfRule type="cellIs" dxfId="729" priority="15" operator="equal">
      <formula>"COML"</formula>
    </cfRule>
  </conditionalFormatting>
  <conditionalFormatting sqref="C3:S3">
    <cfRule type="cellIs" dxfId="728" priority="16" operator="equal">
      <formula>"COVU"</formula>
    </cfRule>
  </conditionalFormatting>
  <conditionalFormatting sqref="C3:S3">
    <cfRule type="cellIs" dxfId="727" priority="17" operator="equal">
      <formula>"CYSC"</formula>
    </cfRule>
  </conditionalFormatting>
  <conditionalFormatting sqref="C3:S3">
    <cfRule type="cellIs" dxfId="726" priority="18" operator="equal">
      <formula>"DISY"</formula>
    </cfRule>
  </conditionalFormatting>
  <conditionalFormatting sqref="C3:S3">
    <cfRule type="cellIs" dxfId="725" priority="19" operator="equal">
      <formula>"HEHE"</formula>
    </cfRule>
  </conditionalFormatting>
  <conditionalFormatting sqref="C3:S3">
    <cfRule type="cellIs" dxfId="724" priority="20" operator="equal">
      <formula>"HEHI"</formula>
    </cfRule>
  </conditionalFormatting>
  <conditionalFormatting sqref="C3:S3">
    <cfRule type="cellIs" dxfId="723" priority="21" operator="equal">
      <formula>"HEMA"</formula>
    </cfRule>
  </conditionalFormatting>
  <conditionalFormatting sqref="C3:S3">
    <cfRule type="cellIs" dxfId="722" priority="22" operator="equal">
      <formula>"IRPS"</formula>
    </cfRule>
  </conditionalFormatting>
  <conditionalFormatting sqref="C3:S3">
    <cfRule type="cellIs" dxfId="721" priority="23" operator="equal">
      <formula>"LYSA"</formula>
    </cfRule>
  </conditionalFormatting>
  <conditionalFormatting sqref="C3:S3">
    <cfRule type="cellIs" dxfId="720" priority="24" operator="equal">
      <formula>"PHAR"</formula>
    </cfRule>
  </conditionalFormatting>
  <conditionalFormatting sqref="C3:S3">
    <cfRule type="cellIs" dxfId="719" priority="25" operator="equal">
      <formula>"POCU"</formula>
    </cfRule>
  </conditionalFormatting>
  <conditionalFormatting sqref="C3:S3">
    <cfRule type="cellIs" dxfId="718" priority="26" operator="equal">
      <formula>"ROMU"</formula>
    </cfRule>
  </conditionalFormatting>
  <conditionalFormatting sqref="C3:S3">
    <cfRule type="cellIs" dxfId="717" priority="27" operator="equal">
      <formula>"RUAR"</formula>
    </cfRule>
  </conditionalFormatting>
  <conditionalFormatting sqref="C3:S3">
    <cfRule type="cellIs" dxfId="716" priority="28" operator="equal">
      <formula>"RULA"</formula>
    </cfRule>
  </conditionalFormatting>
  <conditionalFormatting sqref="C3:S3">
    <cfRule type="cellIs" dxfId="715" priority="29" operator="equal">
      <formula>"SODU"</formula>
    </cfRule>
  </conditionalFormatting>
  <conditionalFormatting sqref="C3:S3">
    <cfRule type="cellIs" dxfId="714" priority="30" operator="equal">
      <formula>"VIST"</formula>
    </cfRule>
  </conditionalFormatting>
  <conditionalFormatting sqref="C3:S3">
    <cfRule type="cellIs" dxfId="713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113</v>
      </c>
      <c r="D3" s="6" t="s">
        <v>297</v>
      </c>
      <c r="E3" s="6" t="s">
        <v>266</v>
      </c>
      <c r="F3" s="7" t="s">
        <v>73</v>
      </c>
      <c r="G3" s="6" t="s">
        <v>365</v>
      </c>
      <c r="H3" s="6" t="s">
        <v>260</v>
      </c>
      <c r="I3" s="6" t="s">
        <v>257</v>
      </c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</v>
      </c>
      <c r="D4" s="6">
        <v>24</v>
      </c>
      <c r="E4" s="6">
        <v>6</v>
      </c>
      <c r="F4" s="6">
        <v>12</v>
      </c>
      <c r="G4" s="6"/>
      <c r="H4" s="6">
        <v>14</v>
      </c>
      <c r="I4" s="6">
        <v>3</v>
      </c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6.0606060606060608E-2</v>
      </c>
      <c r="D5" s="8">
        <f t="shared" si="0"/>
        <v>0.72727272727272729</v>
      </c>
      <c r="E5" s="8">
        <f t="shared" si="0"/>
        <v>0.18181818181818182</v>
      </c>
      <c r="F5" s="8">
        <f t="shared" si="0"/>
        <v>0.36363636363636365</v>
      </c>
      <c r="G5" s="8">
        <f t="shared" si="0"/>
        <v>0</v>
      </c>
      <c r="H5" s="8">
        <f t="shared" si="0"/>
        <v>0.42424242424242425</v>
      </c>
      <c r="I5" s="8">
        <f t="shared" si="0"/>
        <v>9.0909090909090912E-2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0.42424242424242425</v>
      </c>
      <c r="I8" s="16">
        <f t="shared" si="1"/>
        <v>0.51515151515151514</v>
      </c>
      <c r="J8" s="16">
        <f t="shared" si="1"/>
        <v>0.51515151515151514</v>
      </c>
      <c r="K8" s="16">
        <f t="shared" si="1"/>
        <v>0.51515151515151514</v>
      </c>
      <c r="L8" s="16">
        <f t="shared" si="1"/>
        <v>0.51515151515151514</v>
      </c>
      <c r="M8" s="16">
        <f t="shared" si="1"/>
        <v>0.51515151515151514</v>
      </c>
      <c r="N8" s="16">
        <f t="shared" si="1"/>
        <v>0.51515151515151514</v>
      </c>
      <c r="O8" s="16">
        <f t="shared" si="1"/>
        <v>0.51515151515151514</v>
      </c>
      <c r="P8" s="16">
        <f t="shared" si="1"/>
        <v>0.51515151515151514</v>
      </c>
      <c r="Q8" s="16">
        <f t="shared" si="1"/>
        <v>0.51515151515151514</v>
      </c>
      <c r="R8" s="16">
        <f t="shared" si="1"/>
        <v>0.51515151515151514</v>
      </c>
      <c r="S8" s="16">
        <f t="shared" si="1"/>
        <v>0.51515151515151514</v>
      </c>
      <c r="W8" s="3"/>
    </row>
    <row r="9" spans="1:23" ht="13.2" x14ac:dyDescent="0.25">
      <c r="A9" s="4"/>
      <c r="B9" s="12" t="s">
        <v>97</v>
      </c>
      <c r="C9" s="16">
        <f>S8</f>
        <v>0.51515151515151514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E39" s="9" t="s">
        <v>371</v>
      </c>
    </row>
    <row r="40" spans="1:23" ht="13.2" x14ac:dyDescent="0.25">
      <c r="B40" s="3" t="s">
        <v>12</v>
      </c>
      <c r="E40" s="3" t="s">
        <v>376</v>
      </c>
    </row>
    <row r="41" spans="1:23" ht="13.2" x14ac:dyDescent="0.25">
      <c r="B41" s="3" t="s">
        <v>51</v>
      </c>
    </row>
    <row r="42" spans="1:23" ht="13.2" x14ac:dyDescent="0.25">
      <c r="B42" s="3" t="s">
        <v>69</v>
      </c>
    </row>
    <row r="43" spans="1:23" ht="13.2" x14ac:dyDescent="0.25">
      <c r="B43" s="3" t="s">
        <v>18</v>
      </c>
      <c r="C43" s="3" t="s">
        <v>377</v>
      </c>
    </row>
  </sheetData>
  <conditionalFormatting sqref="C14:G14">
    <cfRule type="cellIs" dxfId="712" priority="1" operator="equal">
      <formula>"PRAV"</formula>
    </cfRule>
  </conditionalFormatting>
  <conditionalFormatting sqref="C14:G14">
    <cfRule type="cellIs" dxfId="711" priority="2" operator="equal">
      <formula>"AEHI"</formula>
    </cfRule>
  </conditionalFormatting>
  <conditionalFormatting sqref="C14:G14">
    <cfRule type="cellIs" dxfId="710" priority="3" operator="equal">
      <formula>"CRMO"</formula>
    </cfRule>
  </conditionalFormatting>
  <conditionalFormatting sqref="C14:G14">
    <cfRule type="cellIs" dxfId="709" priority="4" operator="equal">
      <formula>"ILAQ"</formula>
    </cfRule>
  </conditionalFormatting>
  <conditionalFormatting sqref="C14:G14">
    <cfRule type="cellIs" dxfId="708" priority="5" operator="equal">
      <formula>"PRLA"</formula>
    </cfRule>
  </conditionalFormatting>
  <conditionalFormatting sqref="C14:G14">
    <cfRule type="cellIs" dxfId="707" priority="6" operator="equal">
      <formula>"SOAU"</formula>
    </cfRule>
  </conditionalFormatting>
  <conditionalFormatting sqref="C3:S3">
    <cfRule type="cellIs" dxfId="706" priority="7" operator="equal">
      <formula>"DALA"</formula>
    </cfRule>
  </conditionalFormatting>
  <conditionalFormatting sqref="C3:S3">
    <cfRule type="cellIs" dxfId="705" priority="8" operator="equal">
      <formula>"ILAQ"</formula>
    </cfRule>
  </conditionalFormatting>
  <conditionalFormatting sqref="C3:S3">
    <cfRule type="cellIs" dxfId="704" priority="9" operator="equal">
      <formula>"PRLA"</formula>
    </cfRule>
  </conditionalFormatting>
  <conditionalFormatting sqref="C3:S3">
    <cfRule type="cellIs" dxfId="703" priority="10" operator="equal">
      <formula>"PRLU"</formula>
    </cfRule>
  </conditionalFormatting>
  <conditionalFormatting sqref="C3:S3">
    <cfRule type="cellIs" dxfId="702" priority="11" operator="equal">
      <formula>"ALPE"</formula>
    </cfRule>
  </conditionalFormatting>
  <conditionalFormatting sqref="C3:S3">
    <cfRule type="cellIs" dxfId="701" priority="12" operator="equal">
      <formula>"BRSY"</formula>
    </cfRule>
  </conditionalFormatting>
  <conditionalFormatting sqref="C3:S3">
    <cfRule type="cellIs" dxfId="700" priority="13" operator="equal">
      <formula>"THISTLE"</formula>
    </cfRule>
  </conditionalFormatting>
  <conditionalFormatting sqref="C3:S3">
    <cfRule type="cellIs" dxfId="699" priority="14" operator="equal">
      <formula>"CLVI"</formula>
    </cfRule>
  </conditionalFormatting>
  <conditionalFormatting sqref="C3:S3">
    <cfRule type="cellIs" dxfId="698" priority="15" operator="equal">
      <formula>"COML"</formula>
    </cfRule>
  </conditionalFormatting>
  <conditionalFormatting sqref="C3:S3">
    <cfRule type="cellIs" dxfId="697" priority="16" operator="equal">
      <formula>"COVU"</formula>
    </cfRule>
  </conditionalFormatting>
  <conditionalFormatting sqref="C3:S3">
    <cfRule type="cellIs" dxfId="696" priority="17" operator="equal">
      <formula>"CYSC"</formula>
    </cfRule>
  </conditionalFormatting>
  <conditionalFormatting sqref="C3:S3">
    <cfRule type="cellIs" dxfId="695" priority="18" operator="equal">
      <formula>"DISY"</formula>
    </cfRule>
  </conditionalFormatting>
  <conditionalFormatting sqref="C3:S3">
    <cfRule type="cellIs" dxfId="694" priority="19" operator="equal">
      <formula>"HEHE"</formula>
    </cfRule>
  </conditionalFormatting>
  <conditionalFormatting sqref="C3:S3">
    <cfRule type="cellIs" dxfId="693" priority="20" operator="equal">
      <formula>"HEHI"</formula>
    </cfRule>
  </conditionalFormatting>
  <conditionalFormatting sqref="C3:S3">
    <cfRule type="cellIs" dxfId="692" priority="21" operator="equal">
      <formula>"HEMA"</formula>
    </cfRule>
  </conditionalFormatting>
  <conditionalFormatting sqref="C3:S3">
    <cfRule type="cellIs" dxfId="691" priority="22" operator="equal">
      <formula>"IRPS"</formula>
    </cfRule>
  </conditionalFormatting>
  <conditionalFormatting sqref="C3:S3">
    <cfRule type="cellIs" dxfId="690" priority="23" operator="equal">
      <formula>"LYSA"</formula>
    </cfRule>
  </conditionalFormatting>
  <conditionalFormatting sqref="C3:S3">
    <cfRule type="cellIs" dxfId="689" priority="24" operator="equal">
      <formula>"PHAR"</formula>
    </cfRule>
  </conditionalFormatting>
  <conditionalFormatting sqref="C3:S3">
    <cfRule type="cellIs" dxfId="688" priority="25" operator="equal">
      <formula>"POCU"</formula>
    </cfRule>
  </conditionalFormatting>
  <conditionalFormatting sqref="C3:S3">
    <cfRule type="cellIs" dxfId="687" priority="26" operator="equal">
      <formula>"ROMU"</formula>
    </cfRule>
  </conditionalFormatting>
  <conditionalFormatting sqref="C3:S3">
    <cfRule type="cellIs" dxfId="686" priority="27" operator="equal">
      <formula>"RUAR"</formula>
    </cfRule>
  </conditionalFormatting>
  <conditionalFormatting sqref="C3:S3">
    <cfRule type="cellIs" dxfId="685" priority="28" operator="equal">
      <formula>"RULA"</formula>
    </cfRule>
  </conditionalFormatting>
  <conditionalFormatting sqref="C3:S3">
    <cfRule type="cellIs" dxfId="684" priority="29" operator="equal">
      <formula>"SODU"</formula>
    </cfRule>
  </conditionalFormatting>
  <conditionalFormatting sqref="C3:S3">
    <cfRule type="cellIs" dxfId="683" priority="30" operator="equal">
      <formula>"VIST"</formula>
    </cfRule>
  </conditionalFormatting>
  <conditionalFormatting sqref="C3:S3">
    <cfRule type="cellIs" dxfId="682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366</v>
      </c>
      <c r="D3" s="6" t="s">
        <v>113</v>
      </c>
      <c r="E3" s="6" t="s">
        <v>297</v>
      </c>
      <c r="F3" s="7" t="s">
        <v>260</v>
      </c>
      <c r="G3" s="6" t="s">
        <v>330</v>
      </c>
      <c r="H3" s="6" t="s">
        <v>367</v>
      </c>
      <c r="I3" s="6" t="s">
        <v>368</v>
      </c>
      <c r="J3" s="6" t="s">
        <v>186</v>
      </c>
      <c r="K3" s="6" t="s">
        <v>365</v>
      </c>
      <c r="L3" s="6" t="s">
        <v>266</v>
      </c>
      <c r="M3" s="6" t="s">
        <v>315</v>
      </c>
      <c r="N3" s="6" t="s">
        <v>30</v>
      </c>
      <c r="O3" s="6"/>
      <c r="P3" s="6" t="s">
        <v>144</v>
      </c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4</v>
      </c>
      <c r="D4" s="6">
        <v>16</v>
      </c>
      <c r="E4" s="6">
        <v>7</v>
      </c>
      <c r="F4" s="6">
        <v>7</v>
      </c>
      <c r="G4" s="6"/>
      <c r="H4" s="6">
        <v>2</v>
      </c>
      <c r="I4" s="6">
        <v>1</v>
      </c>
      <c r="J4" s="6">
        <v>6</v>
      </c>
      <c r="K4" s="6">
        <v>2</v>
      </c>
      <c r="L4" s="6">
        <v>4</v>
      </c>
      <c r="M4" s="6">
        <v>1</v>
      </c>
      <c r="N4" s="6">
        <v>2</v>
      </c>
      <c r="O4" s="6"/>
      <c r="P4" s="6">
        <v>1</v>
      </c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0.12121212121212122</v>
      </c>
      <c r="D5" s="8">
        <f t="shared" si="0"/>
        <v>0.48484848484848486</v>
      </c>
      <c r="E5" s="8">
        <f t="shared" si="0"/>
        <v>0.21212121212121213</v>
      </c>
      <c r="F5" s="8">
        <f t="shared" si="0"/>
        <v>0.21212121212121213</v>
      </c>
      <c r="G5" s="8">
        <f t="shared" si="0"/>
        <v>0</v>
      </c>
      <c r="H5" s="8">
        <f t="shared" si="0"/>
        <v>6.0606060606060608E-2</v>
      </c>
      <c r="I5" s="8">
        <f t="shared" si="0"/>
        <v>3.0303030303030304E-2</v>
      </c>
      <c r="J5" s="8">
        <f t="shared" si="0"/>
        <v>0.18181818181818182</v>
      </c>
      <c r="K5" s="8">
        <f t="shared" si="0"/>
        <v>6.0606060606060608E-2</v>
      </c>
      <c r="L5" s="8">
        <f t="shared" si="0"/>
        <v>0.12121212121212122</v>
      </c>
      <c r="M5" s="8">
        <f t="shared" si="0"/>
        <v>3.0303030303030304E-2</v>
      </c>
      <c r="N5" s="8">
        <f t="shared" si="0"/>
        <v>6.0606060606060608E-2</v>
      </c>
      <c r="O5" s="8">
        <f t="shared" si="0"/>
        <v>0</v>
      </c>
      <c r="P5" s="8">
        <f t="shared" si="0"/>
        <v>3.0303030303030304E-2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0.21212121212121213</v>
      </c>
      <c r="G8" s="16">
        <f t="shared" si="1"/>
        <v>0.21212121212121213</v>
      </c>
      <c r="H8" s="16">
        <f t="shared" si="1"/>
        <v>0.21212121212121213</v>
      </c>
      <c r="I8" s="16">
        <f t="shared" si="1"/>
        <v>0.21212121212121213</v>
      </c>
      <c r="J8" s="16">
        <f t="shared" si="1"/>
        <v>0.21212121212121213</v>
      </c>
      <c r="K8" s="16">
        <f t="shared" si="1"/>
        <v>0.21212121212121213</v>
      </c>
      <c r="L8" s="16">
        <f t="shared" si="1"/>
        <v>0.21212121212121213</v>
      </c>
      <c r="M8" s="16">
        <f t="shared" si="1"/>
        <v>0.21212121212121213</v>
      </c>
      <c r="N8" s="16">
        <f t="shared" si="1"/>
        <v>0.27272727272727271</v>
      </c>
      <c r="O8" s="16">
        <f t="shared" si="1"/>
        <v>0.27272727272727271</v>
      </c>
      <c r="P8" s="16">
        <f t="shared" si="1"/>
        <v>0.27272727272727271</v>
      </c>
      <c r="Q8" s="16">
        <f t="shared" si="1"/>
        <v>0.27272727272727271</v>
      </c>
      <c r="R8" s="16">
        <f t="shared" si="1"/>
        <v>0.27272727272727271</v>
      </c>
      <c r="S8" s="16">
        <f t="shared" si="1"/>
        <v>0.27272727272727271</v>
      </c>
      <c r="W8" s="3"/>
    </row>
    <row r="9" spans="1:23" ht="13.2" x14ac:dyDescent="0.25">
      <c r="A9" s="4"/>
      <c r="B9" s="12" t="s">
        <v>97</v>
      </c>
      <c r="C9" s="16">
        <f>S8</f>
        <v>0.27272727272727271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  <row r="38" spans="1:23" ht="13.2" x14ac:dyDescent="0.25">
      <c r="B38" s="3" t="s">
        <v>369</v>
      </c>
    </row>
    <row r="40" spans="1:23" ht="13.2" x14ac:dyDescent="0.25">
      <c r="B40" s="9" t="s">
        <v>370</v>
      </c>
      <c r="D40" s="9" t="s">
        <v>371</v>
      </c>
    </row>
    <row r="41" spans="1:23" ht="13.2" x14ac:dyDescent="0.25">
      <c r="B41" s="3" t="s">
        <v>12</v>
      </c>
      <c r="D41" s="3" t="s">
        <v>30</v>
      </c>
    </row>
    <row r="42" spans="1:23" ht="13.2" x14ac:dyDescent="0.25">
      <c r="B42" s="3" t="s">
        <v>372</v>
      </c>
      <c r="D42" s="3" t="s">
        <v>266</v>
      </c>
    </row>
    <row r="43" spans="1:23" ht="13.2" x14ac:dyDescent="0.25">
      <c r="B43" s="3" t="s">
        <v>373</v>
      </c>
      <c r="D43" s="3" t="s">
        <v>73</v>
      </c>
    </row>
    <row r="44" spans="1:23" ht="13.2" x14ac:dyDescent="0.25">
      <c r="D44" s="3" t="s">
        <v>374</v>
      </c>
    </row>
    <row r="45" spans="1:23" ht="13.2" x14ac:dyDescent="0.25">
      <c r="D45" s="3" t="s">
        <v>375</v>
      </c>
    </row>
  </sheetData>
  <conditionalFormatting sqref="C14:G14">
    <cfRule type="cellIs" dxfId="681" priority="1" operator="equal">
      <formula>"PRAV"</formula>
    </cfRule>
  </conditionalFormatting>
  <conditionalFormatting sqref="C14:G14">
    <cfRule type="cellIs" dxfId="680" priority="2" operator="equal">
      <formula>"AEHI"</formula>
    </cfRule>
  </conditionalFormatting>
  <conditionalFormatting sqref="C14:G14">
    <cfRule type="cellIs" dxfId="679" priority="3" operator="equal">
      <formula>"CRMO"</formula>
    </cfRule>
  </conditionalFormatting>
  <conditionalFormatting sqref="C14:G14">
    <cfRule type="cellIs" dxfId="678" priority="4" operator="equal">
      <formula>"ILAQ"</formula>
    </cfRule>
  </conditionalFormatting>
  <conditionalFormatting sqref="C14:G14">
    <cfRule type="cellIs" dxfId="677" priority="5" operator="equal">
      <formula>"PRLA"</formula>
    </cfRule>
  </conditionalFormatting>
  <conditionalFormatting sqref="C14:G14">
    <cfRule type="cellIs" dxfId="676" priority="6" operator="equal">
      <formula>"SOAU"</formula>
    </cfRule>
  </conditionalFormatting>
  <conditionalFormatting sqref="C3:S3">
    <cfRule type="cellIs" dxfId="675" priority="7" operator="equal">
      <formula>"DALA"</formula>
    </cfRule>
  </conditionalFormatting>
  <conditionalFormatting sqref="C3:S3">
    <cfRule type="cellIs" dxfId="674" priority="8" operator="equal">
      <formula>"ILAQ"</formula>
    </cfRule>
  </conditionalFormatting>
  <conditionalFormatting sqref="C3:S3">
    <cfRule type="cellIs" dxfId="673" priority="9" operator="equal">
      <formula>"PRLA"</formula>
    </cfRule>
  </conditionalFormatting>
  <conditionalFormatting sqref="C3:S3">
    <cfRule type="cellIs" dxfId="672" priority="10" operator="equal">
      <formula>"PRLU"</formula>
    </cfRule>
  </conditionalFormatting>
  <conditionalFormatting sqref="C3:S3">
    <cfRule type="cellIs" dxfId="671" priority="11" operator="equal">
      <formula>"ALPE"</formula>
    </cfRule>
  </conditionalFormatting>
  <conditionalFormatting sqref="C3:S3">
    <cfRule type="cellIs" dxfId="670" priority="12" operator="equal">
      <formula>"BRSY"</formula>
    </cfRule>
  </conditionalFormatting>
  <conditionalFormatting sqref="C3:S3">
    <cfRule type="cellIs" dxfId="669" priority="13" operator="equal">
      <formula>"THISTLE"</formula>
    </cfRule>
  </conditionalFormatting>
  <conditionalFormatting sqref="C3:S3">
    <cfRule type="cellIs" dxfId="668" priority="14" operator="equal">
      <formula>"CLVI"</formula>
    </cfRule>
  </conditionalFormatting>
  <conditionalFormatting sqref="C3:S3">
    <cfRule type="cellIs" dxfId="667" priority="15" operator="equal">
      <formula>"COML"</formula>
    </cfRule>
  </conditionalFormatting>
  <conditionalFormatting sqref="C3:S3">
    <cfRule type="cellIs" dxfId="666" priority="16" operator="equal">
      <formula>"COVU"</formula>
    </cfRule>
  </conditionalFormatting>
  <conditionalFormatting sqref="C3:S3">
    <cfRule type="cellIs" dxfId="665" priority="17" operator="equal">
      <formula>"CYSC"</formula>
    </cfRule>
  </conditionalFormatting>
  <conditionalFormatting sqref="C3:S3">
    <cfRule type="cellIs" dxfId="664" priority="18" operator="equal">
      <formula>"DISY"</formula>
    </cfRule>
  </conditionalFormatting>
  <conditionalFormatting sqref="C3:S3">
    <cfRule type="cellIs" dxfId="663" priority="19" operator="equal">
      <formula>"HEHE"</formula>
    </cfRule>
  </conditionalFormatting>
  <conditionalFormatting sqref="C3:S3">
    <cfRule type="cellIs" dxfId="662" priority="20" operator="equal">
      <formula>"HEHI"</formula>
    </cfRule>
  </conditionalFormatting>
  <conditionalFormatting sqref="C3:S3">
    <cfRule type="cellIs" dxfId="661" priority="21" operator="equal">
      <formula>"HEMA"</formula>
    </cfRule>
  </conditionalFormatting>
  <conditionalFormatting sqref="C3:S3">
    <cfRule type="cellIs" dxfId="660" priority="22" operator="equal">
      <formula>"IRPS"</formula>
    </cfRule>
  </conditionalFormatting>
  <conditionalFormatting sqref="C3:S3">
    <cfRule type="cellIs" dxfId="659" priority="23" operator="equal">
      <formula>"LYSA"</formula>
    </cfRule>
  </conditionalFormatting>
  <conditionalFormatting sqref="C3:S3">
    <cfRule type="cellIs" dxfId="658" priority="24" operator="equal">
      <formula>"PHAR"</formula>
    </cfRule>
  </conditionalFormatting>
  <conditionalFormatting sqref="C3:S3">
    <cfRule type="cellIs" dxfId="657" priority="25" operator="equal">
      <formula>"POCU"</formula>
    </cfRule>
  </conditionalFormatting>
  <conditionalFormatting sqref="C3:S3">
    <cfRule type="cellIs" dxfId="656" priority="26" operator="equal">
      <formula>"ROMU"</formula>
    </cfRule>
  </conditionalFormatting>
  <conditionalFormatting sqref="C3:S3">
    <cfRule type="cellIs" dxfId="655" priority="27" operator="equal">
      <formula>"RUAR"</formula>
    </cfRule>
  </conditionalFormatting>
  <conditionalFormatting sqref="C3:S3">
    <cfRule type="cellIs" dxfId="654" priority="28" operator="equal">
      <formula>"RULA"</formula>
    </cfRule>
  </conditionalFormatting>
  <conditionalFormatting sqref="C3:S3">
    <cfRule type="cellIs" dxfId="653" priority="29" operator="equal">
      <formula>"SODU"</formula>
    </cfRule>
  </conditionalFormatting>
  <conditionalFormatting sqref="C3:S3">
    <cfRule type="cellIs" dxfId="652" priority="30" operator="equal">
      <formula>"VIST"</formula>
    </cfRule>
  </conditionalFormatting>
  <conditionalFormatting sqref="C3:S3">
    <cfRule type="cellIs" dxfId="651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297</v>
      </c>
      <c r="D3" s="6" t="s">
        <v>260</v>
      </c>
      <c r="E3" s="6" t="s">
        <v>266</v>
      </c>
      <c r="F3" s="7" t="s">
        <v>12</v>
      </c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10</v>
      </c>
      <c r="D4" s="6">
        <v>8</v>
      </c>
      <c r="E4" s="6">
        <v>23</v>
      </c>
      <c r="F4" s="6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0.30303030303030304</v>
      </c>
      <c r="D5" s="8">
        <f t="shared" si="0"/>
        <v>0.24242424242424243</v>
      </c>
      <c r="E5" s="8">
        <f t="shared" si="0"/>
        <v>0.69696969696969702</v>
      </c>
      <c r="F5" s="8">
        <f t="shared" si="0"/>
        <v>0.21212121212121213</v>
      </c>
      <c r="G5" s="8">
        <f t="shared" si="0"/>
        <v>0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0.24242424242424243</v>
      </c>
      <c r="E8" s="16">
        <f t="shared" si="1"/>
        <v>0.24242424242424243</v>
      </c>
      <c r="F8" s="16">
        <f t="shared" si="1"/>
        <v>0.24242424242424243</v>
      </c>
      <c r="G8" s="16">
        <f t="shared" si="1"/>
        <v>0.24242424242424243</v>
      </c>
      <c r="H8" s="16">
        <f t="shared" si="1"/>
        <v>0.24242424242424243</v>
      </c>
      <c r="I8" s="16">
        <f t="shared" si="1"/>
        <v>0.24242424242424243</v>
      </c>
      <c r="J8" s="16">
        <f t="shared" si="1"/>
        <v>0.24242424242424243</v>
      </c>
      <c r="K8" s="16">
        <f t="shared" si="1"/>
        <v>0.24242424242424243</v>
      </c>
      <c r="L8" s="16">
        <f t="shared" si="1"/>
        <v>0.24242424242424243</v>
      </c>
      <c r="M8" s="16">
        <f t="shared" si="1"/>
        <v>0.24242424242424243</v>
      </c>
      <c r="N8" s="16">
        <f t="shared" si="1"/>
        <v>0.24242424242424243</v>
      </c>
      <c r="O8" s="16">
        <f t="shared" si="1"/>
        <v>0.24242424242424243</v>
      </c>
      <c r="P8" s="16">
        <f t="shared" si="1"/>
        <v>0.24242424242424243</v>
      </c>
      <c r="Q8" s="16">
        <f t="shared" si="1"/>
        <v>0.24242424242424243</v>
      </c>
      <c r="R8" s="16">
        <f t="shared" si="1"/>
        <v>0.24242424242424243</v>
      </c>
      <c r="S8" s="16">
        <f t="shared" si="1"/>
        <v>0.24242424242424243</v>
      </c>
      <c r="W8" s="3"/>
    </row>
    <row r="9" spans="1:23" ht="13.2" x14ac:dyDescent="0.25">
      <c r="A9" s="4"/>
      <c r="B9" s="12" t="s">
        <v>97</v>
      </c>
      <c r="C9" s="16">
        <f>S8</f>
        <v>0.24242424242424243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3" t="s">
        <v>378</v>
      </c>
    </row>
    <row r="40" spans="1:23" ht="13.2" x14ac:dyDescent="0.25">
      <c r="B40" s="3" t="s">
        <v>379</v>
      </c>
    </row>
    <row r="41" spans="1:23" ht="13.2" x14ac:dyDescent="0.25">
      <c r="B41" s="3" t="s">
        <v>380</v>
      </c>
    </row>
    <row r="42" spans="1:23" ht="13.2" x14ac:dyDescent="0.25">
      <c r="B42" s="3" t="s">
        <v>381</v>
      </c>
    </row>
    <row r="43" spans="1:23" ht="13.2" x14ac:dyDescent="0.25">
      <c r="B43" s="3" t="s">
        <v>51</v>
      </c>
    </row>
    <row r="44" spans="1:23" ht="13.2" x14ac:dyDescent="0.25">
      <c r="B44" s="3" t="s">
        <v>382</v>
      </c>
    </row>
    <row r="45" spans="1:23" ht="13.2" x14ac:dyDescent="0.25">
      <c r="B45" s="3" t="s">
        <v>383</v>
      </c>
    </row>
    <row r="46" spans="1:23" ht="13.2" x14ac:dyDescent="0.25">
      <c r="B46" s="3" t="s">
        <v>169</v>
      </c>
    </row>
  </sheetData>
  <conditionalFormatting sqref="C14:G14">
    <cfRule type="cellIs" dxfId="650" priority="1" operator="equal">
      <formula>"PRAV"</formula>
    </cfRule>
  </conditionalFormatting>
  <conditionalFormatting sqref="C14:G14">
    <cfRule type="cellIs" dxfId="649" priority="2" operator="equal">
      <formula>"AEHI"</formula>
    </cfRule>
  </conditionalFormatting>
  <conditionalFormatting sqref="C14:G14">
    <cfRule type="cellIs" dxfId="648" priority="3" operator="equal">
      <formula>"CRMO"</formula>
    </cfRule>
  </conditionalFormatting>
  <conditionalFormatting sqref="C14:G14">
    <cfRule type="cellIs" dxfId="647" priority="4" operator="equal">
      <formula>"ILAQ"</formula>
    </cfRule>
  </conditionalFormatting>
  <conditionalFormatting sqref="C14:G14">
    <cfRule type="cellIs" dxfId="646" priority="5" operator="equal">
      <formula>"PRLA"</formula>
    </cfRule>
  </conditionalFormatting>
  <conditionalFormatting sqref="C14:G14">
    <cfRule type="cellIs" dxfId="645" priority="6" operator="equal">
      <formula>"SOAU"</formula>
    </cfRule>
  </conditionalFormatting>
  <conditionalFormatting sqref="C3:S3">
    <cfRule type="cellIs" dxfId="644" priority="7" operator="equal">
      <formula>"DALA"</formula>
    </cfRule>
  </conditionalFormatting>
  <conditionalFormatting sqref="C3:S3">
    <cfRule type="cellIs" dxfId="643" priority="8" operator="equal">
      <formula>"ILAQ"</formula>
    </cfRule>
  </conditionalFormatting>
  <conditionalFormatting sqref="C3:S3">
    <cfRule type="cellIs" dxfId="642" priority="9" operator="equal">
      <formula>"PRLA"</formula>
    </cfRule>
  </conditionalFormatting>
  <conditionalFormatting sqref="C3:S3">
    <cfRule type="cellIs" dxfId="641" priority="10" operator="equal">
      <formula>"PRLU"</formula>
    </cfRule>
  </conditionalFormatting>
  <conditionalFormatting sqref="C3:S3">
    <cfRule type="cellIs" dxfId="640" priority="11" operator="equal">
      <formula>"ALPE"</formula>
    </cfRule>
  </conditionalFormatting>
  <conditionalFormatting sqref="C3:S3">
    <cfRule type="cellIs" dxfId="639" priority="12" operator="equal">
      <formula>"BRSY"</formula>
    </cfRule>
  </conditionalFormatting>
  <conditionalFormatting sqref="C3:S3">
    <cfRule type="cellIs" dxfId="638" priority="13" operator="equal">
      <formula>"THISTLE"</formula>
    </cfRule>
  </conditionalFormatting>
  <conditionalFormatting sqref="C3:S3">
    <cfRule type="cellIs" dxfId="637" priority="14" operator="equal">
      <formula>"CLVI"</formula>
    </cfRule>
  </conditionalFormatting>
  <conditionalFormatting sqref="C3:S3">
    <cfRule type="cellIs" dxfId="636" priority="15" operator="equal">
      <formula>"COML"</formula>
    </cfRule>
  </conditionalFormatting>
  <conditionalFormatting sqref="C3:S3">
    <cfRule type="cellIs" dxfId="635" priority="16" operator="equal">
      <formula>"COVU"</formula>
    </cfRule>
  </conditionalFormatting>
  <conditionalFormatting sqref="C3:S3">
    <cfRule type="cellIs" dxfId="634" priority="17" operator="equal">
      <formula>"CYSC"</formula>
    </cfRule>
  </conditionalFormatting>
  <conditionalFormatting sqref="C3:S3">
    <cfRule type="cellIs" dxfId="633" priority="18" operator="equal">
      <formula>"DISY"</formula>
    </cfRule>
  </conditionalFormatting>
  <conditionalFormatting sqref="C3:S3">
    <cfRule type="cellIs" dxfId="632" priority="19" operator="equal">
      <formula>"HEHE"</formula>
    </cfRule>
  </conditionalFormatting>
  <conditionalFormatting sqref="C3:S3">
    <cfRule type="cellIs" dxfId="631" priority="20" operator="equal">
      <formula>"HEHI"</formula>
    </cfRule>
  </conditionalFormatting>
  <conditionalFormatting sqref="C3:S3">
    <cfRule type="cellIs" dxfId="630" priority="21" operator="equal">
      <formula>"HEMA"</formula>
    </cfRule>
  </conditionalFormatting>
  <conditionalFormatting sqref="C3:S3">
    <cfRule type="cellIs" dxfId="629" priority="22" operator="equal">
      <formula>"IRPS"</formula>
    </cfRule>
  </conditionalFormatting>
  <conditionalFormatting sqref="C3:S3">
    <cfRule type="cellIs" dxfId="628" priority="23" operator="equal">
      <formula>"LYSA"</formula>
    </cfRule>
  </conditionalFormatting>
  <conditionalFormatting sqref="C3:S3">
    <cfRule type="cellIs" dxfId="627" priority="24" operator="equal">
      <formula>"PHAR"</formula>
    </cfRule>
  </conditionalFormatting>
  <conditionalFormatting sqref="C3:S3">
    <cfRule type="cellIs" dxfId="626" priority="25" operator="equal">
      <formula>"POCU"</formula>
    </cfRule>
  </conditionalFormatting>
  <conditionalFormatting sqref="C3:S3">
    <cfRule type="cellIs" dxfId="625" priority="26" operator="equal">
      <formula>"ROMU"</formula>
    </cfRule>
  </conditionalFormatting>
  <conditionalFormatting sqref="C3:S3">
    <cfRule type="cellIs" dxfId="624" priority="27" operator="equal">
      <formula>"RUAR"</formula>
    </cfRule>
  </conditionalFormatting>
  <conditionalFormatting sqref="C3:S3">
    <cfRule type="cellIs" dxfId="623" priority="28" operator="equal">
      <formula>"RULA"</formula>
    </cfRule>
  </conditionalFormatting>
  <conditionalFormatting sqref="C3:S3">
    <cfRule type="cellIs" dxfId="622" priority="29" operator="equal">
      <formula>"SODU"</formula>
    </cfRule>
  </conditionalFormatting>
  <conditionalFormatting sqref="C3:S3">
    <cfRule type="cellIs" dxfId="621" priority="30" operator="equal">
      <formula>"VIST"</formula>
    </cfRule>
  </conditionalFormatting>
  <conditionalFormatting sqref="C3:S3">
    <cfRule type="cellIs" dxfId="620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/>
      <c r="D3" s="6"/>
      <c r="E3" s="6"/>
      <c r="F3" s="7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</v>
      </c>
      <c r="D5" s="8">
        <f t="shared" si="0"/>
        <v>0</v>
      </c>
      <c r="E5" s="8">
        <f t="shared" si="0"/>
        <v>0</v>
      </c>
      <c r="F5" s="8">
        <f t="shared" si="0"/>
        <v>0</v>
      </c>
      <c r="G5" s="8">
        <f t="shared" si="0"/>
        <v>0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0</v>
      </c>
      <c r="J8" s="16">
        <f t="shared" si="1"/>
        <v>0</v>
      </c>
      <c r="K8" s="16">
        <f t="shared" si="1"/>
        <v>0</v>
      </c>
      <c r="L8" s="16">
        <f t="shared" si="1"/>
        <v>0</v>
      </c>
      <c r="M8" s="16">
        <f t="shared" si="1"/>
        <v>0</v>
      </c>
      <c r="N8" s="16">
        <f t="shared" si="1"/>
        <v>0</v>
      </c>
      <c r="O8" s="16">
        <f t="shared" si="1"/>
        <v>0</v>
      </c>
      <c r="P8" s="16">
        <f t="shared" si="1"/>
        <v>0</v>
      </c>
      <c r="Q8" s="16">
        <f t="shared" si="1"/>
        <v>0</v>
      </c>
      <c r="R8" s="16">
        <f t="shared" si="1"/>
        <v>0</v>
      </c>
      <c r="S8" s="16">
        <f t="shared" si="1"/>
        <v>0</v>
      </c>
      <c r="W8" s="3"/>
    </row>
    <row r="9" spans="1:23" ht="13.2" x14ac:dyDescent="0.25">
      <c r="A9" s="4"/>
      <c r="B9" s="12" t="s">
        <v>97</v>
      </c>
      <c r="C9" s="16">
        <f>S8</f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619" priority="1" operator="equal">
      <formula>"PRAV"</formula>
    </cfRule>
  </conditionalFormatting>
  <conditionalFormatting sqref="C14:G14">
    <cfRule type="cellIs" dxfId="618" priority="2" operator="equal">
      <formula>"AEHI"</formula>
    </cfRule>
  </conditionalFormatting>
  <conditionalFormatting sqref="C14:G14">
    <cfRule type="cellIs" dxfId="617" priority="3" operator="equal">
      <formula>"CRMO"</formula>
    </cfRule>
  </conditionalFormatting>
  <conditionalFormatting sqref="C14:G14">
    <cfRule type="cellIs" dxfId="616" priority="4" operator="equal">
      <formula>"ILAQ"</formula>
    </cfRule>
  </conditionalFormatting>
  <conditionalFormatting sqref="C14:G14">
    <cfRule type="cellIs" dxfId="615" priority="5" operator="equal">
      <formula>"PRLA"</formula>
    </cfRule>
  </conditionalFormatting>
  <conditionalFormatting sqref="C14:G14">
    <cfRule type="cellIs" dxfId="614" priority="6" operator="equal">
      <formula>"SOAU"</formula>
    </cfRule>
  </conditionalFormatting>
  <conditionalFormatting sqref="C3:S3">
    <cfRule type="cellIs" dxfId="613" priority="7" operator="equal">
      <formula>"DALA"</formula>
    </cfRule>
  </conditionalFormatting>
  <conditionalFormatting sqref="C3:S3">
    <cfRule type="cellIs" dxfId="612" priority="8" operator="equal">
      <formula>"ILAQ"</formula>
    </cfRule>
  </conditionalFormatting>
  <conditionalFormatting sqref="C3:S3">
    <cfRule type="cellIs" dxfId="611" priority="9" operator="equal">
      <formula>"PRLA"</formula>
    </cfRule>
  </conditionalFormatting>
  <conditionalFormatting sqref="C3:S3">
    <cfRule type="cellIs" dxfId="610" priority="10" operator="equal">
      <formula>"PRLU"</formula>
    </cfRule>
  </conditionalFormatting>
  <conditionalFormatting sqref="C3:S3">
    <cfRule type="cellIs" dxfId="609" priority="11" operator="equal">
      <formula>"ALPE"</formula>
    </cfRule>
  </conditionalFormatting>
  <conditionalFormatting sqref="C3:S3">
    <cfRule type="cellIs" dxfId="608" priority="12" operator="equal">
      <formula>"BRSY"</formula>
    </cfRule>
  </conditionalFormatting>
  <conditionalFormatting sqref="C3:S3">
    <cfRule type="cellIs" dxfId="607" priority="13" operator="equal">
      <formula>"THISTLE"</formula>
    </cfRule>
  </conditionalFormatting>
  <conditionalFormatting sqref="C3:S3">
    <cfRule type="cellIs" dxfId="606" priority="14" operator="equal">
      <formula>"CLVI"</formula>
    </cfRule>
  </conditionalFormatting>
  <conditionalFormatting sqref="C3:S3">
    <cfRule type="cellIs" dxfId="605" priority="15" operator="equal">
      <formula>"COML"</formula>
    </cfRule>
  </conditionalFormatting>
  <conditionalFormatting sqref="C3:S3">
    <cfRule type="cellIs" dxfId="604" priority="16" operator="equal">
      <formula>"COVU"</formula>
    </cfRule>
  </conditionalFormatting>
  <conditionalFormatting sqref="C3:S3">
    <cfRule type="cellIs" dxfId="603" priority="17" operator="equal">
      <formula>"CYSC"</formula>
    </cfRule>
  </conditionalFormatting>
  <conditionalFormatting sqref="C3:S3">
    <cfRule type="cellIs" dxfId="602" priority="18" operator="equal">
      <formula>"DISY"</formula>
    </cfRule>
  </conditionalFormatting>
  <conditionalFormatting sqref="C3:S3">
    <cfRule type="cellIs" dxfId="601" priority="19" operator="equal">
      <formula>"HEHE"</formula>
    </cfRule>
  </conditionalFormatting>
  <conditionalFormatting sqref="C3:S3">
    <cfRule type="cellIs" dxfId="600" priority="20" operator="equal">
      <formula>"HEHI"</formula>
    </cfRule>
  </conditionalFormatting>
  <conditionalFormatting sqref="C3:S3">
    <cfRule type="cellIs" dxfId="599" priority="21" operator="equal">
      <formula>"HEMA"</formula>
    </cfRule>
  </conditionalFormatting>
  <conditionalFormatting sqref="C3:S3">
    <cfRule type="cellIs" dxfId="598" priority="22" operator="equal">
      <formula>"IRPS"</formula>
    </cfRule>
  </conditionalFormatting>
  <conditionalFormatting sqref="C3:S3">
    <cfRule type="cellIs" dxfId="597" priority="23" operator="equal">
      <formula>"LYSA"</formula>
    </cfRule>
  </conditionalFormatting>
  <conditionalFormatting sqref="C3:S3">
    <cfRule type="cellIs" dxfId="596" priority="24" operator="equal">
      <formula>"PHAR"</formula>
    </cfRule>
  </conditionalFormatting>
  <conditionalFormatting sqref="C3:S3">
    <cfRule type="cellIs" dxfId="595" priority="25" operator="equal">
      <formula>"POCU"</formula>
    </cfRule>
  </conditionalFormatting>
  <conditionalFormatting sqref="C3:S3">
    <cfRule type="cellIs" dxfId="594" priority="26" operator="equal">
      <formula>"ROMU"</formula>
    </cfRule>
  </conditionalFormatting>
  <conditionalFormatting sqref="C3:S3">
    <cfRule type="cellIs" dxfId="593" priority="27" operator="equal">
      <formula>"RUAR"</formula>
    </cfRule>
  </conditionalFormatting>
  <conditionalFormatting sqref="C3:S3">
    <cfRule type="cellIs" dxfId="592" priority="28" operator="equal">
      <formula>"RULA"</formula>
    </cfRule>
  </conditionalFormatting>
  <conditionalFormatting sqref="C3:S3">
    <cfRule type="cellIs" dxfId="591" priority="29" operator="equal">
      <formula>"SODU"</formula>
    </cfRule>
  </conditionalFormatting>
  <conditionalFormatting sqref="C3:S3">
    <cfRule type="cellIs" dxfId="590" priority="30" operator="equal">
      <formula>"VIST"</formula>
    </cfRule>
  </conditionalFormatting>
  <conditionalFormatting sqref="C3:S3">
    <cfRule type="cellIs" dxfId="589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266</v>
      </c>
      <c r="D3" s="6" t="s">
        <v>297</v>
      </c>
      <c r="E3" s="6" t="s">
        <v>260</v>
      </c>
      <c r="F3" s="7" t="s">
        <v>169</v>
      </c>
      <c r="G3" s="6" t="s">
        <v>368</v>
      </c>
      <c r="H3" s="6" t="s">
        <v>257</v>
      </c>
      <c r="I3" s="6" t="s">
        <v>315</v>
      </c>
      <c r="J3" s="6" t="s">
        <v>144</v>
      </c>
      <c r="K3" s="6" t="s">
        <v>340</v>
      </c>
      <c r="L3" s="6" t="s">
        <v>384</v>
      </c>
      <c r="M3" s="6" t="s">
        <v>113</v>
      </c>
      <c r="N3" s="6" t="s">
        <v>366</v>
      </c>
      <c r="O3" s="6" t="s">
        <v>300</v>
      </c>
      <c r="P3" s="6" t="s">
        <v>365</v>
      </c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10</v>
      </c>
      <c r="D4" s="6">
        <v>6</v>
      </c>
      <c r="E4" s="6">
        <v>26</v>
      </c>
      <c r="F4" s="6">
        <v>1</v>
      </c>
      <c r="G4" s="6">
        <v>2</v>
      </c>
      <c r="H4" s="6">
        <v>0</v>
      </c>
      <c r="I4" s="6"/>
      <c r="J4" s="6"/>
      <c r="K4" s="6"/>
      <c r="L4" s="6">
        <v>5</v>
      </c>
      <c r="M4" s="6">
        <v>3</v>
      </c>
      <c r="N4" s="6">
        <v>4</v>
      </c>
      <c r="O4" s="6">
        <v>1</v>
      </c>
      <c r="P4" s="6">
        <v>1</v>
      </c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0.30303030303030304</v>
      </c>
      <c r="D5" s="8">
        <f t="shared" si="0"/>
        <v>0.18181818181818182</v>
      </c>
      <c r="E5" s="8">
        <f t="shared" si="0"/>
        <v>0.78787878787878785</v>
      </c>
      <c r="F5" s="8">
        <f t="shared" si="0"/>
        <v>3.0303030303030304E-2</v>
      </c>
      <c r="G5" s="8">
        <f t="shared" si="0"/>
        <v>6.0606060606060608E-2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0.15151515151515152</v>
      </c>
      <c r="M5" s="8">
        <f t="shared" si="0"/>
        <v>9.0909090909090912E-2</v>
      </c>
      <c r="N5" s="8">
        <f t="shared" si="0"/>
        <v>0.12121212121212122</v>
      </c>
      <c r="O5" s="8">
        <f t="shared" si="0"/>
        <v>3.0303030303030304E-2</v>
      </c>
      <c r="P5" s="8">
        <f t="shared" si="0"/>
        <v>3.0303030303030304E-2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0.78787878787878785</v>
      </c>
      <c r="F8" s="16">
        <f t="shared" si="1"/>
        <v>0.78787878787878785</v>
      </c>
      <c r="G8" s="16">
        <f t="shared" si="1"/>
        <v>0.78787878787878785</v>
      </c>
      <c r="H8" s="16">
        <f t="shared" si="1"/>
        <v>0.78787878787878785</v>
      </c>
      <c r="I8" s="16">
        <f t="shared" si="1"/>
        <v>0.78787878787878785</v>
      </c>
      <c r="J8" s="16">
        <f t="shared" si="1"/>
        <v>0.78787878787878785</v>
      </c>
      <c r="K8" s="16">
        <f t="shared" si="1"/>
        <v>0.78787878787878785</v>
      </c>
      <c r="L8" s="16">
        <f t="shared" si="1"/>
        <v>0.78787878787878785</v>
      </c>
      <c r="M8" s="16">
        <f t="shared" si="1"/>
        <v>0.78787878787878785</v>
      </c>
      <c r="N8" s="16">
        <f t="shared" si="1"/>
        <v>0.78787878787878785</v>
      </c>
      <c r="O8" s="16">
        <f t="shared" si="1"/>
        <v>0.78787878787878785</v>
      </c>
      <c r="P8" s="16">
        <f t="shared" si="1"/>
        <v>0.78787878787878785</v>
      </c>
      <c r="Q8" s="16">
        <f t="shared" si="1"/>
        <v>0.78787878787878785</v>
      </c>
      <c r="R8" s="16">
        <f t="shared" si="1"/>
        <v>0.78787878787878785</v>
      </c>
      <c r="S8" s="16">
        <f t="shared" si="1"/>
        <v>0.78787878787878785</v>
      </c>
      <c r="W8" s="3"/>
    </row>
    <row r="9" spans="1:23" ht="13.2" x14ac:dyDescent="0.25">
      <c r="A9" s="4"/>
      <c r="B9" s="12" t="s">
        <v>97</v>
      </c>
      <c r="C9" s="16">
        <f>S8</f>
        <v>0.78787878787878785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D39" s="9" t="s">
        <v>371</v>
      </c>
    </row>
    <row r="40" spans="1:23" ht="13.2" x14ac:dyDescent="0.25">
      <c r="B40" s="3" t="s">
        <v>51</v>
      </c>
      <c r="D40" s="3" t="s">
        <v>386</v>
      </c>
    </row>
    <row r="41" spans="1:23" ht="13.2" x14ac:dyDescent="0.25">
      <c r="B41" s="3" t="s">
        <v>18</v>
      </c>
      <c r="D41" s="3" t="s">
        <v>340</v>
      </c>
    </row>
    <row r="42" spans="1:23" ht="13.2" x14ac:dyDescent="0.25">
      <c r="B42" s="3" t="s">
        <v>387</v>
      </c>
      <c r="D42" s="3" t="s">
        <v>73</v>
      </c>
    </row>
    <row r="43" spans="1:23" ht="13.2" x14ac:dyDescent="0.25">
      <c r="B43" s="3" t="s">
        <v>69</v>
      </c>
      <c r="D43" s="3" t="s">
        <v>88</v>
      </c>
    </row>
    <row r="44" spans="1:23" ht="13.2" x14ac:dyDescent="0.25">
      <c r="B44" s="3" t="s">
        <v>66</v>
      </c>
      <c r="D44" s="3" t="s">
        <v>30</v>
      </c>
    </row>
  </sheetData>
  <conditionalFormatting sqref="C14:G14">
    <cfRule type="cellIs" dxfId="588" priority="1" operator="equal">
      <formula>"PRAV"</formula>
    </cfRule>
  </conditionalFormatting>
  <conditionalFormatting sqref="C14:G14">
    <cfRule type="cellIs" dxfId="587" priority="2" operator="equal">
      <formula>"AEHI"</formula>
    </cfRule>
  </conditionalFormatting>
  <conditionalFormatting sqref="C14:G14">
    <cfRule type="cellIs" dxfId="586" priority="3" operator="equal">
      <formula>"CRMO"</formula>
    </cfRule>
  </conditionalFormatting>
  <conditionalFormatting sqref="C14:G14">
    <cfRule type="cellIs" dxfId="585" priority="4" operator="equal">
      <formula>"ILAQ"</formula>
    </cfRule>
  </conditionalFormatting>
  <conditionalFormatting sqref="C14:G14">
    <cfRule type="cellIs" dxfId="584" priority="5" operator="equal">
      <formula>"PRLA"</formula>
    </cfRule>
  </conditionalFormatting>
  <conditionalFormatting sqref="C14:G14">
    <cfRule type="cellIs" dxfId="583" priority="6" operator="equal">
      <formula>"SOAU"</formula>
    </cfRule>
  </conditionalFormatting>
  <conditionalFormatting sqref="C3:S3">
    <cfRule type="cellIs" dxfId="582" priority="7" operator="equal">
      <formula>"DALA"</formula>
    </cfRule>
  </conditionalFormatting>
  <conditionalFormatting sqref="C3:S3">
    <cfRule type="cellIs" dxfId="581" priority="8" operator="equal">
      <formula>"ILAQ"</formula>
    </cfRule>
  </conditionalFormatting>
  <conditionalFormatting sqref="C3:S3">
    <cfRule type="cellIs" dxfId="580" priority="9" operator="equal">
      <formula>"PRLA"</formula>
    </cfRule>
  </conditionalFormatting>
  <conditionalFormatting sqref="C3:S3">
    <cfRule type="cellIs" dxfId="579" priority="10" operator="equal">
      <formula>"PRLU"</formula>
    </cfRule>
  </conditionalFormatting>
  <conditionalFormatting sqref="C3:S3">
    <cfRule type="cellIs" dxfId="578" priority="11" operator="equal">
      <formula>"ALPE"</formula>
    </cfRule>
  </conditionalFormatting>
  <conditionalFormatting sqref="C3:S3">
    <cfRule type="cellIs" dxfId="577" priority="12" operator="equal">
      <formula>"BRSY"</formula>
    </cfRule>
  </conditionalFormatting>
  <conditionalFormatting sqref="C3:S3">
    <cfRule type="cellIs" dxfId="576" priority="13" operator="equal">
      <formula>"THISTLE"</formula>
    </cfRule>
  </conditionalFormatting>
  <conditionalFormatting sqref="C3:S3">
    <cfRule type="cellIs" dxfId="575" priority="14" operator="equal">
      <formula>"CLVI"</formula>
    </cfRule>
  </conditionalFormatting>
  <conditionalFormatting sqref="C3:S3">
    <cfRule type="cellIs" dxfId="574" priority="15" operator="equal">
      <formula>"COML"</formula>
    </cfRule>
  </conditionalFormatting>
  <conditionalFormatting sqref="C3:S3">
    <cfRule type="cellIs" dxfId="573" priority="16" operator="equal">
      <formula>"COVU"</formula>
    </cfRule>
  </conditionalFormatting>
  <conditionalFormatting sqref="C3:S3">
    <cfRule type="cellIs" dxfId="572" priority="17" operator="equal">
      <formula>"CYSC"</formula>
    </cfRule>
  </conditionalFormatting>
  <conditionalFormatting sqref="C3:S3">
    <cfRule type="cellIs" dxfId="571" priority="18" operator="equal">
      <formula>"DISY"</formula>
    </cfRule>
  </conditionalFormatting>
  <conditionalFormatting sqref="C3:S3">
    <cfRule type="cellIs" dxfId="570" priority="19" operator="equal">
      <formula>"HEHE"</formula>
    </cfRule>
  </conditionalFormatting>
  <conditionalFormatting sqref="C3:S3">
    <cfRule type="cellIs" dxfId="569" priority="20" operator="equal">
      <formula>"HEHI"</formula>
    </cfRule>
  </conditionalFormatting>
  <conditionalFormatting sqref="C3:S3">
    <cfRule type="cellIs" dxfId="568" priority="21" operator="equal">
      <formula>"HEMA"</formula>
    </cfRule>
  </conditionalFormatting>
  <conditionalFormatting sqref="C3:S3">
    <cfRule type="cellIs" dxfId="567" priority="22" operator="equal">
      <formula>"IRPS"</formula>
    </cfRule>
  </conditionalFormatting>
  <conditionalFormatting sqref="C3:S3">
    <cfRule type="cellIs" dxfId="566" priority="23" operator="equal">
      <formula>"LYSA"</formula>
    </cfRule>
  </conditionalFormatting>
  <conditionalFormatting sqref="C3:S3">
    <cfRule type="cellIs" dxfId="565" priority="24" operator="equal">
      <formula>"PHAR"</formula>
    </cfRule>
  </conditionalFormatting>
  <conditionalFormatting sqref="C3:S3">
    <cfRule type="cellIs" dxfId="564" priority="25" operator="equal">
      <formula>"POCU"</formula>
    </cfRule>
  </conditionalFormatting>
  <conditionalFormatting sqref="C3:S3">
    <cfRule type="cellIs" dxfId="563" priority="26" operator="equal">
      <formula>"ROMU"</formula>
    </cfRule>
  </conditionalFormatting>
  <conditionalFormatting sqref="C3:S3">
    <cfRule type="cellIs" dxfId="562" priority="27" operator="equal">
      <formula>"RUAR"</formula>
    </cfRule>
  </conditionalFormatting>
  <conditionalFormatting sqref="C3:S3">
    <cfRule type="cellIs" dxfId="561" priority="28" operator="equal">
      <formula>"RULA"</formula>
    </cfRule>
  </conditionalFormatting>
  <conditionalFormatting sqref="C3:S3">
    <cfRule type="cellIs" dxfId="560" priority="29" operator="equal">
      <formula>"SODU"</formula>
    </cfRule>
  </conditionalFormatting>
  <conditionalFormatting sqref="C3:S3">
    <cfRule type="cellIs" dxfId="559" priority="30" operator="equal">
      <formula>"VIST"</formula>
    </cfRule>
  </conditionalFormatting>
  <conditionalFormatting sqref="C3:S3">
    <cfRule type="cellIs" dxfId="558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260</v>
      </c>
      <c r="D3" s="6" t="s">
        <v>266</v>
      </c>
      <c r="E3" s="6" t="s">
        <v>297</v>
      </c>
      <c r="F3" s="7" t="s">
        <v>119</v>
      </c>
      <c r="G3" s="6" t="s">
        <v>176</v>
      </c>
      <c r="H3" s="6" t="s">
        <v>366</v>
      </c>
      <c r="I3" s="6" t="s">
        <v>385</v>
      </c>
      <c r="J3" s="6" t="s">
        <v>340</v>
      </c>
      <c r="K3" s="6" t="s">
        <v>73</v>
      </c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20</v>
      </c>
      <c r="D4" s="6">
        <v>2</v>
      </c>
      <c r="E4" s="6">
        <v>13</v>
      </c>
      <c r="F4" s="6">
        <v>17</v>
      </c>
      <c r="G4" s="6">
        <v>3</v>
      </c>
      <c r="H4" s="6">
        <v>5</v>
      </c>
      <c r="I4" s="6">
        <v>3</v>
      </c>
      <c r="J4" s="6">
        <v>1</v>
      </c>
      <c r="K4" s="6">
        <v>2</v>
      </c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0.60606060606060608</v>
      </c>
      <c r="D5" s="8">
        <f t="shared" si="0"/>
        <v>6.0606060606060608E-2</v>
      </c>
      <c r="E5" s="8">
        <f t="shared" si="0"/>
        <v>0.39393939393939392</v>
      </c>
      <c r="F5" s="8">
        <f t="shared" si="0"/>
        <v>0.51515151515151514</v>
      </c>
      <c r="G5" s="8">
        <f t="shared" si="0"/>
        <v>9.0909090909090912E-2</v>
      </c>
      <c r="H5" s="8">
        <f t="shared" si="0"/>
        <v>0.15151515151515152</v>
      </c>
      <c r="I5" s="8">
        <f t="shared" si="0"/>
        <v>9.0909090909090912E-2</v>
      </c>
      <c r="J5" s="8">
        <f t="shared" si="0"/>
        <v>3.0303030303030304E-2</v>
      </c>
      <c r="K5" s="8">
        <f t="shared" si="0"/>
        <v>6.0606060606060608E-2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0.60606060606060608</v>
      </c>
      <c r="D8" s="16">
        <f t="shared" si="1"/>
        <v>0.60606060606060608</v>
      </c>
      <c r="E8" s="16">
        <f t="shared" si="1"/>
        <v>0.60606060606060608</v>
      </c>
      <c r="F8" s="16">
        <f t="shared" si="1"/>
        <v>0.60606060606060608</v>
      </c>
      <c r="G8" s="16">
        <f t="shared" si="1"/>
        <v>0.60606060606060608</v>
      </c>
      <c r="H8" s="16">
        <f t="shared" si="1"/>
        <v>0.60606060606060608</v>
      </c>
      <c r="I8" s="16">
        <f t="shared" si="1"/>
        <v>0.60606060606060608</v>
      </c>
      <c r="J8" s="16">
        <f t="shared" si="1"/>
        <v>0.60606060606060608</v>
      </c>
      <c r="K8" s="16">
        <f t="shared" si="1"/>
        <v>0.60606060606060608</v>
      </c>
      <c r="L8" s="16">
        <f t="shared" si="1"/>
        <v>0.60606060606060608</v>
      </c>
      <c r="M8" s="16">
        <f t="shared" si="1"/>
        <v>0.60606060606060608</v>
      </c>
      <c r="N8" s="16">
        <f t="shared" si="1"/>
        <v>0.60606060606060608</v>
      </c>
      <c r="O8" s="16">
        <f t="shared" si="1"/>
        <v>0.60606060606060608</v>
      </c>
      <c r="P8" s="16">
        <f t="shared" si="1"/>
        <v>0.60606060606060608</v>
      </c>
      <c r="Q8" s="16">
        <f t="shared" si="1"/>
        <v>0.60606060606060608</v>
      </c>
      <c r="R8" s="16">
        <f t="shared" si="1"/>
        <v>0.60606060606060608</v>
      </c>
      <c r="S8" s="16">
        <f t="shared" si="1"/>
        <v>0.60606060606060608</v>
      </c>
      <c r="W8" s="3"/>
    </row>
    <row r="9" spans="1:23" ht="13.2" x14ac:dyDescent="0.25">
      <c r="A9" s="4"/>
      <c r="B9" s="12" t="s">
        <v>97</v>
      </c>
      <c r="C9" s="16">
        <f>S8</f>
        <v>0.60606060606060608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D39" s="9" t="s">
        <v>371</v>
      </c>
      <c r="F39" s="3" t="s">
        <v>388</v>
      </c>
    </row>
    <row r="40" spans="1:23" ht="13.2" x14ac:dyDescent="0.25">
      <c r="B40" s="3" t="s">
        <v>12</v>
      </c>
      <c r="D40" s="3" t="s">
        <v>18</v>
      </c>
      <c r="F40" s="3" t="s">
        <v>389</v>
      </c>
    </row>
    <row r="41" spans="1:23" ht="13.2" x14ac:dyDescent="0.25">
      <c r="B41" s="3" t="s">
        <v>51</v>
      </c>
      <c r="D41" s="3" t="s">
        <v>119</v>
      </c>
      <c r="F41" s="3" t="s">
        <v>390</v>
      </c>
    </row>
    <row r="42" spans="1:23" ht="13.2" x14ac:dyDescent="0.25">
      <c r="F42" s="3" t="s">
        <v>391</v>
      </c>
    </row>
    <row r="43" spans="1:23" ht="13.2" x14ac:dyDescent="0.25">
      <c r="F43" s="3" t="s">
        <v>392</v>
      </c>
    </row>
    <row r="44" spans="1:23" ht="13.2" x14ac:dyDescent="0.25">
      <c r="F44" s="3" t="s">
        <v>393</v>
      </c>
    </row>
    <row r="45" spans="1:23" ht="13.2" x14ac:dyDescent="0.25">
      <c r="F45" s="3" t="s">
        <v>394</v>
      </c>
    </row>
  </sheetData>
  <conditionalFormatting sqref="C14:G14">
    <cfRule type="cellIs" dxfId="557" priority="1" operator="equal">
      <formula>"PRAV"</formula>
    </cfRule>
  </conditionalFormatting>
  <conditionalFormatting sqref="C14:G14">
    <cfRule type="cellIs" dxfId="556" priority="2" operator="equal">
      <formula>"AEHI"</formula>
    </cfRule>
  </conditionalFormatting>
  <conditionalFormatting sqref="C14:G14">
    <cfRule type="cellIs" dxfId="555" priority="3" operator="equal">
      <formula>"CRMO"</formula>
    </cfRule>
  </conditionalFormatting>
  <conditionalFormatting sqref="C14:G14">
    <cfRule type="cellIs" dxfId="554" priority="4" operator="equal">
      <formula>"ILAQ"</formula>
    </cfRule>
  </conditionalFormatting>
  <conditionalFormatting sqref="C14:G14">
    <cfRule type="cellIs" dxfId="553" priority="5" operator="equal">
      <formula>"PRLA"</formula>
    </cfRule>
  </conditionalFormatting>
  <conditionalFormatting sqref="C14:G14">
    <cfRule type="cellIs" dxfId="552" priority="6" operator="equal">
      <formula>"SOAU"</formula>
    </cfRule>
  </conditionalFormatting>
  <conditionalFormatting sqref="C3:S3">
    <cfRule type="cellIs" dxfId="551" priority="7" operator="equal">
      <formula>"DALA"</formula>
    </cfRule>
  </conditionalFormatting>
  <conditionalFormatting sqref="C3:S3">
    <cfRule type="cellIs" dxfId="550" priority="8" operator="equal">
      <formula>"ILAQ"</formula>
    </cfRule>
  </conditionalFormatting>
  <conditionalFormatting sqref="C3:S3">
    <cfRule type="cellIs" dxfId="549" priority="9" operator="equal">
      <formula>"PRLA"</formula>
    </cfRule>
  </conditionalFormatting>
  <conditionalFormatting sqref="C3:S3">
    <cfRule type="cellIs" dxfId="548" priority="10" operator="equal">
      <formula>"PRLU"</formula>
    </cfRule>
  </conditionalFormatting>
  <conditionalFormatting sqref="C3:S3">
    <cfRule type="cellIs" dxfId="547" priority="11" operator="equal">
      <formula>"ALPE"</formula>
    </cfRule>
  </conditionalFormatting>
  <conditionalFormatting sqref="C3:S3">
    <cfRule type="cellIs" dxfId="546" priority="12" operator="equal">
      <formula>"BRSY"</formula>
    </cfRule>
  </conditionalFormatting>
  <conditionalFormatting sqref="C3:S3">
    <cfRule type="cellIs" dxfId="545" priority="13" operator="equal">
      <formula>"THISTLE"</formula>
    </cfRule>
  </conditionalFormatting>
  <conditionalFormatting sqref="C3:S3">
    <cfRule type="cellIs" dxfId="544" priority="14" operator="equal">
      <formula>"CLVI"</formula>
    </cfRule>
  </conditionalFormatting>
  <conditionalFormatting sqref="C3:S3">
    <cfRule type="cellIs" dxfId="543" priority="15" operator="equal">
      <formula>"COML"</formula>
    </cfRule>
  </conditionalFormatting>
  <conditionalFormatting sqref="C3:S3">
    <cfRule type="cellIs" dxfId="542" priority="16" operator="equal">
      <formula>"COVU"</formula>
    </cfRule>
  </conditionalFormatting>
  <conditionalFormatting sqref="C3:S3">
    <cfRule type="cellIs" dxfId="541" priority="17" operator="equal">
      <formula>"CYSC"</formula>
    </cfRule>
  </conditionalFormatting>
  <conditionalFormatting sqref="C3:S3">
    <cfRule type="cellIs" dxfId="540" priority="18" operator="equal">
      <formula>"DISY"</formula>
    </cfRule>
  </conditionalFormatting>
  <conditionalFormatting sqref="C3:S3">
    <cfRule type="cellIs" dxfId="539" priority="19" operator="equal">
      <formula>"HEHE"</formula>
    </cfRule>
  </conditionalFormatting>
  <conditionalFormatting sqref="C3:S3">
    <cfRule type="cellIs" dxfId="538" priority="20" operator="equal">
      <formula>"HEHI"</formula>
    </cfRule>
  </conditionalFormatting>
  <conditionalFormatting sqref="C3:S3">
    <cfRule type="cellIs" dxfId="537" priority="21" operator="equal">
      <formula>"HEMA"</formula>
    </cfRule>
  </conditionalFormatting>
  <conditionalFormatting sqref="C3:S3">
    <cfRule type="cellIs" dxfId="536" priority="22" operator="equal">
      <formula>"IRPS"</formula>
    </cfRule>
  </conditionalFormatting>
  <conditionalFormatting sqref="C3:S3">
    <cfRule type="cellIs" dxfId="535" priority="23" operator="equal">
      <formula>"LYSA"</formula>
    </cfRule>
  </conditionalFormatting>
  <conditionalFormatting sqref="C3:S3">
    <cfRule type="cellIs" dxfId="534" priority="24" operator="equal">
      <formula>"PHAR"</formula>
    </cfRule>
  </conditionalFormatting>
  <conditionalFormatting sqref="C3:S3">
    <cfRule type="cellIs" dxfId="533" priority="25" operator="equal">
      <formula>"POCU"</formula>
    </cfRule>
  </conditionalFormatting>
  <conditionalFormatting sqref="C3:S3">
    <cfRule type="cellIs" dxfId="532" priority="26" operator="equal">
      <formula>"ROMU"</formula>
    </cfRule>
  </conditionalFormatting>
  <conditionalFormatting sqref="C3:S3">
    <cfRule type="cellIs" dxfId="531" priority="27" operator="equal">
      <formula>"RUAR"</formula>
    </cfRule>
  </conditionalFormatting>
  <conditionalFormatting sqref="C3:S3">
    <cfRule type="cellIs" dxfId="530" priority="28" operator="equal">
      <formula>"RULA"</formula>
    </cfRule>
  </conditionalFormatting>
  <conditionalFormatting sqref="C3:S3">
    <cfRule type="cellIs" dxfId="529" priority="29" operator="equal">
      <formula>"SODU"</formula>
    </cfRule>
  </conditionalFormatting>
  <conditionalFormatting sqref="C3:S3">
    <cfRule type="cellIs" dxfId="528" priority="30" operator="equal">
      <formula>"VIST"</formula>
    </cfRule>
  </conditionalFormatting>
  <conditionalFormatting sqref="C3:S3">
    <cfRule type="cellIs" dxfId="527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297</v>
      </c>
      <c r="D3" s="6" t="s">
        <v>260</v>
      </c>
      <c r="E3" s="6" t="s">
        <v>150</v>
      </c>
      <c r="F3" s="7" t="s">
        <v>266</v>
      </c>
      <c r="G3" s="6" t="s">
        <v>88</v>
      </c>
      <c r="H3" s="6" t="s">
        <v>12</v>
      </c>
      <c r="I3" s="6" t="s">
        <v>30</v>
      </c>
      <c r="J3" s="6" t="s">
        <v>395</v>
      </c>
      <c r="K3" s="6" t="s">
        <v>73</v>
      </c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8</v>
      </c>
      <c r="D4" s="6">
        <v>20</v>
      </c>
      <c r="E4" s="6">
        <v>9</v>
      </c>
      <c r="F4" s="6">
        <v>1</v>
      </c>
      <c r="G4" s="6">
        <v>1</v>
      </c>
      <c r="H4" s="6"/>
      <c r="I4" s="6">
        <v>4</v>
      </c>
      <c r="J4" s="6">
        <v>10</v>
      </c>
      <c r="K4" s="6">
        <v>3</v>
      </c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0.24242424242424243</v>
      </c>
      <c r="D5" s="8">
        <f t="shared" si="0"/>
        <v>0.60606060606060608</v>
      </c>
      <c r="E5" s="8">
        <f t="shared" si="0"/>
        <v>0.27272727272727271</v>
      </c>
      <c r="F5" s="8">
        <f t="shared" si="0"/>
        <v>3.0303030303030304E-2</v>
      </c>
      <c r="G5" s="8">
        <f t="shared" si="0"/>
        <v>3.0303030303030304E-2</v>
      </c>
      <c r="H5" s="8">
        <f t="shared" si="0"/>
        <v>0</v>
      </c>
      <c r="I5" s="8">
        <f t="shared" si="0"/>
        <v>0.12121212121212122</v>
      </c>
      <c r="J5" s="8">
        <f t="shared" si="0"/>
        <v>0.30303030303030304</v>
      </c>
      <c r="K5" s="8">
        <f t="shared" si="0"/>
        <v>9.0909090909090912E-2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0.60606060606060608</v>
      </c>
      <c r="E8" s="16">
        <f t="shared" si="1"/>
        <v>0.60606060606060608</v>
      </c>
      <c r="F8" s="16">
        <f t="shared" si="1"/>
        <v>0.60606060606060608</v>
      </c>
      <c r="G8" s="16">
        <f t="shared" si="1"/>
        <v>0.60606060606060608</v>
      </c>
      <c r="H8" s="16">
        <f t="shared" si="1"/>
        <v>0.60606060606060608</v>
      </c>
      <c r="I8" s="16">
        <f t="shared" si="1"/>
        <v>0.72727272727272729</v>
      </c>
      <c r="J8" s="16">
        <f t="shared" si="1"/>
        <v>0.72727272727272729</v>
      </c>
      <c r="K8" s="16">
        <f t="shared" si="1"/>
        <v>0.72727272727272729</v>
      </c>
      <c r="L8" s="16">
        <f t="shared" si="1"/>
        <v>0.72727272727272729</v>
      </c>
      <c r="M8" s="16">
        <f t="shared" si="1"/>
        <v>0.72727272727272729</v>
      </c>
      <c r="N8" s="16">
        <f t="shared" si="1"/>
        <v>0.72727272727272729</v>
      </c>
      <c r="O8" s="16">
        <f t="shared" si="1"/>
        <v>0.72727272727272729</v>
      </c>
      <c r="P8" s="16">
        <f t="shared" si="1"/>
        <v>0.72727272727272729</v>
      </c>
      <c r="Q8" s="16">
        <f t="shared" si="1"/>
        <v>0.72727272727272729</v>
      </c>
      <c r="R8" s="16">
        <f t="shared" si="1"/>
        <v>0.72727272727272729</v>
      </c>
      <c r="S8" s="16">
        <f t="shared" si="1"/>
        <v>0.72727272727272729</v>
      </c>
      <c r="W8" s="3"/>
    </row>
    <row r="9" spans="1:23" ht="13.2" x14ac:dyDescent="0.25">
      <c r="A9" s="4"/>
      <c r="B9" s="12" t="s">
        <v>97</v>
      </c>
      <c r="C9" s="16">
        <f>S8</f>
        <v>0.72727272727272729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C39" s="9"/>
      <c r="D39" s="9" t="s">
        <v>371</v>
      </c>
    </row>
    <row r="40" spans="1:23" ht="13.2" x14ac:dyDescent="0.25">
      <c r="B40" s="3" t="s">
        <v>402</v>
      </c>
      <c r="D40" s="3" t="s">
        <v>403</v>
      </c>
    </row>
    <row r="41" spans="1:23" ht="13.2" x14ac:dyDescent="0.25">
      <c r="B41" s="3" t="s">
        <v>404</v>
      </c>
      <c r="D41" s="3" t="s">
        <v>405</v>
      </c>
    </row>
    <row r="42" spans="1:23" ht="13.2" x14ac:dyDescent="0.25">
      <c r="B42" s="3" t="s">
        <v>406</v>
      </c>
      <c r="D42" s="3" t="s">
        <v>179</v>
      </c>
    </row>
    <row r="43" spans="1:23" ht="13.2" x14ac:dyDescent="0.25">
      <c r="B43" s="3" t="s">
        <v>407</v>
      </c>
      <c r="D43" s="3" t="s">
        <v>169</v>
      </c>
    </row>
    <row r="44" spans="1:23" ht="13.2" x14ac:dyDescent="0.25">
      <c r="D44" s="3" t="s">
        <v>340</v>
      </c>
    </row>
    <row r="45" spans="1:23" ht="13.2" x14ac:dyDescent="0.25">
      <c r="D45" s="3" t="s">
        <v>179</v>
      </c>
    </row>
    <row r="46" spans="1:23" ht="13.2" x14ac:dyDescent="0.25">
      <c r="D46" s="3" t="s">
        <v>266</v>
      </c>
    </row>
    <row r="47" spans="1:23" ht="13.2" x14ac:dyDescent="0.25">
      <c r="D47" s="3" t="s">
        <v>30</v>
      </c>
    </row>
    <row r="48" spans="1:23" ht="13.2" x14ac:dyDescent="0.25">
      <c r="D48" s="3" t="s">
        <v>119</v>
      </c>
    </row>
  </sheetData>
  <conditionalFormatting sqref="C14:G14">
    <cfRule type="cellIs" dxfId="526" priority="1" operator="equal">
      <formula>"PRAV"</formula>
    </cfRule>
  </conditionalFormatting>
  <conditionalFormatting sqref="C14:G14">
    <cfRule type="cellIs" dxfId="525" priority="2" operator="equal">
      <formula>"AEHI"</formula>
    </cfRule>
  </conditionalFormatting>
  <conditionalFormatting sqref="C14:G14">
    <cfRule type="cellIs" dxfId="524" priority="3" operator="equal">
      <formula>"CRMO"</formula>
    </cfRule>
  </conditionalFormatting>
  <conditionalFormatting sqref="C14:G14">
    <cfRule type="cellIs" dxfId="523" priority="4" operator="equal">
      <formula>"ILAQ"</formula>
    </cfRule>
  </conditionalFormatting>
  <conditionalFormatting sqref="C14:G14">
    <cfRule type="cellIs" dxfId="522" priority="5" operator="equal">
      <formula>"PRLA"</formula>
    </cfRule>
  </conditionalFormatting>
  <conditionalFormatting sqref="C14:G14">
    <cfRule type="cellIs" dxfId="521" priority="6" operator="equal">
      <formula>"SOAU"</formula>
    </cfRule>
  </conditionalFormatting>
  <conditionalFormatting sqref="C3:S3">
    <cfRule type="cellIs" dxfId="520" priority="7" operator="equal">
      <formula>"DALA"</formula>
    </cfRule>
  </conditionalFormatting>
  <conditionalFormatting sqref="C3:S3">
    <cfRule type="cellIs" dxfId="519" priority="8" operator="equal">
      <formula>"ILAQ"</formula>
    </cfRule>
  </conditionalFormatting>
  <conditionalFormatting sqref="C3:S3">
    <cfRule type="cellIs" dxfId="518" priority="9" operator="equal">
      <formula>"PRLA"</formula>
    </cfRule>
  </conditionalFormatting>
  <conditionalFormatting sqref="C3:S3">
    <cfRule type="cellIs" dxfId="517" priority="10" operator="equal">
      <formula>"PRLU"</formula>
    </cfRule>
  </conditionalFormatting>
  <conditionalFormatting sqref="C3:S3">
    <cfRule type="cellIs" dxfId="516" priority="11" operator="equal">
      <formula>"ALPE"</formula>
    </cfRule>
  </conditionalFormatting>
  <conditionalFormatting sqref="C3:S3">
    <cfRule type="cellIs" dxfId="515" priority="12" operator="equal">
      <formula>"BRSY"</formula>
    </cfRule>
  </conditionalFormatting>
  <conditionalFormatting sqref="C3:S3">
    <cfRule type="cellIs" dxfId="514" priority="13" operator="equal">
      <formula>"THISTLE"</formula>
    </cfRule>
  </conditionalFormatting>
  <conditionalFormatting sqref="C3:S3">
    <cfRule type="cellIs" dxfId="513" priority="14" operator="equal">
      <formula>"CLVI"</formula>
    </cfRule>
  </conditionalFormatting>
  <conditionalFormatting sqref="C3:S3">
    <cfRule type="cellIs" dxfId="512" priority="15" operator="equal">
      <formula>"COML"</formula>
    </cfRule>
  </conditionalFormatting>
  <conditionalFormatting sqref="C3:S3">
    <cfRule type="cellIs" dxfId="511" priority="16" operator="equal">
      <formula>"COVU"</formula>
    </cfRule>
  </conditionalFormatting>
  <conditionalFormatting sqref="C3:S3">
    <cfRule type="cellIs" dxfId="510" priority="17" operator="equal">
      <formula>"CYSC"</formula>
    </cfRule>
  </conditionalFormatting>
  <conditionalFormatting sqref="C3:S3">
    <cfRule type="cellIs" dxfId="509" priority="18" operator="equal">
      <formula>"DISY"</formula>
    </cfRule>
  </conditionalFormatting>
  <conditionalFormatting sqref="C3:S3">
    <cfRule type="cellIs" dxfId="508" priority="19" operator="equal">
      <formula>"HEHE"</formula>
    </cfRule>
  </conditionalFormatting>
  <conditionalFormatting sqref="C3:S3">
    <cfRule type="cellIs" dxfId="507" priority="20" operator="equal">
      <formula>"HEHI"</formula>
    </cfRule>
  </conditionalFormatting>
  <conditionalFormatting sqref="C3:S3">
    <cfRule type="cellIs" dxfId="506" priority="21" operator="equal">
      <formula>"HEMA"</formula>
    </cfRule>
  </conditionalFormatting>
  <conditionalFormatting sqref="C3:S3">
    <cfRule type="cellIs" dxfId="505" priority="22" operator="equal">
      <formula>"IRPS"</formula>
    </cfRule>
  </conditionalFormatting>
  <conditionalFormatting sqref="C3:S3">
    <cfRule type="cellIs" dxfId="504" priority="23" operator="equal">
      <formula>"LYSA"</formula>
    </cfRule>
  </conditionalFormatting>
  <conditionalFormatting sqref="C3:S3">
    <cfRule type="cellIs" dxfId="503" priority="24" operator="equal">
      <formula>"PHAR"</formula>
    </cfRule>
  </conditionalFormatting>
  <conditionalFormatting sqref="C3:S3">
    <cfRule type="cellIs" dxfId="502" priority="25" operator="equal">
      <formula>"POCU"</formula>
    </cfRule>
  </conditionalFormatting>
  <conditionalFormatting sqref="C3:S3">
    <cfRule type="cellIs" dxfId="501" priority="26" operator="equal">
      <formula>"ROMU"</formula>
    </cfRule>
  </conditionalFormatting>
  <conditionalFormatting sqref="C3:S3">
    <cfRule type="cellIs" dxfId="500" priority="27" operator="equal">
      <formula>"RUAR"</formula>
    </cfRule>
  </conditionalFormatting>
  <conditionalFormatting sqref="C3:S3">
    <cfRule type="cellIs" dxfId="499" priority="28" operator="equal">
      <formula>"RULA"</formula>
    </cfRule>
  </conditionalFormatting>
  <conditionalFormatting sqref="C3:S3">
    <cfRule type="cellIs" dxfId="498" priority="29" operator="equal">
      <formula>"SODU"</formula>
    </cfRule>
  </conditionalFormatting>
  <conditionalFormatting sqref="C3:S3">
    <cfRule type="cellIs" dxfId="497" priority="30" operator="equal">
      <formula>"VIST"</formula>
    </cfRule>
  </conditionalFormatting>
  <conditionalFormatting sqref="C3:S3">
    <cfRule type="cellIs" dxfId="496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266</v>
      </c>
      <c r="D3" s="6" t="s">
        <v>396</v>
      </c>
      <c r="E3" s="6" t="s">
        <v>366</v>
      </c>
      <c r="F3" s="7" t="s">
        <v>330</v>
      </c>
      <c r="G3" s="6" t="s">
        <v>66</v>
      </c>
      <c r="H3" s="6" t="s">
        <v>12</v>
      </c>
      <c r="I3" s="6" t="s">
        <v>297</v>
      </c>
      <c r="J3" s="6" t="s">
        <v>150</v>
      </c>
      <c r="K3" s="6" t="s">
        <v>365</v>
      </c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21</v>
      </c>
      <c r="D4" s="6">
        <v>5</v>
      </c>
      <c r="E4" s="6">
        <v>2</v>
      </c>
      <c r="F4" s="6">
        <v>10</v>
      </c>
      <c r="G4" s="6">
        <v>3</v>
      </c>
      <c r="H4" s="6">
        <v>5</v>
      </c>
      <c r="I4" s="6">
        <v>11</v>
      </c>
      <c r="J4" s="6">
        <v>2</v>
      </c>
      <c r="K4" s="6">
        <v>3</v>
      </c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0.63636363636363635</v>
      </c>
      <c r="D5" s="8">
        <f t="shared" si="0"/>
        <v>0.15151515151515152</v>
      </c>
      <c r="E5" s="8">
        <f t="shared" si="0"/>
        <v>6.0606060606060608E-2</v>
      </c>
      <c r="F5" s="8">
        <f t="shared" si="0"/>
        <v>0.30303030303030304</v>
      </c>
      <c r="G5" s="8">
        <f t="shared" si="0"/>
        <v>9.0909090909090912E-2</v>
      </c>
      <c r="H5" s="8">
        <f t="shared" si="0"/>
        <v>0.15151515151515152</v>
      </c>
      <c r="I5" s="8">
        <f t="shared" si="0"/>
        <v>0.33333333333333331</v>
      </c>
      <c r="J5" s="8">
        <f t="shared" si="0"/>
        <v>6.0606060606060608E-2</v>
      </c>
      <c r="K5" s="8">
        <f t="shared" si="0"/>
        <v>9.0909090909090912E-2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0</v>
      </c>
      <c r="J8" s="16">
        <f t="shared" si="1"/>
        <v>0</v>
      </c>
      <c r="K8" s="16">
        <f t="shared" si="1"/>
        <v>0</v>
      </c>
      <c r="L8" s="16">
        <f t="shared" si="1"/>
        <v>0</v>
      </c>
      <c r="M8" s="16">
        <f t="shared" si="1"/>
        <v>0</v>
      </c>
      <c r="N8" s="16">
        <f t="shared" si="1"/>
        <v>0</v>
      </c>
      <c r="O8" s="16">
        <f t="shared" si="1"/>
        <v>0</v>
      </c>
      <c r="P8" s="16">
        <f t="shared" si="1"/>
        <v>0</v>
      </c>
      <c r="Q8" s="16">
        <f t="shared" si="1"/>
        <v>0</v>
      </c>
      <c r="R8" s="16">
        <f t="shared" si="1"/>
        <v>0</v>
      </c>
      <c r="S8" s="16">
        <f t="shared" si="1"/>
        <v>0</v>
      </c>
      <c r="W8" s="3"/>
    </row>
    <row r="9" spans="1:23" ht="13.2" x14ac:dyDescent="0.25">
      <c r="A9" s="4"/>
      <c r="B9" s="12" t="s">
        <v>97</v>
      </c>
      <c r="C9" s="16">
        <f>S8</f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495" priority="1" operator="equal">
      <formula>"PRAV"</formula>
    </cfRule>
  </conditionalFormatting>
  <conditionalFormatting sqref="C14:G14">
    <cfRule type="cellIs" dxfId="494" priority="2" operator="equal">
      <formula>"AEHI"</formula>
    </cfRule>
  </conditionalFormatting>
  <conditionalFormatting sqref="C14:G14">
    <cfRule type="cellIs" dxfId="493" priority="3" operator="equal">
      <formula>"CRMO"</formula>
    </cfRule>
  </conditionalFormatting>
  <conditionalFormatting sqref="C14:G14">
    <cfRule type="cellIs" dxfId="492" priority="4" operator="equal">
      <formula>"ILAQ"</formula>
    </cfRule>
  </conditionalFormatting>
  <conditionalFormatting sqref="C14:G14">
    <cfRule type="cellIs" dxfId="491" priority="5" operator="equal">
      <formula>"PRLA"</formula>
    </cfRule>
  </conditionalFormatting>
  <conditionalFormatting sqref="C14:G14">
    <cfRule type="cellIs" dxfId="490" priority="6" operator="equal">
      <formula>"SOAU"</formula>
    </cfRule>
  </conditionalFormatting>
  <conditionalFormatting sqref="C3:S3">
    <cfRule type="cellIs" dxfId="489" priority="7" operator="equal">
      <formula>"DALA"</formula>
    </cfRule>
  </conditionalFormatting>
  <conditionalFormatting sqref="C3:S3">
    <cfRule type="cellIs" dxfId="488" priority="8" operator="equal">
      <formula>"ILAQ"</formula>
    </cfRule>
  </conditionalFormatting>
  <conditionalFormatting sqref="C3:S3">
    <cfRule type="cellIs" dxfId="487" priority="9" operator="equal">
      <formula>"PRLA"</formula>
    </cfRule>
  </conditionalFormatting>
  <conditionalFormatting sqref="C3:S3">
    <cfRule type="cellIs" dxfId="486" priority="10" operator="equal">
      <formula>"PRLU"</formula>
    </cfRule>
  </conditionalFormatting>
  <conditionalFormatting sqref="C3:S3">
    <cfRule type="cellIs" dxfId="485" priority="11" operator="equal">
      <formula>"ALPE"</formula>
    </cfRule>
  </conditionalFormatting>
  <conditionalFormatting sqref="C3:S3">
    <cfRule type="cellIs" dxfId="484" priority="12" operator="equal">
      <formula>"BRSY"</formula>
    </cfRule>
  </conditionalFormatting>
  <conditionalFormatting sqref="C3:S3">
    <cfRule type="cellIs" dxfId="483" priority="13" operator="equal">
      <formula>"THISTLE"</formula>
    </cfRule>
  </conditionalFormatting>
  <conditionalFormatting sqref="C3:S3">
    <cfRule type="cellIs" dxfId="482" priority="14" operator="equal">
      <formula>"CLVI"</formula>
    </cfRule>
  </conditionalFormatting>
  <conditionalFormatting sqref="C3:S3">
    <cfRule type="cellIs" dxfId="481" priority="15" operator="equal">
      <formula>"COML"</formula>
    </cfRule>
  </conditionalFormatting>
  <conditionalFormatting sqref="C3:S3">
    <cfRule type="cellIs" dxfId="480" priority="16" operator="equal">
      <formula>"COVU"</formula>
    </cfRule>
  </conditionalFormatting>
  <conditionalFormatting sqref="C3:S3">
    <cfRule type="cellIs" dxfId="479" priority="17" operator="equal">
      <formula>"CYSC"</formula>
    </cfRule>
  </conditionalFormatting>
  <conditionalFormatting sqref="C3:S3">
    <cfRule type="cellIs" dxfId="478" priority="18" operator="equal">
      <formula>"DISY"</formula>
    </cfRule>
  </conditionalFormatting>
  <conditionalFormatting sqref="C3:S3">
    <cfRule type="cellIs" dxfId="477" priority="19" operator="equal">
      <formula>"HEHE"</formula>
    </cfRule>
  </conditionalFormatting>
  <conditionalFormatting sqref="C3:S3">
    <cfRule type="cellIs" dxfId="476" priority="20" operator="equal">
      <formula>"HEHI"</formula>
    </cfRule>
  </conditionalFormatting>
  <conditionalFormatting sqref="C3:S3">
    <cfRule type="cellIs" dxfId="475" priority="21" operator="equal">
      <formula>"HEMA"</formula>
    </cfRule>
  </conditionalFormatting>
  <conditionalFormatting sqref="C3:S3">
    <cfRule type="cellIs" dxfId="474" priority="22" operator="equal">
      <formula>"IRPS"</formula>
    </cfRule>
  </conditionalFormatting>
  <conditionalFormatting sqref="C3:S3">
    <cfRule type="cellIs" dxfId="473" priority="23" operator="equal">
      <formula>"LYSA"</formula>
    </cfRule>
  </conditionalFormatting>
  <conditionalFormatting sqref="C3:S3">
    <cfRule type="cellIs" dxfId="472" priority="24" operator="equal">
      <formula>"PHAR"</formula>
    </cfRule>
  </conditionalFormatting>
  <conditionalFormatting sqref="C3:S3">
    <cfRule type="cellIs" dxfId="471" priority="25" operator="equal">
      <formula>"POCU"</formula>
    </cfRule>
  </conditionalFormatting>
  <conditionalFormatting sqref="C3:S3">
    <cfRule type="cellIs" dxfId="470" priority="26" operator="equal">
      <formula>"ROMU"</formula>
    </cfRule>
  </conditionalFormatting>
  <conditionalFormatting sqref="C3:S3">
    <cfRule type="cellIs" dxfId="469" priority="27" operator="equal">
      <formula>"RUAR"</formula>
    </cfRule>
  </conditionalFormatting>
  <conditionalFormatting sqref="C3:S3">
    <cfRule type="cellIs" dxfId="468" priority="28" operator="equal">
      <formula>"RULA"</formula>
    </cfRule>
  </conditionalFormatting>
  <conditionalFormatting sqref="C3:S3">
    <cfRule type="cellIs" dxfId="467" priority="29" operator="equal">
      <formula>"SODU"</formula>
    </cfRule>
  </conditionalFormatting>
  <conditionalFormatting sqref="C3:S3">
    <cfRule type="cellIs" dxfId="466" priority="30" operator="equal">
      <formula>"VIST"</formula>
    </cfRule>
  </conditionalFormatting>
  <conditionalFormatting sqref="C3:S3">
    <cfRule type="cellIs" dxfId="465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150</v>
      </c>
      <c r="D3" s="6" t="s">
        <v>266</v>
      </c>
      <c r="E3" s="6" t="s">
        <v>260</v>
      </c>
      <c r="F3" s="7" t="s">
        <v>119</v>
      </c>
      <c r="G3" s="6" t="s">
        <v>395</v>
      </c>
      <c r="H3" s="6" t="s">
        <v>297</v>
      </c>
      <c r="I3" s="6" t="s">
        <v>66</v>
      </c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6</v>
      </c>
      <c r="D4" s="6">
        <v>19</v>
      </c>
      <c r="E4" s="6">
        <v>8</v>
      </c>
      <c r="F4" s="6">
        <v>3</v>
      </c>
      <c r="G4" s="6">
        <v>7</v>
      </c>
      <c r="H4" s="6">
        <v>1</v>
      </c>
      <c r="I4" s="6">
        <v>2</v>
      </c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0.18181818181818182</v>
      </c>
      <c r="D5" s="8">
        <f t="shared" si="0"/>
        <v>0.5757575757575758</v>
      </c>
      <c r="E5" s="8">
        <f t="shared" si="0"/>
        <v>0.24242424242424243</v>
      </c>
      <c r="F5" s="8">
        <f t="shared" si="0"/>
        <v>9.0909090909090912E-2</v>
      </c>
      <c r="G5" s="8">
        <f t="shared" si="0"/>
        <v>0.21212121212121213</v>
      </c>
      <c r="H5" s="8">
        <f t="shared" si="0"/>
        <v>3.0303030303030304E-2</v>
      </c>
      <c r="I5" s="8">
        <f t="shared" si="0"/>
        <v>6.0606060606060608E-2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0.24242424242424243</v>
      </c>
      <c r="F8" s="16">
        <f t="shared" si="1"/>
        <v>0.24242424242424243</v>
      </c>
      <c r="G8" s="16">
        <f t="shared" si="1"/>
        <v>0.24242424242424243</v>
      </c>
      <c r="H8" s="16">
        <f t="shared" si="1"/>
        <v>0.24242424242424243</v>
      </c>
      <c r="I8" s="16">
        <f t="shared" si="1"/>
        <v>0.24242424242424243</v>
      </c>
      <c r="J8" s="16">
        <f t="shared" si="1"/>
        <v>0.24242424242424243</v>
      </c>
      <c r="K8" s="16">
        <f t="shared" si="1"/>
        <v>0.24242424242424243</v>
      </c>
      <c r="L8" s="16">
        <f t="shared" si="1"/>
        <v>0.24242424242424243</v>
      </c>
      <c r="M8" s="16">
        <f t="shared" si="1"/>
        <v>0.24242424242424243</v>
      </c>
      <c r="N8" s="16">
        <f t="shared" si="1"/>
        <v>0.24242424242424243</v>
      </c>
      <c r="O8" s="16">
        <f t="shared" si="1"/>
        <v>0.24242424242424243</v>
      </c>
      <c r="P8" s="16">
        <f t="shared" si="1"/>
        <v>0.24242424242424243</v>
      </c>
      <c r="Q8" s="16">
        <f t="shared" si="1"/>
        <v>0.24242424242424243</v>
      </c>
      <c r="R8" s="16">
        <f t="shared" si="1"/>
        <v>0.24242424242424243</v>
      </c>
      <c r="S8" s="16">
        <f t="shared" si="1"/>
        <v>0.24242424242424243</v>
      </c>
      <c r="W8" s="3"/>
    </row>
    <row r="9" spans="1:23" ht="13.2" x14ac:dyDescent="0.25">
      <c r="A9" s="4"/>
      <c r="B9" s="12" t="s">
        <v>97</v>
      </c>
      <c r="C9" s="16">
        <f>S8</f>
        <v>0.24242424242424243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D39" s="9" t="s">
        <v>371</v>
      </c>
      <c r="F39" s="3" t="s">
        <v>397</v>
      </c>
    </row>
    <row r="40" spans="1:23" ht="13.2" x14ac:dyDescent="0.25">
      <c r="B40" s="3" t="s">
        <v>66</v>
      </c>
      <c r="D40" s="3" t="s">
        <v>398</v>
      </c>
    </row>
    <row r="41" spans="1:23" ht="13.2" x14ac:dyDescent="0.25">
      <c r="B41" s="3" t="s">
        <v>73</v>
      </c>
      <c r="D41" s="3" t="s">
        <v>399</v>
      </c>
    </row>
    <row r="42" spans="1:23" ht="13.2" x14ac:dyDescent="0.25">
      <c r="B42" s="3" t="s">
        <v>400</v>
      </c>
    </row>
  </sheetData>
  <conditionalFormatting sqref="C14:G14">
    <cfRule type="cellIs" dxfId="464" priority="1" operator="equal">
      <formula>"PRAV"</formula>
    </cfRule>
  </conditionalFormatting>
  <conditionalFormatting sqref="C14:G14">
    <cfRule type="cellIs" dxfId="463" priority="2" operator="equal">
      <formula>"AEHI"</formula>
    </cfRule>
  </conditionalFormatting>
  <conditionalFormatting sqref="C14:G14">
    <cfRule type="cellIs" dxfId="462" priority="3" operator="equal">
      <formula>"CRMO"</formula>
    </cfRule>
  </conditionalFormatting>
  <conditionalFormatting sqref="C14:G14">
    <cfRule type="cellIs" dxfId="461" priority="4" operator="equal">
      <formula>"ILAQ"</formula>
    </cfRule>
  </conditionalFormatting>
  <conditionalFormatting sqref="C14:G14">
    <cfRule type="cellIs" dxfId="460" priority="5" operator="equal">
      <formula>"PRLA"</formula>
    </cfRule>
  </conditionalFormatting>
  <conditionalFormatting sqref="C14:G14">
    <cfRule type="cellIs" dxfId="459" priority="6" operator="equal">
      <formula>"SOAU"</formula>
    </cfRule>
  </conditionalFormatting>
  <conditionalFormatting sqref="C3:S3">
    <cfRule type="cellIs" dxfId="458" priority="7" operator="equal">
      <formula>"DALA"</formula>
    </cfRule>
  </conditionalFormatting>
  <conditionalFormatting sqref="C3:S3">
    <cfRule type="cellIs" dxfId="457" priority="8" operator="equal">
      <formula>"ILAQ"</formula>
    </cfRule>
  </conditionalFormatting>
  <conditionalFormatting sqref="C3:S3">
    <cfRule type="cellIs" dxfId="456" priority="9" operator="equal">
      <formula>"PRLA"</formula>
    </cfRule>
  </conditionalFormatting>
  <conditionalFormatting sqref="C3:S3">
    <cfRule type="cellIs" dxfId="455" priority="10" operator="equal">
      <formula>"PRLU"</formula>
    </cfRule>
  </conditionalFormatting>
  <conditionalFormatting sqref="C3:S3">
    <cfRule type="cellIs" dxfId="454" priority="11" operator="equal">
      <formula>"ALPE"</formula>
    </cfRule>
  </conditionalFormatting>
  <conditionalFormatting sqref="C3:S3">
    <cfRule type="cellIs" dxfId="453" priority="12" operator="equal">
      <formula>"BRSY"</formula>
    </cfRule>
  </conditionalFormatting>
  <conditionalFormatting sqref="C3:S3">
    <cfRule type="cellIs" dxfId="452" priority="13" operator="equal">
      <formula>"THISTLE"</formula>
    </cfRule>
  </conditionalFormatting>
  <conditionalFormatting sqref="C3:S3">
    <cfRule type="cellIs" dxfId="451" priority="14" operator="equal">
      <formula>"CLVI"</formula>
    </cfRule>
  </conditionalFormatting>
  <conditionalFormatting sqref="C3:S3">
    <cfRule type="cellIs" dxfId="450" priority="15" operator="equal">
      <formula>"COML"</formula>
    </cfRule>
  </conditionalFormatting>
  <conditionalFormatting sqref="C3:S3">
    <cfRule type="cellIs" dxfId="449" priority="16" operator="equal">
      <formula>"COVU"</formula>
    </cfRule>
  </conditionalFormatting>
  <conditionalFormatting sqref="C3:S3">
    <cfRule type="cellIs" dxfId="448" priority="17" operator="equal">
      <formula>"CYSC"</formula>
    </cfRule>
  </conditionalFormatting>
  <conditionalFormatting sqref="C3:S3">
    <cfRule type="cellIs" dxfId="447" priority="18" operator="equal">
      <formula>"DISY"</formula>
    </cfRule>
  </conditionalFormatting>
  <conditionalFormatting sqref="C3:S3">
    <cfRule type="cellIs" dxfId="446" priority="19" operator="equal">
      <formula>"HEHE"</formula>
    </cfRule>
  </conditionalFormatting>
  <conditionalFormatting sqref="C3:S3">
    <cfRule type="cellIs" dxfId="445" priority="20" operator="equal">
      <formula>"HEHI"</formula>
    </cfRule>
  </conditionalFormatting>
  <conditionalFormatting sqref="C3:S3">
    <cfRule type="cellIs" dxfId="444" priority="21" operator="equal">
      <formula>"HEMA"</formula>
    </cfRule>
  </conditionalFormatting>
  <conditionalFormatting sqref="C3:S3">
    <cfRule type="cellIs" dxfId="443" priority="22" operator="equal">
      <formula>"IRPS"</formula>
    </cfRule>
  </conditionalFormatting>
  <conditionalFormatting sqref="C3:S3">
    <cfRule type="cellIs" dxfId="442" priority="23" operator="equal">
      <formula>"LYSA"</formula>
    </cfRule>
  </conditionalFormatting>
  <conditionalFormatting sqref="C3:S3">
    <cfRule type="cellIs" dxfId="441" priority="24" operator="equal">
      <formula>"PHAR"</formula>
    </cfRule>
  </conditionalFormatting>
  <conditionalFormatting sqref="C3:S3">
    <cfRule type="cellIs" dxfId="440" priority="25" operator="equal">
      <formula>"POCU"</formula>
    </cfRule>
  </conditionalFormatting>
  <conditionalFormatting sqref="C3:S3">
    <cfRule type="cellIs" dxfId="439" priority="26" operator="equal">
      <formula>"ROMU"</formula>
    </cfRule>
  </conditionalFormatting>
  <conditionalFormatting sqref="C3:S3">
    <cfRule type="cellIs" dxfId="438" priority="27" operator="equal">
      <formula>"RUAR"</formula>
    </cfRule>
  </conditionalFormatting>
  <conditionalFormatting sqref="C3:S3">
    <cfRule type="cellIs" dxfId="437" priority="28" operator="equal">
      <formula>"RULA"</formula>
    </cfRule>
  </conditionalFormatting>
  <conditionalFormatting sqref="C3:S3">
    <cfRule type="cellIs" dxfId="436" priority="29" operator="equal">
      <formula>"SODU"</formula>
    </cfRule>
  </conditionalFormatting>
  <conditionalFormatting sqref="C3:S3">
    <cfRule type="cellIs" dxfId="435" priority="30" operator="equal">
      <formula>"VIST"</formula>
    </cfRule>
  </conditionalFormatting>
  <conditionalFormatting sqref="C3:S3">
    <cfRule type="cellIs" dxfId="434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73</v>
      </c>
      <c r="D3" s="6" t="s">
        <v>297</v>
      </c>
      <c r="E3" s="6" t="s">
        <v>260</v>
      </c>
      <c r="F3" s="7" t="s">
        <v>396</v>
      </c>
      <c r="G3" s="6" t="s">
        <v>365</v>
      </c>
      <c r="H3" s="6" t="s">
        <v>233</v>
      </c>
      <c r="I3" s="6" t="s">
        <v>266</v>
      </c>
      <c r="J3" s="6" t="s">
        <v>401</v>
      </c>
      <c r="K3" s="6" t="s">
        <v>303</v>
      </c>
      <c r="L3" s="6" t="s">
        <v>309</v>
      </c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4</v>
      </c>
      <c r="D4" s="6">
        <v>20</v>
      </c>
      <c r="E4" s="6">
        <v>5</v>
      </c>
      <c r="F4" s="6">
        <v>5</v>
      </c>
      <c r="G4" s="6">
        <v>2</v>
      </c>
      <c r="H4" s="6">
        <v>5</v>
      </c>
      <c r="I4" s="6">
        <v>13</v>
      </c>
      <c r="J4" s="6">
        <v>6</v>
      </c>
      <c r="K4" s="6">
        <v>1</v>
      </c>
      <c r="L4" s="6">
        <v>9</v>
      </c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0.12121212121212122</v>
      </c>
      <c r="D5" s="8">
        <f t="shared" si="0"/>
        <v>0.60606060606060608</v>
      </c>
      <c r="E5" s="8">
        <f t="shared" si="0"/>
        <v>0.15151515151515152</v>
      </c>
      <c r="F5" s="8">
        <f t="shared" si="0"/>
        <v>0.15151515151515152</v>
      </c>
      <c r="G5" s="8">
        <f t="shared" si="0"/>
        <v>6.0606060606060608E-2</v>
      </c>
      <c r="H5" s="8">
        <f t="shared" si="0"/>
        <v>0.15151515151515152</v>
      </c>
      <c r="I5" s="8">
        <f t="shared" si="0"/>
        <v>0.39393939393939392</v>
      </c>
      <c r="J5" s="8">
        <f t="shared" si="0"/>
        <v>0.18181818181818182</v>
      </c>
      <c r="K5" s="8">
        <f t="shared" si="0"/>
        <v>3.0303030303030304E-2</v>
      </c>
      <c r="L5" s="8">
        <f t="shared" si="0"/>
        <v>0.27272727272727271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0.15151515151515152</v>
      </c>
      <c r="F8" s="16">
        <f t="shared" si="1"/>
        <v>0.15151515151515152</v>
      </c>
      <c r="G8" s="16">
        <f t="shared" si="1"/>
        <v>0.15151515151515152</v>
      </c>
      <c r="H8" s="16">
        <f t="shared" si="1"/>
        <v>0.30303030303030304</v>
      </c>
      <c r="I8" s="16">
        <f t="shared" si="1"/>
        <v>0.30303030303030304</v>
      </c>
      <c r="J8" s="16">
        <f t="shared" si="1"/>
        <v>0.30303030303030304</v>
      </c>
      <c r="K8" s="16">
        <f t="shared" si="1"/>
        <v>0.30303030303030304</v>
      </c>
      <c r="L8" s="16">
        <f t="shared" si="1"/>
        <v>0.57575757575757569</v>
      </c>
      <c r="M8" s="16">
        <f t="shared" si="1"/>
        <v>0.57575757575757569</v>
      </c>
      <c r="N8" s="16">
        <f t="shared" si="1"/>
        <v>0.57575757575757569</v>
      </c>
      <c r="O8" s="16">
        <f t="shared" si="1"/>
        <v>0.57575757575757569</v>
      </c>
      <c r="P8" s="16">
        <f t="shared" si="1"/>
        <v>0.57575757575757569</v>
      </c>
      <c r="Q8" s="16">
        <f t="shared" si="1"/>
        <v>0.57575757575757569</v>
      </c>
      <c r="R8" s="16">
        <f t="shared" si="1"/>
        <v>0.57575757575757569</v>
      </c>
      <c r="S8" s="16">
        <f t="shared" si="1"/>
        <v>0.57575757575757569</v>
      </c>
      <c r="W8" s="3"/>
    </row>
    <row r="9" spans="1:23" ht="13.2" x14ac:dyDescent="0.25">
      <c r="A9" s="4"/>
      <c r="B9" s="12" t="s">
        <v>97</v>
      </c>
      <c r="C9" s="16">
        <f>S8</f>
        <v>0.57575757575757569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433" priority="1" operator="equal">
      <formula>"PRAV"</formula>
    </cfRule>
  </conditionalFormatting>
  <conditionalFormatting sqref="C14:G14">
    <cfRule type="cellIs" dxfId="432" priority="2" operator="equal">
      <formula>"AEHI"</formula>
    </cfRule>
  </conditionalFormatting>
  <conditionalFormatting sqref="C14:G14">
    <cfRule type="cellIs" dxfId="431" priority="3" operator="equal">
      <formula>"CRMO"</formula>
    </cfRule>
  </conditionalFormatting>
  <conditionalFormatting sqref="C14:G14">
    <cfRule type="cellIs" dxfId="430" priority="4" operator="equal">
      <formula>"ILAQ"</formula>
    </cfRule>
  </conditionalFormatting>
  <conditionalFormatting sqref="C14:G14">
    <cfRule type="cellIs" dxfId="429" priority="5" operator="equal">
      <formula>"PRLA"</formula>
    </cfRule>
  </conditionalFormatting>
  <conditionalFormatting sqref="C14:G14">
    <cfRule type="cellIs" dxfId="428" priority="6" operator="equal">
      <formula>"SOAU"</formula>
    </cfRule>
  </conditionalFormatting>
  <conditionalFormatting sqref="C3:S3">
    <cfRule type="cellIs" dxfId="427" priority="7" operator="equal">
      <formula>"DALA"</formula>
    </cfRule>
  </conditionalFormatting>
  <conditionalFormatting sqref="C3:S3">
    <cfRule type="cellIs" dxfId="426" priority="8" operator="equal">
      <formula>"ILAQ"</formula>
    </cfRule>
  </conditionalFormatting>
  <conditionalFormatting sqref="C3:S3">
    <cfRule type="cellIs" dxfId="425" priority="9" operator="equal">
      <formula>"PRLA"</formula>
    </cfRule>
  </conditionalFormatting>
  <conditionalFormatting sqref="C3:S3">
    <cfRule type="cellIs" dxfId="424" priority="10" operator="equal">
      <formula>"PRLU"</formula>
    </cfRule>
  </conditionalFormatting>
  <conditionalFormatting sqref="C3:S3">
    <cfRule type="cellIs" dxfId="423" priority="11" operator="equal">
      <formula>"ALPE"</formula>
    </cfRule>
  </conditionalFormatting>
  <conditionalFormatting sqref="C3:S3">
    <cfRule type="cellIs" dxfId="422" priority="12" operator="equal">
      <formula>"BRSY"</formula>
    </cfRule>
  </conditionalFormatting>
  <conditionalFormatting sqref="C3:S3">
    <cfRule type="cellIs" dxfId="421" priority="13" operator="equal">
      <formula>"THISTLE"</formula>
    </cfRule>
  </conditionalFormatting>
  <conditionalFormatting sqref="C3:S3">
    <cfRule type="cellIs" dxfId="420" priority="14" operator="equal">
      <formula>"CLVI"</formula>
    </cfRule>
  </conditionalFormatting>
  <conditionalFormatting sqref="C3:S3">
    <cfRule type="cellIs" dxfId="419" priority="15" operator="equal">
      <formula>"COML"</formula>
    </cfRule>
  </conditionalFormatting>
  <conditionalFormatting sqref="C3:S3">
    <cfRule type="cellIs" dxfId="418" priority="16" operator="equal">
      <formula>"COVU"</formula>
    </cfRule>
  </conditionalFormatting>
  <conditionalFormatting sqref="C3:S3">
    <cfRule type="cellIs" dxfId="417" priority="17" operator="equal">
      <formula>"CYSC"</formula>
    </cfRule>
  </conditionalFormatting>
  <conditionalFormatting sqref="C3:S3">
    <cfRule type="cellIs" dxfId="416" priority="18" operator="equal">
      <formula>"DISY"</formula>
    </cfRule>
  </conditionalFormatting>
  <conditionalFormatting sqref="C3:S3">
    <cfRule type="cellIs" dxfId="415" priority="19" operator="equal">
      <formula>"HEHE"</formula>
    </cfRule>
  </conditionalFormatting>
  <conditionalFormatting sqref="C3:S3">
    <cfRule type="cellIs" dxfId="414" priority="20" operator="equal">
      <formula>"HEHI"</formula>
    </cfRule>
  </conditionalFormatting>
  <conditionalFormatting sqref="C3:S3">
    <cfRule type="cellIs" dxfId="413" priority="21" operator="equal">
      <formula>"HEMA"</formula>
    </cfRule>
  </conditionalFormatting>
  <conditionalFormatting sqref="C3:S3">
    <cfRule type="cellIs" dxfId="412" priority="22" operator="equal">
      <formula>"IRPS"</formula>
    </cfRule>
  </conditionalFormatting>
  <conditionalFormatting sqref="C3:S3">
    <cfRule type="cellIs" dxfId="411" priority="23" operator="equal">
      <formula>"LYSA"</formula>
    </cfRule>
  </conditionalFormatting>
  <conditionalFormatting sqref="C3:S3">
    <cfRule type="cellIs" dxfId="410" priority="24" operator="equal">
      <formula>"PHAR"</formula>
    </cfRule>
  </conditionalFormatting>
  <conditionalFormatting sqref="C3:S3">
    <cfRule type="cellIs" dxfId="409" priority="25" operator="equal">
      <formula>"POCU"</formula>
    </cfRule>
  </conditionalFormatting>
  <conditionalFormatting sqref="C3:S3">
    <cfRule type="cellIs" dxfId="408" priority="26" operator="equal">
      <formula>"ROMU"</formula>
    </cfRule>
  </conditionalFormatting>
  <conditionalFormatting sqref="C3:S3">
    <cfRule type="cellIs" dxfId="407" priority="27" operator="equal">
      <formula>"RUAR"</formula>
    </cfRule>
  </conditionalFormatting>
  <conditionalFormatting sqref="C3:S3">
    <cfRule type="cellIs" dxfId="406" priority="28" operator="equal">
      <formula>"RULA"</formula>
    </cfRule>
  </conditionalFormatting>
  <conditionalFormatting sqref="C3:S3">
    <cfRule type="cellIs" dxfId="405" priority="29" operator="equal">
      <formula>"SODU"</formula>
    </cfRule>
  </conditionalFormatting>
  <conditionalFormatting sqref="C3:S3">
    <cfRule type="cellIs" dxfId="404" priority="30" operator="equal">
      <formula>"VIST"</formula>
    </cfRule>
  </conditionalFormatting>
  <conditionalFormatting sqref="C3:S3">
    <cfRule type="cellIs" dxfId="403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365</v>
      </c>
      <c r="D3" s="6" t="s">
        <v>113</v>
      </c>
      <c r="E3" s="6" t="s">
        <v>260</v>
      </c>
      <c r="F3" s="7" t="s">
        <v>297</v>
      </c>
      <c r="G3" s="6" t="s">
        <v>73</v>
      </c>
      <c r="H3" s="6" t="s">
        <v>266</v>
      </c>
      <c r="I3" s="6" t="s">
        <v>396</v>
      </c>
      <c r="J3" s="6" t="s">
        <v>147</v>
      </c>
      <c r="K3" s="6" t="s">
        <v>330</v>
      </c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8</v>
      </c>
      <c r="D4" s="6">
        <v>10</v>
      </c>
      <c r="E4" s="6">
        <v>9</v>
      </c>
      <c r="F4" s="6">
        <v>14</v>
      </c>
      <c r="G4" s="6">
        <v>2</v>
      </c>
      <c r="H4" s="6">
        <v>11</v>
      </c>
      <c r="I4" s="6">
        <v>7</v>
      </c>
      <c r="J4" s="6">
        <v>1</v>
      </c>
      <c r="K4" s="6">
        <v>2</v>
      </c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0.24242424242424243</v>
      </c>
      <c r="D5" s="8">
        <f t="shared" si="0"/>
        <v>0.30303030303030304</v>
      </c>
      <c r="E5" s="8">
        <f t="shared" si="0"/>
        <v>0.27272727272727271</v>
      </c>
      <c r="F5" s="8">
        <f t="shared" si="0"/>
        <v>0.42424242424242425</v>
      </c>
      <c r="G5" s="8">
        <f t="shared" si="0"/>
        <v>6.0606060606060608E-2</v>
      </c>
      <c r="H5" s="8">
        <f t="shared" si="0"/>
        <v>0.33333333333333331</v>
      </c>
      <c r="I5" s="8">
        <f t="shared" si="0"/>
        <v>0.21212121212121213</v>
      </c>
      <c r="J5" s="8">
        <f t="shared" si="0"/>
        <v>3.0303030303030304E-2</v>
      </c>
      <c r="K5" s="8">
        <f t="shared" si="0"/>
        <v>6.0606060606060608E-2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0.27272727272727271</v>
      </c>
      <c r="F8" s="16">
        <f t="shared" si="1"/>
        <v>0.27272727272727271</v>
      </c>
      <c r="G8" s="16">
        <f t="shared" si="1"/>
        <v>0.27272727272727271</v>
      </c>
      <c r="H8" s="16">
        <f t="shared" si="1"/>
        <v>0.27272727272727271</v>
      </c>
      <c r="I8" s="16">
        <f t="shared" si="1"/>
        <v>0.27272727272727271</v>
      </c>
      <c r="J8" s="16">
        <f t="shared" si="1"/>
        <v>0.27272727272727271</v>
      </c>
      <c r="K8" s="16">
        <f t="shared" si="1"/>
        <v>0.27272727272727271</v>
      </c>
      <c r="L8" s="16">
        <f t="shared" si="1"/>
        <v>0.27272727272727271</v>
      </c>
      <c r="M8" s="16">
        <f t="shared" si="1"/>
        <v>0.27272727272727271</v>
      </c>
      <c r="N8" s="16">
        <f t="shared" si="1"/>
        <v>0.27272727272727271</v>
      </c>
      <c r="O8" s="16">
        <f t="shared" si="1"/>
        <v>0.27272727272727271</v>
      </c>
      <c r="P8" s="16">
        <f t="shared" si="1"/>
        <v>0.27272727272727271</v>
      </c>
      <c r="Q8" s="16">
        <f t="shared" si="1"/>
        <v>0.27272727272727271</v>
      </c>
      <c r="R8" s="16">
        <f t="shared" si="1"/>
        <v>0.27272727272727271</v>
      </c>
      <c r="S8" s="16">
        <f t="shared" si="1"/>
        <v>0.27272727272727271</v>
      </c>
      <c r="W8" s="3"/>
    </row>
    <row r="9" spans="1:23" ht="13.2" x14ac:dyDescent="0.25">
      <c r="A9" s="4"/>
      <c r="B9" s="12" t="s">
        <v>97</v>
      </c>
      <c r="C9" s="16">
        <f>S8</f>
        <v>0.27272727272727271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402" priority="1" operator="equal">
      <formula>"PRAV"</formula>
    </cfRule>
  </conditionalFormatting>
  <conditionalFormatting sqref="C14:G14">
    <cfRule type="cellIs" dxfId="401" priority="2" operator="equal">
      <formula>"AEHI"</formula>
    </cfRule>
  </conditionalFormatting>
  <conditionalFormatting sqref="C14:G14">
    <cfRule type="cellIs" dxfId="400" priority="3" operator="equal">
      <formula>"CRMO"</formula>
    </cfRule>
  </conditionalFormatting>
  <conditionalFormatting sqref="C14:G14">
    <cfRule type="cellIs" dxfId="399" priority="4" operator="equal">
      <formula>"ILAQ"</formula>
    </cfRule>
  </conditionalFormatting>
  <conditionalFormatting sqref="C14:G14">
    <cfRule type="cellIs" dxfId="398" priority="5" operator="equal">
      <formula>"PRLA"</formula>
    </cfRule>
  </conditionalFormatting>
  <conditionalFormatting sqref="C14:G14">
    <cfRule type="cellIs" dxfId="397" priority="6" operator="equal">
      <formula>"SOAU"</formula>
    </cfRule>
  </conditionalFormatting>
  <conditionalFormatting sqref="C3:S3">
    <cfRule type="cellIs" dxfId="396" priority="7" operator="equal">
      <formula>"DALA"</formula>
    </cfRule>
  </conditionalFormatting>
  <conditionalFormatting sqref="C3:S3">
    <cfRule type="cellIs" dxfId="395" priority="8" operator="equal">
      <formula>"ILAQ"</formula>
    </cfRule>
  </conditionalFormatting>
  <conditionalFormatting sqref="C3:S3">
    <cfRule type="cellIs" dxfId="394" priority="9" operator="equal">
      <formula>"PRLA"</formula>
    </cfRule>
  </conditionalFormatting>
  <conditionalFormatting sqref="C3:S3">
    <cfRule type="cellIs" dxfId="393" priority="10" operator="equal">
      <formula>"PRLU"</formula>
    </cfRule>
  </conditionalFormatting>
  <conditionalFormatting sqref="C3:S3">
    <cfRule type="cellIs" dxfId="392" priority="11" operator="equal">
      <formula>"ALPE"</formula>
    </cfRule>
  </conditionalFormatting>
  <conditionalFormatting sqref="C3:S3">
    <cfRule type="cellIs" dxfId="391" priority="12" operator="equal">
      <formula>"BRSY"</formula>
    </cfRule>
  </conditionalFormatting>
  <conditionalFormatting sqref="C3:S3">
    <cfRule type="cellIs" dxfId="390" priority="13" operator="equal">
      <formula>"THISTLE"</formula>
    </cfRule>
  </conditionalFormatting>
  <conditionalFormatting sqref="C3:S3">
    <cfRule type="cellIs" dxfId="389" priority="14" operator="equal">
      <formula>"CLVI"</formula>
    </cfRule>
  </conditionalFormatting>
  <conditionalFormatting sqref="C3:S3">
    <cfRule type="cellIs" dxfId="388" priority="15" operator="equal">
      <formula>"COML"</formula>
    </cfRule>
  </conditionalFormatting>
  <conditionalFormatting sqref="C3:S3">
    <cfRule type="cellIs" dxfId="387" priority="16" operator="equal">
      <formula>"COVU"</formula>
    </cfRule>
  </conditionalFormatting>
  <conditionalFormatting sqref="C3:S3">
    <cfRule type="cellIs" dxfId="386" priority="17" operator="equal">
      <formula>"CYSC"</formula>
    </cfRule>
  </conditionalFormatting>
  <conditionalFormatting sqref="C3:S3">
    <cfRule type="cellIs" dxfId="385" priority="18" operator="equal">
      <formula>"DISY"</formula>
    </cfRule>
  </conditionalFormatting>
  <conditionalFormatting sqref="C3:S3">
    <cfRule type="cellIs" dxfId="384" priority="19" operator="equal">
      <formula>"HEHE"</formula>
    </cfRule>
  </conditionalFormatting>
  <conditionalFormatting sqref="C3:S3">
    <cfRule type="cellIs" dxfId="383" priority="20" operator="equal">
      <formula>"HEHI"</formula>
    </cfRule>
  </conditionalFormatting>
  <conditionalFormatting sqref="C3:S3">
    <cfRule type="cellIs" dxfId="382" priority="21" operator="equal">
      <formula>"HEMA"</formula>
    </cfRule>
  </conditionalFormatting>
  <conditionalFormatting sqref="C3:S3">
    <cfRule type="cellIs" dxfId="381" priority="22" operator="equal">
      <formula>"IRPS"</formula>
    </cfRule>
  </conditionalFormatting>
  <conditionalFormatting sqref="C3:S3">
    <cfRule type="cellIs" dxfId="380" priority="23" operator="equal">
      <formula>"LYSA"</formula>
    </cfRule>
  </conditionalFormatting>
  <conditionalFormatting sqref="C3:S3">
    <cfRule type="cellIs" dxfId="379" priority="24" operator="equal">
      <formula>"PHAR"</formula>
    </cfRule>
  </conditionalFormatting>
  <conditionalFormatting sqref="C3:S3">
    <cfRule type="cellIs" dxfId="378" priority="25" operator="equal">
      <formula>"POCU"</formula>
    </cfRule>
  </conditionalFormatting>
  <conditionalFormatting sqref="C3:S3">
    <cfRule type="cellIs" dxfId="377" priority="26" operator="equal">
      <formula>"ROMU"</formula>
    </cfRule>
  </conditionalFormatting>
  <conditionalFormatting sqref="C3:S3">
    <cfRule type="cellIs" dxfId="376" priority="27" operator="equal">
      <formula>"RUAR"</formula>
    </cfRule>
  </conditionalFormatting>
  <conditionalFormatting sqref="C3:S3">
    <cfRule type="cellIs" dxfId="375" priority="28" operator="equal">
      <formula>"RULA"</formula>
    </cfRule>
  </conditionalFormatting>
  <conditionalFormatting sqref="C3:S3">
    <cfRule type="cellIs" dxfId="374" priority="29" operator="equal">
      <formula>"SODU"</formula>
    </cfRule>
  </conditionalFormatting>
  <conditionalFormatting sqref="C3:S3">
    <cfRule type="cellIs" dxfId="373" priority="30" operator="equal">
      <formula>"VIST"</formula>
    </cfRule>
  </conditionalFormatting>
  <conditionalFormatting sqref="C3:S3">
    <cfRule type="cellIs" dxfId="372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266</v>
      </c>
      <c r="D3" s="6" t="s">
        <v>119</v>
      </c>
      <c r="E3" s="6" t="s">
        <v>297</v>
      </c>
      <c r="F3" s="7" t="s">
        <v>297</v>
      </c>
      <c r="G3" s="6" t="s">
        <v>260</v>
      </c>
      <c r="H3" s="6" t="s">
        <v>300</v>
      </c>
      <c r="I3" s="6" t="s">
        <v>396</v>
      </c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1</v>
      </c>
      <c r="D4" s="6">
        <v>2</v>
      </c>
      <c r="E4" s="6">
        <v>27</v>
      </c>
      <c r="F4" s="6">
        <v>27</v>
      </c>
      <c r="G4" s="6">
        <v>4</v>
      </c>
      <c r="H4" s="6">
        <v>2</v>
      </c>
      <c r="I4" s="6">
        <v>7</v>
      </c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3.0303030303030304E-2</v>
      </c>
      <c r="D5" s="8">
        <f t="shared" si="0"/>
        <v>6.0606060606060608E-2</v>
      </c>
      <c r="E5" s="8">
        <f t="shared" si="0"/>
        <v>0.81818181818181823</v>
      </c>
      <c r="F5" s="8">
        <f t="shared" si="0"/>
        <v>0.81818181818181823</v>
      </c>
      <c r="G5" s="8">
        <f t="shared" si="0"/>
        <v>0.12121212121212122</v>
      </c>
      <c r="H5" s="8">
        <f t="shared" si="0"/>
        <v>6.0606060606060608E-2</v>
      </c>
      <c r="I5" s="8">
        <f t="shared" si="0"/>
        <v>0.21212121212121213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0.12121212121212122</v>
      </c>
      <c r="H8" s="16">
        <f t="shared" si="1"/>
        <v>0.12121212121212122</v>
      </c>
      <c r="I8" s="16">
        <f t="shared" si="1"/>
        <v>0.12121212121212122</v>
      </c>
      <c r="J8" s="16">
        <f t="shared" si="1"/>
        <v>0.12121212121212122</v>
      </c>
      <c r="K8" s="16">
        <f t="shared" si="1"/>
        <v>0.12121212121212122</v>
      </c>
      <c r="L8" s="16">
        <f t="shared" si="1"/>
        <v>0.12121212121212122</v>
      </c>
      <c r="M8" s="16">
        <f t="shared" si="1"/>
        <v>0.12121212121212122</v>
      </c>
      <c r="N8" s="16">
        <f t="shared" si="1"/>
        <v>0.12121212121212122</v>
      </c>
      <c r="O8" s="16">
        <f t="shared" si="1"/>
        <v>0.12121212121212122</v>
      </c>
      <c r="P8" s="16">
        <f t="shared" si="1"/>
        <v>0.12121212121212122</v>
      </c>
      <c r="Q8" s="16">
        <f t="shared" si="1"/>
        <v>0.12121212121212122</v>
      </c>
      <c r="R8" s="16">
        <f t="shared" si="1"/>
        <v>0.12121212121212122</v>
      </c>
      <c r="S8" s="16">
        <f t="shared" si="1"/>
        <v>0.12121212121212122</v>
      </c>
      <c r="W8" s="3"/>
    </row>
    <row r="9" spans="1:23" ht="13.2" x14ac:dyDescent="0.25">
      <c r="A9" s="4"/>
      <c r="B9" s="12" t="s">
        <v>97</v>
      </c>
      <c r="C9" s="16">
        <f>S8</f>
        <v>0.12121212121212122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9" t="s">
        <v>370</v>
      </c>
      <c r="D37" s="9" t="s">
        <v>408</v>
      </c>
    </row>
    <row r="38" spans="1:23" ht="13.2" x14ac:dyDescent="0.25">
      <c r="B38" s="3" t="s">
        <v>12</v>
      </c>
      <c r="D38" s="3" t="s">
        <v>409</v>
      </c>
    </row>
    <row r="39" spans="1:23" ht="13.2" x14ac:dyDescent="0.25">
      <c r="B39" s="3" t="s">
        <v>9</v>
      </c>
      <c r="D39" s="3" t="s">
        <v>410</v>
      </c>
    </row>
    <row r="40" spans="1:23" ht="13.2" x14ac:dyDescent="0.25">
      <c r="B40" s="3" t="s">
        <v>51</v>
      </c>
      <c r="D40" s="3" t="s">
        <v>411</v>
      </c>
    </row>
    <row r="41" spans="1:23" ht="13.2" x14ac:dyDescent="0.25">
      <c r="D41" s="3" t="s">
        <v>88</v>
      </c>
    </row>
    <row r="43" spans="1:23" ht="13.2" x14ac:dyDescent="0.25">
      <c r="D43" s="3" t="s">
        <v>412</v>
      </c>
    </row>
    <row r="44" spans="1:23" ht="13.2" x14ac:dyDescent="0.25">
      <c r="D44" s="3" t="s">
        <v>413</v>
      </c>
    </row>
  </sheetData>
  <conditionalFormatting sqref="C14:G14">
    <cfRule type="cellIs" dxfId="371" priority="1" operator="equal">
      <formula>"PRAV"</formula>
    </cfRule>
  </conditionalFormatting>
  <conditionalFormatting sqref="C14:G14">
    <cfRule type="cellIs" dxfId="370" priority="2" operator="equal">
      <formula>"AEHI"</formula>
    </cfRule>
  </conditionalFormatting>
  <conditionalFormatting sqref="C14:G14">
    <cfRule type="cellIs" dxfId="369" priority="3" operator="equal">
      <formula>"CRMO"</formula>
    </cfRule>
  </conditionalFormatting>
  <conditionalFormatting sqref="C14:G14">
    <cfRule type="cellIs" dxfId="368" priority="4" operator="equal">
      <formula>"ILAQ"</formula>
    </cfRule>
  </conditionalFormatting>
  <conditionalFormatting sqref="C14:G14">
    <cfRule type="cellIs" dxfId="367" priority="5" operator="equal">
      <formula>"PRLA"</formula>
    </cfRule>
  </conditionalFormatting>
  <conditionalFormatting sqref="C14:G14">
    <cfRule type="cellIs" dxfId="366" priority="6" operator="equal">
      <formula>"SOAU"</formula>
    </cfRule>
  </conditionalFormatting>
  <conditionalFormatting sqref="C3:S3">
    <cfRule type="cellIs" dxfId="365" priority="7" operator="equal">
      <formula>"DALA"</formula>
    </cfRule>
  </conditionalFormatting>
  <conditionalFormatting sqref="C3:S3">
    <cfRule type="cellIs" dxfId="364" priority="8" operator="equal">
      <formula>"ILAQ"</formula>
    </cfRule>
  </conditionalFormatting>
  <conditionalFormatting sqref="C3:S3">
    <cfRule type="cellIs" dxfId="363" priority="9" operator="equal">
      <formula>"PRLA"</formula>
    </cfRule>
  </conditionalFormatting>
  <conditionalFormatting sqref="C3:S3">
    <cfRule type="cellIs" dxfId="362" priority="10" operator="equal">
      <formula>"PRLU"</formula>
    </cfRule>
  </conditionalFormatting>
  <conditionalFormatting sqref="C3:S3">
    <cfRule type="cellIs" dxfId="361" priority="11" operator="equal">
      <formula>"ALPE"</formula>
    </cfRule>
  </conditionalFormatting>
  <conditionalFormatting sqref="C3:S3">
    <cfRule type="cellIs" dxfId="360" priority="12" operator="equal">
      <formula>"BRSY"</formula>
    </cfRule>
  </conditionalFormatting>
  <conditionalFormatting sqref="C3:S3">
    <cfRule type="cellIs" dxfId="359" priority="13" operator="equal">
      <formula>"THISTLE"</formula>
    </cfRule>
  </conditionalFormatting>
  <conditionalFormatting sqref="C3:S3">
    <cfRule type="cellIs" dxfId="358" priority="14" operator="equal">
      <formula>"CLVI"</formula>
    </cfRule>
  </conditionalFormatting>
  <conditionalFormatting sqref="C3:S3">
    <cfRule type="cellIs" dxfId="357" priority="15" operator="equal">
      <formula>"COML"</formula>
    </cfRule>
  </conditionalFormatting>
  <conditionalFormatting sqref="C3:S3">
    <cfRule type="cellIs" dxfId="356" priority="16" operator="equal">
      <formula>"COVU"</formula>
    </cfRule>
  </conditionalFormatting>
  <conditionalFormatting sqref="C3:S3">
    <cfRule type="cellIs" dxfId="355" priority="17" operator="equal">
      <formula>"CYSC"</formula>
    </cfRule>
  </conditionalFormatting>
  <conditionalFormatting sqref="C3:S3">
    <cfRule type="cellIs" dxfId="354" priority="18" operator="equal">
      <formula>"DISY"</formula>
    </cfRule>
  </conditionalFormatting>
  <conditionalFormatting sqref="C3:S3">
    <cfRule type="cellIs" dxfId="353" priority="19" operator="equal">
      <formula>"HEHE"</formula>
    </cfRule>
  </conditionalFormatting>
  <conditionalFormatting sqref="C3:S3">
    <cfRule type="cellIs" dxfId="352" priority="20" operator="equal">
      <formula>"HEHI"</formula>
    </cfRule>
  </conditionalFormatting>
  <conditionalFormatting sqref="C3:S3">
    <cfRule type="cellIs" dxfId="351" priority="21" operator="equal">
      <formula>"HEMA"</formula>
    </cfRule>
  </conditionalFormatting>
  <conditionalFormatting sqref="C3:S3">
    <cfRule type="cellIs" dxfId="350" priority="22" operator="equal">
      <formula>"IRPS"</formula>
    </cfRule>
  </conditionalFormatting>
  <conditionalFormatting sqref="C3:S3">
    <cfRule type="cellIs" dxfId="349" priority="23" operator="equal">
      <formula>"LYSA"</formula>
    </cfRule>
  </conditionalFormatting>
  <conditionalFormatting sqref="C3:S3">
    <cfRule type="cellIs" dxfId="348" priority="24" operator="equal">
      <formula>"PHAR"</formula>
    </cfRule>
  </conditionalFormatting>
  <conditionalFormatting sqref="C3:S3">
    <cfRule type="cellIs" dxfId="347" priority="25" operator="equal">
      <formula>"POCU"</formula>
    </cfRule>
  </conditionalFormatting>
  <conditionalFormatting sqref="C3:S3">
    <cfRule type="cellIs" dxfId="346" priority="26" operator="equal">
      <formula>"ROMU"</formula>
    </cfRule>
  </conditionalFormatting>
  <conditionalFormatting sqref="C3:S3">
    <cfRule type="cellIs" dxfId="345" priority="27" operator="equal">
      <formula>"RUAR"</formula>
    </cfRule>
  </conditionalFormatting>
  <conditionalFormatting sqref="C3:S3">
    <cfRule type="cellIs" dxfId="344" priority="28" operator="equal">
      <formula>"RULA"</formula>
    </cfRule>
  </conditionalFormatting>
  <conditionalFormatting sqref="C3:S3">
    <cfRule type="cellIs" dxfId="343" priority="29" operator="equal">
      <formula>"SODU"</formula>
    </cfRule>
  </conditionalFormatting>
  <conditionalFormatting sqref="C3:S3">
    <cfRule type="cellIs" dxfId="342" priority="30" operator="equal">
      <formula>"VIST"</formula>
    </cfRule>
  </conditionalFormatting>
  <conditionalFormatting sqref="C3:S3">
    <cfRule type="cellIs" dxfId="341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365</v>
      </c>
      <c r="D3" s="6" t="s">
        <v>113</v>
      </c>
      <c r="E3" s="6" t="s">
        <v>88</v>
      </c>
      <c r="F3" s="7" t="s">
        <v>260</v>
      </c>
      <c r="G3" s="6" t="s">
        <v>257</v>
      </c>
      <c r="H3" s="6" t="s">
        <v>297</v>
      </c>
      <c r="I3" s="6" t="s">
        <v>12</v>
      </c>
      <c r="J3" s="6" t="s">
        <v>396</v>
      </c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9</v>
      </c>
      <c r="D4" s="6">
        <v>1</v>
      </c>
      <c r="E4" s="6">
        <v>1</v>
      </c>
      <c r="F4" s="6">
        <v>1</v>
      </c>
      <c r="G4" s="6">
        <v>5</v>
      </c>
      <c r="H4" s="6">
        <v>15</v>
      </c>
      <c r="I4" s="6">
        <v>1</v>
      </c>
      <c r="J4" s="6">
        <v>11</v>
      </c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0.27272727272727271</v>
      </c>
      <c r="D5" s="8">
        <f t="shared" si="0"/>
        <v>3.0303030303030304E-2</v>
      </c>
      <c r="E5" s="8">
        <f t="shared" si="0"/>
        <v>3.0303030303030304E-2</v>
      </c>
      <c r="F5" s="8">
        <f t="shared" si="0"/>
        <v>3.0303030303030304E-2</v>
      </c>
      <c r="G5" s="8">
        <f t="shared" si="0"/>
        <v>0.15151515151515152</v>
      </c>
      <c r="H5" s="8">
        <f t="shared" si="0"/>
        <v>0.45454545454545453</v>
      </c>
      <c r="I5" s="8">
        <f t="shared" si="0"/>
        <v>3.0303030303030304E-2</v>
      </c>
      <c r="J5" s="8">
        <f t="shared" si="0"/>
        <v>0.33333333333333331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3.0303030303030304E-2</v>
      </c>
      <c r="G8" s="16">
        <f t="shared" si="1"/>
        <v>0.18181818181818182</v>
      </c>
      <c r="H8" s="16">
        <f t="shared" si="1"/>
        <v>0.18181818181818182</v>
      </c>
      <c r="I8" s="16">
        <f t="shared" si="1"/>
        <v>0.18181818181818182</v>
      </c>
      <c r="J8" s="16">
        <f t="shared" si="1"/>
        <v>0.18181818181818182</v>
      </c>
      <c r="K8" s="16">
        <f t="shared" si="1"/>
        <v>0.18181818181818182</v>
      </c>
      <c r="L8" s="16">
        <f t="shared" si="1"/>
        <v>0.18181818181818182</v>
      </c>
      <c r="M8" s="16">
        <f t="shared" si="1"/>
        <v>0.18181818181818182</v>
      </c>
      <c r="N8" s="16">
        <f t="shared" si="1"/>
        <v>0.18181818181818182</v>
      </c>
      <c r="O8" s="16">
        <f t="shared" si="1"/>
        <v>0.18181818181818182</v>
      </c>
      <c r="P8" s="16">
        <f t="shared" si="1"/>
        <v>0.18181818181818182</v>
      </c>
      <c r="Q8" s="16">
        <f t="shared" si="1"/>
        <v>0.18181818181818182</v>
      </c>
      <c r="R8" s="16">
        <f t="shared" si="1"/>
        <v>0.18181818181818182</v>
      </c>
      <c r="S8" s="16">
        <f t="shared" si="1"/>
        <v>0.18181818181818182</v>
      </c>
      <c r="W8" s="3"/>
    </row>
    <row r="9" spans="1:23" ht="13.2" x14ac:dyDescent="0.25">
      <c r="A9" s="4"/>
      <c r="B9" s="12" t="s">
        <v>97</v>
      </c>
      <c r="C9" s="16">
        <f>S8</f>
        <v>0.18181818181818182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340" priority="1" operator="equal">
      <formula>"PRAV"</formula>
    </cfRule>
  </conditionalFormatting>
  <conditionalFormatting sqref="C14:G14">
    <cfRule type="cellIs" dxfId="339" priority="2" operator="equal">
      <formula>"AEHI"</formula>
    </cfRule>
  </conditionalFormatting>
  <conditionalFormatting sqref="C14:G14">
    <cfRule type="cellIs" dxfId="338" priority="3" operator="equal">
      <formula>"CRMO"</formula>
    </cfRule>
  </conditionalFormatting>
  <conditionalFormatting sqref="C14:G14">
    <cfRule type="cellIs" dxfId="337" priority="4" operator="equal">
      <formula>"ILAQ"</formula>
    </cfRule>
  </conditionalFormatting>
  <conditionalFormatting sqref="C14:G14">
    <cfRule type="cellIs" dxfId="336" priority="5" operator="equal">
      <formula>"PRLA"</formula>
    </cfRule>
  </conditionalFormatting>
  <conditionalFormatting sqref="C14:G14">
    <cfRule type="cellIs" dxfId="335" priority="6" operator="equal">
      <formula>"SOAU"</formula>
    </cfRule>
  </conditionalFormatting>
  <conditionalFormatting sqref="C3:S3">
    <cfRule type="cellIs" dxfId="334" priority="7" operator="equal">
      <formula>"DALA"</formula>
    </cfRule>
  </conditionalFormatting>
  <conditionalFormatting sqref="C3:S3">
    <cfRule type="cellIs" dxfId="333" priority="8" operator="equal">
      <formula>"ILAQ"</formula>
    </cfRule>
  </conditionalFormatting>
  <conditionalFormatting sqref="C3:S3">
    <cfRule type="cellIs" dxfId="332" priority="9" operator="equal">
      <formula>"PRLA"</formula>
    </cfRule>
  </conditionalFormatting>
  <conditionalFormatting sqref="C3:S3">
    <cfRule type="cellIs" dxfId="331" priority="10" operator="equal">
      <formula>"PRLU"</formula>
    </cfRule>
  </conditionalFormatting>
  <conditionalFormatting sqref="C3:S3">
    <cfRule type="cellIs" dxfId="330" priority="11" operator="equal">
      <formula>"ALPE"</formula>
    </cfRule>
  </conditionalFormatting>
  <conditionalFormatting sqref="C3:S3">
    <cfRule type="cellIs" dxfId="329" priority="12" operator="equal">
      <formula>"BRSY"</formula>
    </cfRule>
  </conditionalFormatting>
  <conditionalFormatting sqref="C3:S3">
    <cfRule type="cellIs" dxfId="328" priority="13" operator="equal">
      <formula>"THISTLE"</formula>
    </cfRule>
  </conditionalFormatting>
  <conditionalFormatting sqref="C3:S3">
    <cfRule type="cellIs" dxfId="327" priority="14" operator="equal">
      <formula>"CLVI"</formula>
    </cfRule>
  </conditionalFormatting>
  <conditionalFormatting sqref="C3:S3">
    <cfRule type="cellIs" dxfId="326" priority="15" operator="equal">
      <formula>"COML"</formula>
    </cfRule>
  </conditionalFormatting>
  <conditionalFormatting sqref="C3:S3">
    <cfRule type="cellIs" dxfId="325" priority="16" operator="equal">
      <formula>"COVU"</formula>
    </cfRule>
  </conditionalFormatting>
  <conditionalFormatting sqref="C3:S3">
    <cfRule type="cellIs" dxfId="324" priority="17" operator="equal">
      <formula>"CYSC"</formula>
    </cfRule>
  </conditionalFormatting>
  <conditionalFormatting sqref="C3:S3">
    <cfRule type="cellIs" dxfId="323" priority="18" operator="equal">
      <formula>"DISY"</formula>
    </cfRule>
  </conditionalFormatting>
  <conditionalFormatting sqref="C3:S3">
    <cfRule type="cellIs" dxfId="322" priority="19" operator="equal">
      <formula>"HEHE"</formula>
    </cfRule>
  </conditionalFormatting>
  <conditionalFormatting sqref="C3:S3">
    <cfRule type="cellIs" dxfId="321" priority="20" operator="equal">
      <formula>"HEHI"</formula>
    </cfRule>
  </conditionalFormatting>
  <conditionalFormatting sqref="C3:S3">
    <cfRule type="cellIs" dxfId="320" priority="21" operator="equal">
      <formula>"HEMA"</formula>
    </cfRule>
  </conditionalFormatting>
  <conditionalFormatting sqref="C3:S3">
    <cfRule type="cellIs" dxfId="319" priority="22" operator="equal">
      <formula>"IRPS"</formula>
    </cfRule>
  </conditionalFormatting>
  <conditionalFormatting sqref="C3:S3">
    <cfRule type="cellIs" dxfId="318" priority="23" operator="equal">
      <formula>"LYSA"</formula>
    </cfRule>
  </conditionalFormatting>
  <conditionalFormatting sqref="C3:S3">
    <cfRule type="cellIs" dxfId="317" priority="24" operator="equal">
      <formula>"PHAR"</formula>
    </cfRule>
  </conditionalFormatting>
  <conditionalFormatting sqref="C3:S3">
    <cfRule type="cellIs" dxfId="316" priority="25" operator="equal">
      <formula>"POCU"</formula>
    </cfRule>
  </conditionalFormatting>
  <conditionalFormatting sqref="C3:S3">
    <cfRule type="cellIs" dxfId="315" priority="26" operator="equal">
      <formula>"ROMU"</formula>
    </cfRule>
  </conditionalFormatting>
  <conditionalFormatting sqref="C3:S3">
    <cfRule type="cellIs" dxfId="314" priority="27" operator="equal">
      <formula>"RUAR"</formula>
    </cfRule>
  </conditionalFormatting>
  <conditionalFormatting sqref="C3:S3">
    <cfRule type="cellIs" dxfId="313" priority="28" operator="equal">
      <formula>"RULA"</formula>
    </cfRule>
  </conditionalFormatting>
  <conditionalFormatting sqref="C3:S3">
    <cfRule type="cellIs" dxfId="312" priority="29" operator="equal">
      <formula>"SODU"</formula>
    </cfRule>
  </conditionalFormatting>
  <conditionalFormatting sqref="C3:S3">
    <cfRule type="cellIs" dxfId="311" priority="30" operator="equal">
      <formula>"VIST"</formula>
    </cfRule>
  </conditionalFormatting>
  <conditionalFormatting sqref="C3:S3">
    <cfRule type="cellIs" dxfId="310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88</v>
      </c>
      <c r="D3" s="6" t="s">
        <v>297</v>
      </c>
      <c r="E3" s="6" t="s">
        <v>260</v>
      </c>
      <c r="F3" s="7" t="s">
        <v>176</v>
      </c>
      <c r="G3" s="6" t="s">
        <v>365</v>
      </c>
      <c r="H3" s="6" t="s">
        <v>76</v>
      </c>
      <c r="I3" s="6" t="s">
        <v>278</v>
      </c>
      <c r="J3" s="6" t="s">
        <v>396</v>
      </c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6</v>
      </c>
      <c r="D4" s="6">
        <v>5</v>
      </c>
      <c r="E4" s="6">
        <v>6</v>
      </c>
      <c r="F4" s="6">
        <v>17</v>
      </c>
      <c r="G4" s="6">
        <v>5</v>
      </c>
      <c r="H4" s="6">
        <v>3</v>
      </c>
      <c r="I4" s="6">
        <v>1</v>
      </c>
      <c r="J4" s="6">
        <v>6</v>
      </c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0.18181818181818182</v>
      </c>
      <c r="D5" s="8">
        <f t="shared" si="0"/>
        <v>0.15151515151515152</v>
      </c>
      <c r="E5" s="8">
        <f t="shared" si="0"/>
        <v>0.18181818181818182</v>
      </c>
      <c r="F5" s="8">
        <f t="shared" si="0"/>
        <v>0.51515151515151514</v>
      </c>
      <c r="G5" s="8">
        <f t="shared" si="0"/>
        <v>0.15151515151515152</v>
      </c>
      <c r="H5" s="8">
        <f t="shared" si="0"/>
        <v>9.0909090909090912E-2</v>
      </c>
      <c r="I5" s="8">
        <f t="shared" si="0"/>
        <v>3.0303030303030304E-2</v>
      </c>
      <c r="J5" s="8">
        <f t="shared" si="0"/>
        <v>0.18181818181818182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0.18181818181818182</v>
      </c>
      <c r="F8" s="16">
        <f t="shared" si="1"/>
        <v>0.18181818181818182</v>
      </c>
      <c r="G8" s="16">
        <f t="shared" si="1"/>
        <v>0.18181818181818182</v>
      </c>
      <c r="H8" s="16">
        <f t="shared" si="1"/>
        <v>0.18181818181818182</v>
      </c>
      <c r="I8" s="16">
        <f t="shared" si="1"/>
        <v>0.18181818181818182</v>
      </c>
      <c r="J8" s="16">
        <f t="shared" si="1"/>
        <v>0.18181818181818182</v>
      </c>
      <c r="K8" s="16">
        <f t="shared" si="1"/>
        <v>0.18181818181818182</v>
      </c>
      <c r="L8" s="16">
        <f t="shared" si="1"/>
        <v>0.18181818181818182</v>
      </c>
      <c r="M8" s="16">
        <f t="shared" si="1"/>
        <v>0.18181818181818182</v>
      </c>
      <c r="N8" s="16">
        <f t="shared" si="1"/>
        <v>0.18181818181818182</v>
      </c>
      <c r="O8" s="16">
        <f t="shared" si="1"/>
        <v>0.18181818181818182</v>
      </c>
      <c r="P8" s="16">
        <f t="shared" si="1"/>
        <v>0.18181818181818182</v>
      </c>
      <c r="Q8" s="16">
        <f t="shared" si="1"/>
        <v>0.18181818181818182</v>
      </c>
      <c r="R8" s="16">
        <f t="shared" si="1"/>
        <v>0.18181818181818182</v>
      </c>
      <c r="S8" s="16">
        <f t="shared" si="1"/>
        <v>0.18181818181818182</v>
      </c>
      <c r="W8" s="3"/>
    </row>
    <row r="9" spans="1:23" ht="13.2" x14ac:dyDescent="0.25">
      <c r="A9" s="4"/>
      <c r="B9" s="12" t="s">
        <v>97</v>
      </c>
      <c r="C9" s="16">
        <f>S8</f>
        <v>0.18181818181818182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D39" s="9" t="s">
        <v>408</v>
      </c>
    </row>
    <row r="40" spans="1:23" ht="13.2" x14ac:dyDescent="0.25">
      <c r="B40" s="3" t="s">
        <v>404</v>
      </c>
      <c r="D40" s="3" t="s">
        <v>414</v>
      </c>
    </row>
    <row r="41" spans="1:23" ht="13.2" x14ac:dyDescent="0.25">
      <c r="B41" s="3" t="s">
        <v>415</v>
      </c>
    </row>
    <row r="42" spans="1:23" ht="13.2" x14ac:dyDescent="0.25">
      <c r="B42" s="3" t="s">
        <v>406</v>
      </c>
    </row>
    <row r="43" spans="1:23" ht="13.2" x14ac:dyDescent="0.25">
      <c r="B43" s="3" t="s">
        <v>407</v>
      </c>
    </row>
    <row r="44" spans="1:23" ht="13.2" x14ac:dyDescent="0.25">
      <c r="B44" s="3" t="s">
        <v>416</v>
      </c>
    </row>
  </sheetData>
  <conditionalFormatting sqref="C14:G14">
    <cfRule type="cellIs" dxfId="309" priority="1" operator="equal">
      <formula>"PRAV"</formula>
    </cfRule>
  </conditionalFormatting>
  <conditionalFormatting sqref="C14:G14">
    <cfRule type="cellIs" dxfId="308" priority="2" operator="equal">
      <formula>"AEHI"</formula>
    </cfRule>
  </conditionalFormatting>
  <conditionalFormatting sqref="C14:G14">
    <cfRule type="cellIs" dxfId="307" priority="3" operator="equal">
      <formula>"CRMO"</formula>
    </cfRule>
  </conditionalFormatting>
  <conditionalFormatting sqref="C14:G14">
    <cfRule type="cellIs" dxfId="306" priority="4" operator="equal">
      <formula>"ILAQ"</formula>
    </cfRule>
  </conditionalFormatting>
  <conditionalFormatting sqref="C14:G14">
    <cfRule type="cellIs" dxfId="305" priority="5" operator="equal">
      <formula>"PRLA"</formula>
    </cfRule>
  </conditionalFormatting>
  <conditionalFormatting sqref="C14:G14">
    <cfRule type="cellIs" dxfId="304" priority="6" operator="equal">
      <formula>"SOAU"</formula>
    </cfRule>
  </conditionalFormatting>
  <conditionalFormatting sqref="C3:S3">
    <cfRule type="cellIs" dxfId="303" priority="7" operator="equal">
      <formula>"DALA"</formula>
    </cfRule>
  </conditionalFormatting>
  <conditionalFormatting sqref="C3:S3">
    <cfRule type="cellIs" dxfId="302" priority="8" operator="equal">
      <formula>"ILAQ"</formula>
    </cfRule>
  </conditionalFormatting>
  <conditionalFormatting sqref="C3:S3">
    <cfRule type="cellIs" dxfId="301" priority="9" operator="equal">
      <formula>"PRLA"</formula>
    </cfRule>
  </conditionalFormatting>
  <conditionalFormatting sqref="C3:S3">
    <cfRule type="cellIs" dxfId="300" priority="10" operator="equal">
      <formula>"PRLU"</formula>
    </cfRule>
  </conditionalFormatting>
  <conditionalFormatting sqref="C3:S3">
    <cfRule type="cellIs" dxfId="299" priority="11" operator="equal">
      <formula>"ALPE"</formula>
    </cfRule>
  </conditionalFormatting>
  <conditionalFormatting sqref="C3:S3">
    <cfRule type="cellIs" dxfId="298" priority="12" operator="equal">
      <formula>"BRSY"</formula>
    </cfRule>
  </conditionalFormatting>
  <conditionalFormatting sqref="C3:S3">
    <cfRule type="cellIs" dxfId="297" priority="13" operator="equal">
      <formula>"THISTLE"</formula>
    </cfRule>
  </conditionalFormatting>
  <conditionalFormatting sqref="C3:S3">
    <cfRule type="cellIs" dxfId="296" priority="14" operator="equal">
      <formula>"CLVI"</formula>
    </cfRule>
  </conditionalFormatting>
  <conditionalFormatting sqref="C3:S3">
    <cfRule type="cellIs" dxfId="295" priority="15" operator="equal">
      <formula>"COML"</formula>
    </cfRule>
  </conditionalFormatting>
  <conditionalFormatting sqref="C3:S3">
    <cfRule type="cellIs" dxfId="294" priority="16" operator="equal">
      <formula>"COVU"</formula>
    </cfRule>
  </conditionalFormatting>
  <conditionalFormatting sqref="C3:S3">
    <cfRule type="cellIs" dxfId="293" priority="17" operator="equal">
      <formula>"CYSC"</formula>
    </cfRule>
  </conditionalFormatting>
  <conditionalFormatting sqref="C3:S3">
    <cfRule type="cellIs" dxfId="292" priority="18" operator="equal">
      <formula>"DISY"</formula>
    </cfRule>
  </conditionalFormatting>
  <conditionalFormatting sqref="C3:S3">
    <cfRule type="cellIs" dxfId="291" priority="19" operator="equal">
      <formula>"HEHE"</formula>
    </cfRule>
  </conditionalFormatting>
  <conditionalFormatting sqref="C3:S3">
    <cfRule type="cellIs" dxfId="290" priority="20" operator="equal">
      <formula>"HEHI"</formula>
    </cfRule>
  </conditionalFormatting>
  <conditionalFormatting sqref="C3:S3">
    <cfRule type="cellIs" dxfId="289" priority="21" operator="equal">
      <formula>"HEMA"</formula>
    </cfRule>
  </conditionalFormatting>
  <conditionalFormatting sqref="C3:S3">
    <cfRule type="cellIs" dxfId="288" priority="22" operator="equal">
      <formula>"IRPS"</formula>
    </cfRule>
  </conditionalFormatting>
  <conditionalFormatting sqref="C3:S3">
    <cfRule type="cellIs" dxfId="287" priority="23" operator="equal">
      <formula>"LYSA"</formula>
    </cfRule>
  </conditionalFormatting>
  <conditionalFormatting sqref="C3:S3">
    <cfRule type="cellIs" dxfId="286" priority="24" operator="equal">
      <formula>"PHAR"</formula>
    </cfRule>
  </conditionalFormatting>
  <conditionalFormatting sqref="C3:S3">
    <cfRule type="cellIs" dxfId="285" priority="25" operator="equal">
      <formula>"POCU"</formula>
    </cfRule>
  </conditionalFormatting>
  <conditionalFormatting sqref="C3:S3">
    <cfRule type="cellIs" dxfId="284" priority="26" operator="equal">
      <formula>"ROMU"</formula>
    </cfRule>
  </conditionalFormatting>
  <conditionalFormatting sqref="C3:S3">
    <cfRule type="cellIs" dxfId="283" priority="27" operator="equal">
      <formula>"RUAR"</formula>
    </cfRule>
  </conditionalFormatting>
  <conditionalFormatting sqref="C3:S3">
    <cfRule type="cellIs" dxfId="282" priority="28" operator="equal">
      <formula>"RULA"</formula>
    </cfRule>
  </conditionalFormatting>
  <conditionalFormatting sqref="C3:S3">
    <cfRule type="cellIs" dxfId="281" priority="29" operator="equal">
      <formula>"SODU"</formula>
    </cfRule>
  </conditionalFormatting>
  <conditionalFormatting sqref="C3:S3">
    <cfRule type="cellIs" dxfId="280" priority="30" operator="equal">
      <formula>"VIST"</formula>
    </cfRule>
  </conditionalFormatting>
  <conditionalFormatting sqref="C3:S3">
    <cfRule type="cellIs" dxfId="279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12</v>
      </c>
      <c r="D3" s="6" t="s">
        <v>365</v>
      </c>
      <c r="E3" s="6" t="s">
        <v>113</v>
      </c>
      <c r="F3" s="7" t="s">
        <v>88</v>
      </c>
      <c r="G3" s="6" t="s">
        <v>315</v>
      </c>
      <c r="H3" s="6" t="s">
        <v>297</v>
      </c>
      <c r="I3" s="6" t="s">
        <v>260</v>
      </c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3</v>
      </c>
      <c r="D4" s="6">
        <v>10</v>
      </c>
      <c r="E4" s="6">
        <v>6</v>
      </c>
      <c r="F4" s="6">
        <v>6</v>
      </c>
      <c r="G4" s="6">
        <v>1</v>
      </c>
      <c r="H4" s="6">
        <v>2</v>
      </c>
      <c r="I4" s="6">
        <v>12</v>
      </c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9.0909090909090912E-2</v>
      </c>
      <c r="D5" s="8">
        <f t="shared" si="0"/>
        <v>0.30303030303030304</v>
      </c>
      <c r="E5" s="8">
        <f t="shared" si="0"/>
        <v>0.18181818181818182</v>
      </c>
      <c r="F5" s="8">
        <f t="shared" si="0"/>
        <v>0.18181818181818182</v>
      </c>
      <c r="G5" s="8">
        <f t="shared" si="0"/>
        <v>3.0303030303030304E-2</v>
      </c>
      <c r="H5" s="8">
        <f t="shared" si="0"/>
        <v>6.0606060606060608E-2</v>
      </c>
      <c r="I5" s="8">
        <f t="shared" si="0"/>
        <v>0.36363636363636365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0.36363636363636365</v>
      </c>
      <c r="J8" s="16">
        <f t="shared" si="1"/>
        <v>0.36363636363636365</v>
      </c>
      <c r="K8" s="16">
        <f t="shared" si="1"/>
        <v>0.36363636363636365</v>
      </c>
      <c r="L8" s="16">
        <f t="shared" si="1"/>
        <v>0.36363636363636365</v>
      </c>
      <c r="M8" s="16">
        <f t="shared" si="1"/>
        <v>0.36363636363636365</v>
      </c>
      <c r="N8" s="16">
        <f t="shared" si="1"/>
        <v>0.36363636363636365</v>
      </c>
      <c r="O8" s="16">
        <f t="shared" si="1"/>
        <v>0.36363636363636365</v>
      </c>
      <c r="P8" s="16">
        <f t="shared" si="1"/>
        <v>0.36363636363636365</v>
      </c>
      <c r="Q8" s="16">
        <f t="shared" si="1"/>
        <v>0.36363636363636365</v>
      </c>
      <c r="R8" s="16">
        <f t="shared" si="1"/>
        <v>0.36363636363636365</v>
      </c>
      <c r="S8" s="16">
        <f t="shared" si="1"/>
        <v>0.36363636363636365</v>
      </c>
      <c r="W8" s="3"/>
    </row>
    <row r="9" spans="1:23" ht="13.2" x14ac:dyDescent="0.25">
      <c r="A9" s="4"/>
      <c r="B9" s="12" t="s">
        <v>97</v>
      </c>
      <c r="C9" s="16">
        <f>S8</f>
        <v>0.36363636363636365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D39" s="9" t="s">
        <v>371</v>
      </c>
    </row>
    <row r="40" spans="1:23" ht="13.2" x14ac:dyDescent="0.25">
      <c r="B40" s="3" t="s">
        <v>51</v>
      </c>
      <c r="D40" s="3" t="s">
        <v>417</v>
      </c>
    </row>
    <row r="41" spans="1:23" ht="13.2" x14ac:dyDescent="0.25">
      <c r="B41" s="3" t="s">
        <v>12</v>
      </c>
      <c r="D41" s="3" t="s">
        <v>418</v>
      </c>
    </row>
    <row r="42" spans="1:23" ht="13.2" x14ac:dyDescent="0.25">
      <c r="B42" s="3" t="s">
        <v>159</v>
      </c>
      <c r="D42" s="3" t="s">
        <v>419</v>
      </c>
    </row>
    <row r="43" spans="1:23" ht="13.2" x14ac:dyDescent="0.25">
      <c r="B43" s="3" t="s">
        <v>76</v>
      </c>
      <c r="D43" s="3" t="s">
        <v>340</v>
      </c>
    </row>
    <row r="44" spans="1:23" ht="13.2" x14ac:dyDescent="0.25">
      <c r="D44" s="3" t="s">
        <v>420</v>
      </c>
    </row>
  </sheetData>
  <conditionalFormatting sqref="C14:G14">
    <cfRule type="cellIs" dxfId="278" priority="1" operator="equal">
      <formula>"PRAV"</formula>
    </cfRule>
  </conditionalFormatting>
  <conditionalFormatting sqref="C14:G14">
    <cfRule type="cellIs" dxfId="277" priority="2" operator="equal">
      <formula>"AEHI"</formula>
    </cfRule>
  </conditionalFormatting>
  <conditionalFormatting sqref="C14:G14">
    <cfRule type="cellIs" dxfId="276" priority="3" operator="equal">
      <formula>"CRMO"</formula>
    </cfRule>
  </conditionalFormatting>
  <conditionalFormatting sqref="C14:G14">
    <cfRule type="cellIs" dxfId="275" priority="4" operator="equal">
      <formula>"ILAQ"</formula>
    </cfRule>
  </conditionalFormatting>
  <conditionalFormatting sqref="C14:G14">
    <cfRule type="cellIs" dxfId="274" priority="5" operator="equal">
      <formula>"PRLA"</formula>
    </cfRule>
  </conditionalFormatting>
  <conditionalFormatting sqref="C14:G14">
    <cfRule type="cellIs" dxfId="273" priority="6" operator="equal">
      <formula>"SOAU"</formula>
    </cfRule>
  </conditionalFormatting>
  <conditionalFormatting sqref="C3:S3">
    <cfRule type="cellIs" dxfId="272" priority="7" operator="equal">
      <formula>"DALA"</formula>
    </cfRule>
  </conditionalFormatting>
  <conditionalFormatting sqref="C3:S3">
    <cfRule type="cellIs" dxfId="271" priority="8" operator="equal">
      <formula>"ILAQ"</formula>
    </cfRule>
  </conditionalFormatting>
  <conditionalFormatting sqref="C3:S3">
    <cfRule type="cellIs" dxfId="270" priority="9" operator="equal">
      <formula>"PRLA"</formula>
    </cfRule>
  </conditionalFormatting>
  <conditionalFormatting sqref="C3:S3">
    <cfRule type="cellIs" dxfId="269" priority="10" operator="equal">
      <formula>"PRLU"</formula>
    </cfRule>
  </conditionalFormatting>
  <conditionalFormatting sqref="C3:S3">
    <cfRule type="cellIs" dxfId="268" priority="11" operator="equal">
      <formula>"ALPE"</formula>
    </cfRule>
  </conditionalFormatting>
  <conditionalFormatting sqref="C3:S3">
    <cfRule type="cellIs" dxfId="267" priority="12" operator="equal">
      <formula>"BRSY"</formula>
    </cfRule>
  </conditionalFormatting>
  <conditionalFormatting sqref="C3:S3">
    <cfRule type="cellIs" dxfId="266" priority="13" operator="equal">
      <formula>"THISTLE"</formula>
    </cfRule>
  </conditionalFormatting>
  <conditionalFormatting sqref="C3:S3">
    <cfRule type="cellIs" dxfId="265" priority="14" operator="equal">
      <formula>"CLVI"</formula>
    </cfRule>
  </conditionalFormatting>
  <conditionalFormatting sqref="C3:S3">
    <cfRule type="cellIs" dxfId="264" priority="15" operator="equal">
      <formula>"COML"</formula>
    </cfRule>
  </conditionalFormatting>
  <conditionalFormatting sqref="C3:S3">
    <cfRule type="cellIs" dxfId="263" priority="16" operator="equal">
      <formula>"COVU"</formula>
    </cfRule>
  </conditionalFormatting>
  <conditionalFormatting sqref="C3:S3">
    <cfRule type="cellIs" dxfId="262" priority="17" operator="equal">
      <formula>"CYSC"</formula>
    </cfRule>
  </conditionalFormatting>
  <conditionalFormatting sqref="C3:S3">
    <cfRule type="cellIs" dxfId="261" priority="18" operator="equal">
      <formula>"DISY"</formula>
    </cfRule>
  </conditionalFormatting>
  <conditionalFormatting sqref="C3:S3">
    <cfRule type="cellIs" dxfId="260" priority="19" operator="equal">
      <formula>"HEHE"</formula>
    </cfRule>
  </conditionalFormatting>
  <conditionalFormatting sqref="C3:S3">
    <cfRule type="cellIs" dxfId="259" priority="20" operator="equal">
      <formula>"HEHI"</formula>
    </cfRule>
  </conditionalFormatting>
  <conditionalFormatting sqref="C3:S3">
    <cfRule type="cellIs" dxfId="258" priority="21" operator="equal">
      <formula>"HEMA"</formula>
    </cfRule>
  </conditionalFormatting>
  <conditionalFormatting sqref="C3:S3">
    <cfRule type="cellIs" dxfId="257" priority="22" operator="equal">
      <formula>"IRPS"</formula>
    </cfRule>
  </conditionalFormatting>
  <conditionalFormatting sqref="C3:S3">
    <cfRule type="cellIs" dxfId="256" priority="23" operator="equal">
      <formula>"LYSA"</formula>
    </cfRule>
  </conditionalFormatting>
  <conditionalFormatting sqref="C3:S3">
    <cfRule type="cellIs" dxfId="255" priority="24" operator="equal">
      <formula>"PHAR"</formula>
    </cfRule>
  </conditionalFormatting>
  <conditionalFormatting sqref="C3:S3">
    <cfRule type="cellIs" dxfId="254" priority="25" operator="equal">
      <formula>"POCU"</formula>
    </cfRule>
  </conditionalFormatting>
  <conditionalFormatting sqref="C3:S3">
    <cfRule type="cellIs" dxfId="253" priority="26" operator="equal">
      <formula>"ROMU"</formula>
    </cfRule>
  </conditionalFormatting>
  <conditionalFormatting sqref="C3:S3">
    <cfRule type="cellIs" dxfId="252" priority="27" operator="equal">
      <formula>"RUAR"</formula>
    </cfRule>
  </conditionalFormatting>
  <conditionalFormatting sqref="C3:S3">
    <cfRule type="cellIs" dxfId="251" priority="28" operator="equal">
      <formula>"RULA"</formula>
    </cfRule>
  </conditionalFormatting>
  <conditionalFormatting sqref="C3:S3">
    <cfRule type="cellIs" dxfId="250" priority="29" operator="equal">
      <formula>"SODU"</formula>
    </cfRule>
  </conditionalFormatting>
  <conditionalFormatting sqref="C3:S3">
    <cfRule type="cellIs" dxfId="249" priority="30" operator="equal">
      <formula>"VIST"</formula>
    </cfRule>
  </conditionalFormatting>
  <conditionalFormatting sqref="C3:S3">
    <cfRule type="cellIs" dxfId="248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113</v>
      </c>
      <c r="D3" s="6" t="s">
        <v>176</v>
      </c>
      <c r="E3" s="6" t="s">
        <v>365</v>
      </c>
      <c r="F3" s="7" t="s">
        <v>169</v>
      </c>
      <c r="G3" s="6" t="s">
        <v>260</v>
      </c>
      <c r="H3" s="6" t="s">
        <v>297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8</v>
      </c>
      <c r="D4" s="6">
        <v>16</v>
      </c>
      <c r="E4" s="6">
        <v>13</v>
      </c>
      <c r="F4" s="6">
        <v>3</v>
      </c>
      <c r="G4" s="6">
        <v>2</v>
      </c>
      <c r="H4" s="6">
        <v>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0.24242424242424243</v>
      </c>
      <c r="D5" s="8">
        <f t="shared" si="0"/>
        <v>0.48484848484848486</v>
      </c>
      <c r="E5" s="8">
        <f t="shared" si="0"/>
        <v>0.39393939393939392</v>
      </c>
      <c r="F5" s="8">
        <f t="shared" si="0"/>
        <v>9.0909090909090912E-2</v>
      </c>
      <c r="G5" s="8">
        <f t="shared" si="0"/>
        <v>6.0606060606060608E-2</v>
      </c>
      <c r="H5" s="8">
        <f t="shared" si="0"/>
        <v>0.12121212121212122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6.0606060606060608E-2</v>
      </c>
      <c r="H8" s="16">
        <f t="shared" si="1"/>
        <v>6.0606060606060608E-2</v>
      </c>
      <c r="I8" s="16">
        <f t="shared" si="1"/>
        <v>6.0606060606060608E-2</v>
      </c>
      <c r="J8" s="16">
        <f t="shared" si="1"/>
        <v>6.0606060606060608E-2</v>
      </c>
      <c r="K8" s="16">
        <f t="shared" si="1"/>
        <v>6.0606060606060608E-2</v>
      </c>
      <c r="L8" s="16">
        <f t="shared" si="1"/>
        <v>6.0606060606060608E-2</v>
      </c>
      <c r="M8" s="16">
        <f t="shared" si="1"/>
        <v>6.0606060606060608E-2</v>
      </c>
      <c r="N8" s="16">
        <f t="shared" si="1"/>
        <v>6.0606060606060608E-2</v>
      </c>
      <c r="O8" s="16">
        <f t="shared" si="1"/>
        <v>6.0606060606060608E-2</v>
      </c>
      <c r="P8" s="16">
        <f t="shared" si="1"/>
        <v>6.0606060606060608E-2</v>
      </c>
      <c r="Q8" s="16">
        <f t="shared" si="1"/>
        <v>6.0606060606060608E-2</v>
      </c>
      <c r="R8" s="16">
        <f t="shared" si="1"/>
        <v>6.0606060606060608E-2</v>
      </c>
      <c r="S8" s="16">
        <f t="shared" si="1"/>
        <v>6.0606060606060608E-2</v>
      </c>
      <c r="W8" s="3"/>
    </row>
    <row r="9" spans="1:23" ht="13.2" x14ac:dyDescent="0.25">
      <c r="A9" s="4"/>
      <c r="B9" s="12" t="s">
        <v>97</v>
      </c>
      <c r="C9" s="16">
        <f>S8</f>
        <v>6.0606060606060608E-2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247" priority="1" operator="equal">
      <formula>"PRAV"</formula>
    </cfRule>
  </conditionalFormatting>
  <conditionalFormatting sqref="C14:G14">
    <cfRule type="cellIs" dxfId="246" priority="2" operator="equal">
      <formula>"AEHI"</formula>
    </cfRule>
  </conditionalFormatting>
  <conditionalFormatting sqref="C14:G14">
    <cfRule type="cellIs" dxfId="245" priority="3" operator="equal">
      <formula>"CRMO"</formula>
    </cfRule>
  </conditionalFormatting>
  <conditionalFormatting sqref="C14:G14">
    <cfRule type="cellIs" dxfId="244" priority="4" operator="equal">
      <formula>"ILAQ"</formula>
    </cfRule>
  </conditionalFormatting>
  <conditionalFormatting sqref="C14:G14">
    <cfRule type="cellIs" dxfId="243" priority="5" operator="equal">
      <formula>"PRLA"</formula>
    </cfRule>
  </conditionalFormatting>
  <conditionalFormatting sqref="C14:G14">
    <cfRule type="cellIs" dxfId="242" priority="6" operator="equal">
      <formula>"SOAU"</formula>
    </cfRule>
  </conditionalFormatting>
  <conditionalFormatting sqref="C3:S3">
    <cfRule type="cellIs" dxfId="241" priority="7" operator="equal">
      <formula>"DALA"</formula>
    </cfRule>
  </conditionalFormatting>
  <conditionalFormatting sqref="C3:S3">
    <cfRule type="cellIs" dxfId="240" priority="8" operator="equal">
      <formula>"ILAQ"</formula>
    </cfRule>
  </conditionalFormatting>
  <conditionalFormatting sqref="C3:S3">
    <cfRule type="cellIs" dxfId="239" priority="9" operator="equal">
      <formula>"PRLA"</formula>
    </cfRule>
  </conditionalFormatting>
  <conditionalFormatting sqref="C3:S3">
    <cfRule type="cellIs" dxfId="238" priority="10" operator="equal">
      <formula>"PRLU"</formula>
    </cfRule>
  </conditionalFormatting>
  <conditionalFormatting sqref="C3:S3">
    <cfRule type="cellIs" dxfId="237" priority="11" operator="equal">
      <formula>"ALPE"</formula>
    </cfRule>
  </conditionalFormatting>
  <conditionalFormatting sqref="C3:S3">
    <cfRule type="cellIs" dxfId="236" priority="12" operator="equal">
      <formula>"BRSY"</formula>
    </cfRule>
  </conditionalFormatting>
  <conditionalFormatting sqref="C3:S3">
    <cfRule type="cellIs" dxfId="235" priority="13" operator="equal">
      <formula>"THISTLE"</formula>
    </cfRule>
  </conditionalFormatting>
  <conditionalFormatting sqref="C3:S3">
    <cfRule type="cellIs" dxfId="234" priority="14" operator="equal">
      <formula>"CLVI"</formula>
    </cfRule>
  </conditionalFormatting>
  <conditionalFormatting sqref="C3:S3">
    <cfRule type="cellIs" dxfId="233" priority="15" operator="equal">
      <formula>"COML"</formula>
    </cfRule>
  </conditionalFormatting>
  <conditionalFormatting sqref="C3:S3">
    <cfRule type="cellIs" dxfId="232" priority="16" operator="equal">
      <formula>"COVU"</formula>
    </cfRule>
  </conditionalFormatting>
  <conditionalFormatting sqref="C3:S3">
    <cfRule type="cellIs" dxfId="231" priority="17" operator="equal">
      <formula>"CYSC"</formula>
    </cfRule>
  </conditionalFormatting>
  <conditionalFormatting sqref="C3:S3">
    <cfRule type="cellIs" dxfId="230" priority="18" operator="equal">
      <formula>"DISY"</formula>
    </cfRule>
  </conditionalFormatting>
  <conditionalFormatting sqref="C3:S3">
    <cfRule type="cellIs" dxfId="229" priority="19" operator="equal">
      <formula>"HEHE"</formula>
    </cfRule>
  </conditionalFormatting>
  <conditionalFormatting sqref="C3:S3">
    <cfRule type="cellIs" dxfId="228" priority="20" operator="equal">
      <formula>"HEHI"</formula>
    </cfRule>
  </conditionalFormatting>
  <conditionalFormatting sqref="C3:S3">
    <cfRule type="cellIs" dxfId="227" priority="21" operator="equal">
      <formula>"HEMA"</formula>
    </cfRule>
  </conditionalFormatting>
  <conditionalFormatting sqref="C3:S3">
    <cfRule type="cellIs" dxfId="226" priority="22" operator="equal">
      <formula>"IRPS"</formula>
    </cfRule>
  </conditionalFormatting>
  <conditionalFormatting sqref="C3:S3">
    <cfRule type="cellIs" dxfId="225" priority="23" operator="equal">
      <formula>"LYSA"</formula>
    </cfRule>
  </conditionalFormatting>
  <conditionalFormatting sqref="C3:S3">
    <cfRule type="cellIs" dxfId="224" priority="24" operator="equal">
      <formula>"PHAR"</formula>
    </cfRule>
  </conditionalFormatting>
  <conditionalFormatting sqref="C3:S3">
    <cfRule type="cellIs" dxfId="223" priority="25" operator="equal">
      <formula>"POCU"</formula>
    </cfRule>
  </conditionalFormatting>
  <conditionalFormatting sqref="C3:S3">
    <cfRule type="cellIs" dxfId="222" priority="26" operator="equal">
      <formula>"ROMU"</formula>
    </cfRule>
  </conditionalFormatting>
  <conditionalFormatting sqref="C3:S3">
    <cfRule type="cellIs" dxfId="221" priority="27" operator="equal">
      <formula>"RUAR"</formula>
    </cfRule>
  </conditionalFormatting>
  <conditionalFormatting sqref="C3:S3">
    <cfRule type="cellIs" dxfId="220" priority="28" operator="equal">
      <formula>"RULA"</formula>
    </cfRule>
  </conditionalFormatting>
  <conditionalFormatting sqref="C3:S3">
    <cfRule type="cellIs" dxfId="219" priority="29" operator="equal">
      <formula>"SODU"</formula>
    </cfRule>
  </conditionalFormatting>
  <conditionalFormatting sqref="C3:S3">
    <cfRule type="cellIs" dxfId="218" priority="30" operator="equal">
      <formula>"VIST"</formula>
    </cfRule>
  </conditionalFormatting>
  <conditionalFormatting sqref="C3:S3">
    <cfRule type="cellIs" dxfId="217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266</v>
      </c>
      <c r="D3" s="6" t="s">
        <v>230</v>
      </c>
      <c r="E3" s="6" t="s">
        <v>340</v>
      </c>
      <c r="F3" s="7" t="s">
        <v>88</v>
      </c>
      <c r="G3" s="6" t="s">
        <v>119</v>
      </c>
      <c r="H3" s="6" t="s">
        <v>297</v>
      </c>
      <c r="I3" s="6" t="s">
        <v>260</v>
      </c>
      <c r="J3" s="6" t="s">
        <v>12</v>
      </c>
      <c r="K3" s="6" t="s">
        <v>396</v>
      </c>
      <c r="L3" s="6" t="s">
        <v>365</v>
      </c>
      <c r="M3" s="6" t="s">
        <v>366</v>
      </c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20</v>
      </c>
      <c r="D4" s="6">
        <v>6</v>
      </c>
      <c r="E4" s="6"/>
      <c r="F4" s="6"/>
      <c r="G4" s="6">
        <v>3</v>
      </c>
      <c r="H4" s="6">
        <v>7</v>
      </c>
      <c r="I4" s="6">
        <v>1</v>
      </c>
      <c r="J4" s="6">
        <v>7</v>
      </c>
      <c r="K4" s="6">
        <v>3</v>
      </c>
      <c r="L4" s="6">
        <v>3</v>
      </c>
      <c r="M4" s="6">
        <v>1</v>
      </c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0.60606060606060608</v>
      </c>
      <c r="D5" s="8">
        <f t="shared" si="0"/>
        <v>0.18181818181818182</v>
      </c>
      <c r="E5" s="8">
        <f t="shared" si="0"/>
        <v>0</v>
      </c>
      <c r="F5" s="8">
        <f t="shared" si="0"/>
        <v>0</v>
      </c>
      <c r="G5" s="8">
        <f t="shared" si="0"/>
        <v>9.0909090909090912E-2</v>
      </c>
      <c r="H5" s="8">
        <f t="shared" si="0"/>
        <v>0.21212121212121213</v>
      </c>
      <c r="I5" s="8">
        <f t="shared" si="0"/>
        <v>3.0303030303030304E-2</v>
      </c>
      <c r="J5" s="8">
        <f t="shared" si="0"/>
        <v>0.21212121212121213</v>
      </c>
      <c r="K5" s="8">
        <f t="shared" si="0"/>
        <v>9.0909090909090912E-2</v>
      </c>
      <c r="L5" s="8">
        <f t="shared" si="0"/>
        <v>9.0909090909090912E-2</v>
      </c>
      <c r="M5" s="8">
        <f t="shared" si="0"/>
        <v>3.0303030303030304E-2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3.0303030303030304E-2</v>
      </c>
      <c r="J8" s="16">
        <f t="shared" si="1"/>
        <v>3.0303030303030304E-2</v>
      </c>
      <c r="K8" s="16">
        <f t="shared" si="1"/>
        <v>3.0303030303030304E-2</v>
      </c>
      <c r="L8" s="16">
        <f t="shared" si="1"/>
        <v>3.0303030303030304E-2</v>
      </c>
      <c r="M8" s="16">
        <f t="shared" si="1"/>
        <v>3.0303030303030304E-2</v>
      </c>
      <c r="N8" s="16">
        <f t="shared" si="1"/>
        <v>3.0303030303030304E-2</v>
      </c>
      <c r="O8" s="16">
        <f t="shared" si="1"/>
        <v>3.0303030303030304E-2</v>
      </c>
      <c r="P8" s="16">
        <f t="shared" si="1"/>
        <v>3.0303030303030304E-2</v>
      </c>
      <c r="Q8" s="16">
        <f t="shared" si="1"/>
        <v>3.0303030303030304E-2</v>
      </c>
      <c r="R8" s="16">
        <f t="shared" si="1"/>
        <v>3.0303030303030304E-2</v>
      </c>
      <c r="S8" s="16">
        <f t="shared" si="1"/>
        <v>3.0303030303030304E-2</v>
      </c>
      <c r="W8" s="3"/>
    </row>
    <row r="9" spans="1:23" ht="13.2" x14ac:dyDescent="0.25">
      <c r="A9" s="4"/>
      <c r="B9" s="12" t="s">
        <v>97</v>
      </c>
      <c r="C9" s="16">
        <f>S8</f>
        <v>3.0303030303030304E-2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  <c r="D39" s="9" t="s">
        <v>408</v>
      </c>
    </row>
    <row r="40" spans="1:23" ht="13.2" x14ac:dyDescent="0.25">
      <c r="B40" s="3" t="s">
        <v>69</v>
      </c>
      <c r="D40" s="3" t="s">
        <v>419</v>
      </c>
    </row>
    <row r="41" spans="1:23" ht="13.2" x14ac:dyDescent="0.25">
      <c r="B41" s="3" t="s">
        <v>66</v>
      </c>
      <c r="D41" s="3" t="s">
        <v>169</v>
      </c>
    </row>
    <row r="42" spans="1:23" ht="13.2" x14ac:dyDescent="0.25">
      <c r="B42" s="3" t="s">
        <v>12</v>
      </c>
      <c r="D42" s="3" t="s">
        <v>88</v>
      </c>
    </row>
    <row r="43" spans="1:23" ht="13.2" x14ac:dyDescent="0.25">
      <c r="B43" s="3" t="s">
        <v>419</v>
      </c>
      <c r="D43" s="3" t="s">
        <v>340</v>
      </c>
    </row>
    <row r="44" spans="1:23" ht="13.2" x14ac:dyDescent="0.25">
      <c r="B44" s="3" t="s">
        <v>88</v>
      </c>
    </row>
  </sheetData>
  <conditionalFormatting sqref="C14:G14">
    <cfRule type="cellIs" dxfId="216" priority="1" operator="equal">
      <formula>"PRAV"</formula>
    </cfRule>
  </conditionalFormatting>
  <conditionalFormatting sqref="C14:G14">
    <cfRule type="cellIs" dxfId="215" priority="2" operator="equal">
      <formula>"AEHI"</formula>
    </cfRule>
  </conditionalFormatting>
  <conditionalFormatting sqref="C14:G14">
    <cfRule type="cellIs" dxfId="214" priority="3" operator="equal">
      <formula>"CRMO"</formula>
    </cfRule>
  </conditionalFormatting>
  <conditionalFormatting sqref="C14:G14">
    <cfRule type="cellIs" dxfId="213" priority="4" operator="equal">
      <formula>"ILAQ"</formula>
    </cfRule>
  </conditionalFormatting>
  <conditionalFormatting sqref="C14:G14">
    <cfRule type="cellIs" dxfId="212" priority="5" operator="equal">
      <formula>"PRLA"</formula>
    </cfRule>
  </conditionalFormatting>
  <conditionalFormatting sqref="C14:G14">
    <cfRule type="cellIs" dxfId="211" priority="6" operator="equal">
      <formula>"SOAU"</formula>
    </cfRule>
  </conditionalFormatting>
  <conditionalFormatting sqref="C3:S3">
    <cfRule type="cellIs" dxfId="210" priority="7" operator="equal">
      <formula>"DALA"</formula>
    </cfRule>
  </conditionalFormatting>
  <conditionalFormatting sqref="C3:S3">
    <cfRule type="cellIs" dxfId="209" priority="8" operator="equal">
      <formula>"ILAQ"</formula>
    </cfRule>
  </conditionalFormatting>
  <conditionalFormatting sqref="C3:S3">
    <cfRule type="cellIs" dxfId="208" priority="9" operator="equal">
      <formula>"PRLA"</formula>
    </cfRule>
  </conditionalFormatting>
  <conditionalFormatting sqref="C3:S3">
    <cfRule type="cellIs" dxfId="207" priority="10" operator="equal">
      <formula>"PRLU"</formula>
    </cfRule>
  </conditionalFormatting>
  <conditionalFormatting sqref="C3:S3">
    <cfRule type="cellIs" dxfId="206" priority="11" operator="equal">
      <formula>"ALPE"</formula>
    </cfRule>
  </conditionalFormatting>
  <conditionalFormatting sqref="C3:S3">
    <cfRule type="cellIs" dxfId="205" priority="12" operator="equal">
      <formula>"BRSY"</formula>
    </cfRule>
  </conditionalFormatting>
  <conditionalFormatting sqref="C3:S3">
    <cfRule type="cellIs" dxfId="204" priority="13" operator="equal">
      <formula>"THISTLE"</formula>
    </cfRule>
  </conditionalFormatting>
  <conditionalFormatting sqref="C3:S3">
    <cfRule type="cellIs" dxfId="203" priority="14" operator="equal">
      <formula>"CLVI"</formula>
    </cfRule>
  </conditionalFormatting>
  <conditionalFormatting sqref="C3:S3">
    <cfRule type="cellIs" dxfId="202" priority="15" operator="equal">
      <formula>"COML"</formula>
    </cfRule>
  </conditionalFormatting>
  <conditionalFormatting sqref="C3:S3">
    <cfRule type="cellIs" dxfId="201" priority="16" operator="equal">
      <formula>"COVU"</formula>
    </cfRule>
  </conditionalFormatting>
  <conditionalFormatting sqref="C3:S3">
    <cfRule type="cellIs" dxfId="200" priority="17" operator="equal">
      <formula>"CYSC"</formula>
    </cfRule>
  </conditionalFormatting>
  <conditionalFormatting sqref="C3:S3">
    <cfRule type="cellIs" dxfId="199" priority="18" operator="equal">
      <formula>"DISY"</formula>
    </cfRule>
  </conditionalFormatting>
  <conditionalFormatting sqref="C3:S3">
    <cfRule type="cellIs" dxfId="198" priority="19" operator="equal">
      <formula>"HEHE"</formula>
    </cfRule>
  </conditionalFormatting>
  <conditionalFormatting sqref="C3:S3">
    <cfRule type="cellIs" dxfId="197" priority="20" operator="equal">
      <formula>"HEHI"</formula>
    </cfRule>
  </conditionalFormatting>
  <conditionalFormatting sqref="C3:S3">
    <cfRule type="cellIs" dxfId="196" priority="21" operator="equal">
      <formula>"HEMA"</formula>
    </cfRule>
  </conditionalFormatting>
  <conditionalFormatting sqref="C3:S3">
    <cfRule type="cellIs" dxfId="195" priority="22" operator="equal">
      <formula>"IRPS"</formula>
    </cfRule>
  </conditionalFormatting>
  <conditionalFormatting sqref="C3:S3">
    <cfRule type="cellIs" dxfId="194" priority="23" operator="equal">
      <formula>"LYSA"</formula>
    </cfRule>
  </conditionalFormatting>
  <conditionalFormatting sqref="C3:S3">
    <cfRule type="cellIs" dxfId="193" priority="24" operator="equal">
      <formula>"PHAR"</formula>
    </cfRule>
  </conditionalFormatting>
  <conditionalFormatting sqref="C3:S3">
    <cfRule type="cellIs" dxfId="192" priority="25" operator="equal">
      <formula>"POCU"</formula>
    </cfRule>
  </conditionalFormatting>
  <conditionalFormatting sqref="C3:S3">
    <cfRule type="cellIs" dxfId="191" priority="26" operator="equal">
      <formula>"ROMU"</formula>
    </cfRule>
  </conditionalFormatting>
  <conditionalFormatting sqref="C3:S3">
    <cfRule type="cellIs" dxfId="190" priority="27" operator="equal">
      <formula>"RUAR"</formula>
    </cfRule>
  </conditionalFormatting>
  <conditionalFormatting sqref="C3:S3">
    <cfRule type="cellIs" dxfId="189" priority="28" operator="equal">
      <formula>"RULA"</formula>
    </cfRule>
  </conditionalFormatting>
  <conditionalFormatting sqref="C3:S3">
    <cfRule type="cellIs" dxfId="188" priority="29" operator="equal">
      <formula>"SODU"</formula>
    </cfRule>
  </conditionalFormatting>
  <conditionalFormatting sqref="C3:S3">
    <cfRule type="cellIs" dxfId="187" priority="30" operator="equal">
      <formula>"VIST"</formula>
    </cfRule>
  </conditionalFormatting>
  <conditionalFormatting sqref="C3:S3">
    <cfRule type="cellIs" dxfId="186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297</v>
      </c>
      <c r="D3" s="6" t="s">
        <v>113</v>
      </c>
      <c r="E3" s="6" t="s">
        <v>396</v>
      </c>
      <c r="F3" s="7" t="s">
        <v>365</v>
      </c>
      <c r="G3" s="6" t="s">
        <v>257</v>
      </c>
      <c r="H3" s="6" t="s">
        <v>186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29</v>
      </c>
      <c r="D4" s="6">
        <v>16</v>
      </c>
      <c r="E4" s="6">
        <v>13</v>
      </c>
      <c r="F4" s="6">
        <v>8</v>
      </c>
      <c r="G4" s="6">
        <v>1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0.87878787878787878</v>
      </c>
      <c r="D5" s="8">
        <f t="shared" si="0"/>
        <v>0.48484848484848486</v>
      </c>
      <c r="E5" s="8">
        <f t="shared" si="0"/>
        <v>0.39393939393939392</v>
      </c>
      <c r="F5" s="8">
        <f t="shared" si="0"/>
        <v>0.24242424242424243</v>
      </c>
      <c r="G5" s="8">
        <f t="shared" si="0"/>
        <v>3.0303030303030304E-2</v>
      </c>
      <c r="H5" s="8">
        <f t="shared" si="0"/>
        <v>3.0303030303030304E-2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3.0303030303030304E-2</v>
      </c>
      <c r="H8" s="16">
        <f t="shared" si="1"/>
        <v>3.0303030303030304E-2</v>
      </c>
      <c r="I8" s="16">
        <f t="shared" si="1"/>
        <v>3.0303030303030304E-2</v>
      </c>
      <c r="J8" s="16">
        <f t="shared" si="1"/>
        <v>3.0303030303030304E-2</v>
      </c>
      <c r="K8" s="16">
        <f t="shared" si="1"/>
        <v>3.0303030303030304E-2</v>
      </c>
      <c r="L8" s="16">
        <f t="shared" si="1"/>
        <v>3.0303030303030304E-2</v>
      </c>
      <c r="M8" s="16">
        <f t="shared" si="1"/>
        <v>3.0303030303030304E-2</v>
      </c>
      <c r="N8" s="16">
        <f t="shared" si="1"/>
        <v>3.0303030303030304E-2</v>
      </c>
      <c r="O8" s="16">
        <f t="shared" si="1"/>
        <v>3.0303030303030304E-2</v>
      </c>
      <c r="P8" s="16">
        <f t="shared" si="1"/>
        <v>3.0303030303030304E-2</v>
      </c>
      <c r="Q8" s="16">
        <f t="shared" si="1"/>
        <v>3.0303030303030304E-2</v>
      </c>
      <c r="R8" s="16">
        <f t="shared" si="1"/>
        <v>3.0303030303030304E-2</v>
      </c>
      <c r="S8" s="16">
        <f t="shared" si="1"/>
        <v>3.0303030303030304E-2</v>
      </c>
      <c r="W8" s="3"/>
    </row>
    <row r="9" spans="1:23" ht="13.2" x14ac:dyDescent="0.25">
      <c r="A9" s="4"/>
      <c r="B9" s="12" t="s">
        <v>97</v>
      </c>
      <c r="C9" s="16">
        <f>S8</f>
        <v>3.0303030303030304E-2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185" priority="1" operator="equal">
      <formula>"PRAV"</formula>
    </cfRule>
  </conditionalFormatting>
  <conditionalFormatting sqref="C14:G14">
    <cfRule type="cellIs" dxfId="184" priority="2" operator="equal">
      <formula>"AEHI"</formula>
    </cfRule>
  </conditionalFormatting>
  <conditionalFormatting sqref="C14:G14">
    <cfRule type="cellIs" dxfId="183" priority="3" operator="equal">
      <formula>"CRMO"</formula>
    </cfRule>
  </conditionalFormatting>
  <conditionalFormatting sqref="C14:G14">
    <cfRule type="cellIs" dxfId="182" priority="4" operator="equal">
      <formula>"ILAQ"</formula>
    </cfRule>
  </conditionalFormatting>
  <conditionalFormatting sqref="C14:G14">
    <cfRule type="cellIs" dxfId="181" priority="5" operator="equal">
      <formula>"PRLA"</formula>
    </cfRule>
  </conditionalFormatting>
  <conditionalFormatting sqref="C14:G14">
    <cfRule type="cellIs" dxfId="180" priority="6" operator="equal">
      <formula>"SOAU"</formula>
    </cfRule>
  </conditionalFormatting>
  <conditionalFormatting sqref="C3:S3">
    <cfRule type="cellIs" dxfId="179" priority="7" operator="equal">
      <formula>"DALA"</formula>
    </cfRule>
  </conditionalFormatting>
  <conditionalFormatting sqref="C3:S3">
    <cfRule type="cellIs" dxfId="178" priority="8" operator="equal">
      <formula>"ILAQ"</formula>
    </cfRule>
  </conditionalFormatting>
  <conditionalFormatting sqref="C3:S3">
    <cfRule type="cellIs" dxfId="177" priority="9" operator="equal">
      <formula>"PRLA"</formula>
    </cfRule>
  </conditionalFormatting>
  <conditionalFormatting sqref="C3:S3">
    <cfRule type="cellIs" dxfId="176" priority="10" operator="equal">
      <formula>"PRLU"</formula>
    </cfRule>
  </conditionalFormatting>
  <conditionalFormatting sqref="C3:S3">
    <cfRule type="cellIs" dxfId="175" priority="11" operator="equal">
      <formula>"ALPE"</formula>
    </cfRule>
  </conditionalFormatting>
  <conditionalFormatting sqref="C3:S3">
    <cfRule type="cellIs" dxfId="174" priority="12" operator="equal">
      <formula>"BRSY"</formula>
    </cfRule>
  </conditionalFormatting>
  <conditionalFormatting sqref="C3:S3">
    <cfRule type="cellIs" dxfId="173" priority="13" operator="equal">
      <formula>"THISTLE"</formula>
    </cfRule>
  </conditionalFormatting>
  <conditionalFormatting sqref="C3:S3">
    <cfRule type="cellIs" dxfId="172" priority="14" operator="equal">
      <formula>"CLVI"</formula>
    </cfRule>
  </conditionalFormatting>
  <conditionalFormatting sqref="C3:S3">
    <cfRule type="cellIs" dxfId="171" priority="15" operator="equal">
      <formula>"COML"</formula>
    </cfRule>
  </conditionalFormatting>
  <conditionalFormatting sqref="C3:S3">
    <cfRule type="cellIs" dxfId="170" priority="16" operator="equal">
      <formula>"COVU"</formula>
    </cfRule>
  </conditionalFormatting>
  <conditionalFormatting sqref="C3:S3">
    <cfRule type="cellIs" dxfId="169" priority="17" operator="equal">
      <formula>"CYSC"</formula>
    </cfRule>
  </conditionalFormatting>
  <conditionalFormatting sqref="C3:S3">
    <cfRule type="cellIs" dxfId="168" priority="18" operator="equal">
      <formula>"DISY"</formula>
    </cfRule>
  </conditionalFormatting>
  <conditionalFormatting sqref="C3:S3">
    <cfRule type="cellIs" dxfId="167" priority="19" operator="equal">
      <formula>"HEHE"</formula>
    </cfRule>
  </conditionalFormatting>
  <conditionalFormatting sqref="C3:S3">
    <cfRule type="cellIs" dxfId="166" priority="20" operator="equal">
      <formula>"HEHI"</formula>
    </cfRule>
  </conditionalFormatting>
  <conditionalFormatting sqref="C3:S3">
    <cfRule type="cellIs" dxfId="165" priority="21" operator="equal">
      <formula>"HEMA"</formula>
    </cfRule>
  </conditionalFormatting>
  <conditionalFormatting sqref="C3:S3">
    <cfRule type="cellIs" dxfId="164" priority="22" operator="equal">
      <formula>"IRPS"</formula>
    </cfRule>
  </conditionalFormatting>
  <conditionalFormatting sqref="C3:S3">
    <cfRule type="cellIs" dxfId="163" priority="23" operator="equal">
      <formula>"LYSA"</formula>
    </cfRule>
  </conditionalFormatting>
  <conditionalFormatting sqref="C3:S3">
    <cfRule type="cellIs" dxfId="162" priority="24" operator="equal">
      <formula>"PHAR"</formula>
    </cfRule>
  </conditionalFormatting>
  <conditionalFormatting sqref="C3:S3">
    <cfRule type="cellIs" dxfId="161" priority="25" operator="equal">
      <formula>"POCU"</formula>
    </cfRule>
  </conditionalFormatting>
  <conditionalFormatting sqref="C3:S3">
    <cfRule type="cellIs" dxfId="160" priority="26" operator="equal">
      <formula>"ROMU"</formula>
    </cfRule>
  </conditionalFormatting>
  <conditionalFormatting sqref="C3:S3">
    <cfRule type="cellIs" dxfId="159" priority="27" operator="equal">
      <formula>"RUAR"</formula>
    </cfRule>
  </conditionalFormatting>
  <conditionalFormatting sqref="C3:S3">
    <cfRule type="cellIs" dxfId="158" priority="28" operator="equal">
      <formula>"RULA"</formula>
    </cfRule>
  </conditionalFormatting>
  <conditionalFormatting sqref="C3:S3">
    <cfRule type="cellIs" dxfId="157" priority="29" operator="equal">
      <formula>"SODU"</formula>
    </cfRule>
  </conditionalFormatting>
  <conditionalFormatting sqref="C3:S3">
    <cfRule type="cellIs" dxfId="156" priority="30" operator="equal">
      <formula>"VIST"</formula>
    </cfRule>
  </conditionalFormatting>
  <conditionalFormatting sqref="C3:S3">
    <cfRule type="cellIs" dxfId="155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297</v>
      </c>
      <c r="D3" s="6" t="s">
        <v>113</v>
      </c>
      <c r="E3" s="6" t="s">
        <v>88</v>
      </c>
      <c r="F3" s="7" t="s">
        <v>266</v>
      </c>
      <c r="G3" s="6" t="s">
        <v>366</v>
      </c>
      <c r="H3" s="6" t="s">
        <v>230</v>
      </c>
      <c r="I3" s="6" t="s">
        <v>260</v>
      </c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23</v>
      </c>
      <c r="D4" s="6">
        <v>5</v>
      </c>
      <c r="E4" s="6">
        <v>6</v>
      </c>
      <c r="F4" s="6">
        <v>4</v>
      </c>
      <c r="G4" s="6">
        <v>5</v>
      </c>
      <c r="H4" s="6">
        <v>6</v>
      </c>
      <c r="I4" s="6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0.69696969696969702</v>
      </c>
      <c r="D5" s="8">
        <f t="shared" si="0"/>
        <v>0.15151515151515152</v>
      </c>
      <c r="E5" s="8">
        <f t="shared" si="0"/>
        <v>0.18181818181818182</v>
      </c>
      <c r="F5" s="8">
        <f t="shared" si="0"/>
        <v>0.12121212121212122</v>
      </c>
      <c r="G5" s="8">
        <f t="shared" si="0"/>
        <v>0.15151515151515152</v>
      </c>
      <c r="H5" s="8">
        <f t="shared" si="0"/>
        <v>0.18181818181818182</v>
      </c>
      <c r="I5" s="8">
        <f t="shared" si="0"/>
        <v>3.0303030303030304E-2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3.0303030303030304E-2</v>
      </c>
      <c r="J8" s="16">
        <f t="shared" si="1"/>
        <v>3.0303030303030304E-2</v>
      </c>
      <c r="K8" s="16">
        <f t="shared" si="1"/>
        <v>3.0303030303030304E-2</v>
      </c>
      <c r="L8" s="16">
        <f t="shared" si="1"/>
        <v>3.0303030303030304E-2</v>
      </c>
      <c r="M8" s="16">
        <f t="shared" si="1"/>
        <v>3.0303030303030304E-2</v>
      </c>
      <c r="N8" s="16">
        <f t="shared" si="1"/>
        <v>3.0303030303030304E-2</v>
      </c>
      <c r="O8" s="16">
        <f t="shared" si="1"/>
        <v>3.0303030303030304E-2</v>
      </c>
      <c r="P8" s="16">
        <f t="shared" si="1"/>
        <v>3.0303030303030304E-2</v>
      </c>
      <c r="Q8" s="16">
        <f t="shared" si="1"/>
        <v>3.0303030303030304E-2</v>
      </c>
      <c r="R8" s="16">
        <f t="shared" si="1"/>
        <v>3.0303030303030304E-2</v>
      </c>
      <c r="S8" s="16">
        <f t="shared" si="1"/>
        <v>3.0303030303030304E-2</v>
      </c>
      <c r="W8" s="3"/>
    </row>
    <row r="9" spans="1:23" ht="13.2" x14ac:dyDescent="0.25">
      <c r="A9" s="4"/>
      <c r="B9" s="12" t="s">
        <v>97</v>
      </c>
      <c r="C9" s="16">
        <f>S8</f>
        <v>3.0303030303030304E-2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154" priority="1" operator="equal">
      <formula>"PRAV"</formula>
    </cfRule>
  </conditionalFormatting>
  <conditionalFormatting sqref="C14:G14">
    <cfRule type="cellIs" dxfId="153" priority="2" operator="equal">
      <formula>"AEHI"</formula>
    </cfRule>
  </conditionalFormatting>
  <conditionalFormatting sqref="C14:G14">
    <cfRule type="cellIs" dxfId="152" priority="3" operator="equal">
      <formula>"CRMO"</formula>
    </cfRule>
  </conditionalFormatting>
  <conditionalFormatting sqref="C14:G14">
    <cfRule type="cellIs" dxfId="151" priority="4" operator="equal">
      <formula>"ILAQ"</formula>
    </cfRule>
  </conditionalFormatting>
  <conditionalFormatting sqref="C14:G14">
    <cfRule type="cellIs" dxfId="150" priority="5" operator="equal">
      <formula>"PRLA"</formula>
    </cfRule>
  </conditionalFormatting>
  <conditionalFormatting sqref="C14:G14">
    <cfRule type="cellIs" dxfId="149" priority="6" operator="equal">
      <formula>"SOAU"</formula>
    </cfRule>
  </conditionalFormatting>
  <conditionalFormatting sqref="C3:S3">
    <cfRule type="cellIs" dxfId="148" priority="7" operator="equal">
      <formula>"DALA"</formula>
    </cfRule>
  </conditionalFormatting>
  <conditionalFormatting sqref="C3:S3">
    <cfRule type="cellIs" dxfId="147" priority="8" operator="equal">
      <formula>"ILAQ"</formula>
    </cfRule>
  </conditionalFormatting>
  <conditionalFormatting sqref="C3:S3">
    <cfRule type="cellIs" dxfId="146" priority="9" operator="equal">
      <formula>"PRLA"</formula>
    </cfRule>
  </conditionalFormatting>
  <conditionalFormatting sqref="C3:S3">
    <cfRule type="cellIs" dxfId="145" priority="10" operator="equal">
      <formula>"PRLU"</formula>
    </cfRule>
  </conditionalFormatting>
  <conditionalFormatting sqref="C3:S3">
    <cfRule type="cellIs" dxfId="144" priority="11" operator="equal">
      <formula>"ALPE"</formula>
    </cfRule>
  </conditionalFormatting>
  <conditionalFormatting sqref="C3:S3">
    <cfRule type="cellIs" dxfId="143" priority="12" operator="equal">
      <formula>"BRSY"</formula>
    </cfRule>
  </conditionalFormatting>
  <conditionalFormatting sqref="C3:S3">
    <cfRule type="cellIs" dxfId="142" priority="13" operator="equal">
      <formula>"THISTLE"</formula>
    </cfRule>
  </conditionalFormatting>
  <conditionalFormatting sqref="C3:S3">
    <cfRule type="cellIs" dxfId="141" priority="14" operator="equal">
      <formula>"CLVI"</formula>
    </cfRule>
  </conditionalFormatting>
  <conditionalFormatting sqref="C3:S3">
    <cfRule type="cellIs" dxfId="140" priority="15" operator="equal">
      <formula>"COML"</formula>
    </cfRule>
  </conditionalFormatting>
  <conditionalFormatting sqref="C3:S3">
    <cfRule type="cellIs" dxfId="139" priority="16" operator="equal">
      <formula>"COVU"</formula>
    </cfRule>
  </conditionalFormatting>
  <conditionalFormatting sqref="C3:S3">
    <cfRule type="cellIs" dxfId="138" priority="17" operator="equal">
      <formula>"CYSC"</formula>
    </cfRule>
  </conditionalFormatting>
  <conditionalFormatting sqref="C3:S3">
    <cfRule type="cellIs" dxfId="137" priority="18" operator="equal">
      <formula>"DISY"</formula>
    </cfRule>
  </conditionalFormatting>
  <conditionalFormatting sqref="C3:S3">
    <cfRule type="cellIs" dxfId="136" priority="19" operator="equal">
      <formula>"HEHE"</formula>
    </cfRule>
  </conditionalFormatting>
  <conditionalFormatting sqref="C3:S3">
    <cfRule type="cellIs" dxfId="135" priority="20" operator="equal">
      <formula>"HEHI"</formula>
    </cfRule>
  </conditionalFormatting>
  <conditionalFormatting sqref="C3:S3">
    <cfRule type="cellIs" dxfId="134" priority="21" operator="equal">
      <formula>"HEMA"</formula>
    </cfRule>
  </conditionalFormatting>
  <conditionalFormatting sqref="C3:S3">
    <cfRule type="cellIs" dxfId="133" priority="22" operator="equal">
      <formula>"IRPS"</formula>
    </cfRule>
  </conditionalFormatting>
  <conditionalFormatting sqref="C3:S3">
    <cfRule type="cellIs" dxfId="132" priority="23" operator="equal">
      <formula>"LYSA"</formula>
    </cfRule>
  </conditionalFormatting>
  <conditionalFormatting sqref="C3:S3">
    <cfRule type="cellIs" dxfId="131" priority="24" operator="equal">
      <formula>"PHAR"</formula>
    </cfRule>
  </conditionalFormatting>
  <conditionalFormatting sqref="C3:S3">
    <cfRule type="cellIs" dxfId="130" priority="25" operator="equal">
      <formula>"POCU"</formula>
    </cfRule>
  </conditionalFormatting>
  <conditionalFormatting sqref="C3:S3">
    <cfRule type="cellIs" dxfId="129" priority="26" operator="equal">
      <formula>"ROMU"</formula>
    </cfRule>
  </conditionalFormatting>
  <conditionalFormatting sqref="C3:S3">
    <cfRule type="cellIs" dxfId="128" priority="27" operator="equal">
      <formula>"RUAR"</formula>
    </cfRule>
  </conditionalFormatting>
  <conditionalFormatting sqref="C3:S3">
    <cfRule type="cellIs" dxfId="127" priority="28" operator="equal">
      <formula>"RULA"</formula>
    </cfRule>
  </conditionalFormatting>
  <conditionalFormatting sqref="C3:S3">
    <cfRule type="cellIs" dxfId="126" priority="29" operator="equal">
      <formula>"SODU"</formula>
    </cfRule>
  </conditionalFormatting>
  <conditionalFormatting sqref="C3:S3">
    <cfRule type="cellIs" dxfId="125" priority="30" operator="equal">
      <formula>"VIST"</formula>
    </cfRule>
  </conditionalFormatting>
  <conditionalFormatting sqref="C3:S3">
    <cfRule type="cellIs" dxfId="124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368</v>
      </c>
      <c r="D3" s="6" t="s">
        <v>297</v>
      </c>
      <c r="E3" s="6" t="s">
        <v>113</v>
      </c>
      <c r="F3" s="7" t="s">
        <v>176</v>
      </c>
      <c r="G3" s="6" t="s">
        <v>366</v>
      </c>
      <c r="H3" s="6" t="s">
        <v>365</v>
      </c>
      <c r="I3" s="6" t="s">
        <v>396</v>
      </c>
      <c r="J3" s="4"/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1</v>
      </c>
      <c r="D4" s="6">
        <v>30</v>
      </c>
      <c r="E4" s="6">
        <v>2</v>
      </c>
      <c r="F4" s="6">
        <v>1</v>
      </c>
      <c r="G4" s="6">
        <v>8</v>
      </c>
      <c r="H4" s="6">
        <v>2</v>
      </c>
      <c r="I4" s="6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3.0303030303030304E-2</v>
      </c>
      <c r="D5" s="8">
        <f t="shared" si="0"/>
        <v>0.90909090909090906</v>
      </c>
      <c r="E5" s="8">
        <f t="shared" si="0"/>
        <v>6.0606060606060608E-2</v>
      </c>
      <c r="F5" s="8">
        <f t="shared" si="0"/>
        <v>3.0303030303030304E-2</v>
      </c>
      <c r="G5" s="8">
        <f t="shared" si="0"/>
        <v>0.24242424242424243</v>
      </c>
      <c r="H5" s="8">
        <f t="shared" si="0"/>
        <v>6.0606060606060608E-2</v>
      </c>
      <c r="I5" s="8">
        <f t="shared" si="0"/>
        <v>3.0303030303030304E-2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0</v>
      </c>
      <c r="J8" s="16">
        <f t="shared" si="1"/>
        <v>0</v>
      </c>
      <c r="K8" s="16">
        <f t="shared" si="1"/>
        <v>0</v>
      </c>
      <c r="L8" s="16">
        <f t="shared" si="1"/>
        <v>0</v>
      </c>
      <c r="M8" s="16">
        <f t="shared" si="1"/>
        <v>0</v>
      </c>
      <c r="N8" s="16">
        <f t="shared" si="1"/>
        <v>0</v>
      </c>
      <c r="O8" s="16">
        <f t="shared" si="1"/>
        <v>0</v>
      </c>
      <c r="P8" s="16">
        <f t="shared" si="1"/>
        <v>0</v>
      </c>
      <c r="Q8" s="16">
        <f t="shared" si="1"/>
        <v>0</v>
      </c>
      <c r="R8" s="16">
        <f t="shared" si="1"/>
        <v>0</v>
      </c>
      <c r="S8" s="16">
        <f t="shared" si="1"/>
        <v>0</v>
      </c>
      <c r="W8" s="3"/>
    </row>
    <row r="9" spans="1:23" ht="13.2" x14ac:dyDescent="0.25">
      <c r="A9" s="4"/>
      <c r="B9" s="12" t="s">
        <v>97</v>
      </c>
      <c r="C9" s="16">
        <f>S8</f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</row>
  </sheetData>
  <conditionalFormatting sqref="C14:G14">
    <cfRule type="cellIs" dxfId="123" priority="1" operator="equal">
      <formula>"PRAV"</formula>
    </cfRule>
  </conditionalFormatting>
  <conditionalFormatting sqref="C14:G14">
    <cfRule type="cellIs" dxfId="122" priority="2" operator="equal">
      <formula>"AEHI"</formula>
    </cfRule>
  </conditionalFormatting>
  <conditionalFormatting sqref="C14:G14">
    <cfRule type="cellIs" dxfId="121" priority="3" operator="equal">
      <formula>"CRMO"</formula>
    </cfRule>
  </conditionalFormatting>
  <conditionalFormatting sqref="C14:G14">
    <cfRule type="cellIs" dxfId="120" priority="4" operator="equal">
      <formula>"ILAQ"</formula>
    </cfRule>
  </conditionalFormatting>
  <conditionalFormatting sqref="C14:G14">
    <cfRule type="cellIs" dxfId="119" priority="5" operator="equal">
      <formula>"PRLA"</formula>
    </cfRule>
  </conditionalFormatting>
  <conditionalFormatting sqref="C14:G14">
    <cfRule type="cellIs" dxfId="118" priority="6" operator="equal">
      <formula>"SOAU"</formula>
    </cfRule>
  </conditionalFormatting>
  <conditionalFormatting sqref="C3:S3">
    <cfRule type="cellIs" dxfId="117" priority="7" operator="equal">
      <formula>"DALA"</formula>
    </cfRule>
  </conditionalFormatting>
  <conditionalFormatting sqref="C3:S3">
    <cfRule type="cellIs" dxfId="116" priority="8" operator="equal">
      <formula>"ILAQ"</formula>
    </cfRule>
  </conditionalFormatting>
  <conditionalFormatting sqref="C3:S3">
    <cfRule type="cellIs" dxfId="115" priority="9" operator="equal">
      <formula>"PRLA"</formula>
    </cfRule>
  </conditionalFormatting>
  <conditionalFormatting sqref="C3:S3">
    <cfRule type="cellIs" dxfId="114" priority="10" operator="equal">
      <formula>"PRLU"</formula>
    </cfRule>
  </conditionalFormatting>
  <conditionalFormatting sqref="C3:S3">
    <cfRule type="cellIs" dxfId="113" priority="11" operator="equal">
      <formula>"ALPE"</formula>
    </cfRule>
  </conditionalFormatting>
  <conditionalFormatting sqref="C3:S3">
    <cfRule type="cellIs" dxfId="112" priority="12" operator="equal">
      <formula>"BRSY"</formula>
    </cfRule>
  </conditionalFormatting>
  <conditionalFormatting sqref="C3:S3">
    <cfRule type="cellIs" dxfId="111" priority="13" operator="equal">
      <formula>"THISTLE"</formula>
    </cfRule>
  </conditionalFormatting>
  <conditionalFormatting sqref="C3:S3">
    <cfRule type="cellIs" dxfId="110" priority="14" operator="equal">
      <formula>"CLVI"</formula>
    </cfRule>
  </conditionalFormatting>
  <conditionalFormatting sqref="C3:S3">
    <cfRule type="cellIs" dxfId="109" priority="15" operator="equal">
      <formula>"COML"</formula>
    </cfRule>
  </conditionalFormatting>
  <conditionalFormatting sqref="C3:S3">
    <cfRule type="cellIs" dxfId="108" priority="16" operator="equal">
      <formula>"COVU"</formula>
    </cfRule>
  </conditionalFormatting>
  <conditionalFormatting sqref="C3:S3">
    <cfRule type="cellIs" dxfId="107" priority="17" operator="equal">
      <formula>"CYSC"</formula>
    </cfRule>
  </conditionalFormatting>
  <conditionalFormatting sqref="C3:S3">
    <cfRule type="cellIs" dxfId="106" priority="18" operator="equal">
      <formula>"DISY"</formula>
    </cfRule>
  </conditionalFormatting>
  <conditionalFormatting sqref="C3:S3">
    <cfRule type="cellIs" dxfId="105" priority="19" operator="equal">
      <formula>"HEHE"</formula>
    </cfRule>
  </conditionalFormatting>
  <conditionalFormatting sqref="C3:S3">
    <cfRule type="cellIs" dxfId="104" priority="20" operator="equal">
      <formula>"HEHI"</formula>
    </cfRule>
  </conditionalFormatting>
  <conditionalFormatting sqref="C3:S3">
    <cfRule type="cellIs" dxfId="103" priority="21" operator="equal">
      <formula>"HEMA"</formula>
    </cfRule>
  </conditionalFormatting>
  <conditionalFormatting sqref="C3:S3">
    <cfRule type="cellIs" dxfId="102" priority="22" operator="equal">
      <formula>"IRPS"</formula>
    </cfRule>
  </conditionalFormatting>
  <conditionalFormatting sqref="C3:S3">
    <cfRule type="cellIs" dxfId="101" priority="23" operator="equal">
      <formula>"LYSA"</formula>
    </cfRule>
  </conditionalFormatting>
  <conditionalFormatting sqref="C3:S3">
    <cfRule type="cellIs" dxfId="100" priority="24" operator="equal">
      <formula>"PHAR"</formula>
    </cfRule>
  </conditionalFormatting>
  <conditionalFormatting sqref="C3:S3">
    <cfRule type="cellIs" dxfId="99" priority="25" operator="equal">
      <formula>"POCU"</formula>
    </cfRule>
  </conditionalFormatting>
  <conditionalFormatting sqref="C3:S3">
    <cfRule type="cellIs" dxfId="98" priority="26" operator="equal">
      <formula>"ROMU"</formula>
    </cfRule>
  </conditionalFormatting>
  <conditionalFormatting sqref="C3:S3">
    <cfRule type="cellIs" dxfId="97" priority="27" operator="equal">
      <formula>"RUAR"</formula>
    </cfRule>
  </conditionalFormatting>
  <conditionalFormatting sqref="C3:S3">
    <cfRule type="cellIs" dxfId="96" priority="28" operator="equal">
      <formula>"RULA"</formula>
    </cfRule>
  </conditionalFormatting>
  <conditionalFormatting sqref="C3:S3">
    <cfRule type="cellIs" dxfId="95" priority="29" operator="equal">
      <formula>"SODU"</formula>
    </cfRule>
  </conditionalFormatting>
  <conditionalFormatting sqref="C3:S3">
    <cfRule type="cellIs" dxfId="94" priority="30" operator="equal">
      <formula>"VIST"</formula>
    </cfRule>
  </conditionalFormatting>
  <conditionalFormatting sqref="C3:S3">
    <cfRule type="cellIs" dxfId="93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297</v>
      </c>
      <c r="D3" s="6" t="s">
        <v>73</v>
      </c>
      <c r="E3" s="6" t="s">
        <v>340</v>
      </c>
      <c r="F3" s="7" t="s">
        <v>266</v>
      </c>
      <c r="G3" s="6"/>
      <c r="H3" s="6" t="s">
        <v>12</v>
      </c>
      <c r="I3" s="6" t="s">
        <v>260</v>
      </c>
      <c r="J3" s="6" t="s">
        <v>365</v>
      </c>
      <c r="K3" s="4"/>
      <c r="L3" s="4"/>
      <c r="M3" s="4"/>
      <c r="N3" s="4"/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23</v>
      </c>
      <c r="D4" s="6">
        <v>2</v>
      </c>
      <c r="E4" s="6">
        <v>1</v>
      </c>
      <c r="F4" s="6">
        <v>8</v>
      </c>
      <c r="G4" s="6"/>
      <c r="H4" s="6">
        <v>3</v>
      </c>
      <c r="I4" s="6">
        <v>1</v>
      </c>
      <c r="J4" s="6">
        <v>4</v>
      </c>
      <c r="K4" s="6"/>
      <c r="L4" s="6"/>
      <c r="M4" s="6"/>
      <c r="N4" s="6"/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0.69696969696969702</v>
      </c>
      <c r="D5" s="8">
        <f t="shared" si="0"/>
        <v>6.0606060606060608E-2</v>
      </c>
      <c r="E5" s="8">
        <f t="shared" si="0"/>
        <v>3.0303030303030304E-2</v>
      </c>
      <c r="F5" s="8">
        <f t="shared" si="0"/>
        <v>0.24242424242424243</v>
      </c>
      <c r="G5" s="8">
        <f t="shared" si="0"/>
        <v>0</v>
      </c>
      <c r="H5" s="8">
        <f t="shared" si="0"/>
        <v>9.0909090909090912E-2</v>
      </c>
      <c r="I5" s="8">
        <f t="shared" si="0"/>
        <v>3.0303030303030304E-2</v>
      </c>
      <c r="J5" s="8">
        <f t="shared" si="0"/>
        <v>0.12121212121212122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</v>
      </c>
      <c r="I8" s="16">
        <f t="shared" si="1"/>
        <v>3.0303030303030304E-2</v>
      </c>
      <c r="J8" s="16">
        <f t="shared" si="1"/>
        <v>3.0303030303030304E-2</v>
      </c>
      <c r="K8" s="16">
        <f t="shared" si="1"/>
        <v>3.0303030303030304E-2</v>
      </c>
      <c r="L8" s="16">
        <f t="shared" si="1"/>
        <v>3.0303030303030304E-2</v>
      </c>
      <c r="M8" s="16">
        <f t="shared" si="1"/>
        <v>3.0303030303030304E-2</v>
      </c>
      <c r="N8" s="16">
        <f t="shared" si="1"/>
        <v>3.0303030303030304E-2</v>
      </c>
      <c r="O8" s="16">
        <f t="shared" si="1"/>
        <v>3.0303030303030304E-2</v>
      </c>
      <c r="P8" s="16">
        <f t="shared" si="1"/>
        <v>3.0303030303030304E-2</v>
      </c>
      <c r="Q8" s="16">
        <f t="shared" si="1"/>
        <v>3.0303030303030304E-2</v>
      </c>
      <c r="R8" s="16">
        <f t="shared" si="1"/>
        <v>3.0303030303030304E-2</v>
      </c>
      <c r="S8" s="16">
        <f t="shared" si="1"/>
        <v>3.0303030303030304E-2</v>
      </c>
      <c r="W8" s="3"/>
    </row>
    <row r="9" spans="1:23" ht="13.2" x14ac:dyDescent="0.25">
      <c r="A9" s="4"/>
      <c r="B9" s="12" t="s">
        <v>97</v>
      </c>
      <c r="C9" s="16">
        <f>S8</f>
        <v>3.0303030303030304E-2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422</v>
      </c>
    </row>
    <row r="39" spans="1:23" ht="13.2" x14ac:dyDescent="0.25">
      <c r="B39" s="9" t="s">
        <v>370</v>
      </c>
    </row>
    <row r="40" spans="1:23" ht="13.2" x14ac:dyDescent="0.25">
      <c r="B40" s="3" t="s">
        <v>69</v>
      </c>
    </row>
    <row r="41" spans="1:23" ht="13.2" x14ac:dyDescent="0.25">
      <c r="B41" s="3" t="s">
        <v>12</v>
      </c>
    </row>
    <row r="42" spans="1:23" ht="13.2" x14ac:dyDescent="0.25">
      <c r="B42" s="3" t="s">
        <v>66</v>
      </c>
    </row>
    <row r="43" spans="1:23" ht="13.2" x14ac:dyDescent="0.25">
      <c r="B43" s="3" t="s">
        <v>18</v>
      </c>
    </row>
  </sheetData>
  <conditionalFormatting sqref="C14:G14">
    <cfRule type="cellIs" dxfId="92" priority="1" operator="equal">
      <formula>"PRAV"</formula>
    </cfRule>
  </conditionalFormatting>
  <conditionalFormatting sqref="C14:G14">
    <cfRule type="cellIs" dxfId="91" priority="2" operator="equal">
      <formula>"AEHI"</formula>
    </cfRule>
  </conditionalFormatting>
  <conditionalFormatting sqref="C14:G14">
    <cfRule type="cellIs" dxfId="90" priority="3" operator="equal">
      <formula>"CRMO"</formula>
    </cfRule>
  </conditionalFormatting>
  <conditionalFormatting sqref="C14:G14">
    <cfRule type="cellIs" dxfId="89" priority="4" operator="equal">
      <formula>"ILAQ"</formula>
    </cfRule>
  </conditionalFormatting>
  <conditionalFormatting sqref="C14:G14">
    <cfRule type="cellIs" dxfId="88" priority="5" operator="equal">
      <formula>"PRLA"</formula>
    </cfRule>
  </conditionalFormatting>
  <conditionalFormatting sqref="C14:G14">
    <cfRule type="cellIs" dxfId="87" priority="6" operator="equal">
      <formula>"SOAU"</formula>
    </cfRule>
  </conditionalFormatting>
  <conditionalFormatting sqref="C3:S3">
    <cfRule type="cellIs" dxfId="86" priority="7" operator="equal">
      <formula>"DALA"</formula>
    </cfRule>
  </conditionalFormatting>
  <conditionalFormatting sqref="C3:S3">
    <cfRule type="cellIs" dxfId="85" priority="8" operator="equal">
      <formula>"ILAQ"</formula>
    </cfRule>
  </conditionalFormatting>
  <conditionalFormatting sqref="C3:S3">
    <cfRule type="cellIs" dxfId="84" priority="9" operator="equal">
      <formula>"PRLA"</formula>
    </cfRule>
  </conditionalFormatting>
  <conditionalFormatting sqref="C3:S3">
    <cfRule type="cellIs" dxfId="83" priority="10" operator="equal">
      <formula>"PRLU"</formula>
    </cfRule>
  </conditionalFormatting>
  <conditionalFormatting sqref="C3:S3">
    <cfRule type="cellIs" dxfId="82" priority="11" operator="equal">
      <formula>"ALPE"</formula>
    </cfRule>
  </conditionalFormatting>
  <conditionalFormatting sqref="C3:S3">
    <cfRule type="cellIs" dxfId="81" priority="12" operator="equal">
      <formula>"BRSY"</formula>
    </cfRule>
  </conditionalFormatting>
  <conditionalFormatting sqref="C3:S3">
    <cfRule type="cellIs" dxfId="80" priority="13" operator="equal">
      <formula>"THISTLE"</formula>
    </cfRule>
  </conditionalFormatting>
  <conditionalFormatting sqref="C3:S3">
    <cfRule type="cellIs" dxfId="79" priority="14" operator="equal">
      <formula>"CLVI"</formula>
    </cfRule>
  </conditionalFormatting>
  <conditionalFormatting sqref="C3:S3">
    <cfRule type="cellIs" dxfId="78" priority="15" operator="equal">
      <formula>"COML"</formula>
    </cfRule>
  </conditionalFormatting>
  <conditionalFormatting sqref="C3:S3">
    <cfRule type="cellIs" dxfId="77" priority="16" operator="equal">
      <formula>"COVU"</formula>
    </cfRule>
  </conditionalFormatting>
  <conditionalFormatting sqref="C3:S3">
    <cfRule type="cellIs" dxfId="76" priority="17" operator="equal">
      <formula>"CYSC"</formula>
    </cfRule>
  </conditionalFormatting>
  <conditionalFormatting sqref="C3:S3">
    <cfRule type="cellIs" dxfId="75" priority="18" operator="equal">
      <formula>"DISY"</formula>
    </cfRule>
  </conditionalFormatting>
  <conditionalFormatting sqref="C3:S3">
    <cfRule type="cellIs" dxfId="74" priority="19" operator="equal">
      <formula>"HEHE"</formula>
    </cfRule>
  </conditionalFormatting>
  <conditionalFormatting sqref="C3:S3">
    <cfRule type="cellIs" dxfId="73" priority="20" operator="equal">
      <formula>"HEHI"</formula>
    </cfRule>
  </conditionalFormatting>
  <conditionalFormatting sqref="C3:S3">
    <cfRule type="cellIs" dxfId="72" priority="21" operator="equal">
      <formula>"HEMA"</formula>
    </cfRule>
  </conditionalFormatting>
  <conditionalFormatting sqref="C3:S3">
    <cfRule type="cellIs" dxfId="71" priority="22" operator="equal">
      <formula>"IRPS"</formula>
    </cfRule>
  </conditionalFormatting>
  <conditionalFormatting sqref="C3:S3">
    <cfRule type="cellIs" dxfId="70" priority="23" operator="equal">
      <formula>"LYSA"</formula>
    </cfRule>
  </conditionalFormatting>
  <conditionalFormatting sqref="C3:S3">
    <cfRule type="cellIs" dxfId="69" priority="24" operator="equal">
      <formula>"PHAR"</formula>
    </cfRule>
  </conditionalFormatting>
  <conditionalFormatting sqref="C3:S3">
    <cfRule type="cellIs" dxfId="68" priority="25" operator="equal">
      <formula>"POCU"</formula>
    </cfRule>
  </conditionalFormatting>
  <conditionalFormatting sqref="C3:S3">
    <cfRule type="cellIs" dxfId="67" priority="26" operator="equal">
      <formula>"ROMU"</formula>
    </cfRule>
  </conditionalFormatting>
  <conditionalFormatting sqref="C3:S3">
    <cfRule type="cellIs" dxfId="66" priority="27" operator="equal">
      <formula>"RUAR"</formula>
    </cfRule>
  </conditionalFormatting>
  <conditionalFormatting sqref="C3:S3">
    <cfRule type="cellIs" dxfId="65" priority="28" operator="equal">
      <formula>"RULA"</formula>
    </cfRule>
  </conditionalFormatting>
  <conditionalFormatting sqref="C3:S3">
    <cfRule type="cellIs" dxfId="64" priority="29" operator="equal">
      <formula>"SODU"</formula>
    </cfRule>
  </conditionalFormatting>
  <conditionalFormatting sqref="C3:S3">
    <cfRule type="cellIs" dxfId="63" priority="30" operator="equal">
      <formula>"VIST"</formula>
    </cfRule>
  </conditionalFormatting>
  <conditionalFormatting sqref="C3:S3">
    <cfRule type="cellIs" dxfId="62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/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297</v>
      </c>
      <c r="D3" s="6" t="s">
        <v>266</v>
      </c>
      <c r="E3" s="6" t="s">
        <v>113</v>
      </c>
      <c r="F3" s="7" t="s">
        <v>73</v>
      </c>
      <c r="G3" s="6" t="s">
        <v>340</v>
      </c>
      <c r="H3" s="6" t="s">
        <v>257</v>
      </c>
      <c r="I3" s="6" t="s">
        <v>12</v>
      </c>
      <c r="J3" s="6" t="s">
        <v>395</v>
      </c>
      <c r="K3" s="6" t="s">
        <v>88</v>
      </c>
      <c r="L3" s="6" t="s">
        <v>179</v>
      </c>
      <c r="M3" s="6" t="s">
        <v>309</v>
      </c>
      <c r="N3" s="6" t="s">
        <v>421</v>
      </c>
      <c r="O3" s="6" t="s">
        <v>278</v>
      </c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23</v>
      </c>
      <c r="D4" s="6"/>
      <c r="E4" s="6">
        <v>1</v>
      </c>
      <c r="F4" s="6">
        <v>4</v>
      </c>
      <c r="G4" s="6">
        <v>3</v>
      </c>
      <c r="H4" s="6">
        <v>9</v>
      </c>
      <c r="I4" s="6">
        <v>4</v>
      </c>
      <c r="J4" s="6">
        <v>2</v>
      </c>
      <c r="K4" s="6">
        <v>4</v>
      </c>
      <c r="L4" s="6">
        <v>3</v>
      </c>
      <c r="M4" s="6">
        <v>1</v>
      </c>
      <c r="N4" s="6">
        <v>1</v>
      </c>
      <c r="O4" s="6">
        <v>1</v>
      </c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0.69696969696969702</v>
      </c>
      <c r="D5" s="8">
        <f t="shared" si="0"/>
        <v>0</v>
      </c>
      <c r="E5" s="8">
        <f t="shared" si="0"/>
        <v>3.0303030303030304E-2</v>
      </c>
      <c r="F5" s="8">
        <f t="shared" si="0"/>
        <v>0.12121212121212122</v>
      </c>
      <c r="G5" s="8">
        <f t="shared" si="0"/>
        <v>9.0909090909090912E-2</v>
      </c>
      <c r="H5" s="8">
        <f t="shared" si="0"/>
        <v>0.27272727272727271</v>
      </c>
      <c r="I5" s="8">
        <f t="shared" si="0"/>
        <v>0.12121212121212122</v>
      </c>
      <c r="J5" s="8">
        <f t="shared" si="0"/>
        <v>6.0606060606060608E-2</v>
      </c>
      <c r="K5" s="8">
        <f t="shared" si="0"/>
        <v>0.12121212121212122</v>
      </c>
      <c r="L5" s="8">
        <f t="shared" si="0"/>
        <v>9.0909090909090912E-2</v>
      </c>
      <c r="M5" s="8">
        <f t="shared" si="0"/>
        <v>3.0303030303030304E-2</v>
      </c>
      <c r="N5" s="8">
        <f t="shared" si="0"/>
        <v>3.0303030303030304E-2</v>
      </c>
      <c r="O5" s="8">
        <f t="shared" si="0"/>
        <v>3.0303030303030304E-2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0</v>
      </c>
      <c r="G8" s="16">
        <f t="shared" si="1"/>
        <v>0</v>
      </c>
      <c r="H8" s="16">
        <f t="shared" si="1"/>
        <v>0.27272727272727271</v>
      </c>
      <c r="I8" s="16">
        <f t="shared" si="1"/>
        <v>0.27272727272727271</v>
      </c>
      <c r="J8" s="16">
        <f t="shared" si="1"/>
        <v>0.27272727272727271</v>
      </c>
      <c r="K8" s="16">
        <f t="shared" si="1"/>
        <v>0.27272727272727271</v>
      </c>
      <c r="L8" s="16">
        <f t="shared" si="1"/>
        <v>0.27272727272727271</v>
      </c>
      <c r="M8" s="16">
        <f t="shared" si="1"/>
        <v>0.30303030303030298</v>
      </c>
      <c r="N8" s="16">
        <f t="shared" si="1"/>
        <v>0.30303030303030298</v>
      </c>
      <c r="O8" s="16">
        <f t="shared" si="1"/>
        <v>0.30303030303030298</v>
      </c>
      <c r="P8" s="16">
        <f t="shared" si="1"/>
        <v>0.30303030303030298</v>
      </c>
      <c r="Q8" s="16">
        <f t="shared" si="1"/>
        <v>0.30303030303030298</v>
      </c>
      <c r="R8" s="16">
        <f t="shared" si="1"/>
        <v>0.30303030303030298</v>
      </c>
      <c r="S8" s="16">
        <f t="shared" si="1"/>
        <v>0.30303030303030298</v>
      </c>
      <c r="W8" s="3"/>
    </row>
    <row r="9" spans="1:23" ht="13.2" x14ac:dyDescent="0.25">
      <c r="A9" s="4"/>
      <c r="B9" s="12" t="s">
        <v>97</v>
      </c>
      <c r="C9" s="16">
        <f>S8</f>
        <v>0.30303030303030298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</row>
    <row r="40" spans="1:23" ht="13.2" x14ac:dyDescent="0.25">
      <c r="B40" s="3" t="s">
        <v>402</v>
      </c>
    </row>
    <row r="41" spans="1:23" ht="13.2" x14ac:dyDescent="0.25">
      <c r="B41" s="3" t="s">
        <v>425</v>
      </c>
    </row>
  </sheetData>
  <conditionalFormatting sqref="C14:G14">
    <cfRule type="cellIs" dxfId="61" priority="1" operator="equal">
      <formula>"PRAV"</formula>
    </cfRule>
  </conditionalFormatting>
  <conditionalFormatting sqref="C14:G14">
    <cfRule type="cellIs" dxfId="60" priority="2" operator="equal">
      <formula>"AEHI"</formula>
    </cfRule>
  </conditionalFormatting>
  <conditionalFormatting sqref="C14:G14">
    <cfRule type="cellIs" dxfId="59" priority="3" operator="equal">
      <formula>"CRMO"</formula>
    </cfRule>
  </conditionalFormatting>
  <conditionalFormatting sqref="C14:G14">
    <cfRule type="cellIs" dxfId="58" priority="4" operator="equal">
      <formula>"ILAQ"</formula>
    </cfRule>
  </conditionalFormatting>
  <conditionalFormatting sqref="C14:G14">
    <cfRule type="cellIs" dxfId="57" priority="5" operator="equal">
      <formula>"PRLA"</formula>
    </cfRule>
  </conditionalFormatting>
  <conditionalFormatting sqref="C14:G14">
    <cfRule type="cellIs" dxfId="56" priority="6" operator="equal">
      <formula>"SOAU"</formula>
    </cfRule>
  </conditionalFormatting>
  <conditionalFormatting sqref="C3:S3">
    <cfRule type="cellIs" dxfId="55" priority="7" operator="equal">
      <formula>"DALA"</formula>
    </cfRule>
  </conditionalFormatting>
  <conditionalFormatting sqref="C3:S3">
    <cfRule type="cellIs" dxfId="54" priority="8" operator="equal">
      <formula>"ILAQ"</formula>
    </cfRule>
  </conditionalFormatting>
  <conditionalFormatting sqref="C3:S3">
    <cfRule type="cellIs" dxfId="53" priority="9" operator="equal">
      <formula>"PRLA"</formula>
    </cfRule>
  </conditionalFormatting>
  <conditionalFormatting sqref="C3:S3">
    <cfRule type="cellIs" dxfId="52" priority="10" operator="equal">
      <formula>"PRLU"</formula>
    </cfRule>
  </conditionalFormatting>
  <conditionalFormatting sqref="C3:S3">
    <cfRule type="cellIs" dxfId="51" priority="11" operator="equal">
      <formula>"ALPE"</formula>
    </cfRule>
  </conditionalFormatting>
  <conditionalFormatting sqref="C3:S3">
    <cfRule type="cellIs" dxfId="50" priority="12" operator="equal">
      <formula>"BRSY"</formula>
    </cfRule>
  </conditionalFormatting>
  <conditionalFormatting sqref="C3:S3">
    <cfRule type="cellIs" dxfId="49" priority="13" operator="equal">
      <formula>"THISTLE"</formula>
    </cfRule>
  </conditionalFormatting>
  <conditionalFormatting sqref="C3:S3">
    <cfRule type="cellIs" dxfId="48" priority="14" operator="equal">
      <formula>"CLVI"</formula>
    </cfRule>
  </conditionalFormatting>
  <conditionalFormatting sqref="C3:S3">
    <cfRule type="cellIs" dxfId="47" priority="15" operator="equal">
      <formula>"COML"</formula>
    </cfRule>
  </conditionalFormatting>
  <conditionalFormatting sqref="C3:S3">
    <cfRule type="cellIs" dxfId="46" priority="16" operator="equal">
      <formula>"COVU"</formula>
    </cfRule>
  </conditionalFormatting>
  <conditionalFormatting sqref="C3:S3">
    <cfRule type="cellIs" dxfId="45" priority="17" operator="equal">
      <formula>"CYSC"</formula>
    </cfRule>
  </conditionalFormatting>
  <conditionalFormatting sqref="C3:S3">
    <cfRule type="cellIs" dxfId="44" priority="18" operator="equal">
      <formula>"DISY"</formula>
    </cfRule>
  </conditionalFormatting>
  <conditionalFormatting sqref="C3:S3">
    <cfRule type="cellIs" dxfId="43" priority="19" operator="equal">
      <formula>"HEHE"</formula>
    </cfRule>
  </conditionalFormatting>
  <conditionalFormatting sqref="C3:S3">
    <cfRule type="cellIs" dxfId="42" priority="20" operator="equal">
      <formula>"HEHI"</formula>
    </cfRule>
  </conditionalFormatting>
  <conditionalFormatting sqref="C3:S3">
    <cfRule type="cellIs" dxfId="41" priority="21" operator="equal">
      <formula>"HEMA"</formula>
    </cfRule>
  </conditionalFormatting>
  <conditionalFormatting sqref="C3:S3">
    <cfRule type="cellIs" dxfId="40" priority="22" operator="equal">
      <formula>"IRPS"</formula>
    </cfRule>
  </conditionalFormatting>
  <conditionalFormatting sqref="C3:S3">
    <cfRule type="cellIs" dxfId="39" priority="23" operator="equal">
      <formula>"LYSA"</formula>
    </cfRule>
  </conditionalFormatting>
  <conditionalFormatting sqref="C3:S3">
    <cfRule type="cellIs" dxfId="38" priority="24" operator="equal">
      <formula>"PHAR"</formula>
    </cfRule>
  </conditionalFormatting>
  <conditionalFormatting sqref="C3:S3">
    <cfRule type="cellIs" dxfId="37" priority="25" operator="equal">
      <formula>"POCU"</formula>
    </cfRule>
  </conditionalFormatting>
  <conditionalFormatting sqref="C3:S3">
    <cfRule type="cellIs" dxfId="36" priority="26" operator="equal">
      <formula>"ROMU"</formula>
    </cfRule>
  </conditionalFormatting>
  <conditionalFormatting sqref="C3:S3">
    <cfRule type="cellIs" dxfId="35" priority="27" operator="equal">
      <formula>"RUAR"</formula>
    </cfRule>
  </conditionalFormatting>
  <conditionalFormatting sqref="C3:S3">
    <cfRule type="cellIs" dxfId="34" priority="28" operator="equal">
      <formula>"RULA"</formula>
    </cfRule>
  </conditionalFormatting>
  <conditionalFormatting sqref="C3:S3">
    <cfRule type="cellIs" dxfId="33" priority="29" operator="equal">
      <formula>"SODU"</formula>
    </cfRule>
  </conditionalFormatting>
  <conditionalFormatting sqref="C3:S3">
    <cfRule type="cellIs" dxfId="32" priority="30" operator="equal">
      <formula>"VIST"</formula>
    </cfRule>
  </conditionalFormatting>
  <conditionalFormatting sqref="C3:S3">
    <cfRule type="cellIs" dxfId="31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I9" sqref="I9"/>
    </sheetView>
  </sheetViews>
  <sheetFormatPr defaultColWidth="14.44140625" defaultRowHeight="15.75" customHeight="1" x14ac:dyDescent="0.25"/>
  <cols>
    <col min="2" max="2" width="19" customWidth="1"/>
    <col min="23" max="23" width="0" hidden="1"/>
  </cols>
  <sheetData>
    <row r="1" spans="1:23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>
        <v>0</v>
      </c>
    </row>
    <row r="2" spans="1:23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W2" s="3">
        <v>1</v>
      </c>
    </row>
    <row r="3" spans="1:23" ht="13.2" x14ac:dyDescent="0.25">
      <c r="A3" s="4"/>
      <c r="B3" s="5" t="s">
        <v>2</v>
      </c>
      <c r="C3" s="6" t="s">
        <v>12</v>
      </c>
      <c r="D3" s="6" t="s">
        <v>275</v>
      </c>
      <c r="E3" s="6" t="s">
        <v>423</v>
      </c>
      <c r="F3" s="7" t="s">
        <v>233</v>
      </c>
      <c r="G3" s="6" t="s">
        <v>230</v>
      </c>
      <c r="H3" s="6" t="s">
        <v>176</v>
      </c>
      <c r="I3" s="6" t="s">
        <v>260</v>
      </c>
      <c r="J3" s="6" t="s">
        <v>365</v>
      </c>
      <c r="K3" s="6" t="s">
        <v>119</v>
      </c>
      <c r="L3" s="6" t="s">
        <v>366</v>
      </c>
      <c r="M3" s="6" t="s">
        <v>266</v>
      </c>
      <c r="N3" s="6" t="s">
        <v>285</v>
      </c>
      <c r="O3" s="4"/>
      <c r="P3" s="4"/>
      <c r="Q3" s="4"/>
      <c r="R3" s="4"/>
      <c r="S3" s="4"/>
      <c r="W3" s="3">
        <v>2</v>
      </c>
    </row>
    <row r="4" spans="1:23" ht="13.2" x14ac:dyDescent="0.25">
      <c r="A4" s="4"/>
      <c r="B4" s="5" t="s">
        <v>3</v>
      </c>
      <c r="C4" s="6">
        <v>3</v>
      </c>
      <c r="D4" s="6">
        <v>1</v>
      </c>
      <c r="E4" s="6">
        <v>4</v>
      </c>
      <c r="F4" s="6">
        <v>1</v>
      </c>
      <c r="G4" s="6">
        <v>22</v>
      </c>
      <c r="H4" s="6">
        <v>4</v>
      </c>
      <c r="I4" s="6">
        <v>6</v>
      </c>
      <c r="J4" s="6">
        <v>4</v>
      </c>
      <c r="K4" s="6">
        <v>4</v>
      </c>
      <c r="L4" s="6">
        <v>3</v>
      </c>
      <c r="M4" s="6">
        <v>1</v>
      </c>
      <c r="N4" s="6">
        <v>3</v>
      </c>
      <c r="O4" s="6"/>
      <c r="P4" s="6"/>
      <c r="Q4" s="6"/>
      <c r="R4" s="6"/>
      <c r="S4" s="6"/>
      <c r="W4" s="3">
        <v>3</v>
      </c>
    </row>
    <row r="5" spans="1:23" ht="13.2" x14ac:dyDescent="0.25">
      <c r="A5" s="4"/>
      <c r="B5" s="5" t="s">
        <v>4</v>
      </c>
      <c r="C5" s="8">
        <f t="shared" ref="C5:S5" si="0">C4/33</f>
        <v>9.0909090909090912E-2</v>
      </c>
      <c r="D5" s="8">
        <f t="shared" si="0"/>
        <v>3.0303030303030304E-2</v>
      </c>
      <c r="E5" s="8">
        <f t="shared" si="0"/>
        <v>0.12121212121212122</v>
      </c>
      <c r="F5" s="8">
        <f t="shared" si="0"/>
        <v>3.0303030303030304E-2</v>
      </c>
      <c r="G5" s="8">
        <f t="shared" si="0"/>
        <v>0.66666666666666663</v>
      </c>
      <c r="H5" s="8">
        <f t="shared" si="0"/>
        <v>0.12121212121212122</v>
      </c>
      <c r="I5" s="8">
        <f t="shared" si="0"/>
        <v>0.18181818181818182</v>
      </c>
      <c r="J5" s="8">
        <f t="shared" si="0"/>
        <v>0.12121212121212122</v>
      </c>
      <c r="K5" s="8">
        <f t="shared" si="0"/>
        <v>0.12121212121212122</v>
      </c>
      <c r="L5" s="8">
        <f t="shared" si="0"/>
        <v>9.0909090909090912E-2</v>
      </c>
      <c r="M5" s="8">
        <f t="shared" si="0"/>
        <v>3.0303030303030304E-2</v>
      </c>
      <c r="N5" s="8">
        <f t="shared" si="0"/>
        <v>9.0909090909090912E-2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si="0"/>
        <v>0</v>
      </c>
      <c r="S5" s="8">
        <f t="shared" si="0"/>
        <v>0</v>
      </c>
      <c r="W5" s="3">
        <v>4</v>
      </c>
    </row>
    <row r="6" spans="1:23" ht="13.2" x14ac:dyDescent="0.25">
      <c r="A6" s="4"/>
      <c r="B6" s="4"/>
      <c r="C6" s="4"/>
      <c r="D6" s="4"/>
      <c r="E6" s="6" t="s">
        <v>424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W6" s="3">
        <v>5</v>
      </c>
    </row>
    <row r="7" spans="1:23" ht="13.2" x14ac:dyDescent="0.25">
      <c r="A7" s="4"/>
      <c r="B7" s="10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W7" s="3">
        <v>6</v>
      </c>
    </row>
    <row r="8" spans="1:23" ht="13.2" hidden="1" x14ac:dyDescent="0.25">
      <c r="A8" s="4"/>
      <c r="B8" s="12"/>
      <c r="C8" s="16">
        <f t="shared" ref="C8:S8" si="1">IF(OR(C3="HEHI",C3="CLVI",C3="HEHE",C3="ALPE",C3="COVU",C3="CRMO",C3="CYSC",C3="DISY",C3="HEMA",C3="ILAQ",C3="IRPS",C3="LYSA",C3="PHAR",C3="POCU",C3="PRUNUS",C3="RUAR",C3="SODU",C3="THISTLE",C3="VINCA",C3="COML",C3="ROMU",C3="VIST",C3="DALA",C3="BRSY",C3="RULA"),C5+B8,B8)</f>
        <v>0</v>
      </c>
      <c r="D8" s="16">
        <f t="shared" si="1"/>
        <v>0</v>
      </c>
      <c r="E8" s="16">
        <f t="shared" si="1"/>
        <v>0</v>
      </c>
      <c r="F8" s="16">
        <f t="shared" si="1"/>
        <v>3.0303030303030304E-2</v>
      </c>
      <c r="G8" s="16">
        <f t="shared" si="1"/>
        <v>3.0303030303030304E-2</v>
      </c>
      <c r="H8" s="16">
        <f t="shared" si="1"/>
        <v>3.0303030303030304E-2</v>
      </c>
      <c r="I8" s="16">
        <f t="shared" si="1"/>
        <v>0.21212121212121213</v>
      </c>
      <c r="J8" s="16">
        <f t="shared" si="1"/>
        <v>0.21212121212121213</v>
      </c>
      <c r="K8" s="16">
        <f t="shared" si="1"/>
        <v>0.21212121212121213</v>
      </c>
      <c r="L8" s="16">
        <f t="shared" si="1"/>
        <v>0.21212121212121213</v>
      </c>
      <c r="M8" s="16">
        <f t="shared" si="1"/>
        <v>0.21212121212121213</v>
      </c>
      <c r="N8" s="16">
        <f t="shared" si="1"/>
        <v>0.21212121212121213</v>
      </c>
      <c r="O8" s="16">
        <f t="shared" si="1"/>
        <v>0.21212121212121213</v>
      </c>
      <c r="P8" s="16">
        <f t="shared" si="1"/>
        <v>0.21212121212121213</v>
      </c>
      <c r="Q8" s="16">
        <f t="shared" si="1"/>
        <v>0.21212121212121213</v>
      </c>
      <c r="R8" s="16">
        <f t="shared" si="1"/>
        <v>0.21212121212121213</v>
      </c>
      <c r="S8" s="16">
        <f t="shared" si="1"/>
        <v>0.21212121212121213</v>
      </c>
      <c r="W8" s="3"/>
    </row>
    <row r="9" spans="1:23" ht="13.2" x14ac:dyDescent="0.25">
      <c r="A9" s="4"/>
      <c r="B9" s="12" t="s">
        <v>97</v>
      </c>
      <c r="C9" s="16">
        <f>S8</f>
        <v>0.21212121212121213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W9" s="3">
        <v>8</v>
      </c>
    </row>
    <row r="10" spans="1:23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W10" s="3">
        <v>9</v>
      </c>
    </row>
    <row r="11" spans="1:23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W11" s="3">
        <v>10</v>
      </c>
    </row>
    <row r="12" spans="1:23" ht="13.2" x14ac:dyDescent="0.25">
      <c r="A12" s="22" t="s">
        <v>124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W12" s="3">
        <v>11</v>
      </c>
    </row>
    <row r="13" spans="1:23" ht="13.2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W13" s="3">
        <v>12</v>
      </c>
    </row>
    <row r="14" spans="1:23" ht="13.2" x14ac:dyDescent="0.25">
      <c r="A14" s="24"/>
      <c r="B14" s="25" t="s">
        <v>2</v>
      </c>
      <c r="C14" s="27"/>
      <c r="D14" s="27"/>
      <c r="E14" s="27"/>
      <c r="F14" s="27"/>
      <c r="G14" s="28"/>
      <c r="H14" s="27" t="s">
        <v>162</v>
      </c>
      <c r="I14" s="27"/>
      <c r="J14" s="24"/>
      <c r="K14" s="24"/>
      <c r="L14" s="24"/>
      <c r="M14" s="24"/>
      <c r="N14" s="24"/>
      <c r="O14" s="24"/>
      <c r="P14" s="24"/>
      <c r="Q14" s="24"/>
      <c r="R14" s="24"/>
      <c r="S14" s="24"/>
      <c r="W14" s="3">
        <v>13</v>
      </c>
    </row>
    <row r="15" spans="1:23" ht="13.2" x14ac:dyDescent="0.25">
      <c r="A15" s="24"/>
      <c r="B15" s="25" t="s">
        <v>170</v>
      </c>
      <c r="C15" s="27"/>
      <c r="D15" s="27"/>
      <c r="E15" s="27"/>
      <c r="F15" s="27"/>
      <c r="G15" s="27"/>
      <c r="H15" s="27" t="e">
        <f>AVERAGE(C15:G15)</f>
        <v>#DIV/0!</v>
      </c>
      <c r="I15" s="27" t="e">
        <f>H15*H15</f>
        <v>#DIV/0!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W15" s="3">
        <v>14</v>
      </c>
    </row>
    <row r="16" spans="1:23" ht="13.2" x14ac:dyDescent="0.25">
      <c r="A16" s="24"/>
      <c r="B16" s="25" t="s">
        <v>187</v>
      </c>
      <c r="C16" s="27"/>
      <c r="D16" s="27"/>
      <c r="E16" s="27"/>
      <c r="F16" s="27"/>
      <c r="G16" s="27"/>
      <c r="H16" s="27" t="s">
        <v>162</v>
      </c>
      <c r="I16" s="27"/>
      <c r="J16" s="24"/>
      <c r="K16" s="24"/>
      <c r="L16" s="24"/>
      <c r="M16" s="24"/>
      <c r="N16" s="24"/>
      <c r="O16" s="24"/>
      <c r="P16" s="24"/>
      <c r="Q16" s="24"/>
      <c r="R16" s="24"/>
      <c r="S16" s="24"/>
      <c r="W16" s="3">
        <v>15</v>
      </c>
    </row>
    <row r="17" spans="1:23" ht="13.2" x14ac:dyDescent="0.25">
      <c r="A17" s="24"/>
      <c r="B17" s="25" t="s">
        <v>188</v>
      </c>
      <c r="C17" s="30">
        <f t="shared" ref="C17:G17" si="2">((C16/2)*(C16/2))*3.14159265359</f>
        <v>0</v>
      </c>
      <c r="D17" s="30">
        <f t="shared" si="2"/>
        <v>0</v>
      </c>
      <c r="E17" s="30">
        <f t="shared" si="2"/>
        <v>0</v>
      </c>
      <c r="F17" s="30">
        <f t="shared" si="2"/>
        <v>0</v>
      </c>
      <c r="G17" s="30">
        <f t="shared" si="2"/>
        <v>0</v>
      </c>
      <c r="H17" s="32">
        <f>AVERAGE(C17:G17)</f>
        <v>0</v>
      </c>
      <c r="I17" s="27" t="e">
        <f>H17*C20</f>
        <v>#DIV/0!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3">
        <v>16</v>
      </c>
    </row>
    <row r="18" spans="1:23" ht="13.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W18" s="3">
        <v>17</v>
      </c>
    </row>
    <row r="19" spans="1:23" ht="13.2" x14ac:dyDescent="0.25">
      <c r="A19" s="24"/>
      <c r="B19" s="3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W19" s="3">
        <v>18</v>
      </c>
    </row>
    <row r="20" spans="1:23" ht="13.2" x14ac:dyDescent="0.25">
      <c r="A20" s="24"/>
      <c r="B20" s="34" t="s">
        <v>281</v>
      </c>
      <c r="C20" s="35" t="e">
        <f>43560/I15</f>
        <v>#DIV/0!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3">
        <v>19</v>
      </c>
    </row>
    <row r="21" spans="1:23" ht="13.2" x14ac:dyDescent="0.25">
      <c r="A21" s="24"/>
      <c r="B21" s="34" t="s">
        <v>332</v>
      </c>
      <c r="C21" s="35" t="e">
        <f>0.0054548*I17</f>
        <v>#DIV/0!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W21" s="3">
        <v>20</v>
      </c>
    </row>
    <row r="22" spans="1:23" ht="13.2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W22" s="3">
        <v>21</v>
      </c>
    </row>
    <row r="23" spans="1:23" ht="13.2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W23" s="3">
        <v>22</v>
      </c>
    </row>
    <row r="24" spans="1:23" ht="13.2" x14ac:dyDescent="0.25">
      <c r="A24" s="36" t="s">
        <v>356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W24" s="3">
        <v>23</v>
      </c>
    </row>
    <row r="25" spans="1:23" ht="13.2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W25" s="3">
        <v>24</v>
      </c>
    </row>
    <row r="26" spans="1:23" ht="13.2" x14ac:dyDescent="0.25">
      <c r="A26" s="37"/>
      <c r="B26" s="38" t="s">
        <v>357</v>
      </c>
      <c r="C26" s="39"/>
      <c r="D26" s="39"/>
      <c r="E26" s="39"/>
      <c r="F26" s="39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W26" s="3">
        <v>25</v>
      </c>
    </row>
    <row r="27" spans="1:23" ht="13.2" x14ac:dyDescent="0.25">
      <c r="A27" s="37"/>
      <c r="B27" s="38" t="s">
        <v>358</v>
      </c>
      <c r="C27" s="39"/>
      <c r="D27" s="39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W27" s="3">
        <v>26</v>
      </c>
    </row>
    <row r="28" spans="1:23" ht="13.2" x14ac:dyDescent="0.25">
      <c r="A28" s="37"/>
      <c r="B28" s="38" t="s">
        <v>359</v>
      </c>
      <c r="C28" s="39"/>
      <c r="D28" s="39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W28" s="3">
        <v>27</v>
      </c>
    </row>
    <row r="29" spans="1:23" ht="13.2" x14ac:dyDescent="0.25">
      <c r="A29" s="37"/>
      <c r="B29" s="38" t="s">
        <v>360</v>
      </c>
      <c r="C29" s="39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W29" s="3">
        <v>28</v>
      </c>
    </row>
    <row r="30" spans="1:23" ht="13.2" x14ac:dyDescent="0.25">
      <c r="A30" s="37"/>
      <c r="B30" s="38" t="s">
        <v>361</v>
      </c>
      <c r="C30" s="40">
        <f t="shared" ref="C30:L30" si="3">(0.005454*C26)*((C27*C27)+(C28*C28)+(C27*C28))/3</f>
        <v>0</v>
      </c>
      <c r="D30" s="40">
        <f t="shared" si="3"/>
        <v>0</v>
      </c>
      <c r="E30" s="40">
        <f t="shared" si="3"/>
        <v>0</v>
      </c>
      <c r="F30" s="40">
        <f t="shared" si="3"/>
        <v>0</v>
      </c>
      <c r="G30" s="40">
        <f t="shared" si="3"/>
        <v>0</v>
      </c>
      <c r="H30" s="40">
        <f t="shared" si="3"/>
        <v>0</v>
      </c>
      <c r="I30" s="40">
        <f t="shared" si="3"/>
        <v>0</v>
      </c>
      <c r="J30" s="40">
        <f t="shared" si="3"/>
        <v>0</v>
      </c>
      <c r="K30" s="40">
        <f t="shared" si="3"/>
        <v>0</v>
      </c>
      <c r="L30" s="40">
        <f t="shared" si="3"/>
        <v>0</v>
      </c>
      <c r="M30" s="37"/>
      <c r="N30" s="37"/>
      <c r="O30" s="37"/>
      <c r="P30" s="37"/>
      <c r="Q30" s="37"/>
      <c r="R30" s="37"/>
      <c r="S30" s="37"/>
      <c r="W30" s="3">
        <v>29</v>
      </c>
    </row>
    <row r="31" spans="1:23" ht="13.2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W31" s="3">
        <v>30</v>
      </c>
    </row>
    <row r="32" spans="1:23" ht="13.2" x14ac:dyDescent="0.25">
      <c r="A32" s="37"/>
      <c r="B32" s="41" t="s">
        <v>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W32" s="3">
        <v>31</v>
      </c>
    </row>
    <row r="33" spans="1:23" ht="13.2" x14ac:dyDescent="0.25">
      <c r="A33" s="37"/>
      <c r="B33" s="42" t="s">
        <v>362</v>
      </c>
      <c r="C33" s="43">
        <f>SUM(C30:J30)</f>
        <v>0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W33" s="3">
        <v>32</v>
      </c>
    </row>
    <row r="34" spans="1:23" ht="13.2" x14ac:dyDescent="0.25">
      <c r="A34" s="37"/>
      <c r="B34" s="42" t="s">
        <v>363</v>
      </c>
      <c r="C34" s="31">
        <f>COUNT(C26:J26)</f>
        <v>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W34" s="3">
        <v>33</v>
      </c>
    </row>
    <row r="35" spans="1:23" ht="13.2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7" spans="1:23" ht="13.2" x14ac:dyDescent="0.25">
      <c r="A37" s="9"/>
      <c r="B37" s="3" t="s">
        <v>369</v>
      </c>
    </row>
    <row r="39" spans="1:23" ht="13.2" x14ac:dyDescent="0.25">
      <c r="B39" s="9" t="s">
        <v>370</v>
      </c>
    </row>
    <row r="40" spans="1:23" ht="13.2" x14ac:dyDescent="0.25">
      <c r="B40" s="3" t="s">
        <v>12</v>
      </c>
    </row>
    <row r="41" spans="1:23" ht="13.2" x14ac:dyDescent="0.25">
      <c r="B41" s="3" t="s">
        <v>51</v>
      </c>
    </row>
    <row r="42" spans="1:23" ht="13.2" x14ac:dyDescent="0.25">
      <c r="B42" s="3" t="s">
        <v>66</v>
      </c>
    </row>
    <row r="43" spans="1:23" ht="13.2" x14ac:dyDescent="0.25">
      <c r="B43" s="3" t="s">
        <v>88</v>
      </c>
    </row>
    <row r="44" spans="1:23" ht="13.2" x14ac:dyDescent="0.25">
      <c r="B44" s="3" t="s">
        <v>419</v>
      </c>
    </row>
  </sheetData>
  <conditionalFormatting sqref="C14:G14">
    <cfRule type="cellIs" dxfId="30" priority="1" operator="equal">
      <formula>"PRAV"</formula>
    </cfRule>
  </conditionalFormatting>
  <conditionalFormatting sqref="C14:G14">
    <cfRule type="cellIs" dxfId="29" priority="2" operator="equal">
      <formula>"AEHI"</formula>
    </cfRule>
  </conditionalFormatting>
  <conditionalFormatting sqref="C14:G14">
    <cfRule type="cellIs" dxfId="28" priority="3" operator="equal">
      <formula>"CRMO"</formula>
    </cfRule>
  </conditionalFormatting>
  <conditionalFormatting sqref="C14:G14">
    <cfRule type="cellIs" dxfId="27" priority="4" operator="equal">
      <formula>"ILAQ"</formula>
    </cfRule>
  </conditionalFormatting>
  <conditionalFormatting sqref="C14:G14">
    <cfRule type="cellIs" dxfId="26" priority="5" operator="equal">
      <formula>"PRLA"</formula>
    </cfRule>
  </conditionalFormatting>
  <conditionalFormatting sqref="C14:G14">
    <cfRule type="cellIs" dxfId="25" priority="6" operator="equal">
      <formula>"SOAU"</formula>
    </cfRule>
  </conditionalFormatting>
  <conditionalFormatting sqref="C3:S3">
    <cfRule type="cellIs" dxfId="24" priority="7" operator="equal">
      <formula>"DALA"</formula>
    </cfRule>
  </conditionalFormatting>
  <conditionalFormatting sqref="C3:S3">
    <cfRule type="cellIs" dxfId="23" priority="8" operator="equal">
      <formula>"ILAQ"</formula>
    </cfRule>
  </conditionalFormatting>
  <conditionalFormatting sqref="C3:S3">
    <cfRule type="cellIs" dxfId="22" priority="9" operator="equal">
      <formula>"PRLA"</formula>
    </cfRule>
  </conditionalFormatting>
  <conditionalFormatting sqref="C3:S3">
    <cfRule type="cellIs" dxfId="21" priority="10" operator="equal">
      <formula>"PRLU"</formula>
    </cfRule>
  </conditionalFormatting>
  <conditionalFormatting sqref="C3:S3">
    <cfRule type="cellIs" dxfId="20" priority="11" operator="equal">
      <formula>"ALPE"</formula>
    </cfRule>
  </conditionalFormatting>
  <conditionalFormatting sqref="C3:S3">
    <cfRule type="cellIs" dxfId="19" priority="12" operator="equal">
      <formula>"BRSY"</formula>
    </cfRule>
  </conditionalFormatting>
  <conditionalFormatting sqref="C3:S3">
    <cfRule type="cellIs" dxfId="18" priority="13" operator="equal">
      <formula>"THISTLE"</formula>
    </cfRule>
  </conditionalFormatting>
  <conditionalFormatting sqref="C3:S3">
    <cfRule type="cellIs" dxfId="17" priority="14" operator="equal">
      <formula>"CLVI"</formula>
    </cfRule>
  </conditionalFormatting>
  <conditionalFormatting sqref="C3:S3">
    <cfRule type="cellIs" dxfId="16" priority="15" operator="equal">
      <formula>"COML"</formula>
    </cfRule>
  </conditionalFormatting>
  <conditionalFormatting sqref="C3:S3">
    <cfRule type="cellIs" dxfId="15" priority="16" operator="equal">
      <formula>"COVU"</formula>
    </cfRule>
  </conditionalFormatting>
  <conditionalFormatting sqref="C3:S3">
    <cfRule type="cellIs" dxfId="14" priority="17" operator="equal">
      <formula>"CYSC"</formula>
    </cfRule>
  </conditionalFormatting>
  <conditionalFormatting sqref="C3:S3">
    <cfRule type="cellIs" dxfId="13" priority="18" operator="equal">
      <formula>"DISY"</formula>
    </cfRule>
  </conditionalFormatting>
  <conditionalFormatting sqref="C3:S3">
    <cfRule type="cellIs" dxfId="12" priority="19" operator="equal">
      <formula>"HEHE"</formula>
    </cfRule>
  </conditionalFormatting>
  <conditionalFormatting sqref="C3:S3">
    <cfRule type="cellIs" dxfId="11" priority="20" operator="equal">
      <formula>"HEHI"</formula>
    </cfRule>
  </conditionalFormatting>
  <conditionalFormatting sqref="C3:S3">
    <cfRule type="cellIs" dxfId="10" priority="21" operator="equal">
      <formula>"HEMA"</formula>
    </cfRule>
  </conditionalFormatting>
  <conditionalFormatting sqref="C3:S3">
    <cfRule type="cellIs" dxfId="9" priority="22" operator="equal">
      <formula>"IRPS"</formula>
    </cfRule>
  </conditionalFormatting>
  <conditionalFormatting sqref="C3:S3">
    <cfRule type="cellIs" dxfId="8" priority="23" operator="equal">
      <formula>"LYSA"</formula>
    </cfRule>
  </conditionalFormatting>
  <conditionalFormatting sqref="C3:S3">
    <cfRule type="cellIs" dxfId="7" priority="24" operator="equal">
      <formula>"PHAR"</formula>
    </cfRule>
  </conditionalFormatting>
  <conditionalFormatting sqref="C3:S3">
    <cfRule type="cellIs" dxfId="6" priority="25" operator="equal">
      <formula>"POCU"</formula>
    </cfRule>
  </conditionalFormatting>
  <conditionalFormatting sqref="C3:S3">
    <cfRule type="cellIs" dxfId="5" priority="26" operator="equal">
      <formula>"ROMU"</formula>
    </cfRule>
  </conditionalFormatting>
  <conditionalFormatting sqref="C3:S3">
    <cfRule type="cellIs" dxfId="4" priority="27" operator="equal">
      <formula>"RUAR"</formula>
    </cfRule>
  </conditionalFormatting>
  <conditionalFormatting sqref="C3:S3">
    <cfRule type="cellIs" dxfId="3" priority="28" operator="equal">
      <formula>"RULA"</formula>
    </cfRule>
  </conditionalFormatting>
  <conditionalFormatting sqref="C3:S3">
    <cfRule type="cellIs" dxfId="2" priority="29" operator="equal">
      <formula>"SODU"</formula>
    </cfRule>
  </conditionalFormatting>
  <conditionalFormatting sqref="C3:S3">
    <cfRule type="cellIs" dxfId="1" priority="30" operator="equal">
      <formula>"VIST"</formula>
    </cfRule>
  </conditionalFormatting>
  <conditionalFormatting sqref="C3:S3">
    <cfRule type="cellIs" dxfId="0" priority="31" operator="equal">
      <formula>"VINCA"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'Plant Codes'!$B$24:$B$115</xm:f>
          </x14:formula1>
          <xm:sqref>C3:S3</xm:sqref>
        </x14:dataValidation>
        <x14:dataValidation type="list" allowBlank="1">
          <x14:formula1>
            <xm:f>'Plant Codes'!$B$3:$B$23</xm:f>
          </x14:formula1>
          <xm:sqref>C14:G14</xm:sqref>
        </x14:dataValidation>
        <x14:dataValidation type="list" allowBlank="1">
          <x14:formula1>
            <xm:f>BLANK!$W$1:$W$34</xm:f>
          </x14:formula1>
          <xm:sqref>C4:S4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BLANK</vt:lpstr>
      <vt:lpstr>Plant Codes</vt:lpstr>
      <vt:lpstr>1</vt:lpstr>
      <vt:lpstr>2</vt:lpstr>
      <vt:lpstr>3</vt:lpstr>
      <vt:lpstr>4</vt:lpstr>
      <vt:lpstr>5</vt:lpstr>
      <vt:lpstr>6</vt:lpstr>
      <vt:lpstr>9</vt:lpstr>
      <vt:lpstr>10</vt:lpstr>
      <vt:lpstr>11</vt:lpstr>
      <vt:lpstr>12</vt:lpstr>
      <vt:lpstr>13</vt:lpstr>
      <vt:lpstr>14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2016-11-01T20:35:02Z</dcterms:created>
  <dcterms:modified xsi:type="dcterms:W3CDTF">2018-07-28T00:53:32Z</dcterms:modified>
</cp:coreProperties>
</file>