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ev\OneDrive\Рабочий стол\ITMO\2COURSE\2SEM\MathStat\tasks\task2\"/>
    </mc:Choice>
  </mc:AlternateContent>
  <xr:revisionPtr revIDLastSave="0" documentId="13_ncr:1_{989CEFAB-B227-4372-AF8A-167B9F068367}" xr6:coauthVersionLast="47" xr6:coauthVersionMax="47" xr10:uidLastSave="{00000000-0000-0000-0000-000000000000}"/>
  <bookViews>
    <workbookView xWindow="-108" yWindow="-108" windowWidth="41496" windowHeight="16776" xr2:uid="{F11645F6-F22F-44A3-90A6-9EDD6923D85F}"/>
  </bookViews>
  <sheets>
    <sheet name="Лист1" sheetId="1" r:id="rId1"/>
  </sheets>
  <externalReferences>
    <externalReference r:id="rId2"/>
  </externalReferences>
  <definedNames>
    <definedName name="_xlchart.v1.0" hidden="1">(Лист1!$H$24,Лист1!$J$24)</definedName>
    <definedName name="_xlchart.v1.1" hidden="1">(Лист1!$H$25,Лист1!$J$25)</definedName>
    <definedName name="_xlchart.v1.10" hidden="1">(Лист1!$H$34,Лист1!$J$34)</definedName>
    <definedName name="_xlchart.v1.11" hidden="1">(Лист1!$H$35,Лист1!$J$35)</definedName>
    <definedName name="_xlchart.v1.12" hidden="1">(Лист1!$H$36,Лист1!$J$36)</definedName>
    <definedName name="_xlchart.v1.13" hidden="1">(Лист1!$H$37,Лист1!$J$37)</definedName>
    <definedName name="_xlchart.v1.14" hidden="1">(Лист1!$H$38,Лист1!$J$38)</definedName>
    <definedName name="_xlchart.v1.15" hidden="1">(Лист1!$H$39,Лист1!$J$39)</definedName>
    <definedName name="_xlchart.v1.16" hidden="1">(Лист1!$H$40,Лист1!$J$40)</definedName>
    <definedName name="_xlchart.v1.17" hidden="1">(Лист1!$H$41,Лист1!$J$41)</definedName>
    <definedName name="_xlchart.v1.18" hidden="1">(Лист1!$H$42,Лист1!$J$42)</definedName>
    <definedName name="_xlchart.v1.19" hidden="1">(Лист1!$H$43,Лист1!$J$43)</definedName>
    <definedName name="_xlchart.v1.2" hidden="1">(Лист1!$H$26,Лист1!$J$26)</definedName>
    <definedName name="_xlchart.v1.20" hidden="1">(Лист1!$H$44,Лист1!$J$44)</definedName>
    <definedName name="_xlchart.v1.21" hidden="1">(Лист1!$H$45,Лист1!$J$45)</definedName>
    <definedName name="_xlchart.v1.22" hidden="1">(Лист1!$H$46,Лист1!$J$46)</definedName>
    <definedName name="_xlchart.v1.23" hidden="1">(Лист1!$H$47,Лист1!$J$47)</definedName>
    <definedName name="_xlchart.v1.24" hidden="1">(Лист1!$H$48,Лист1!$J$48)</definedName>
    <definedName name="_xlchart.v1.25" hidden="1">(Лист1!$H$49,Лист1!$J$49)</definedName>
    <definedName name="_xlchart.v1.26" hidden="1">(Лист1!$H$50,Лист1!$J$50)</definedName>
    <definedName name="_xlchart.v1.27" hidden="1">(Лист1!$H$51,Лист1!$J$51)</definedName>
    <definedName name="_xlchart.v1.28" hidden="1">(Лист1!$H$52,Лист1!$J$52)</definedName>
    <definedName name="_xlchart.v1.29" hidden="1">(Лист1!$H$53,Лист1!$J$53)</definedName>
    <definedName name="_xlchart.v1.3" hidden="1">(Лист1!$H$27,Лист1!$J$27)</definedName>
    <definedName name="_xlchart.v1.30" hidden="1">(Лист1!$H$54,Лист1!$J$54)</definedName>
    <definedName name="_xlchart.v1.31" hidden="1">(Лист1!$H$55,Лист1!$J$55)</definedName>
    <definedName name="_xlchart.v1.32" hidden="1">(Лист1!$H$56,Лист1!$J$56)</definedName>
    <definedName name="_xlchart.v1.33" hidden="1">(Лист1!$H$57,Лист1!$J$57)</definedName>
    <definedName name="_xlchart.v1.34" hidden="1">(Лист1!$H$58,Лист1!$J$58)</definedName>
    <definedName name="_xlchart.v1.35" hidden="1">(Лист1!$H$59,Лист1!$J$59)</definedName>
    <definedName name="_xlchart.v1.36" hidden="1">(Лист1!$H$60,Лист1!$J$60)</definedName>
    <definedName name="_xlchart.v1.37" hidden="1">(Лист1!$H$61,Лист1!$J$61)</definedName>
    <definedName name="_xlchart.v1.4" hidden="1">(Лист1!$H$28,Лист1!$J$28)</definedName>
    <definedName name="_xlchart.v1.5" hidden="1">(Лист1!$H$29,Лист1!$J$29)</definedName>
    <definedName name="_xlchart.v1.6" hidden="1">(Лист1!$H$30,Лист1!$J$30)</definedName>
    <definedName name="_xlchart.v1.7" hidden="1">(Лист1!$H$31,Лист1!$J$31)</definedName>
    <definedName name="_xlchart.v1.8" hidden="1">(Лист1!$H$32,Лист1!$J$32)</definedName>
    <definedName name="_xlchart.v1.9" hidden="1">(Лист1!$H$33,Лист1!$J$33)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" l="1"/>
  <c r="Q6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27" i="1"/>
  <c r="I25" i="1" l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24" i="1"/>
  <c r="I19" i="1"/>
  <c r="G19" i="1"/>
  <c r="B14" i="1"/>
  <c r="C7" i="1"/>
  <c r="C8" i="1" s="1"/>
  <c r="D7" i="1"/>
  <c r="D8" i="1" s="1"/>
  <c r="E7" i="1"/>
  <c r="E8" i="1" s="1"/>
  <c r="F7" i="1"/>
  <c r="F8" i="1" s="1"/>
  <c r="G7" i="1"/>
  <c r="G8" i="1" s="1"/>
  <c r="H7" i="1"/>
  <c r="H8" i="1" s="1"/>
  <c r="I7" i="1"/>
  <c r="I8" i="1" s="1"/>
  <c r="J7" i="1"/>
  <c r="J8" i="1" s="1"/>
  <c r="K7" i="1"/>
  <c r="K8" i="1" s="1"/>
  <c r="B7" i="1"/>
  <c r="B8" i="1" s="1"/>
  <c r="B15" i="1" l="1"/>
  <c r="B16" i="1" s="1"/>
</calcChain>
</file>

<file path=xl/sharedStrings.xml><?xml version="1.0" encoding="utf-8"?>
<sst xmlns="http://schemas.openxmlformats.org/spreadsheetml/2006/main" count="36" uniqueCount="35">
  <si>
    <t>команда 18</t>
  </si>
  <si>
    <t>блок 518</t>
  </si>
  <si>
    <t>ИДЗ N2</t>
  </si>
  <si>
    <t>Нормальный (гауссовский) закон распределения, пункт 2</t>
  </si>
  <si>
    <t>Исходные данные (случайная величина)</t>
  </si>
  <si>
    <t>Необходимо построить:</t>
  </si>
  <si>
    <t>несмещенную оценку матожидания</t>
  </si>
  <si>
    <t>несмещенную оценку дисперсии</t>
  </si>
  <si>
    <t>По формулам, используя метод моментов, построить оценки параметров закона распределения (для нормального это мат ожидание и дисперсия)</t>
  </si>
  <si>
    <t>После этого построить графики плотности вероятности и функции распределения</t>
  </si>
  <si>
    <t>n</t>
  </si>
  <si>
    <t>x_i-\over{m}</t>
  </si>
  <si>
    <t>(x_i-\over{m})^{2}</t>
  </si>
  <si>
    <t>\over{m}</t>
  </si>
  <si>
    <t>\over{sigma^{2}}</t>
  </si>
  <si>
    <t>оценка матожидания</t>
  </si>
  <si>
    <t>оценка дисперсии</t>
  </si>
  <si>
    <t>\over{sigma}</t>
  </si>
  <si>
    <t>это</t>
  </si>
  <si>
    <t>и это</t>
  </si>
  <si>
    <t>уже оценки параметров закона распределения</t>
  </si>
  <si>
    <t>диапазон значений x</t>
  </si>
  <si>
    <t>от</t>
  </si>
  <si>
    <t>0,644-3*1,293</t>
  </si>
  <si>
    <t>до</t>
  </si>
  <si>
    <t>0,644+3*1,293</t>
  </si>
  <si>
    <t>округлим и получим</t>
  </si>
  <si>
    <t>f(x)</t>
  </si>
  <si>
    <t>F(x)</t>
  </si>
  <si>
    <t>график f(x)</t>
  </si>
  <si>
    <t>график F(x)</t>
  </si>
  <si>
    <t>x</t>
  </si>
  <si>
    <t>ГРАФИКИ</t>
  </si>
  <si>
    <t>см выше</t>
  </si>
  <si>
    <t>см ниже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</si>
</sst>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16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6" fontId="0" fillId="0" borderId="0" xfId="0" applyNumberFormat="1" applyBorder="1"/>
    <xf numFmtId="166" fontId="0" fillId="0" borderId="5" xfId="0" applyNumberFormat="1" applyBorder="1"/>
    <xf numFmtId="0" fontId="0" fillId="0" borderId="6" xfId="0" applyBorder="1"/>
    <xf numFmtId="0" fontId="0" fillId="0" borderId="7" xfId="0" applyBorder="1"/>
    <xf numFmtId="166" fontId="0" fillId="0" borderId="7" xfId="0" applyNumberFormat="1" applyBorder="1"/>
    <xf numFmtId="166" fontId="0" fillId="0" borderId="8" xfId="0" applyNumberFormat="1" applyBorder="1"/>
    <xf numFmtId="0" fontId="0" fillId="0" borderId="2" xfId="0" quotePrefix="1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2000" b="1" baseline="0">
                <a:solidFill>
                  <a:sysClr val="windowText" lastClr="000000"/>
                </a:solidFill>
              </a:rPr>
              <a:t>Плотность вероятности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Лист1!$H$24:$H$61</c:f>
              <c:numCache>
                <c:formatCode>General</c:formatCode>
                <c:ptCount val="38"/>
                <c:pt idx="0">
                  <c:v>-3.2</c:v>
                </c:pt>
                <c:pt idx="1">
                  <c:v>-3</c:v>
                </c:pt>
                <c:pt idx="2">
                  <c:v>-2.8</c:v>
                </c:pt>
                <c:pt idx="3">
                  <c:v>-2.6</c:v>
                </c:pt>
                <c:pt idx="4">
                  <c:v>-2.4</c:v>
                </c:pt>
                <c:pt idx="5">
                  <c:v>-2.2000000000000002</c:v>
                </c:pt>
                <c:pt idx="6">
                  <c:v>-2</c:v>
                </c:pt>
                <c:pt idx="7">
                  <c:v>-1.8</c:v>
                </c:pt>
                <c:pt idx="8">
                  <c:v>-1.6</c:v>
                </c:pt>
                <c:pt idx="9">
                  <c:v>-1.4</c:v>
                </c:pt>
                <c:pt idx="10">
                  <c:v>-1.2</c:v>
                </c:pt>
                <c:pt idx="11">
                  <c:v>-1</c:v>
                </c:pt>
                <c:pt idx="12">
                  <c:v>-0.8</c:v>
                </c:pt>
                <c:pt idx="13">
                  <c:v>-0.6</c:v>
                </c:pt>
                <c:pt idx="14">
                  <c:v>-0.4</c:v>
                </c:pt>
                <c:pt idx="15">
                  <c:v>-0.2</c:v>
                </c:pt>
                <c:pt idx="16">
                  <c:v>0</c:v>
                </c:pt>
                <c:pt idx="17">
                  <c:v>0.2</c:v>
                </c:pt>
                <c:pt idx="18">
                  <c:v>0.4</c:v>
                </c:pt>
                <c:pt idx="19">
                  <c:v>0.6</c:v>
                </c:pt>
                <c:pt idx="20">
                  <c:v>0.8</c:v>
                </c:pt>
                <c:pt idx="21">
                  <c:v>1</c:v>
                </c:pt>
                <c:pt idx="22">
                  <c:v>1.2</c:v>
                </c:pt>
                <c:pt idx="23">
                  <c:v>1.4</c:v>
                </c:pt>
                <c:pt idx="24">
                  <c:v>1.6</c:v>
                </c:pt>
                <c:pt idx="25">
                  <c:v>1.8</c:v>
                </c:pt>
                <c:pt idx="26">
                  <c:v>2</c:v>
                </c:pt>
                <c:pt idx="27">
                  <c:v>2.2000000000000002</c:v>
                </c:pt>
                <c:pt idx="28">
                  <c:v>2.4</c:v>
                </c:pt>
                <c:pt idx="29">
                  <c:v>2.6000000000000099</c:v>
                </c:pt>
                <c:pt idx="30">
                  <c:v>2.80000000000001</c:v>
                </c:pt>
                <c:pt idx="31">
                  <c:v>3.0000000000000102</c:v>
                </c:pt>
                <c:pt idx="32">
                  <c:v>3.2000000000000099</c:v>
                </c:pt>
                <c:pt idx="33">
                  <c:v>3.4000000000000101</c:v>
                </c:pt>
                <c:pt idx="34">
                  <c:v>3.6000000000000099</c:v>
                </c:pt>
                <c:pt idx="35">
                  <c:v>3.80000000000001</c:v>
                </c:pt>
                <c:pt idx="36">
                  <c:v>4.0000000000000098</c:v>
                </c:pt>
                <c:pt idx="37">
                  <c:v>4.2000000000000099</c:v>
                </c:pt>
              </c:numCache>
            </c:numRef>
          </c:cat>
          <c:val>
            <c:numRef>
              <c:f>Лист1!$I$24:$I$61</c:f>
              <c:numCache>
                <c:formatCode>0.000</c:formatCode>
                <c:ptCount val="38"/>
                <c:pt idx="0">
                  <c:v>3.7261964282331887E-3</c:v>
                </c:pt>
                <c:pt idx="1">
                  <c:v>5.8297096016993229E-3</c:v>
                </c:pt>
                <c:pt idx="2">
                  <c:v>8.9052166180639079E-3</c:v>
                </c:pt>
                <c:pt idx="3">
                  <c:v>1.3281846133132826E-2</c:v>
                </c:pt>
                <c:pt idx="4">
                  <c:v>1.9341439408112327E-2</c:v>
                </c:pt>
                <c:pt idx="5">
                  <c:v>2.7500179496219471E-2</c:v>
                </c:pt>
                <c:pt idx="6">
                  <c:v>3.8176723773211671E-2</c:v>
                </c:pt>
                <c:pt idx="7">
                  <c:v>5.17461654670524E-2</c:v>
                </c:pt>
                <c:pt idx="8">
                  <c:v>6.8481628653106294E-2</c:v>
                </c:pt>
                <c:pt idx="9">
                  <c:v>8.848840721488796E-2</c:v>
                </c:pt>
                <c:pt idx="10">
                  <c:v>0.11163877583554221</c:v>
                </c:pt>
                <c:pt idx="11">
                  <c:v>0.13751818871003188</c:v>
                </c:pt>
                <c:pt idx="12">
                  <c:v>0.1653947087089164</c:v>
                </c:pt>
                <c:pt idx="13">
                  <c:v>0.19422246857158978</c:v>
                </c:pt>
                <c:pt idx="14">
                  <c:v>0.22268641211197482</c:v>
                </c:pt>
                <c:pt idx="15">
                  <c:v>0.24928971238104491</c:v>
                </c:pt>
                <c:pt idx="16">
                  <c:v>0.27247796378248756</c:v>
                </c:pt>
                <c:pt idx="17">
                  <c:v>0.29078687747949916</c:v>
                </c:pt>
                <c:pt idx="18">
                  <c:v>0.30299440769336838</c:v>
                </c:pt>
                <c:pt idx="19">
                  <c:v>0.30825548425266469</c:v>
                </c:pt>
                <c:pt idx="20">
                  <c:v>0.30619874138802611</c:v>
                </c:pt>
                <c:pt idx="21">
                  <c:v>0.29696986436590961</c:v>
                </c:pt>
                <c:pt idx="22">
                  <c:v>0.28121452597799629</c:v>
                </c:pt>
                <c:pt idx="23">
                  <c:v>0.26000368897855969</c:v>
                </c:pt>
                <c:pt idx="24">
                  <c:v>0.23471327847536944</c:v>
                </c:pt>
                <c:pt idx="25">
                  <c:v>0.20687699523442471</c:v>
                </c:pt>
                <c:pt idx="26">
                  <c:v>0.17803407393344145</c:v>
                </c:pt>
                <c:pt idx="27">
                  <c:v>0.14959271699381124</c:v>
                </c:pt>
                <c:pt idx="28">
                  <c:v>0.12272531645428605</c:v>
                </c:pt>
                <c:pt idx="29">
                  <c:v>9.830469525924955E-2</c:v>
                </c:pt>
                <c:pt idx="30">
                  <c:v>7.6883076244908186E-2</c:v>
                </c:pt>
                <c:pt idx="31">
                  <c:v>5.8708858041648528E-2</c:v>
                </c:pt>
                <c:pt idx="32">
                  <c:v>4.3771648593338271E-2</c:v>
                </c:pt>
                <c:pt idx="33">
                  <c:v>3.1863873201770761E-2</c:v>
                </c:pt>
                <c:pt idx="34">
                  <c:v>2.2647518159020292E-2</c:v>
                </c:pt>
                <c:pt idx="35">
                  <c:v>1.5716616570980467E-2</c:v>
                </c:pt>
                <c:pt idx="36">
                  <c:v>1.0649124139420893E-2</c:v>
                </c:pt>
                <c:pt idx="37">
                  <c:v>7.0450667383511537E-3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EF0-4459-8F76-7FFF9CB4C73F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77462784"/>
        <c:axId val="1865876032"/>
      </c:lineChart>
      <c:catAx>
        <c:axId val="157746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70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alpha val="20000"/>
                </a:schemeClr>
              </a:solidFill>
              <a:prstDash val="sysDash"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5876032"/>
        <c:crosses val="autoZero"/>
        <c:auto val="1"/>
        <c:lblAlgn val="ctr"/>
        <c:lblOffset val="100"/>
        <c:noMultiLvlLbl val="0"/>
      </c:catAx>
      <c:valAx>
        <c:axId val="186587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70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alpha val="20000"/>
                </a:schemeClr>
              </a:solidFill>
              <a:prstDash val="sysDash"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746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4803149606299213" l="0.70866141732283472" r="0.70866141732283472" t="0.74803149606299213" header="0.31496062992125984" footer="0.31496062992125984"/>
    <c:pageSetup orientation="landscape" blackAndWhite="1" horizontalDpi="-3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2000" b="1" baseline="0">
                <a:solidFill>
                  <a:sysClr val="windowText" lastClr="000000"/>
                </a:solidFill>
              </a:rPr>
              <a:t>Функция распределения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Лист1!$X$27:$X$64</c:f>
              <c:numCache>
                <c:formatCode>General</c:formatCode>
                <c:ptCount val="38"/>
                <c:pt idx="0">
                  <c:v>-3.2</c:v>
                </c:pt>
                <c:pt idx="1">
                  <c:v>-3</c:v>
                </c:pt>
                <c:pt idx="2">
                  <c:v>-2.8</c:v>
                </c:pt>
                <c:pt idx="3">
                  <c:v>-2.6</c:v>
                </c:pt>
                <c:pt idx="4">
                  <c:v>-2.4</c:v>
                </c:pt>
                <c:pt idx="5">
                  <c:v>-2.2000000000000002</c:v>
                </c:pt>
                <c:pt idx="6">
                  <c:v>-2</c:v>
                </c:pt>
                <c:pt idx="7">
                  <c:v>-1.8</c:v>
                </c:pt>
                <c:pt idx="8">
                  <c:v>-1.6</c:v>
                </c:pt>
                <c:pt idx="9">
                  <c:v>-1.4</c:v>
                </c:pt>
                <c:pt idx="10">
                  <c:v>-1.2</c:v>
                </c:pt>
                <c:pt idx="11">
                  <c:v>-1</c:v>
                </c:pt>
                <c:pt idx="12">
                  <c:v>-0.8</c:v>
                </c:pt>
                <c:pt idx="13">
                  <c:v>-0.6</c:v>
                </c:pt>
                <c:pt idx="14">
                  <c:v>-0.4</c:v>
                </c:pt>
                <c:pt idx="15">
                  <c:v>-0.2</c:v>
                </c:pt>
                <c:pt idx="16">
                  <c:v>0</c:v>
                </c:pt>
                <c:pt idx="17">
                  <c:v>0.2</c:v>
                </c:pt>
                <c:pt idx="18">
                  <c:v>0.4</c:v>
                </c:pt>
                <c:pt idx="19">
                  <c:v>0.6</c:v>
                </c:pt>
                <c:pt idx="20">
                  <c:v>0.8</c:v>
                </c:pt>
                <c:pt idx="21">
                  <c:v>1</c:v>
                </c:pt>
                <c:pt idx="22">
                  <c:v>1.2</c:v>
                </c:pt>
                <c:pt idx="23">
                  <c:v>1.4</c:v>
                </c:pt>
                <c:pt idx="24">
                  <c:v>1.6</c:v>
                </c:pt>
                <c:pt idx="25">
                  <c:v>1.8</c:v>
                </c:pt>
                <c:pt idx="26">
                  <c:v>2</c:v>
                </c:pt>
                <c:pt idx="27">
                  <c:v>2.2000000000000002</c:v>
                </c:pt>
                <c:pt idx="28">
                  <c:v>2.4</c:v>
                </c:pt>
                <c:pt idx="29">
                  <c:v>2.6000000000000099</c:v>
                </c:pt>
                <c:pt idx="30">
                  <c:v>2.80000000000001</c:v>
                </c:pt>
                <c:pt idx="31">
                  <c:v>3.0000000000000102</c:v>
                </c:pt>
                <c:pt idx="32">
                  <c:v>3.2000000000000099</c:v>
                </c:pt>
                <c:pt idx="33">
                  <c:v>3.4000000000000101</c:v>
                </c:pt>
                <c:pt idx="34">
                  <c:v>3.6000000000000099</c:v>
                </c:pt>
                <c:pt idx="35">
                  <c:v>3.80000000000001</c:v>
                </c:pt>
                <c:pt idx="36">
                  <c:v>4.0000000000000098</c:v>
                </c:pt>
                <c:pt idx="37">
                  <c:v>4.2000000000000099</c:v>
                </c:pt>
              </c:numCache>
            </c:numRef>
          </c:cat>
          <c:val>
            <c:numRef>
              <c:f>Лист1!$Y$27:$Y$64</c:f>
              <c:numCache>
                <c:formatCode>0.000</c:formatCode>
                <c:ptCount val="38"/>
                <c:pt idx="0">
                  <c:v>1.4797752003345842E-3</c:v>
                </c:pt>
                <c:pt idx="1">
                  <c:v>2.4215952590511997E-3</c:v>
                </c:pt>
                <c:pt idx="2">
                  <c:v>3.8763234203499789E-3</c:v>
                </c:pt>
                <c:pt idx="3">
                  <c:v>6.0703032717636203E-3</c:v>
                </c:pt>
                <c:pt idx="4">
                  <c:v>9.3011795068286569E-3</c:v>
                </c:pt>
                <c:pt idx="5">
                  <c:v>1.3946812806232129E-2</c:v>
                </c:pt>
                <c:pt idx="6">
                  <c:v>2.0469198325881031E-2</c:v>
                </c:pt>
                <c:pt idx="7">
                  <c:v>2.9410586633015809E-2</c:v>
                </c:pt>
                <c:pt idx="8">
                  <c:v>4.137910563485709E-2</c:v>
                </c:pt>
                <c:pt idx="9">
                  <c:v>5.7021846568018106E-2</c:v>
                </c:pt>
                <c:pt idx="10">
                  <c:v>7.698468475542504E-2</c:v>
                </c:pt>
                <c:pt idx="11">
                  <c:v>0.10186000764860847</c:v>
                </c:pt>
                <c:pt idx="12">
                  <c:v>0.13212580950098685</c:v>
                </c:pt>
                <c:pt idx="13">
                  <c:v>0.16808191691711361</c:v>
                </c:pt>
                <c:pt idx="14">
                  <c:v>0.20979095648262694</c:v>
                </c:pt>
                <c:pt idx="15">
                  <c:v>0.25703257329385126</c:v>
                </c:pt>
                <c:pt idx="16">
                  <c:v>0.30927897254177811</c:v>
                </c:pt>
                <c:pt idx="17">
                  <c:v>0.3656979266583219</c:v>
                </c:pt>
                <c:pt idx="18">
                  <c:v>0.42518611663844974</c:v>
                </c:pt>
                <c:pt idx="19">
                  <c:v>0.48643152567565989</c:v>
                </c:pt>
                <c:pt idx="20">
                  <c:v>0.54799929031476147</c:v>
                </c:pt>
                <c:pt idx="21">
                  <c:v>0.60843175323499266</c:v>
                </c:pt>
                <c:pt idx="22">
                  <c:v>0.66635118119265047</c:v>
                </c:pt>
                <c:pt idx="23">
                  <c:v>0.72055317879336322</c:v>
                </c:pt>
                <c:pt idx="24">
                  <c:v>0.77008033331506143</c:v>
                </c:pt>
                <c:pt idx="25">
                  <c:v>0.81426875738059912</c:v>
                </c:pt>
                <c:pt idx="26">
                  <c:v>0.85276432208826303</c:v>
                </c:pt>
                <c:pt idx="27">
                  <c:v>0.88550969310260674</c:v>
                </c:pt>
                <c:pt idx="28">
                  <c:v>0.91270701660210896</c:v>
                </c:pt>
                <c:pt idx="29">
                  <c:v>0.93476366094501662</c:v>
                </c:pt>
                <c:pt idx="30">
                  <c:v>0.95222951091050245</c:v>
                </c:pt>
                <c:pt idx="31">
                  <c:v>0.96573396429131564</c:v>
                </c:pt>
                <c:pt idx="32">
                  <c:v>0.9759292941641361</c:v>
                </c:pt>
                <c:pt idx="33">
                  <c:v>0.98344487460792285</c:v>
                </c:pt>
                <c:pt idx="34">
                  <c:v>0.98885441953259101</c:v>
                </c:pt>
                <c:pt idx="35">
                  <c:v>0.99265627741477613</c:v>
                </c:pt>
                <c:pt idx="36">
                  <c:v>0.99526524059560983</c:v>
                </c:pt>
                <c:pt idx="37">
                  <c:v>0.99701338348729185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4-423F-8130-E55CE69506A6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77462784"/>
        <c:axId val="1865876032"/>
      </c:lineChart>
      <c:catAx>
        <c:axId val="157746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70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alpha val="20000"/>
                </a:schemeClr>
              </a:solidFill>
              <a:prstDash val="sysDash"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5876032"/>
        <c:crosses val="autoZero"/>
        <c:auto val="1"/>
        <c:lblAlgn val="ctr"/>
        <c:lblOffset val="100"/>
        <c:noMultiLvlLbl val="0"/>
      </c:catAx>
      <c:valAx>
        <c:axId val="186587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70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alpha val="20000"/>
                </a:schemeClr>
              </a:solidFill>
              <a:prstDash val="sysDash"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746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4803149606299213" l="0.70866141732283472" r="0.70866141732283472" t="0.74803149606299213" header="0.31496062992125984" footer="0.31496062992125984"/>
    <c:pageSetup orientation="landscape" blackAndWhite="1" horizontalDpi="-3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586740</xdr:colOff>
      <xdr:row>23</xdr:row>
      <xdr:rowOff>22860</xdr:rowOff>
    </xdr:from>
    <xdr:to>
      <xdr:col>20</xdr:col>
      <xdr:colOff>281940</xdr:colOff>
      <xdr:row>37</xdr:row>
      <xdr:rowOff>112195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A840CA7-86B2-4225-A01D-18FE9196B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571500</xdr:colOff>
      <xdr:row>39</xdr:row>
      <xdr:rowOff>53340</xdr:rowOff>
    </xdr:from>
    <xdr:to>
      <xdr:col>20</xdr:col>
      <xdr:colOff>266700</xdr:colOff>
      <xdr:row>53</xdr:row>
      <xdr:rowOff>142675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215E09B-D6A5-42AF-A0B8-F074E08AD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raev\OneDrive\&#1056;&#1072;&#1073;&#1086;&#1095;&#1080;&#1081;%20&#1089;&#1090;&#1086;&#1083;\ITMO\2COURSE\1SEM\TeorVer\IDZ19.1_var13.xlsx" TargetMode="External"/><Relationship Id="rId1" Type="http://schemas.openxmlformats.org/officeDocument/2006/relationships/externalLinkPath" Target="/Users/graev/OneDrive/&#1056;&#1072;&#1073;&#1086;&#1095;&#1080;&#1081;%20&#1089;&#1090;&#1086;&#1083;/ITMO/2COURSE/1SEM/TeorVer/IDZ19.1_var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Лист1"/>
    </sheetNames>
    <sheetDataSet>
      <sheetData sheetId="0">
        <row r="49">
          <cell r="X49">
            <v>0.02</v>
          </cell>
          <cell r="Y49">
            <v>0</v>
          </cell>
        </row>
        <row r="50">
          <cell r="X50">
            <v>2.4E-2</v>
          </cell>
          <cell r="Y50">
            <v>0.09</v>
          </cell>
        </row>
        <row r="51">
          <cell r="X51">
            <v>2.8000000000000001E-2</v>
          </cell>
          <cell r="Y51">
            <v>0.2</v>
          </cell>
        </row>
        <row r="52">
          <cell r="X52">
            <v>3.2000000000000001E-2</v>
          </cell>
          <cell r="Y52">
            <v>0.32</v>
          </cell>
        </row>
        <row r="53">
          <cell r="X53">
            <v>3.5999999999999997E-2</v>
          </cell>
          <cell r="Y53">
            <v>0.45</v>
          </cell>
        </row>
        <row r="54">
          <cell r="X54">
            <v>0.04</v>
          </cell>
          <cell r="Y54">
            <v>0.61</v>
          </cell>
        </row>
        <row r="55">
          <cell r="X55">
            <v>4.3999999999999997E-2</v>
          </cell>
          <cell r="Y55">
            <v>0.72</v>
          </cell>
        </row>
        <row r="56">
          <cell r="X56">
            <v>4.8000000000000001E-2</v>
          </cell>
          <cell r="Y56">
            <v>0.82</v>
          </cell>
        </row>
        <row r="57">
          <cell r="X57">
            <v>5.1999999999999998E-2</v>
          </cell>
          <cell r="Y57">
            <v>0.92</v>
          </cell>
        </row>
        <row r="58">
          <cell r="X58">
            <v>5.6000000000000001E-2</v>
          </cell>
          <cell r="Y58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790F-B4C4-4600-9B78-B849EA6A8823}">
  <dimension ref="A1:AB64"/>
  <sheetViews>
    <sheetView tabSelected="1" topLeftCell="B19" workbookViewId="0">
      <selection activeCell="K14" sqref="K14"/>
    </sheetView>
  </sheetViews>
  <sheetFormatPr defaultRowHeight="14.4" x14ac:dyDescent="0.3"/>
  <cols>
    <col min="1" max="1" width="21.5546875" customWidth="1"/>
    <col min="4" max="4" width="13.77734375" customWidth="1"/>
    <col min="7" max="7" width="12.21875" customWidth="1"/>
    <col min="8" max="8" width="11.109375" customWidth="1"/>
  </cols>
  <sheetData>
    <row r="1" spans="1:28" x14ac:dyDescent="0.3">
      <c r="A1" t="s">
        <v>0</v>
      </c>
      <c r="B1" t="s">
        <v>1</v>
      </c>
    </row>
    <row r="2" spans="1:28" x14ac:dyDescent="0.3">
      <c r="A2" t="s">
        <v>2</v>
      </c>
    </row>
    <row r="3" spans="1:28" x14ac:dyDescent="0.3">
      <c r="A3" t="s">
        <v>3</v>
      </c>
    </row>
    <row r="5" spans="1:28" x14ac:dyDescent="0.3">
      <c r="B5" s="1" t="s">
        <v>4</v>
      </c>
      <c r="C5" s="1"/>
      <c r="D5" s="1"/>
      <c r="E5" s="1"/>
      <c r="F5" s="1"/>
      <c r="G5" s="1" t="s">
        <v>10</v>
      </c>
      <c r="H5" s="1">
        <v>10</v>
      </c>
      <c r="I5" s="1"/>
      <c r="J5" s="1"/>
      <c r="K5" s="1"/>
      <c r="M5" t="s">
        <v>5</v>
      </c>
    </row>
    <row r="6" spans="1:28" x14ac:dyDescent="0.3">
      <c r="B6" s="1">
        <v>-0.8</v>
      </c>
      <c r="C6" s="1">
        <v>0.09</v>
      </c>
      <c r="D6" s="1">
        <v>0.82</v>
      </c>
      <c r="E6" s="1">
        <v>1.46</v>
      </c>
      <c r="F6" s="1">
        <v>0.34</v>
      </c>
      <c r="G6" s="1">
        <v>3.06</v>
      </c>
      <c r="H6" s="1">
        <v>1.28</v>
      </c>
      <c r="I6" s="1">
        <v>-0.16</v>
      </c>
      <c r="J6" s="1">
        <v>0.62</v>
      </c>
      <c r="K6" s="1">
        <v>-0.27</v>
      </c>
      <c r="M6" t="s">
        <v>6</v>
      </c>
      <c r="Q6">
        <f>B14</f>
        <v>0.64400000000000002</v>
      </c>
    </row>
    <row r="7" spans="1:28" x14ac:dyDescent="0.3">
      <c r="A7" t="s">
        <v>11</v>
      </c>
      <c r="B7">
        <f>B6-$Q$6</f>
        <v>-1.444</v>
      </c>
      <c r="C7">
        <f t="shared" ref="C7:K7" si="0">C6-$Q$6</f>
        <v>-0.55400000000000005</v>
      </c>
      <c r="D7">
        <f t="shared" si="0"/>
        <v>0.17599999999999993</v>
      </c>
      <c r="E7">
        <f t="shared" si="0"/>
        <v>0.81599999999999995</v>
      </c>
      <c r="F7">
        <f t="shared" si="0"/>
        <v>-0.30399999999999999</v>
      </c>
      <c r="G7">
        <f t="shared" si="0"/>
        <v>2.4159999999999999</v>
      </c>
      <c r="H7">
        <f t="shared" si="0"/>
        <v>0.63600000000000001</v>
      </c>
      <c r="I7">
        <f t="shared" si="0"/>
        <v>-0.80400000000000005</v>
      </c>
      <c r="J7">
        <f t="shared" si="0"/>
        <v>-2.4000000000000021E-2</v>
      </c>
      <c r="K7">
        <f t="shared" si="0"/>
        <v>-0.91400000000000003</v>
      </c>
      <c r="M7" t="s">
        <v>7</v>
      </c>
      <c r="Q7" s="2">
        <f>B15</f>
        <v>1.2116933333333331</v>
      </c>
    </row>
    <row r="8" spans="1:28" x14ac:dyDescent="0.3">
      <c r="A8" t="s">
        <v>12</v>
      </c>
      <c r="B8" s="2">
        <f>B7*B7</f>
        <v>2.0851359999999999</v>
      </c>
      <c r="C8" s="2">
        <f t="shared" ref="C8:K8" si="1">C7*C7</f>
        <v>0.30691600000000008</v>
      </c>
      <c r="D8" s="2">
        <f t="shared" si="1"/>
        <v>3.0975999999999976E-2</v>
      </c>
      <c r="E8" s="2">
        <f t="shared" si="1"/>
        <v>0.66585599999999989</v>
      </c>
      <c r="F8" s="2">
        <f t="shared" si="1"/>
        <v>9.2415999999999998E-2</v>
      </c>
      <c r="G8" s="2">
        <f t="shared" si="1"/>
        <v>5.8370559999999996</v>
      </c>
      <c r="H8" s="2">
        <f t="shared" si="1"/>
        <v>0.40449600000000002</v>
      </c>
      <c r="I8" s="2">
        <f t="shared" si="1"/>
        <v>0.6464160000000001</v>
      </c>
      <c r="J8" s="2">
        <f t="shared" si="1"/>
        <v>5.7600000000000099E-4</v>
      </c>
      <c r="K8" s="2">
        <f t="shared" si="1"/>
        <v>0.83539600000000003</v>
      </c>
    </row>
    <row r="9" spans="1:28" x14ac:dyDescent="0.3">
      <c r="M9" t="s">
        <v>8</v>
      </c>
      <c r="AB9" t="s">
        <v>33</v>
      </c>
    </row>
    <row r="11" spans="1:28" x14ac:dyDescent="0.3">
      <c r="M11" t="s">
        <v>9</v>
      </c>
      <c r="AB11" t="s">
        <v>34</v>
      </c>
    </row>
    <row r="14" spans="1:28" x14ac:dyDescent="0.3">
      <c r="A14" t="s">
        <v>13</v>
      </c>
      <c r="B14">
        <f>1/H5*SUM(B6:K6)</f>
        <v>0.64400000000000002</v>
      </c>
      <c r="C14" t="s">
        <v>15</v>
      </c>
      <c r="F14" t="s">
        <v>18</v>
      </c>
      <c r="G14" t="s">
        <v>20</v>
      </c>
    </row>
    <row r="15" spans="1:28" x14ac:dyDescent="0.3">
      <c r="A15" t="s">
        <v>14</v>
      </c>
      <c r="B15" s="2">
        <f>1/(H5-1)*SUM(B8:K8)</f>
        <v>1.2116933333333331</v>
      </c>
      <c r="C15" t="s">
        <v>16</v>
      </c>
      <c r="F15" t="s">
        <v>19</v>
      </c>
    </row>
    <row r="16" spans="1:28" x14ac:dyDescent="0.3">
      <c r="A16" t="s">
        <v>17</v>
      </c>
      <c r="B16" s="2">
        <f>SQRT(B15)</f>
        <v>1.1007694278700391</v>
      </c>
    </row>
    <row r="17" spans="3:25" ht="15" thickBot="1" x14ac:dyDescent="0.35"/>
    <row r="18" spans="3:25" x14ac:dyDescent="0.3">
      <c r="C18" s="3" t="s">
        <v>21</v>
      </c>
      <c r="D18" s="4"/>
      <c r="E18" s="4"/>
      <c r="F18" s="4" t="s">
        <v>22</v>
      </c>
      <c r="G18" s="15" t="s">
        <v>23</v>
      </c>
      <c r="H18" s="4" t="s">
        <v>24</v>
      </c>
      <c r="I18" s="15" t="s">
        <v>25</v>
      </c>
      <c r="J18" s="5"/>
    </row>
    <row r="19" spans="3:25" x14ac:dyDescent="0.3">
      <c r="C19" s="6"/>
      <c r="D19" s="7"/>
      <c r="E19" s="7"/>
      <c r="F19" s="7"/>
      <c r="G19" s="7">
        <f>0.644-3*1.293</f>
        <v>-3.2349999999999994</v>
      </c>
      <c r="H19" s="7"/>
      <c r="I19" s="7">
        <f>0.644+3*1.293</f>
        <v>4.5229999999999997</v>
      </c>
      <c r="J19" s="8"/>
    </row>
    <row r="20" spans="3:25" ht="15" thickBot="1" x14ac:dyDescent="0.35">
      <c r="C20" s="11" t="s">
        <v>26</v>
      </c>
      <c r="D20" s="12"/>
      <c r="E20" s="12"/>
      <c r="F20" s="12"/>
      <c r="G20" s="12">
        <v>-3.2</v>
      </c>
      <c r="H20" s="12"/>
      <c r="I20" s="12">
        <v>4.5999999999999996</v>
      </c>
      <c r="J20" s="16"/>
    </row>
    <row r="21" spans="3:25" x14ac:dyDescent="0.3">
      <c r="H21" s="6"/>
      <c r="I21" s="7"/>
      <c r="J21" s="7"/>
      <c r="K21" s="4"/>
      <c r="L21" s="4"/>
      <c r="M21" s="4"/>
      <c r="N21" s="4" t="s">
        <v>32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5"/>
    </row>
    <row r="22" spans="3:25" x14ac:dyDescent="0.3">
      <c r="H22" s="6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8"/>
    </row>
    <row r="23" spans="3:25" x14ac:dyDescent="0.3">
      <c r="H23" s="6" t="s">
        <v>31</v>
      </c>
      <c r="I23" s="7" t="s">
        <v>27</v>
      </c>
      <c r="J23" s="7"/>
      <c r="K23" s="7"/>
      <c r="L23" s="7"/>
      <c r="M23" s="7"/>
      <c r="N23" s="7" t="s">
        <v>29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8"/>
    </row>
    <row r="24" spans="3:25" x14ac:dyDescent="0.3">
      <c r="G24" s="2"/>
      <c r="H24" s="6">
        <v>-3.2</v>
      </c>
      <c r="I24" s="9">
        <f>1/(SQRT(2*PI())*SQRT(1.673))*EXP(-((H24-0.644)^2/(2*1.673)))</f>
        <v>3.7261964282331887E-3</v>
      </c>
      <c r="J24" s="9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8"/>
    </row>
    <row r="25" spans="3:25" x14ac:dyDescent="0.3">
      <c r="G25" s="2"/>
      <c r="H25" s="6">
        <v>-3</v>
      </c>
      <c r="I25" s="9">
        <f t="shared" ref="I25:I61" si="2">1/(SQRT(2*PI())*SQRT(1.673))*EXP(-((H25-0.644)^2/(2*1.673)))</f>
        <v>5.8297096016993229E-3</v>
      </c>
      <c r="J25" s="9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8"/>
    </row>
    <row r="26" spans="3:25" x14ac:dyDescent="0.3">
      <c r="G26" s="2"/>
      <c r="H26" s="6">
        <v>-2.8</v>
      </c>
      <c r="I26" s="9">
        <f t="shared" si="2"/>
        <v>8.9052166180639079E-3</v>
      </c>
      <c r="J26" s="9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 t="s">
        <v>31</v>
      </c>
      <c r="Y26" s="8" t="s">
        <v>28</v>
      </c>
    </row>
    <row r="27" spans="3:25" x14ac:dyDescent="0.3">
      <c r="G27" s="2"/>
      <c r="H27" s="6">
        <v>-2.6</v>
      </c>
      <c r="I27" s="9">
        <f t="shared" si="2"/>
        <v>1.3281846133132826E-2</v>
      </c>
      <c r="J27" s="9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9"/>
      <c r="X27" s="7">
        <v>-3.2</v>
      </c>
      <c r="Y27" s="10">
        <f>_xlfn.NORM.S.DIST((X27-0.644)/SQRT(1.673), TRUE)</f>
        <v>1.4797752003345842E-3</v>
      </c>
    </row>
    <row r="28" spans="3:25" x14ac:dyDescent="0.3">
      <c r="G28" s="2"/>
      <c r="H28" s="6">
        <v>-2.4</v>
      </c>
      <c r="I28" s="9">
        <f t="shared" si="2"/>
        <v>1.9341439408112327E-2</v>
      </c>
      <c r="J28" s="9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9"/>
      <c r="X28" s="7">
        <v>-3</v>
      </c>
      <c r="Y28" s="10">
        <f t="shared" ref="Y28:Y64" si="3">_xlfn.NORM.S.DIST((X28-0.644)/SQRT(1.673), TRUE)</f>
        <v>2.4215952590511997E-3</v>
      </c>
    </row>
    <row r="29" spans="3:25" x14ac:dyDescent="0.3">
      <c r="G29" s="2"/>
      <c r="H29" s="6">
        <v>-2.2000000000000002</v>
      </c>
      <c r="I29" s="9">
        <f t="shared" si="2"/>
        <v>2.7500179496219471E-2</v>
      </c>
      <c r="J29" s="9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9"/>
      <c r="X29" s="7">
        <v>-2.8</v>
      </c>
      <c r="Y29" s="10">
        <f t="shared" si="3"/>
        <v>3.8763234203499789E-3</v>
      </c>
    </row>
    <row r="30" spans="3:25" x14ac:dyDescent="0.3">
      <c r="G30" s="2"/>
      <c r="H30" s="6">
        <v>-2</v>
      </c>
      <c r="I30" s="9">
        <f t="shared" si="2"/>
        <v>3.8176723773211671E-2</v>
      </c>
      <c r="J30" s="9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9"/>
      <c r="X30" s="7">
        <v>-2.6</v>
      </c>
      <c r="Y30" s="10">
        <f t="shared" si="3"/>
        <v>6.0703032717636203E-3</v>
      </c>
    </row>
    <row r="31" spans="3:25" x14ac:dyDescent="0.3">
      <c r="G31" s="2"/>
      <c r="H31" s="6">
        <v>-1.8</v>
      </c>
      <c r="I31" s="9">
        <f t="shared" si="2"/>
        <v>5.17461654670524E-2</v>
      </c>
      <c r="J31" s="9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9"/>
      <c r="X31" s="7">
        <v>-2.4</v>
      </c>
      <c r="Y31" s="10">
        <f t="shared" si="3"/>
        <v>9.3011795068286569E-3</v>
      </c>
    </row>
    <row r="32" spans="3:25" x14ac:dyDescent="0.3">
      <c r="G32" s="2"/>
      <c r="H32" s="6">
        <v>-1.6</v>
      </c>
      <c r="I32" s="9">
        <f t="shared" si="2"/>
        <v>6.8481628653106294E-2</v>
      </c>
      <c r="J32" s="9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9"/>
      <c r="X32" s="7">
        <v>-2.2000000000000002</v>
      </c>
      <c r="Y32" s="10">
        <f t="shared" si="3"/>
        <v>1.3946812806232129E-2</v>
      </c>
    </row>
    <row r="33" spans="7:25" x14ac:dyDescent="0.3">
      <c r="G33" s="2"/>
      <c r="H33" s="6">
        <v>-1.4</v>
      </c>
      <c r="I33" s="9">
        <f t="shared" si="2"/>
        <v>8.848840721488796E-2</v>
      </c>
      <c r="J33" s="9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9"/>
      <c r="X33" s="7">
        <v>-2</v>
      </c>
      <c r="Y33" s="10">
        <f t="shared" si="3"/>
        <v>2.0469198325881031E-2</v>
      </c>
    </row>
    <row r="34" spans="7:25" x14ac:dyDescent="0.3">
      <c r="G34" s="2"/>
      <c r="H34" s="6">
        <v>-1.2</v>
      </c>
      <c r="I34" s="9">
        <f t="shared" si="2"/>
        <v>0.11163877583554221</v>
      </c>
      <c r="J34" s="9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9"/>
      <c r="X34" s="7">
        <v>-1.8</v>
      </c>
      <c r="Y34" s="10">
        <f t="shared" si="3"/>
        <v>2.9410586633015809E-2</v>
      </c>
    </row>
    <row r="35" spans="7:25" x14ac:dyDescent="0.3">
      <c r="G35" s="2"/>
      <c r="H35" s="6">
        <v>-1</v>
      </c>
      <c r="I35" s="9">
        <f t="shared" si="2"/>
        <v>0.13751818871003188</v>
      </c>
      <c r="J35" s="9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9"/>
      <c r="X35" s="7">
        <v>-1.6</v>
      </c>
      <c r="Y35" s="10">
        <f t="shared" si="3"/>
        <v>4.137910563485709E-2</v>
      </c>
    </row>
    <row r="36" spans="7:25" x14ac:dyDescent="0.3">
      <c r="G36" s="2"/>
      <c r="H36" s="6">
        <v>-0.8</v>
      </c>
      <c r="I36" s="9">
        <f t="shared" si="2"/>
        <v>0.1653947087089164</v>
      </c>
      <c r="J36" s="9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9"/>
      <c r="X36" s="7">
        <v>-1.4</v>
      </c>
      <c r="Y36" s="10">
        <f t="shared" si="3"/>
        <v>5.7021846568018106E-2</v>
      </c>
    </row>
    <row r="37" spans="7:25" x14ac:dyDescent="0.3">
      <c r="G37" s="2"/>
      <c r="H37" s="6">
        <v>-0.6</v>
      </c>
      <c r="I37" s="9">
        <f t="shared" si="2"/>
        <v>0.19422246857158978</v>
      </c>
      <c r="J37" s="9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9"/>
      <c r="X37" s="7">
        <v>-1.2</v>
      </c>
      <c r="Y37" s="10">
        <f t="shared" si="3"/>
        <v>7.698468475542504E-2</v>
      </c>
    </row>
    <row r="38" spans="7:25" x14ac:dyDescent="0.3">
      <c r="G38" s="2"/>
      <c r="H38" s="6">
        <v>-0.4</v>
      </c>
      <c r="I38" s="9">
        <f t="shared" si="2"/>
        <v>0.22268641211197482</v>
      </c>
      <c r="J38" s="9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9"/>
      <c r="X38" s="7">
        <v>-1</v>
      </c>
      <c r="Y38" s="10">
        <f t="shared" si="3"/>
        <v>0.10186000764860847</v>
      </c>
    </row>
    <row r="39" spans="7:25" x14ac:dyDescent="0.3">
      <c r="G39" s="2"/>
      <c r="H39" s="6">
        <v>-0.2</v>
      </c>
      <c r="I39" s="9">
        <f t="shared" si="2"/>
        <v>0.24928971238104491</v>
      </c>
      <c r="J39" s="9"/>
      <c r="K39" s="7"/>
      <c r="L39" s="7"/>
      <c r="M39" s="7"/>
      <c r="N39" s="7" t="s">
        <v>30</v>
      </c>
      <c r="O39" s="7"/>
      <c r="P39" s="7"/>
      <c r="Q39" s="7"/>
      <c r="R39" s="7"/>
      <c r="S39" s="7"/>
      <c r="T39" s="7"/>
      <c r="U39" s="7"/>
      <c r="V39" s="7"/>
      <c r="W39" s="9"/>
      <c r="X39" s="7">
        <v>-0.8</v>
      </c>
      <c r="Y39" s="10">
        <f t="shared" si="3"/>
        <v>0.13212580950098685</v>
      </c>
    </row>
    <row r="40" spans="7:25" x14ac:dyDescent="0.3">
      <c r="G40" s="2"/>
      <c r="H40" s="6">
        <v>0</v>
      </c>
      <c r="I40" s="9">
        <f t="shared" si="2"/>
        <v>0.27247796378248756</v>
      </c>
      <c r="J40" s="9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9"/>
      <c r="X40" s="7">
        <v>-0.6</v>
      </c>
      <c r="Y40" s="10">
        <f t="shared" si="3"/>
        <v>0.16808191691711361</v>
      </c>
    </row>
    <row r="41" spans="7:25" x14ac:dyDescent="0.3">
      <c r="G41" s="2"/>
      <c r="H41" s="6">
        <v>0.2</v>
      </c>
      <c r="I41" s="9">
        <f t="shared" si="2"/>
        <v>0.29078687747949916</v>
      </c>
      <c r="J41" s="9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9"/>
      <c r="X41" s="7">
        <v>-0.4</v>
      </c>
      <c r="Y41" s="10">
        <f t="shared" si="3"/>
        <v>0.20979095648262694</v>
      </c>
    </row>
    <row r="42" spans="7:25" x14ac:dyDescent="0.3">
      <c r="G42" s="2"/>
      <c r="H42" s="6">
        <v>0.4</v>
      </c>
      <c r="I42" s="9">
        <f t="shared" si="2"/>
        <v>0.30299440769336838</v>
      </c>
      <c r="J42" s="9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9"/>
      <c r="X42" s="7">
        <v>-0.2</v>
      </c>
      <c r="Y42" s="10">
        <f t="shared" si="3"/>
        <v>0.25703257329385126</v>
      </c>
    </row>
    <row r="43" spans="7:25" x14ac:dyDescent="0.3">
      <c r="G43" s="2"/>
      <c r="H43" s="6">
        <v>0.6</v>
      </c>
      <c r="I43" s="9">
        <f t="shared" si="2"/>
        <v>0.30825548425266469</v>
      </c>
      <c r="J43" s="9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9"/>
      <c r="X43" s="7">
        <v>0</v>
      </c>
      <c r="Y43" s="10">
        <f t="shared" si="3"/>
        <v>0.30927897254177811</v>
      </c>
    </row>
    <row r="44" spans="7:25" x14ac:dyDescent="0.3">
      <c r="G44" s="2"/>
      <c r="H44" s="6">
        <v>0.8</v>
      </c>
      <c r="I44" s="9">
        <f t="shared" si="2"/>
        <v>0.30619874138802611</v>
      </c>
      <c r="J44" s="9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9"/>
      <c r="X44" s="7">
        <v>0.2</v>
      </c>
      <c r="Y44" s="10">
        <f t="shared" si="3"/>
        <v>0.3656979266583219</v>
      </c>
    </row>
    <row r="45" spans="7:25" x14ac:dyDescent="0.3">
      <c r="G45" s="2"/>
      <c r="H45" s="6">
        <v>1</v>
      </c>
      <c r="I45" s="9">
        <f t="shared" si="2"/>
        <v>0.29696986436590961</v>
      </c>
      <c r="J45" s="9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9"/>
      <c r="X45" s="7">
        <v>0.4</v>
      </c>
      <c r="Y45" s="10">
        <f t="shared" si="3"/>
        <v>0.42518611663844974</v>
      </c>
    </row>
    <row r="46" spans="7:25" x14ac:dyDescent="0.3">
      <c r="G46" s="2"/>
      <c r="H46" s="6">
        <v>1.2</v>
      </c>
      <c r="I46" s="9">
        <f t="shared" si="2"/>
        <v>0.28121452597799629</v>
      </c>
      <c r="J46" s="9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9"/>
      <c r="X46" s="7">
        <v>0.6</v>
      </c>
      <c r="Y46" s="10">
        <f t="shared" si="3"/>
        <v>0.48643152567565989</v>
      </c>
    </row>
    <row r="47" spans="7:25" x14ac:dyDescent="0.3">
      <c r="G47" s="2"/>
      <c r="H47" s="6">
        <v>1.4</v>
      </c>
      <c r="I47" s="9">
        <f t="shared" si="2"/>
        <v>0.26000368897855969</v>
      </c>
      <c r="J47" s="9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9"/>
      <c r="X47" s="7">
        <v>0.8</v>
      </c>
      <c r="Y47" s="10">
        <f t="shared" si="3"/>
        <v>0.54799929031476147</v>
      </c>
    </row>
    <row r="48" spans="7:25" x14ac:dyDescent="0.3">
      <c r="G48" s="2"/>
      <c r="H48" s="6">
        <v>1.6</v>
      </c>
      <c r="I48" s="9">
        <f t="shared" si="2"/>
        <v>0.23471327847536944</v>
      </c>
      <c r="J48" s="9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9"/>
      <c r="X48" s="7">
        <v>1</v>
      </c>
      <c r="Y48" s="10">
        <f t="shared" si="3"/>
        <v>0.60843175323499266</v>
      </c>
    </row>
    <row r="49" spans="7:25" x14ac:dyDescent="0.3">
      <c r="G49" s="2"/>
      <c r="H49" s="6">
        <v>1.8</v>
      </c>
      <c r="I49" s="9">
        <f t="shared" si="2"/>
        <v>0.20687699523442471</v>
      </c>
      <c r="J49" s="9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9"/>
      <c r="X49" s="7">
        <v>1.2</v>
      </c>
      <c r="Y49" s="10">
        <f t="shared" si="3"/>
        <v>0.66635118119265047</v>
      </c>
    </row>
    <row r="50" spans="7:25" x14ac:dyDescent="0.3">
      <c r="G50" s="2"/>
      <c r="H50" s="6">
        <v>2</v>
      </c>
      <c r="I50" s="9">
        <f t="shared" si="2"/>
        <v>0.17803407393344145</v>
      </c>
      <c r="J50" s="9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9"/>
      <c r="X50" s="7">
        <v>1.4</v>
      </c>
      <c r="Y50" s="10">
        <f t="shared" si="3"/>
        <v>0.72055317879336322</v>
      </c>
    </row>
    <row r="51" spans="7:25" x14ac:dyDescent="0.3">
      <c r="G51" s="2"/>
      <c r="H51" s="6">
        <v>2.2000000000000002</v>
      </c>
      <c r="I51" s="9">
        <f t="shared" si="2"/>
        <v>0.14959271699381124</v>
      </c>
      <c r="J51" s="9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9"/>
      <c r="X51" s="7">
        <v>1.6</v>
      </c>
      <c r="Y51" s="10">
        <f t="shared" si="3"/>
        <v>0.77008033331506143</v>
      </c>
    </row>
    <row r="52" spans="7:25" x14ac:dyDescent="0.3">
      <c r="G52" s="2"/>
      <c r="H52" s="6">
        <v>2.4</v>
      </c>
      <c r="I52" s="9">
        <f t="shared" si="2"/>
        <v>0.12272531645428605</v>
      </c>
      <c r="J52" s="9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9"/>
      <c r="X52" s="7">
        <v>1.8</v>
      </c>
      <c r="Y52" s="10">
        <f t="shared" si="3"/>
        <v>0.81426875738059912</v>
      </c>
    </row>
    <row r="53" spans="7:25" x14ac:dyDescent="0.3">
      <c r="G53" s="2"/>
      <c r="H53" s="6">
        <v>2.6000000000000099</v>
      </c>
      <c r="I53" s="9">
        <f t="shared" si="2"/>
        <v>9.830469525924955E-2</v>
      </c>
      <c r="J53" s="9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9"/>
      <c r="X53" s="7">
        <v>2</v>
      </c>
      <c r="Y53" s="10">
        <f t="shared" si="3"/>
        <v>0.85276432208826303</v>
      </c>
    </row>
    <row r="54" spans="7:25" x14ac:dyDescent="0.3">
      <c r="G54" s="2"/>
      <c r="H54" s="6">
        <v>2.80000000000001</v>
      </c>
      <c r="I54" s="9">
        <f t="shared" si="2"/>
        <v>7.6883076244908186E-2</v>
      </c>
      <c r="J54" s="9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9"/>
      <c r="X54" s="7">
        <v>2.2000000000000002</v>
      </c>
      <c r="Y54" s="10">
        <f t="shared" si="3"/>
        <v>0.88550969310260674</v>
      </c>
    </row>
    <row r="55" spans="7:25" x14ac:dyDescent="0.3">
      <c r="G55" s="2"/>
      <c r="H55" s="6">
        <v>3.0000000000000102</v>
      </c>
      <c r="I55" s="9">
        <f t="shared" si="2"/>
        <v>5.8708858041648528E-2</v>
      </c>
      <c r="J55" s="9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9"/>
      <c r="X55" s="7">
        <v>2.4</v>
      </c>
      <c r="Y55" s="10">
        <f t="shared" si="3"/>
        <v>0.91270701660210896</v>
      </c>
    </row>
    <row r="56" spans="7:25" x14ac:dyDescent="0.3">
      <c r="G56" s="2"/>
      <c r="H56" s="6">
        <v>3.2000000000000099</v>
      </c>
      <c r="I56" s="9">
        <f t="shared" si="2"/>
        <v>4.3771648593338271E-2</v>
      </c>
      <c r="J56" s="9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9"/>
      <c r="X56" s="7">
        <v>2.6000000000000099</v>
      </c>
      <c r="Y56" s="10">
        <f t="shared" si="3"/>
        <v>0.93476366094501662</v>
      </c>
    </row>
    <row r="57" spans="7:25" x14ac:dyDescent="0.3">
      <c r="G57" s="2"/>
      <c r="H57" s="6">
        <v>3.4000000000000101</v>
      </c>
      <c r="I57" s="9">
        <f t="shared" si="2"/>
        <v>3.1863873201770761E-2</v>
      </c>
      <c r="J57" s="9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9"/>
      <c r="X57" s="7">
        <v>2.80000000000001</v>
      </c>
      <c r="Y57" s="10">
        <f t="shared" si="3"/>
        <v>0.95222951091050245</v>
      </c>
    </row>
    <row r="58" spans="7:25" x14ac:dyDescent="0.3">
      <c r="G58" s="2"/>
      <c r="H58" s="6">
        <v>3.6000000000000099</v>
      </c>
      <c r="I58" s="9">
        <f t="shared" si="2"/>
        <v>2.2647518159020292E-2</v>
      </c>
      <c r="J58" s="9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9"/>
      <c r="X58" s="7">
        <v>3.0000000000000102</v>
      </c>
      <c r="Y58" s="10">
        <f t="shared" si="3"/>
        <v>0.96573396429131564</v>
      </c>
    </row>
    <row r="59" spans="7:25" x14ac:dyDescent="0.3">
      <c r="G59" s="2"/>
      <c r="H59" s="6">
        <v>3.80000000000001</v>
      </c>
      <c r="I59" s="9">
        <f t="shared" si="2"/>
        <v>1.5716616570980467E-2</v>
      </c>
      <c r="J59" s="9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9"/>
      <c r="X59" s="7">
        <v>3.2000000000000099</v>
      </c>
      <c r="Y59" s="10">
        <f t="shared" si="3"/>
        <v>0.9759292941641361</v>
      </c>
    </row>
    <row r="60" spans="7:25" x14ac:dyDescent="0.3">
      <c r="G60" s="2"/>
      <c r="H60" s="6">
        <v>4.0000000000000098</v>
      </c>
      <c r="I60" s="9">
        <f t="shared" si="2"/>
        <v>1.0649124139420893E-2</v>
      </c>
      <c r="J60" s="9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9"/>
      <c r="X60" s="7">
        <v>3.4000000000000101</v>
      </c>
      <c r="Y60" s="10">
        <f t="shared" si="3"/>
        <v>0.98344487460792285</v>
      </c>
    </row>
    <row r="61" spans="7:25" x14ac:dyDescent="0.3">
      <c r="G61" s="2"/>
      <c r="H61" s="6">
        <v>4.2000000000000099</v>
      </c>
      <c r="I61" s="9">
        <f t="shared" si="2"/>
        <v>7.0450667383511537E-3</v>
      </c>
      <c r="J61" s="9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9"/>
      <c r="X61" s="7">
        <v>3.6000000000000099</v>
      </c>
      <c r="Y61" s="10">
        <f t="shared" si="3"/>
        <v>0.98885441953259101</v>
      </c>
    </row>
    <row r="62" spans="7:25" x14ac:dyDescent="0.3">
      <c r="H62" s="6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9"/>
      <c r="X62" s="7">
        <v>3.80000000000001</v>
      </c>
      <c r="Y62" s="10">
        <f t="shared" si="3"/>
        <v>0.99265627741477613</v>
      </c>
    </row>
    <row r="63" spans="7:25" x14ac:dyDescent="0.3">
      <c r="H63" s="6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9"/>
      <c r="X63" s="7">
        <v>4.0000000000000098</v>
      </c>
      <c r="Y63" s="10">
        <f t="shared" si="3"/>
        <v>0.99526524059560983</v>
      </c>
    </row>
    <row r="64" spans="7:25" ht="15" thickBot="1" x14ac:dyDescent="0.35">
      <c r="H64" s="11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3"/>
      <c r="X64" s="12">
        <v>4.2000000000000099</v>
      </c>
      <c r="Y64" s="14">
        <f t="shared" si="3"/>
        <v>0.99701338348729185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Григорий Раевский</dc:creator>
  <cp:lastModifiedBy>Григорий Раевский</cp:lastModifiedBy>
  <dcterms:created xsi:type="dcterms:W3CDTF">2024-03-02T10:33:51Z</dcterms:created>
  <dcterms:modified xsi:type="dcterms:W3CDTF">2024-03-02T11:25:50Z</dcterms:modified>
</cp:coreProperties>
</file>