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Mikes Version" sheetId="2" r:id="rId5"/>
  </sheets>
  <definedNames/>
  <calcPr/>
</workbook>
</file>

<file path=xl/sharedStrings.xml><?xml version="1.0" encoding="utf-8"?>
<sst xmlns="http://schemas.openxmlformats.org/spreadsheetml/2006/main" count="288" uniqueCount="120">
  <si>
    <t>Type</t>
  </si>
  <si>
    <t>Name</t>
  </si>
  <si>
    <t>Units</t>
  </si>
  <si>
    <t>Prereq</t>
  </si>
  <si>
    <t>Priority</t>
  </si>
  <si>
    <t>Description</t>
  </si>
  <si>
    <t>Lower Division Core</t>
  </si>
  <si>
    <t>CPSC 120A+L</t>
  </si>
  <si>
    <t>None</t>
  </si>
  <si>
    <t>Intro to Programming Lecture</t>
  </si>
  <si>
    <t>CPSC 121A+L</t>
  </si>
  <si>
    <t>Object-Oriented Programming Lecture</t>
  </si>
  <si>
    <t>Priority looks at the prereq tab: 
If None -&gt; 4
Else 4 - len(prereqs)
then it add +1, +2, or +3 depending on the type
lower, ge, sme +3
cs elec +2
upper, math +1</t>
  </si>
  <si>
    <t>CPSC 131</t>
  </si>
  <si>
    <t>Data Structure</t>
  </si>
  <si>
    <t>CPSC 223x</t>
  </si>
  <si>
    <t>{x = C/Java/C#/Python/Swift} Programming</t>
  </si>
  <si>
    <t>CPSC 240</t>
  </si>
  <si>
    <t>CPSC 131, MATH 170A</t>
  </si>
  <si>
    <t>Computer Organization and Assembly Language</t>
  </si>
  <si>
    <t>CPSC 253</t>
  </si>
  <si>
    <t>Cybersecurity Foundations and Principles</t>
  </si>
  <si>
    <t>Upper Division Core</t>
  </si>
  <si>
    <t>CPSC 315</t>
  </si>
  <si>
    <t>Professional Ethics in Computing</t>
  </si>
  <si>
    <t>CPSC 323</t>
  </si>
  <si>
    <t>Compilers and Languages</t>
  </si>
  <si>
    <t>CPSC 332</t>
  </si>
  <si>
    <t>File Structures &amp; Database Systems</t>
  </si>
  <si>
    <t>CPSC 335</t>
  </si>
  <si>
    <t>CPSC 131, MATH 170A, MATH 150A</t>
  </si>
  <si>
    <t>Algorithm Engineering</t>
  </si>
  <si>
    <t>CPSC 351</t>
  </si>
  <si>
    <t>Operating Systems Concepts</t>
  </si>
  <si>
    <t>CPSC 362</t>
  </si>
  <si>
    <t>Foundations of Software Engineering</t>
  </si>
  <si>
    <t>CPSC 471</t>
  </si>
  <si>
    <t>Computer Communications</t>
  </si>
  <si>
    <t>CPSC 481</t>
  </si>
  <si>
    <t>CPSC 335, MATH 338</t>
  </si>
  <si>
    <t>Artificial Intelligence</t>
  </si>
  <si>
    <t>CPSC 490</t>
  </si>
  <si>
    <t>Undergraduate Seminar in CS</t>
  </si>
  <si>
    <t>CPSC 491</t>
  </si>
  <si>
    <t>Senior Capstone Project in CS</t>
  </si>
  <si>
    <t>Math Requirements</t>
  </si>
  <si>
    <t>MATH 150A</t>
  </si>
  <si>
    <t>Calculus 1</t>
  </si>
  <si>
    <t>MATH 150B</t>
  </si>
  <si>
    <t>Calculus 2</t>
  </si>
  <si>
    <t>MATH 170A</t>
  </si>
  <si>
    <t>Math Structures 1</t>
  </si>
  <si>
    <t>MATH 170B</t>
  </si>
  <si>
    <t>Math Structures 2</t>
  </si>
  <si>
    <t xml:space="preserve">MATH 338 </t>
  </si>
  <si>
    <t>Statistics Applied to Natural Sciences</t>
  </si>
  <si>
    <t>CS Electives</t>
  </si>
  <si>
    <t>CPSC 254</t>
  </si>
  <si>
    <t>Software Development with Open Source Systems</t>
  </si>
  <si>
    <t>CPSC 349</t>
  </si>
  <si>
    <t>Web Front-End Engineering</t>
  </si>
  <si>
    <t>CPSC 352</t>
  </si>
  <si>
    <t>MATH 170B, CPSC 131, CPSC 253</t>
  </si>
  <si>
    <t>Cryptography</t>
  </si>
  <si>
    <t>CPSC 375</t>
  </si>
  <si>
    <t>CPSC 131, MATH 338</t>
  </si>
  <si>
    <t>Intro to Data Science and Big Data</t>
  </si>
  <si>
    <t>CPSC 386</t>
  </si>
  <si>
    <t>CPSC 121</t>
  </si>
  <si>
    <t>Intro to Game Design and Production</t>
  </si>
  <si>
    <t>CPSC 411</t>
  </si>
  <si>
    <t>Mobile Device Application Programming (iOS)</t>
  </si>
  <si>
    <t>CPSC 411A</t>
  </si>
  <si>
    <t>Mobile Device App Programming for Android</t>
  </si>
  <si>
    <t>CPSC 431</t>
  </si>
  <si>
    <t>Database and Applications</t>
  </si>
  <si>
    <t>CPSC 439</t>
  </si>
  <si>
    <t>CPSC 121, MATH 170B</t>
  </si>
  <si>
    <t>Theory of Computation</t>
  </si>
  <si>
    <t>Depth</t>
  </si>
  <si>
    <t>CPSC 131,MATH 170A</t>
  </si>
  <si>
    <t>CPSC 131,MATH 170A,MATH 150A</t>
  </si>
  <si>
    <t>CPSC 335,MATH 338</t>
  </si>
  <si>
    <t>CS Elective 1</t>
  </si>
  <si>
    <t>CS Elective 2</t>
  </si>
  <si>
    <t>CS Elective 3</t>
  </si>
  <si>
    <t>CS Elective 4</t>
  </si>
  <si>
    <t>CS Elective 5</t>
  </si>
  <si>
    <t>General Education</t>
  </si>
  <si>
    <t>GE 1</t>
  </si>
  <si>
    <t>General Education 1</t>
  </si>
  <si>
    <t>GE 2</t>
  </si>
  <si>
    <t>General Education 2</t>
  </si>
  <si>
    <t>GE 3</t>
  </si>
  <si>
    <t>General Education 3</t>
  </si>
  <si>
    <t>GE 4</t>
  </si>
  <si>
    <t>General Education 4</t>
  </si>
  <si>
    <t>GE 5</t>
  </si>
  <si>
    <t>General Education 5</t>
  </si>
  <si>
    <t>GE 6</t>
  </si>
  <si>
    <t>General Education 6</t>
  </si>
  <si>
    <t>GE 7</t>
  </si>
  <si>
    <t>General Education 7</t>
  </si>
  <si>
    <t>GE 8</t>
  </si>
  <si>
    <t>General Education 8</t>
  </si>
  <si>
    <t>Science/Math Elective</t>
  </si>
  <si>
    <t>SME 1</t>
  </si>
  <si>
    <t>Science/Math Elective 1</t>
  </si>
  <si>
    <t>SME 2</t>
  </si>
  <si>
    <t>Science/Math Elective 2</t>
  </si>
  <si>
    <t>SME 3</t>
  </si>
  <si>
    <t>Science/Math Elective 3</t>
  </si>
  <si>
    <t xml:space="preserve">Graduation Requirement </t>
  </si>
  <si>
    <t>GR 1</t>
  </si>
  <si>
    <t>Graduation Requirement 1</t>
  </si>
  <si>
    <t>Lower Division CPSC Units Total:</t>
  </si>
  <si>
    <t>Upper Division CPSC Units Total:</t>
  </si>
  <si>
    <t>Science/Math Electives</t>
  </si>
  <si>
    <t>Core CS Courses</t>
  </si>
  <si>
    <t>Graduation Requirement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</si>
</sst>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3" fontId="2" numFmtId="0" xfId="0" applyAlignment="1" applyFill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75"/>
    <col customWidth="1" min="4" max="4" width="29.88"/>
    <col customWidth="1" min="5" max="5" width="16.75"/>
    <col customWidth="1" min="6" max="6" width="3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4" t="s">
        <v>7</v>
      </c>
      <c r="C2" s="4">
        <v>3.0</v>
      </c>
      <c r="D2" s="4" t="s">
        <v>8</v>
      </c>
      <c r="E2" s="4">
        <f t="shared" ref="E2:E7" si="1">IF(D2="None", 4, 4 - (LEN(D2) - LEN(SUBSTITUTE(D2, ",", "")) + 1))+3</f>
        <v>7</v>
      </c>
      <c r="F2" s="4" t="s">
        <v>9</v>
      </c>
    </row>
    <row r="3">
      <c r="A3" s="3" t="s">
        <v>6</v>
      </c>
      <c r="B3" s="4" t="s">
        <v>10</v>
      </c>
      <c r="C3" s="4">
        <v>3.0</v>
      </c>
      <c r="D3" s="5" t="str">
        <f t="shared" ref="D3:D5" si="2">B2</f>
        <v>CPSC 120A+L</v>
      </c>
      <c r="E3" s="4">
        <f t="shared" si="1"/>
        <v>6</v>
      </c>
      <c r="F3" s="4" t="s">
        <v>11</v>
      </c>
      <c r="H3" s="4" t="s">
        <v>12</v>
      </c>
    </row>
    <row r="4">
      <c r="A4" s="3" t="s">
        <v>6</v>
      </c>
      <c r="B4" s="4" t="s">
        <v>13</v>
      </c>
      <c r="C4" s="4">
        <v>3.0</v>
      </c>
      <c r="D4" s="5" t="str">
        <f t="shared" si="2"/>
        <v>CPSC 121A+L</v>
      </c>
      <c r="E4" s="4">
        <f t="shared" si="1"/>
        <v>6</v>
      </c>
      <c r="F4" s="4" t="s">
        <v>14</v>
      </c>
    </row>
    <row r="5">
      <c r="A5" s="3" t="s">
        <v>6</v>
      </c>
      <c r="B5" s="4" t="s">
        <v>15</v>
      </c>
      <c r="C5" s="4">
        <v>3.0</v>
      </c>
      <c r="D5" s="5" t="str">
        <f t="shared" si="2"/>
        <v>CPSC 131</v>
      </c>
      <c r="E5" s="4">
        <f t="shared" si="1"/>
        <v>6</v>
      </c>
      <c r="F5" s="4" t="s">
        <v>16</v>
      </c>
    </row>
    <row r="6">
      <c r="A6" s="3" t="s">
        <v>6</v>
      </c>
      <c r="B6" s="4" t="s">
        <v>17</v>
      </c>
      <c r="C6" s="4">
        <v>3.0</v>
      </c>
      <c r="D6" s="4" t="s">
        <v>18</v>
      </c>
      <c r="E6" s="4">
        <f t="shared" si="1"/>
        <v>5</v>
      </c>
      <c r="F6" s="4" t="s">
        <v>19</v>
      </c>
    </row>
    <row r="7">
      <c r="A7" s="3" t="s">
        <v>6</v>
      </c>
      <c r="B7" s="4" t="s">
        <v>20</v>
      </c>
      <c r="C7" s="4">
        <v>3.0</v>
      </c>
      <c r="D7" s="4" t="s">
        <v>8</v>
      </c>
      <c r="E7" s="4">
        <f t="shared" si="1"/>
        <v>7</v>
      </c>
      <c r="F7" s="4" t="s">
        <v>21</v>
      </c>
    </row>
    <row r="8">
      <c r="A8" s="4" t="s">
        <v>22</v>
      </c>
      <c r="B8" s="4" t="s">
        <v>23</v>
      </c>
      <c r="C8" s="4">
        <v>3.0</v>
      </c>
      <c r="D8" s="5" t="str">
        <f>B4</f>
        <v>CPSC 131</v>
      </c>
      <c r="E8" s="4">
        <f t="shared" ref="E8:E22" si="3">IF(D8="None", 4, 4 - (LEN(D8) - LEN(SUBSTITUTE(D8, ",", "")) + 1))+1</f>
        <v>4</v>
      </c>
      <c r="F8" s="4" t="s">
        <v>24</v>
      </c>
    </row>
    <row r="9">
      <c r="A9" s="4" t="s">
        <v>22</v>
      </c>
      <c r="B9" s="4" t="s">
        <v>25</v>
      </c>
      <c r="C9" s="4">
        <v>3.0</v>
      </c>
      <c r="D9" s="5" t="s">
        <v>13</v>
      </c>
      <c r="E9" s="4">
        <f t="shared" si="3"/>
        <v>4</v>
      </c>
      <c r="F9" s="4" t="s">
        <v>26</v>
      </c>
    </row>
    <row r="10">
      <c r="A10" s="4" t="s">
        <v>22</v>
      </c>
      <c r="B10" s="4" t="s">
        <v>27</v>
      </c>
      <c r="C10" s="4">
        <v>3.0</v>
      </c>
      <c r="D10" s="4" t="s">
        <v>13</v>
      </c>
      <c r="E10" s="4">
        <f t="shared" si="3"/>
        <v>4</v>
      </c>
      <c r="F10" s="4" t="s">
        <v>28</v>
      </c>
    </row>
    <row r="11">
      <c r="A11" s="4" t="s">
        <v>22</v>
      </c>
      <c r="B11" s="4" t="s">
        <v>29</v>
      </c>
      <c r="C11" s="4">
        <v>3.0</v>
      </c>
      <c r="D11" s="4" t="s">
        <v>30</v>
      </c>
      <c r="E11" s="4">
        <f t="shared" si="3"/>
        <v>2</v>
      </c>
      <c r="F11" s="4" t="s">
        <v>31</v>
      </c>
    </row>
    <row r="12">
      <c r="A12" s="4" t="s">
        <v>22</v>
      </c>
      <c r="B12" s="4" t="s">
        <v>32</v>
      </c>
      <c r="C12" s="4">
        <v>3.0</v>
      </c>
      <c r="D12" s="4" t="s">
        <v>13</v>
      </c>
      <c r="E12" s="4">
        <f t="shared" si="3"/>
        <v>4</v>
      </c>
      <c r="F12" s="4" t="s">
        <v>33</v>
      </c>
    </row>
    <row r="13">
      <c r="A13" s="4" t="s">
        <v>22</v>
      </c>
      <c r="B13" s="4" t="s">
        <v>34</v>
      </c>
      <c r="C13" s="4">
        <v>3.0</v>
      </c>
      <c r="D13" s="4" t="s">
        <v>13</v>
      </c>
      <c r="E13" s="4">
        <f t="shared" si="3"/>
        <v>4</v>
      </c>
      <c r="F13" s="4" t="s">
        <v>35</v>
      </c>
    </row>
    <row r="14">
      <c r="A14" s="4" t="s">
        <v>22</v>
      </c>
      <c r="B14" s="4" t="s">
        <v>36</v>
      </c>
      <c r="C14" s="4">
        <v>3.0</v>
      </c>
      <c r="D14" s="4" t="s">
        <v>32</v>
      </c>
      <c r="E14" s="4">
        <f t="shared" si="3"/>
        <v>4</v>
      </c>
      <c r="F14" s="4" t="s">
        <v>37</v>
      </c>
    </row>
    <row r="15">
      <c r="A15" s="4" t="s">
        <v>22</v>
      </c>
      <c r="B15" s="4" t="s">
        <v>38</v>
      </c>
      <c r="C15" s="4">
        <v>3.0</v>
      </c>
      <c r="D15" s="4" t="s">
        <v>39</v>
      </c>
      <c r="E15" s="4">
        <f t="shared" si="3"/>
        <v>3</v>
      </c>
      <c r="F15" s="4" t="s">
        <v>40</v>
      </c>
    </row>
    <row r="16">
      <c r="A16" s="4" t="s">
        <v>22</v>
      </c>
      <c r="B16" s="4" t="s">
        <v>41</v>
      </c>
      <c r="C16" s="4">
        <v>3.0</v>
      </c>
      <c r="D16" s="4" t="s">
        <v>34</v>
      </c>
      <c r="E16" s="4">
        <f t="shared" si="3"/>
        <v>4</v>
      </c>
      <c r="F16" s="4" t="s">
        <v>42</v>
      </c>
    </row>
    <row r="17">
      <c r="A17" s="4" t="s">
        <v>22</v>
      </c>
      <c r="B17" s="4" t="s">
        <v>43</v>
      </c>
      <c r="C17" s="4">
        <v>3.0</v>
      </c>
      <c r="D17" s="4" t="s">
        <v>41</v>
      </c>
      <c r="E17" s="4">
        <f t="shared" si="3"/>
        <v>4</v>
      </c>
      <c r="F17" s="4" t="s">
        <v>44</v>
      </c>
    </row>
    <row r="18">
      <c r="A18" s="4" t="s">
        <v>45</v>
      </c>
      <c r="B18" s="4" t="s">
        <v>46</v>
      </c>
      <c r="C18" s="4">
        <v>4.0</v>
      </c>
      <c r="D18" s="4" t="s">
        <v>8</v>
      </c>
      <c r="E18" s="4">
        <f t="shared" si="3"/>
        <v>5</v>
      </c>
      <c r="F18" s="4" t="s">
        <v>47</v>
      </c>
    </row>
    <row r="19">
      <c r="A19" s="4" t="s">
        <v>45</v>
      </c>
      <c r="B19" s="4" t="s">
        <v>48</v>
      </c>
      <c r="C19" s="4">
        <v>4.0</v>
      </c>
      <c r="D19" s="4" t="s">
        <v>46</v>
      </c>
      <c r="E19" s="4">
        <f t="shared" si="3"/>
        <v>4</v>
      </c>
      <c r="F19" s="4" t="s">
        <v>49</v>
      </c>
    </row>
    <row r="20">
      <c r="A20" s="4" t="s">
        <v>45</v>
      </c>
      <c r="B20" s="4" t="s">
        <v>50</v>
      </c>
      <c r="C20" s="4">
        <v>3.0</v>
      </c>
      <c r="D20" s="4" t="s">
        <v>8</v>
      </c>
      <c r="E20" s="4">
        <f t="shared" si="3"/>
        <v>5</v>
      </c>
      <c r="F20" s="4" t="s">
        <v>51</v>
      </c>
    </row>
    <row r="21">
      <c r="A21" s="4" t="s">
        <v>45</v>
      </c>
      <c r="B21" s="4" t="s">
        <v>52</v>
      </c>
      <c r="C21" s="4">
        <v>3.0</v>
      </c>
      <c r="D21" s="4" t="s">
        <v>8</v>
      </c>
      <c r="E21" s="4">
        <f t="shared" si="3"/>
        <v>5</v>
      </c>
      <c r="F21" s="4" t="s">
        <v>53</v>
      </c>
    </row>
    <row r="22">
      <c r="A22" s="4" t="s">
        <v>45</v>
      </c>
      <c r="B22" s="4" t="s">
        <v>54</v>
      </c>
      <c r="C22" s="4">
        <v>4.0</v>
      </c>
      <c r="D22" s="4" t="s">
        <v>48</v>
      </c>
      <c r="E22" s="4">
        <f t="shared" si="3"/>
        <v>4</v>
      </c>
      <c r="F22" s="4" t="s">
        <v>55</v>
      </c>
    </row>
    <row r="23">
      <c r="A23" s="3" t="s">
        <v>56</v>
      </c>
      <c r="B23" s="4" t="s">
        <v>57</v>
      </c>
      <c r="C23" s="4">
        <v>3.0</v>
      </c>
      <c r="D23" s="4" t="s">
        <v>13</v>
      </c>
      <c r="E23" s="4">
        <f t="shared" ref="E23:E31" si="4">IF(D23="None", 4, 4 - (LEN(D23) - LEN(SUBSTITUTE(D23, ",", "")) + 1))+2</f>
        <v>5</v>
      </c>
      <c r="F23" s="4" t="s">
        <v>58</v>
      </c>
    </row>
    <row r="24">
      <c r="A24" s="3" t="s">
        <v>56</v>
      </c>
      <c r="B24" s="4" t="s">
        <v>59</v>
      </c>
      <c r="C24" s="4">
        <v>3.0</v>
      </c>
      <c r="D24" s="4" t="s">
        <v>13</v>
      </c>
      <c r="E24" s="4">
        <f t="shared" si="4"/>
        <v>5</v>
      </c>
      <c r="F24" s="4" t="s">
        <v>60</v>
      </c>
    </row>
    <row r="25">
      <c r="A25" s="3" t="s">
        <v>56</v>
      </c>
      <c r="B25" s="4" t="s">
        <v>61</v>
      </c>
      <c r="C25" s="4">
        <v>3.0</v>
      </c>
      <c r="D25" s="4" t="s">
        <v>62</v>
      </c>
      <c r="E25" s="4">
        <f t="shared" si="4"/>
        <v>3</v>
      </c>
      <c r="F25" s="4" t="s">
        <v>63</v>
      </c>
    </row>
    <row r="26">
      <c r="A26" s="3" t="s">
        <v>56</v>
      </c>
      <c r="B26" s="4" t="s">
        <v>64</v>
      </c>
      <c r="C26" s="4">
        <v>3.0</v>
      </c>
      <c r="D26" s="4" t="s">
        <v>65</v>
      </c>
      <c r="E26" s="4">
        <f t="shared" si="4"/>
        <v>4</v>
      </c>
      <c r="F26" s="4" t="s">
        <v>66</v>
      </c>
    </row>
    <row r="27">
      <c r="A27" s="3" t="s">
        <v>56</v>
      </c>
      <c r="B27" s="4" t="s">
        <v>67</v>
      </c>
      <c r="C27" s="4">
        <v>3.0</v>
      </c>
      <c r="D27" s="4" t="s">
        <v>68</v>
      </c>
      <c r="E27" s="4">
        <f t="shared" si="4"/>
        <v>5</v>
      </c>
      <c r="F27" s="4" t="s">
        <v>69</v>
      </c>
    </row>
    <row r="28">
      <c r="A28" s="3" t="s">
        <v>56</v>
      </c>
      <c r="B28" s="4" t="s">
        <v>70</v>
      </c>
      <c r="C28" s="4">
        <v>3.0</v>
      </c>
      <c r="D28" s="4" t="s">
        <v>13</v>
      </c>
      <c r="E28" s="4">
        <f t="shared" si="4"/>
        <v>5</v>
      </c>
      <c r="F28" s="4" t="s">
        <v>71</v>
      </c>
    </row>
    <row r="29">
      <c r="A29" s="3" t="s">
        <v>56</v>
      </c>
      <c r="B29" s="4" t="s">
        <v>72</v>
      </c>
      <c r="C29" s="4">
        <v>3.0</v>
      </c>
      <c r="D29" s="4" t="s">
        <v>13</v>
      </c>
      <c r="E29" s="4">
        <f t="shared" si="4"/>
        <v>5</v>
      </c>
      <c r="F29" s="4" t="s">
        <v>73</v>
      </c>
    </row>
    <row r="30">
      <c r="A30" s="3" t="s">
        <v>56</v>
      </c>
      <c r="B30" s="4" t="s">
        <v>74</v>
      </c>
      <c r="C30" s="4">
        <v>3.0</v>
      </c>
      <c r="D30" s="4" t="s">
        <v>27</v>
      </c>
      <c r="E30" s="4">
        <f t="shared" si="4"/>
        <v>5</v>
      </c>
      <c r="F30" s="4" t="s">
        <v>75</v>
      </c>
    </row>
    <row r="31">
      <c r="A31" s="3" t="s">
        <v>56</v>
      </c>
      <c r="B31" s="4" t="s">
        <v>76</v>
      </c>
      <c r="C31" s="4">
        <v>3.0</v>
      </c>
      <c r="D31" s="4" t="s">
        <v>77</v>
      </c>
      <c r="E31" s="4">
        <f t="shared" si="4"/>
        <v>4</v>
      </c>
      <c r="F31" s="4" t="s">
        <v>78</v>
      </c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64">
      <c r="F6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75"/>
    <col customWidth="1" min="4" max="4" width="29.88"/>
    <col customWidth="1" min="5" max="6" width="16.75"/>
    <col customWidth="1" min="7" max="7" width="3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79</v>
      </c>
      <c r="F1" s="1" t="s">
        <v>4</v>
      </c>
      <c r="G1" s="1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6</v>
      </c>
      <c r="B2" s="4" t="s">
        <v>7</v>
      </c>
      <c r="C2" s="4">
        <v>3.0</v>
      </c>
      <c r="D2" s="4" t="s">
        <v>8</v>
      </c>
      <c r="E2" s="4">
        <v>5.0</v>
      </c>
      <c r="F2" s="4">
        <f t="shared" ref="F2:F7" si="1">IF(D2="None", 4, 4 - (LEN(D2) - LEN(SUBSTITUTE(D2, ",", "")) + 1))+3</f>
        <v>7</v>
      </c>
      <c r="G2" s="4" t="s">
        <v>9</v>
      </c>
    </row>
    <row r="3">
      <c r="A3" s="3" t="s">
        <v>6</v>
      </c>
      <c r="B3" s="4" t="s">
        <v>10</v>
      </c>
      <c r="C3" s="4">
        <v>3.0</v>
      </c>
      <c r="D3" s="5" t="str">
        <f t="shared" ref="D3:D5" si="2">B2</f>
        <v>CPSC 120A+L</v>
      </c>
      <c r="E3" s="4">
        <v>4.0</v>
      </c>
      <c r="F3" s="4">
        <f t="shared" si="1"/>
        <v>6</v>
      </c>
      <c r="G3" s="4" t="s">
        <v>11</v>
      </c>
    </row>
    <row r="4">
      <c r="A4" s="3" t="s">
        <v>6</v>
      </c>
      <c r="B4" s="4" t="s">
        <v>13</v>
      </c>
      <c r="C4" s="4">
        <v>3.0</v>
      </c>
      <c r="D4" s="5" t="str">
        <f t="shared" si="2"/>
        <v>CPSC 121A+L</v>
      </c>
      <c r="E4" s="4">
        <v>3.0</v>
      </c>
      <c r="F4" s="4">
        <f t="shared" si="1"/>
        <v>6</v>
      </c>
      <c r="G4" s="4" t="s">
        <v>14</v>
      </c>
    </row>
    <row r="5">
      <c r="A5" s="3" t="s">
        <v>6</v>
      </c>
      <c r="B5" s="4" t="s">
        <v>15</v>
      </c>
      <c r="C5" s="4">
        <v>3.0</v>
      </c>
      <c r="D5" s="5" t="str">
        <f t="shared" si="2"/>
        <v>CPSC 131</v>
      </c>
      <c r="E5" s="4">
        <v>0.0</v>
      </c>
      <c r="F5" s="4">
        <f t="shared" si="1"/>
        <v>6</v>
      </c>
      <c r="G5" s="4" t="s">
        <v>16</v>
      </c>
    </row>
    <row r="6">
      <c r="A6" s="3" t="s">
        <v>6</v>
      </c>
      <c r="B6" s="4" t="s">
        <v>17</v>
      </c>
      <c r="C6" s="4">
        <v>3.0</v>
      </c>
      <c r="D6" s="4" t="s">
        <v>80</v>
      </c>
      <c r="E6" s="4">
        <v>0.0</v>
      </c>
      <c r="F6" s="4">
        <f t="shared" si="1"/>
        <v>5</v>
      </c>
      <c r="G6" s="4" t="s">
        <v>19</v>
      </c>
    </row>
    <row r="7">
      <c r="A7" s="3" t="s">
        <v>6</v>
      </c>
      <c r="B7" s="4" t="s">
        <v>20</v>
      </c>
      <c r="C7" s="4">
        <v>3.0</v>
      </c>
      <c r="D7" s="4" t="s">
        <v>8</v>
      </c>
      <c r="E7" s="4">
        <v>0.0</v>
      </c>
      <c r="F7" s="4">
        <f t="shared" si="1"/>
        <v>7</v>
      </c>
      <c r="G7" s="4" t="s">
        <v>21</v>
      </c>
    </row>
    <row r="8">
      <c r="A8" s="4" t="s">
        <v>22</v>
      </c>
      <c r="B8" s="4" t="s">
        <v>23</v>
      </c>
      <c r="C8" s="4">
        <v>3.0</v>
      </c>
      <c r="D8" s="5" t="str">
        <f>B4</f>
        <v>CPSC 131</v>
      </c>
      <c r="E8" s="4">
        <v>0.0</v>
      </c>
      <c r="F8" s="4">
        <f t="shared" ref="F8:F22" si="3">IF(D8="None", 4, 4 - (LEN(D8) - LEN(SUBSTITUTE(D8, ",", "")) + 1))+1</f>
        <v>4</v>
      </c>
      <c r="G8" s="4" t="s">
        <v>24</v>
      </c>
    </row>
    <row r="9">
      <c r="A9" s="4" t="s">
        <v>22</v>
      </c>
      <c r="B9" s="4" t="s">
        <v>25</v>
      </c>
      <c r="C9" s="4">
        <v>3.0</v>
      </c>
      <c r="D9" s="5" t="s">
        <v>13</v>
      </c>
      <c r="E9" s="4">
        <v>0.0</v>
      </c>
      <c r="F9" s="4">
        <f t="shared" si="3"/>
        <v>4</v>
      </c>
      <c r="G9" s="4" t="s">
        <v>26</v>
      </c>
    </row>
    <row r="10">
      <c r="A10" s="4" t="s">
        <v>22</v>
      </c>
      <c r="B10" s="4" t="s">
        <v>27</v>
      </c>
      <c r="C10" s="4">
        <v>3.0</v>
      </c>
      <c r="D10" s="4" t="s">
        <v>13</v>
      </c>
      <c r="E10" s="4">
        <v>0.0</v>
      </c>
      <c r="F10" s="4">
        <f t="shared" si="3"/>
        <v>4</v>
      </c>
      <c r="G10" s="4" t="s">
        <v>28</v>
      </c>
    </row>
    <row r="11">
      <c r="A11" s="4" t="s">
        <v>22</v>
      </c>
      <c r="B11" s="4" t="s">
        <v>29</v>
      </c>
      <c r="C11" s="4">
        <v>3.0</v>
      </c>
      <c r="D11" s="4" t="s">
        <v>81</v>
      </c>
      <c r="E11" s="4">
        <v>1.0</v>
      </c>
      <c r="F11" s="4">
        <f t="shared" si="3"/>
        <v>2</v>
      </c>
      <c r="G11" s="4" t="s">
        <v>31</v>
      </c>
    </row>
    <row r="12">
      <c r="A12" s="4" t="s">
        <v>22</v>
      </c>
      <c r="B12" s="4" t="s">
        <v>32</v>
      </c>
      <c r="C12" s="4">
        <v>3.0</v>
      </c>
      <c r="D12" s="4" t="s">
        <v>13</v>
      </c>
      <c r="E12" s="4">
        <v>1.0</v>
      </c>
      <c r="F12" s="4">
        <f t="shared" si="3"/>
        <v>4</v>
      </c>
      <c r="G12" s="4" t="s">
        <v>33</v>
      </c>
    </row>
    <row r="13">
      <c r="A13" s="4" t="s">
        <v>22</v>
      </c>
      <c r="B13" s="4" t="s">
        <v>34</v>
      </c>
      <c r="C13" s="4">
        <v>3.0</v>
      </c>
      <c r="D13" s="4" t="s">
        <v>13</v>
      </c>
      <c r="E13" s="4">
        <v>2.0</v>
      </c>
      <c r="F13" s="4">
        <f t="shared" si="3"/>
        <v>4</v>
      </c>
      <c r="G13" s="4" t="s">
        <v>35</v>
      </c>
    </row>
    <row r="14">
      <c r="A14" s="4" t="s">
        <v>22</v>
      </c>
      <c r="B14" s="4" t="s">
        <v>36</v>
      </c>
      <c r="C14" s="4">
        <v>3.0</v>
      </c>
      <c r="D14" s="4" t="s">
        <v>32</v>
      </c>
      <c r="E14" s="4">
        <v>0.0</v>
      </c>
      <c r="F14" s="4">
        <f t="shared" si="3"/>
        <v>4</v>
      </c>
      <c r="G14" s="4" t="s">
        <v>37</v>
      </c>
    </row>
    <row r="15">
      <c r="A15" s="4" t="s">
        <v>22</v>
      </c>
      <c r="B15" s="4" t="s">
        <v>38</v>
      </c>
      <c r="C15" s="4">
        <v>3.0</v>
      </c>
      <c r="D15" s="4" t="s">
        <v>82</v>
      </c>
      <c r="E15" s="4">
        <v>0.0</v>
      </c>
      <c r="F15" s="4">
        <f t="shared" si="3"/>
        <v>3</v>
      </c>
      <c r="G15" s="4" t="s">
        <v>40</v>
      </c>
    </row>
    <row r="16">
      <c r="A16" s="4" t="s">
        <v>22</v>
      </c>
      <c r="B16" s="4" t="s">
        <v>41</v>
      </c>
      <c r="C16" s="4">
        <v>3.0</v>
      </c>
      <c r="D16" s="4" t="s">
        <v>34</v>
      </c>
      <c r="E16" s="4">
        <v>1.0</v>
      </c>
      <c r="F16" s="4">
        <f t="shared" si="3"/>
        <v>4</v>
      </c>
      <c r="G16" s="4" t="s">
        <v>42</v>
      </c>
    </row>
    <row r="17">
      <c r="A17" s="4" t="s">
        <v>22</v>
      </c>
      <c r="B17" s="4" t="s">
        <v>43</v>
      </c>
      <c r="C17" s="4">
        <v>3.0</v>
      </c>
      <c r="D17" s="4" t="s">
        <v>41</v>
      </c>
      <c r="E17" s="4">
        <v>0.0</v>
      </c>
      <c r="F17" s="4">
        <f t="shared" si="3"/>
        <v>4</v>
      </c>
      <c r="G17" s="4" t="s">
        <v>44</v>
      </c>
    </row>
    <row r="18">
      <c r="A18" s="4" t="s">
        <v>45</v>
      </c>
      <c r="B18" s="4" t="s">
        <v>46</v>
      </c>
      <c r="C18" s="4">
        <v>4.0</v>
      </c>
      <c r="D18" s="4" t="s">
        <v>8</v>
      </c>
      <c r="E18" s="4">
        <v>3.0</v>
      </c>
      <c r="F18" s="4">
        <f t="shared" si="3"/>
        <v>5</v>
      </c>
      <c r="G18" s="4" t="s">
        <v>47</v>
      </c>
    </row>
    <row r="19">
      <c r="A19" s="4" t="s">
        <v>45</v>
      </c>
      <c r="B19" s="4" t="s">
        <v>48</v>
      </c>
      <c r="C19" s="4">
        <v>4.0</v>
      </c>
      <c r="D19" s="4" t="s">
        <v>46</v>
      </c>
      <c r="E19" s="4">
        <v>2.0</v>
      </c>
      <c r="F19" s="4">
        <f t="shared" si="3"/>
        <v>4</v>
      </c>
      <c r="G19" s="4" t="s">
        <v>49</v>
      </c>
    </row>
    <row r="20">
      <c r="A20" s="4" t="s">
        <v>45</v>
      </c>
      <c r="B20" s="4" t="s">
        <v>50</v>
      </c>
      <c r="C20" s="4">
        <v>3.0</v>
      </c>
      <c r="D20" s="4" t="s">
        <v>8</v>
      </c>
      <c r="E20" s="4">
        <v>2.0</v>
      </c>
      <c r="F20" s="4">
        <f t="shared" si="3"/>
        <v>5</v>
      </c>
      <c r="G20" s="4" t="s">
        <v>51</v>
      </c>
    </row>
    <row r="21">
      <c r="A21" s="4" t="s">
        <v>45</v>
      </c>
      <c r="B21" s="4" t="s">
        <v>52</v>
      </c>
      <c r="C21" s="4">
        <v>3.0</v>
      </c>
      <c r="D21" s="4" t="s">
        <v>8</v>
      </c>
      <c r="E21" s="4">
        <v>0.0</v>
      </c>
      <c r="F21" s="4">
        <f t="shared" si="3"/>
        <v>5</v>
      </c>
      <c r="G21" s="4" t="s">
        <v>53</v>
      </c>
    </row>
    <row r="22">
      <c r="A22" s="4" t="s">
        <v>45</v>
      </c>
      <c r="B22" s="4" t="s">
        <v>54</v>
      </c>
      <c r="C22" s="4">
        <v>4.0</v>
      </c>
      <c r="D22" s="4" t="s">
        <v>48</v>
      </c>
      <c r="E22" s="4">
        <v>1.0</v>
      </c>
      <c r="F22" s="4">
        <f t="shared" si="3"/>
        <v>4</v>
      </c>
      <c r="G22" s="4" t="s">
        <v>55</v>
      </c>
    </row>
    <row r="23">
      <c r="A23" s="3" t="s">
        <v>56</v>
      </c>
      <c r="B23" s="4" t="s">
        <v>83</v>
      </c>
      <c r="C23" s="4">
        <v>3.0</v>
      </c>
      <c r="D23" s="4" t="s">
        <v>8</v>
      </c>
      <c r="E23" s="4">
        <v>0.0</v>
      </c>
      <c r="F23" s="4">
        <f t="shared" ref="F23:F27" si="4">IF(D23="None", 4, 4 - (LEN(D23) - LEN(SUBSTITUTE(D23, ",", "")) + 1))+2</f>
        <v>6</v>
      </c>
      <c r="G23" s="4" t="s">
        <v>58</v>
      </c>
    </row>
    <row r="24">
      <c r="A24" s="3" t="s">
        <v>56</v>
      </c>
      <c r="B24" s="4" t="s">
        <v>84</v>
      </c>
      <c r="C24" s="4">
        <v>3.0</v>
      </c>
      <c r="D24" s="4" t="s">
        <v>8</v>
      </c>
      <c r="E24" s="4">
        <v>0.0</v>
      </c>
      <c r="F24" s="4">
        <f t="shared" si="4"/>
        <v>6</v>
      </c>
      <c r="G24" s="4" t="s">
        <v>60</v>
      </c>
    </row>
    <row r="25">
      <c r="A25" s="3" t="s">
        <v>56</v>
      </c>
      <c r="B25" s="4" t="s">
        <v>85</v>
      </c>
      <c r="C25" s="4">
        <v>3.0</v>
      </c>
      <c r="D25" s="4" t="s">
        <v>8</v>
      </c>
      <c r="E25" s="4">
        <v>0.0</v>
      </c>
      <c r="F25" s="4">
        <f t="shared" si="4"/>
        <v>6</v>
      </c>
      <c r="G25" s="4" t="s">
        <v>63</v>
      </c>
    </row>
    <row r="26">
      <c r="A26" s="3" t="s">
        <v>56</v>
      </c>
      <c r="B26" s="4" t="s">
        <v>86</v>
      </c>
      <c r="C26" s="4">
        <v>3.0</v>
      </c>
      <c r="D26" s="4" t="s">
        <v>8</v>
      </c>
      <c r="E26" s="4">
        <v>0.0</v>
      </c>
      <c r="F26" s="4">
        <f t="shared" si="4"/>
        <v>6</v>
      </c>
      <c r="G26" s="4" t="s">
        <v>66</v>
      </c>
    </row>
    <row r="27">
      <c r="A27" s="3" t="s">
        <v>56</v>
      </c>
      <c r="B27" s="4" t="s">
        <v>87</v>
      </c>
      <c r="C27" s="4">
        <v>3.0</v>
      </c>
      <c r="D27" s="4" t="s">
        <v>8</v>
      </c>
      <c r="E27" s="4">
        <v>0.0</v>
      </c>
      <c r="F27" s="4">
        <f t="shared" si="4"/>
        <v>6</v>
      </c>
      <c r="G27" s="4" t="s">
        <v>69</v>
      </c>
    </row>
    <row r="28">
      <c r="A28" s="4" t="s">
        <v>88</v>
      </c>
      <c r="B28" s="4" t="s">
        <v>89</v>
      </c>
      <c r="C28" s="4">
        <v>3.0</v>
      </c>
      <c r="D28" s="4" t="s">
        <v>8</v>
      </c>
      <c r="E28" s="4">
        <v>0.0</v>
      </c>
      <c r="F28" s="4">
        <f t="shared" ref="F28:F39" si="5">IF(D28="None", 4, 4 - (LEN(D28) - LEN(SUBSTITUTE(D28, ",", "")) + 1))+3</f>
        <v>7</v>
      </c>
      <c r="G28" s="4" t="s">
        <v>90</v>
      </c>
    </row>
    <row r="29">
      <c r="A29" s="4" t="s">
        <v>88</v>
      </c>
      <c r="B29" s="4" t="s">
        <v>91</v>
      </c>
      <c r="C29" s="4">
        <v>3.0</v>
      </c>
      <c r="D29" s="4" t="s">
        <v>8</v>
      </c>
      <c r="E29" s="4">
        <v>0.0</v>
      </c>
      <c r="F29" s="4">
        <f t="shared" si="5"/>
        <v>7</v>
      </c>
      <c r="G29" s="4" t="s">
        <v>92</v>
      </c>
    </row>
    <row r="30">
      <c r="A30" s="4" t="s">
        <v>88</v>
      </c>
      <c r="B30" s="4" t="s">
        <v>93</v>
      </c>
      <c r="C30" s="4">
        <v>3.0</v>
      </c>
      <c r="D30" s="4" t="s">
        <v>8</v>
      </c>
      <c r="E30" s="4">
        <v>0.0</v>
      </c>
      <c r="F30" s="4">
        <f t="shared" si="5"/>
        <v>7</v>
      </c>
      <c r="G30" s="4" t="s">
        <v>94</v>
      </c>
    </row>
    <row r="31">
      <c r="A31" s="4" t="s">
        <v>88</v>
      </c>
      <c r="B31" s="4" t="s">
        <v>95</v>
      </c>
      <c r="C31" s="4">
        <v>3.0</v>
      </c>
      <c r="D31" s="4" t="s">
        <v>8</v>
      </c>
      <c r="E31" s="4">
        <v>0.0</v>
      </c>
      <c r="F31" s="4">
        <f t="shared" si="5"/>
        <v>7</v>
      </c>
      <c r="G31" s="4" t="s">
        <v>96</v>
      </c>
    </row>
    <row r="32">
      <c r="A32" s="4" t="s">
        <v>88</v>
      </c>
      <c r="B32" s="4" t="s">
        <v>97</v>
      </c>
      <c r="C32" s="4">
        <v>3.0</v>
      </c>
      <c r="D32" s="4" t="s">
        <v>8</v>
      </c>
      <c r="E32" s="4">
        <v>0.0</v>
      </c>
      <c r="F32" s="4">
        <f t="shared" si="5"/>
        <v>7</v>
      </c>
      <c r="G32" s="4" t="s">
        <v>98</v>
      </c>
    </row>
    <row r="33">
      <c r="A33" s="4" t="s">
        <v>88</v>
      </c>
      <c r="B33" s="4" t="s">
        <v>99</v>
      </c>
      <c r="C33" s="4">
        <v>3.0</v>
      </c>
      <c r="D33" s="4" t="s">
        <v>8</v>
      </c>
      <c r="E33" s="4">
        <v>0.0</v>
      </c>
      <c r="F33" s="4">
        <f t="shared" si="5"/>
        <v>7</v>
      </c>
      <c r="G33" s="4" t="s">
        <v>100</v>
      </c>
    </row>
    <row r="34">
      <c r="A34" s="4" t="s">
        <v>88</v>
      </c>
      <c r="B34" s="4" t="s">
        <v>101</v>
      </c>
      <c r="C34" s="4">
        <v>3.0</v>
      </c>
      <c r="D34" s="4" t="s">
        <v>8</v>
      </c>
      <c r="E34" s="4">
        <v>0.0</v>
      </c>
      <c r="F34" s="4">
        <f t="shared" si="5"/>
        <v>7</v>
      </c>
      <c r="G34" s="4" t="s">
        <v>102</v>
      </c>
    </row>
    <row r="35">
      <c r="A35" s="4" t="s">
        <v>88</v>
      </c>
      <c r="B35" s="4" t="s">
        <v>103</v>
      </c>
      <c r="C35" s="4">
        <v>3.0</v>
      </c>
      <c r="D35" s="4" t="s">
        <v>8</v>
      </c>
      <c r="E35" s="4">
        <v>0.0</v>
      </c>
      <c r="F35" s="4">
        <f t="shared" si="5"/>
        <v>7</v>
      </c>
      <c r="G35" s="4" t="s">
        <v>104</v>
      </c>
    </row>
    <row r="36">
      <c r="A36" s="4" t="s">
        <v>105</v>
      </c>
      <c r="B36" s="4" t="s">
        <v>106</v>
      </c>
      <c r="C36" s="4">
        <v>3.0</v>
      </c>
      <c r="D36" s="4" t="s">
        <v>8</v>
      </c>
      <c r="E36" s="4">
        <v>0.0</v>
      </c>
      <c r="F36" s="4">
        <f t="shared" si="5"/>
        <v>7</v>
      </c>
      <c r="G36" s="4" t="s">
        <v>107</v>
      </c>
    </row>
    <row r="37">
      <c r="A37" s="4" t="s">
        <v>105</v>
      </c>
      <c r="B37" s="4" t="s">
        <v>108</v>
      </c>
      <c r="C37" s="4">
        <v>3.0</v>
      </c>
      <c r="D37" s="4" t="s">
        <v>8</v>
      </c>
      <c r="E37" s="4">
        <v>0.0</v>
      </c>
      <c r="F37" s="4">
        <f t="shared" si="5"/>
        <v>7</v>
      </c>
      <c r="G37" s="4" t="s">
        <v>109</v>
      </c>
    </row>
    <row r="38">
      <c r="A38" s="4" t="s">
        <v>105</v>
      </c>
      <c r="B38" s="4" t="s">
        <v>110</v>
      </c>
      <c r="C38" s="4">
        <v>3.0</v>
      </c>
      <c r="D38" s="4" t="s">
        <v>8</v>
      </c>
      <c r="E38" s="4">
        <v>0.0</v>
      </c>
      <c r="F38" s="4">
        <f t="shared" si="5"/>
        <v>7</v>
      </c>
      <c r="G38" s="4" t="s">
        <v>111</v>
      </c>
    </row>
    <row r="39">
      <c r="A39" s="4" t="s">
        <v>112</v>
      </c>
      <c r="B39" s="4" t="s">
        <v>113</v>
      </c>
      <c r="C39" s="4">
        <v>3.0</v>
      </c>
      <c r="D39" s="4" t="s">
        <v>8</v>
      </c>
      <c r="E39" s="4">
        <v>0.0</v>
      </c>
      <c r="F39" s="4">
        <f t="shared" si="5"/>
        <v>7</v>
      </c>
      <c r="G39" s="3" t="s">
        <v>114</v>
      </c>
    </row>
    <row r="41">
      <c r="A41" s="4" t="s">
        <v>115</v>
      </c>
      <c r="B41" s="5">
        <f>SUM(C2:C7)</f>
        <v>18</v>
      </c>
    </row>
    <row r="42">
      <c r="A42" s="4" t="s">
        <v>116</v>
      </c>
      <c r="B42" s="5">
        <f>SUM(C8:C17)</f>
        <v>30</v>
      </c>
    </row>
    <row r="43">
      <c r="A43" s="4" t="s">
        <v>45</v>
      </c>
      <c r="B43" s="5">
        <f>SUM(C18:C22)</f>
        <v>18</v>
      </c>
    </row>
    <row r="44">
      <c r="A44" s="4" t="s">
        <v>117</v>
      </c>
      <c r="B44" s="4">
        <v>12.0</v>
      </c>
    </row>
    <row r="45">
      <c r="A45" s="4" t="s">
        <v>88</v>
      </c>
      <c r="B45" s="4">
        <v>24.0</v>
      </c>
    </row>
    <row r="47">
      <c r="A47" s="4" t="s">
        <v>118</v>
      </c>
      <c r="B47" s="4">
        <v>66.0</v>
      </c>
    </row>
    <row r="48">
      <c r="A48" s="4" t="s">
        <v>117</v>
      </c>
      <c r="B48" s="4">
        <v>12.0</v>
      </c>
    </row>
    <row r="49">
      <c r="A49" s="4" t="s">
        <v>88</v>
      </c>
      <c r="B49" s="4">
        <v>24.0</v>
      </c>
    </row>
    <row r="50">
      <c r="A50" s="4" t="s">
        <v>56</v>
      </c>
      <c r="B50" s="4">
        <v>15.0</v>
      </c>
    </row>
    <row r="51">
      <c r="A51" s="4" t="s">
        <v>119</v>
      </c>
      <c r="B51" s="4">
        <v>3.0</v>
      </c>
    </row>
    <row r="52">
      <c r="B52" s="5">
        <f>SUM(B47:B51)</f>
        <v>120</v>
      </c>
    </row>
  </sheetData>
  <drawing r:id="rId1"/>
</worksheet>
</file>