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14400" yWindow="0" windowWidth="27840" windowHeight="11715" activeTab="1"/>
  </bookViews>
  <sheets>
    <sheet name="Stationary_or_not" sheetId="1" r:id="rId1"/>
    <sheet name="Lags" sheetId="4" r:id="rId2"/>
    <sheet name="Stationary_or_not_segmented" sheetId="6" r:id="rId3"/>
    <sheet name="Exogenous" sheetId="3" r:id="rId4"/>
    <sheet name="Kept_Regressor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6" l="1"/>
  <c r="F2" i="6"/>
  <c r="J3" i="3" l="1"/>
  <c r="J4" i="3"/>
  <c r="J5" i="3"/>
  <c r="J6" i="3"/>
  <c r="J7" i="3"/>
  <c r="J8" i="3"/>
  <c r="J9" i="3"/>
  <c r="J10" i="3"/>
  <c r="J11" i="3"/>
  <c r="J12" i="3"/>
  <c r="J2" i="3"/>
  <c r="C14" i="3"/>
  <c r="C15" i="3" s="1"/>
  <c r="D14" i="3"/>
  <c r="E14" i="3"/>
  <c r="E15" i="3" s="1"/>
  <c r="F14" i="3"/>
  <c r="G14" i="3"/>
  <c r="G15" i="3" s="1"/>
  <c r="H14" i="3"/>
  <c r="H15" i="3" s="1"/>
  <c r="I14" i="3"/>
  <c r="I15" i="3" s="1"/>
  <c r="B14" i="3"/>
  <c r="B15" i="3" s="1"/>
  <c r="F15" i="3"/>
  <c r="B28" i="1"/>
  <c r="D15" i="3"/>
  <c r="B27" i="1"/>
  <c r="G29" i="1"/>
  <c r="G30" i="1" s="1"/>
  <c r="H29" i="1"/>
  <c r="H30" i="1" s="1"/>
  <c r="I29" i="1"/>
  <c r="I30" i="1" s="1"/>
  <c r="I27" i="1"/>
  <c r="I28" i="1" s="1"/>
  <c r="G27" i="1"/>
  <c r="G28" i="1" s="1"/>
  <c r="H27" i="1"/>
  <c r="H28" i="1" s="1"/>
  <c r="F27" i="1" l="1"/>
  <c r="F28" i="1" s="1"/>
  <c r="F29" i="1"/>
  <c r="F30" i="1" s="1"/>
  <c r="D27" i="1"/>
  <c r="E27" i="1"/>
  <c r="D29" i="1"/>
  <c r="E29" i="1"/>
  <c r="B29" i="1"/>
  <c r="C27" i="1"/>
  <c r="C28" i="1" s="1"/>
  <c r="C29" i="1"/>
  <c r="C30" i="1" s="1"/>
  <c r="B30" i="1" l="1"/>
  <c r="E30" i="1"/>
  <c r="D30" i="1"/>
  <c r="E28" i="1"/>
  <c r="D28" i="1"/>
</calcChain>
</file>

<file path=xl/sharedStrings.xml><?xml version="1.0" encoding="utf-8"?>
<sst xmlns="http://schemas.openxmlformats.org/spreadsheetml/2006/main" count="405" uniqueCount="150">
  <si>
    <t>India_8</t>
  </si>
  <si>
    <t>India_36</t>
  </si>
  <si>
    <t>India_40</t>
  </si>
  <si>
    <t>India_67</t>
  </si>
  <si>
    <t>India_69</t>
  </si>
  <si>
    <t>India_124</t>
  </si>
  <si>
    <t>India_136</t>
  </si>
  <si>
    <t>India_153</t>
  </si>
  <si>
    <t>India_160</t>
  </si>
  <si>
    <t>India_172</t>
  </si>
  <si>
    <t>India_199</t>
  </si>
  <si>
    <t>India_206</t>
  </si>
  <si>
    <t>India_220</t>
  </si>
  <si>
    <t>China_4</t>
  </si>
  <si>
    <t>China_33</t>
  </si>
  <si>
    <t>China_103</t>
  </si>
  <si>
    <t>China_165</t>
  </si>
  <si>
    <t>China_169</t>
  </si>
  <si>
    <t>China_203</t>
  </si>
  <si>
    <t>China_209</t>
  </si>
  <si>
    <t>China_213</t>
  </si>
  <si>
    <t>China_228</t>
  </si>
  <si>
    <t>China_250</t>
  </si>
  <si>
    <t>China_265</t>
  </si>
  <si>
    <t>Stationarity (India)</t>
  </si>
  <si>
    <t>COUNT (India)</t>
  </si>
  <si>
    <t>COUNT (China)</t>
  </si>
  <si>
    <t>Stationarity (China)</t>
  </si>
  <si>
    <t>clemao1</t>
  </si>
  <si>
    <t>clemio1</t>
  </si>
  <si>
    <t>Yes</t>
  </si>
  <si>
    <t>ADF_break_AO</t>
  </si>
  <si>
    <t>ADF_break_IO</t>
  </si>
  <si>
    <t>19.08.2013</t>
  </si>
  <si>
    <t>9.08.2013</t>
  </si>
  <si>
    <t>21.06.2013</t>
  </si>
  <si>
    <t>12.06.2013</t>
  </si>
  <si>
    <t>07.02.2014</t>
  </si>
  <si>
    <t>08.08.2013</t>
  </si>
  <si>
    <t>19.11.2013</t>
  </si>
  <si>
    <t>09.08.2013</t>
  </si>
  <si>
    <t>24.06.2013</t>
  </si>
  <si>
    <t>28.12.2016</t>
  </si>
  <si>
    <t>12.08.2013</t>
  </si>
  <si>
    <t>03.01.2019</t>
  </si>
  <si>
    <t>26.12.2013</t>
  </si>
  <si>
    <t>23.03.2020</t>
  </si>
  <si>
    <t>12.03.2020</t>
  </si>
  <si>
    <t>23.07.2012</t>
  </si>
  <si>
    <t>20.07.2012</t>
  </si>
  <si>
    <t>19.07.2012</t>
  </si>
  <si>
    <t>16.12.2016</t>
  </si>
  <si>
    <t>23.09.2011</t>
  </si>
  <si>
    <t>01.02.2017</t>
  </si>
  <si>
    <t>22.06.2012</t>
  </si>
  <si>
    <t>22.09.2011</t>
  </si>
  <si>
    <t>04.10.2011</t>
  </si>
  <si>
    <t>30.09.2011</t>
  </si>
  <si>
    <t>11.02.2016</t>
  </si>
  <si>
    <t>02.02.2016</t>
  </si>
  <si>
    <t>15.08.2013</t>
  </si>
  <si>
    <t>20.06.2013</t>
  </si>
  <si>
    <t>20.03.2020</t>
  </si>
  <si>
    <t>01.01.2019</t>
  </si>
  <si>
    <t>19.05.2014</t>
  </si>
  <si>
    <t>03.02.2022</t>
  </si>
  <si>
    <t>15.09.2014</t>
  </si>
  <si>
    <t>03.12.2013</t>
  </si>
  <si>
    <t>31.03.2014</t>
  </si>
  <si>
    <t>16.08.2013</t>
  </si>
  <si>
    <t>25.11.2013</t>
  </si>
  <si>
    <t>08.03.2017</t>
  </si>
  <si>
    <t>19.03.2019</t>
  </si>
  <si>
    <t>02.01.2019</t>
  </si>
  <si>
    <t>30.05.2014</t>
  </si>
  <si>
    <t>25.12.2013</t>
  </si>
  <si>
    <t>24.11.2021</t>
  </si>
  <si>
    <t>01.06.2012</t>
  </si>
  <si>
    <t>20.03.2017</t>
  </si>
  <si>
    <t>23.04.2019</t>
  </si>
  <si>
    <t>21.06.2017</t>
  </si>
  <si>
    <t>31.01.2017</t>
  </si>
  <si>
    <t>22.06.2017</t>
  </si>
  <si>
    <t>03.10.2011</t>
  </si>
  <si>
    <t>23.06.2016</t>
  </si>
  <si>
    <t>10.02.2016</t>
  </si>
  <si>
    <t>ADF</t>
  </si>
  <si>
    <t>KPSS</t>
  </si>
  <si>
    <t>PP</t>
  </si>
  <si>
    <t>ZA</t>
  </si>
  <si>
    <t>Is it stationary?</t>
  </si>
  <si>
    <t>Price_China_5-Year_Bond</t>
  </si>
  <si>
    <t>Price_India_5-Year_Bond</t>
  </si>
  <si>
    <t>Price_CSI_300</t>
  </si>
  <si>
    <t>Price_BRENT</t>
  </si>
  <si>
    <t>Price_BSE-500</t>
  </si>
  <si>
    <t>COUNT</t>
  </si>
  <si>
    <t>Stationarity</t>
  </si>
  <si>
    <t>25.02.2016</t>
  </si>
  <si>
    <t>27.10.2014</t>
  </si>
  <si>
    <t>19.06.2014</t>
  </si>
  <si>
    <t>07.05.2014</t>
  </si>
  <si>
    <t>18.04.2022</t>
  </si>
  <si>
    <t>07.04.2017</t>
  </si>
  <si>
    <t>01.08.2011</t>
  </si>
  <si>
    <t>29.11.2022</t>
  </si>
  <si>
    <t>06.12.2022</t>
  </si>
  <si>
    <t>27.05.2019</t>
  </si>
  <si>
    <t>23.02.2016</t>
  </si>
  <si>
    <t>24.02.2016</t>
  </si>
  <si>
    <t>24.05.2019</t>
  </si>
  <si>
    <t>18.06.2014</t>
  </si>
  <si>
    <t>12.04.2021</t>
  </si>
  <si>
    <t>12.09.2014</t>
  </si>
  <si>
    <t>26.08.2011</t>
  </si>
  <si>
    <t>29.09.2022</t>
  </si>
  <si>
    <t>07.08.2015</t>
  </si>
  <si>
    <t>06.04.2017</t>
  </si>
  <si>
    <t>26.03.2020</t>
  </si>
  <si>
    <t>Lags</t>
  </si>
  <si>
    <t>lags</t>
  </si>
  <si>
    <t>24.09.2018</t>
  </si>
  <si>
    <t>07.09.2018</t>
  </si>
  <si>
    <t>21.10.2014</t>
  </si>
  <si>
    <t>17.06.2014</t>
  </si>
  <si>
    <t>18.03.2020</t>
  </si>
  <si>
    <t>02.05.2014</t>
  </si>
  <si>
    <t>14.04.2022</t>
  </si>
  <si>
    <t>03.04.2017</t>
  </si>
  <si>
    <t>26.07.2011</t>
  </si>
  <si>
    <t>28.10.2019</t>
  </si>
  <si>
    <t>11.09.2014</t>
  </si>
  <si>
    <t>23.12.2014</t>
  </si>
  <si>
    <t>24.10.2014</t>
  </si>
  <si>
    <t>29.08.2013</t>
  </si>
  <si>
    <t>25.01.2018</t>
  </si>
  <si>
    <t>03.05.2022</t>
  </si>
  <si>
    <t>05.04.2021</t>
  </si>
  <si>
    <t>Single_Breaks</t>
  </si>
  <si>
    <t>India</t>
  </si>
  <si>
    <t>China</t>
  </si>
  <si>
    <t>Stationarity(India)</t>
  </si>
  <si>
    <t>Stationarity(China)</t>
  </si>
  <si>
    <t>Price_EUR_CNY</t>
  </si>
  <si>
    <t>Price_USD_CNY</t>
  </si>
  <si>
    <t>Price_EUR_INR</t>
  </si>
  <si>
    <t>Price_USD_INR</t>
  </si>
  <si>
    <t>Price_GAS</t>
  </si>
  <si>
    <t>Price_GOLD</t>
  </si>
  <si>
    <t>Exog_Names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</si>
</sst>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8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2" fillId="0" borderId="0" xfId="2"/>
    <xf numFmtId="10" fontId="2" fillId="0" borderId="0" xfId="2" applyNumberFormat="1"/>
    <xf numFmtId="0" fontId="0" fillId="0" borderId="1" xfId="0" applyFill="1" applyBorder="1"/>
    <xf numFmtId="9" fontId="0" fillId="0" borderId="0" xfId="1" applyFont="1"/>
    <xf numFmtId="9" fontId="0" fillId="0" borderId="0" xfId="0" applyNumberFormat="1"/>
    <xf numFmtId="0" fontId="3" fillId="0" borderId="0" xfId="0" applyFont="1" applyBorder="1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</cellXfs>
  <cellStyles count="4">
    <cellStyle name="Normal" xfId="0" builtinId="0"/>
    <cellStyle name="Normal 2" xfId="3"/>
    <cellStyle name="Percent" xfId="1" builtinId="5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J2" sqref="J2:J25"/>
    </sheetView>
  </sheetViews>
  <sheetFormatPr defaultRowHeight="15" x14ac:dyDescent="0.25"/>
  <cols>
    <col min="1" max="1" width="17.85546875" bestFit="1" customWidth="1"/>
    <col min="2" max="2" width="17.5703125" bestFit="1" customWidth="1"/>
    <col min="3" max="3" width="23.5703125" bestFit="1" customWidth="1"/>
    <col min="4" max="4" width="14.42578125" bestFit="1" customWidth="1"/>
    <col min="5" max="5" width="13.7109375" bestFit="1" customWidth="1"/>
    <col min="6" max="7" width="14.7109375" bestFit="1" customWidth="1"/>
    <col min="8" max="8" width="10.5703125" bestFit="1" customWidth="1"/>
    <col min="10" max="10" width="14.5703125" bestFit="1" customWidth="1"/>
    <col min="13" max="13" width="13.42578125" bestFit="1" customWidth="1"/>
    <col min="14" max="14" width="14.42578125" bestFit="1" customWidth="1"/>
    <col min="15" max="15" width="13.7109375" bestFit="1" customWidth="1"/>
    <col min="16" max="17" width="10.140625" bestFit="1" customWidth="1"/>
  </cols>
  <sheetData>
    <row r="1" spans="1:17" x14ac:dyDescent="0.25">
      <c r="B1" t="s">
        <v>28</v>
      </c>
      <c r="C1" t="s">
        <v>29</v>
      </c>
      <c r="D1" t="s">
        <v>31</v>
      </c>
      <c r="E1" t="s">
        <v>32</v>
      </c>
      <c r="F1" t="s">
        <v>87</v>
      </c>
      <c r="G1" t="s">
        <v>86</v>
      </c>
      <c r="H1" t="s">
        <v>88</v>
      </c>
      <c r="I1" t="s">
        <v>89</v>
      </c>
      <c r="J1" t="s">
        <v>90</v>
      </c>
      <c r="M1" s="10" t="s">
        <v>138</v>
      </c>
      <c r="N1" s="4" t="s">
        <v>31</v>
      </c>
      <c r="O1" s="4" t="s">
        <v>32</v>
      </c>
      <c r="P1" t="s">
        <v>28</v>
      </c>
      <c r="Q1" t="s">
        <v>29</v>
      </c>
    </row>
    <row r="2" spans="1:17" x14ac:dyDescent="0.25">
      <c r="A2" t="s">
        <v>0</v>
      </c>
      <c r="C2" t="s">
        <v>30</v>
      </c>
      <c r="J2" t="str">
        <f>IF(COUNTA(F2:H2)/3&gt;COUNTBLANK(F2:H2)/3,"Stationary","Not")</f>
        <v>Not</v>
      </c>
      <c r="M2" s="4" t="s">
        <v>0</v>
      </c>
      <c r="N2" s="4" t="s">
        <v>34</v>
      </c>
      <c r="O2" s="4" t="s">
        <v>33</v>
      </c>
      <c r="P2" t="s">
        <v>64</v>
      </c>
      <c r="Q2" t="s">
        <v>60</v>
      </c>
    </row>
    <row r="3" spans="1:17" x14ac:dyDescent="0.25">
      <c r="A3" t="s">
        <v>1</v>
      </c>
      <c r="C3" t="s">
        <v>30</v>
      </c>
      <c r="G3" t="s">
        <v>30</v>
      </c>
      <c r="J3" t="str">
        <f t="shared" ref="J3:J25" si="0">IF(COUNTA(F3:H3)/3&gt;COUNTBLANK(F3:H3)/3,"Stationary","Not")</f>
        <v>Not</v>
      </c>
      <c r="M3" s="4" t="s">
        <v>1</v>
      </c>
      <c r="N3" s="4" t="s">
        <v>36</v>
      </c>
      <c r="O3" s="4" t="s">
        <v>35</v>
      </c>
      <c r="P3" t="s">
        <v>65</v>
      </c>
      <c r="Q3" t="s">
        <v>65</v>
      </c>
    </row>
    <row r="4" spans="1:17" x14ac:dyDescent="0.25">
      <c r="A4" t="s">
        <v>2</v>
      </c>
      <c r="C4" t="s">
        <v>30</v>
      </c>
      <c r="J4" t="str">
        <f t="shared" si="0"/>
        <v>Not</v>
      </c>
      <c r="M4" s="4" t="s">
        <v>2</v>
      </c>
      <c r="N4" s="4" t="s">
        <v>38</v>
      </c>
      <c r="O4" s="4" t="s">
        <v>37</v>
      </c>
      <c r="P4" s="3" t="s">
        <v>66</v>
      </c>
      <c r="Q4" t="s">
        <v>67</v>
      </c>
    </row>
    <row r="5" spans="1:17" x14ac:dyDescent="0.25">
      <c r="A5" t="s">
        <v>3</v>
      </c>
      <c r="B5" t="s">
        <v>30</v>
      </c>
      <c r="C5" t="s">
        <v>30</v>
      </c>
      <c r="J5" t="str">
        <f t="shared" si="0"/>
        <v>Not</v>
      </c>
      <c r="M5" s="4" t="s">
        <v>3</v>
      </c>
      <c r="N5" s="4" t="s">
        <v>38</v>
      </c>
      <c r="O5" s="4" t="s">
        <v>33</v>
      </c>
      <c r="P5" s="3" t="s">
        <v>68</v>
      </c>
      <c r="Q5" s="3" t="s">
        <v>69</v>
      </c>
    </row>
    <row r="6" spans="1:17" x14ac:dyDescent="0.25">
      <c r="A6" t="s">
        <v>4</v>
      </c>
      <c r="C6" t="s">
        <v>30</v>
      </c>
      <c r="J6" t="str">
        <f t="shared" si="0"/>
        <v>Not</v>
      </c>
      <c r="M6" s="4" t="s">
        <v>4</v>
      </c>
      <c r="N6" s="4" t="s">
        <v>40</v>
      </c>
      <c r="O6" s="4" t="s">
        <v>39</v>
      </c>
      <c r="P6" s="3" t="s">
        <v>68</v>
      </c>
      <c r="Q6" s="3" t="s">
        <v>70</v>
      </c>
    </row>
    <row r="7" spans="1:17" x14ac:dyDescent="0.25">
      <c r="A7" t="s">
        <v>5</v>
      </c>
      <c r="D7" t="s">
        <v>30</v>
      </c>
      <c r="E7" t="s">
        <v>30</v>
      </c>
      <c r="I7" t="s">
        <v>30</v>
      </c>
      <c r="J7" t="str">
        <f t="shared" si="0"/>
        <v>Not</v>
      </c>
      <c r="M7" s="4" t="s">
        <v>5</v>
      </c>
      <c r="N7" s="4" t="s">
        <v>35</v>
      </c>
      <c r="O7" s="4" t="s">
        <v>41</v>
      </c>
      <c r="P7" s="3" t="s">
        <v>61</v>
      </c>
      <c r="Q7" s="3" t="s">
        <v>35</v>
      </c>
    </row>
    <row r="8" spans="1:17" x14ac:dyDescent="0.25">
      <c r="A8" t="s">
        <v>6</v>
      </c>
      <c r="E8" t="s">
        <v>30</v>
      </c>
      <c r="I8" t="s">
        <v>30</v>
      </c>
      <c r="J8" t="str">
        <f t="shared" si="0"/>
        <v>Not</v>
      </c>
      <c r="M8" s="4" t="s">
        <v>6</v>
      </c>
      <c r="N8" s="4" t="s">
        <v>35</v>
      </c>
      <c r="O8" s="4" t="s">
        <v>41</v>
      </c>
      <c r="P8" s="3" t="s">
        <v>61</v>
      </c>
      <c r="Q8" s="3" t="s">
        <v>35</v>
      </c>
    </row>
    <row r="9" spans="1:17" x14ac:dyDescent="0.25">
      <c r="A9" t="s">
        <v>7</v>
      </c>
      <c r="C9" t="s">
        <v>30</v>
      </c>
      <c r="J9" t="str">
        <f t="shared" si="0"/>
        <v>Not</v>
      </c>
      <c r="M9" s="4" t="s">
        <v>7</v>
      </c>
      <c r="N9" s="4" t="s">
        <v>43</v>
      </c>
      <c r="O9" s="4" t="s">
        <v>42</v>
      </c>
      <c r="P9" s="3" t="s">
        <v>71</v>
      </c>
      <c r="Q9" s="3" t="s">
        <v>69</v>
      </c>
    </row>
    <row r="10" spans="1:17" x14ac:dyDescent="0.25">
      <c r="A10" t="s">
        <v>8</v>
      </c>
      <c r="C10" t="s">
        <v>30</v>
      </c>
      <c r="J10" t="str">
        <f t="shared" si="0"/>
        <v>Not</v>
      </c>
      <c r="M10" s="4" t="s">
        <v>8</v>
      </c>
      <c r="N10" s="4" t="s">
        <v>44</v>
      </c>
      <c r="O10" s="4" t="s">
        <v>44</v>
      </c>
      <c r="P10" s="3" t="s">
        <v>72</v>
      </c>
      <c r="Q10" s="3" t="s">
        <v>73</v>
      </c>
    </row>
    <row r="11" spans="1:17" x14ac:dyDescent="0.25">
      <c r="A11" t="s">
        <v>9</v>
      </c>
      <c r="D11" t="s">
        <v>30</v>
      </c>
      <c r="E11" t="s">
        <v>30</v>
      </c>
      <c r="I11" t="s">
        <v>30</v>
      </c>
      <c r="J11" t="str">
        <f t="shared" si="0"/>
        <v>Not</v>
      </c>
      <c r="M11" s="4" t="s">
        <v>9</v>
      </c>
      <c r="N11" s="4" t="s">
        <v>38</v>
      </c>
      <c r="O11" s="4" t="s">
        <v>45</v>
      </c>
      <c r="P11" s="3" t="s">
        <v>74</v>
      </c>
      <c r="Q11" s="3" t="s">
        <v>75</v>
      </c>
    </row>
    <row r="12" spans="1:17" x14ac:dyDescent="0.25">
      <c r="A12" t="s">
        <v>10</v>
      </c>
      <c r="D12" t="s">
        <v>30</v>
      </c>
      <c r="E12" t="s">
        <v>30</v>
      </c>
      <c r="G12" t="s">
        <v>30</v>
      </c>
      <c r="H12" t="s">
        <v>30</v>
      </c>
      <c r="I12" t="s">
        <v>30</v>
      </c>
      <c r="J12" t="str">
        <f t="shared" si="0"/>
        <v>Stationary</v>
      </c>
      <c r="M12" s="4" t="s">
        <v>10</v>
      </c>
      <c r="N12" s="4" t="s">
        <v>47</v>
      </c>
      <c r="O12" s="4" t="s">
        <v>46</v>
      </c>
      <c r="P12" s="3" t="s">
        <v>76</v>
      </c>
      <c r="Q12" s="3" t="s">
        <v>62</v>
      </c>
    </row>
    <row r="13" spans="1:17" x14ac:dyDescent="0.25">
      <c r="A13" t="s">
        <v>11</v>
      </c>
      <c r="J13" t="str">
        <f t="shared" si="0"/>
        <v>Not</v>
      </c>
      <c r="M13" s="4" t="s">
        <v>11</v>
      </c>
      <c r="N13" s="4" t="s">
        <v>49</v>
      </c>
      <c r="O13" s="4" t="s">
        <v>48</v>
      </c>
      <c r="P13" s="3" t="s">
        <v>61</v>
      </c>
      <c r="Q13" s="3" t="s">
        <v>49</v>
      </c>
    </row>
    <row r="14" spans="1:17" x14ac:dyDescent="0.25">
      <c r="A14" s="2" t="s">
        <v>12</v>
      </c>
      <c r="B14" s="2"/>
      <c r="C14" s="2"/>
      <c r="D14" s="2" t="s">
        <v>30</v>
      </c>
      <c r="E14" s="2" t="s">
        <v>30</v>
      </c>
      <c r="F14" s="2"/>
      <c r="G14" s="2"/>
      <c r="H14" s="2"/>
      <c r="I14" s="2"/>
      <c r="J14" t="str">
        <f t="shared" si="0"/>
        <v>Not</v>
      </c>
      <c r="M14" s="2" t="s">
        <v>12</v>
      </c>
      <c r="N14" s="2" t="s">
        <v>50</v>
      </c>
      <c r="O14" s="2" t="s">
        <v>48</v>
      </c>
      <c r="P14" s="7" t="s">
        <v>61</v>
      </c>
      <c r="Q14" s="7" t="s">
        <v>49</v>
      </c>
    </row>
    <row r="15" spans="1:17" x14ac:dyDescent="0.25">
      <c r="A15" t="s">
        <v>13</v>
      </c>
      <c r="D15" t="s">
        <v>30</v>
      </c>
      <c r="E15" s="3" t="s">
        <v>30</v>
      </c>
      <c r="J15" t="str">
        <f t="shared" si="0"/>
        <v>Not</v>
      </c>
      <c r="M15" t="s">
        <v>13</v>
      </c>
      <c r="N15" s="3" t="s">
        <v>49</v>
      </c>
      <c r="O15" s="3" t="s">
        <v>48</v>
      </c>
      <c r="P15" s="3" t="s">
        <v>61</v>
      </c>
      <c r="Q15" s="3" t="s">
        <v>49</v>
      </c>
    </row>
    <row r="16" spans="1:17" x14ac:dyDescent="0.25">
      <c r="A16" t="s">
        <v>14</v>
      </c>
      <c r="C16" t="s">
        <v>30</v>
      </c>
      <c r="E16" s="3"/>
      <c r="J16" t="str">
        <f t="shared" si="0"/>
        <v>Not</v>
      </c>
      <c r="M16" t="s">
        <v>14</v>
      </c>
      <c r="N16" s="3" t="s">
        <v>52</v>
      </c>
      <c r="O16" s="3" t="s">
        <v>51</v>
      </c>
      <c r="P16" s="3" t="s">
        <v>78</v>
      </c>
      <c r="Q16" s="3" t="s">
        <v>77</v>
      </c>
    </row>
    <row r="17" spans="1:17" x14ac:dyDescent="0.25">
      <c r="A17" t="s">
        <v>15</v>
      </c>
      <c r="D17" t="s">
        <v>30</v>
      </c>
      <c r="E17" s="3" t="s">
        <v>30</v>
      </c>
      <c r="J17" t="str">
        <f t="shared" si="0"/>
        <v>Not</v>
      </c>
      <c r="M17" t="s">
        <v>15</v>
      </c>
      <c r="N17" s="3" t="s">
        <v>44</v>
      </c>
      <c r="O17" s="3" t="s">
        <v>44</v>
      </c>
      <c r="P17" s="3" t="s">
        <v>79</v>
      </c>
      <c r="Q17" s="3" t="s">
        <v>73</v>
      </c>
    </row>
    <row r="18" spans="1:17" x14ac:dyDescent="0.25">
      <c r="A18" t="s">
        <v>16</v>
      </c>
      <c r="D18" t="s">
        <v>30</v>
      </c>
      <c r="E18" t="s">
        <v>30</v>
      </c>
      <c r="G18" t="s">
        <v>30</v>
      </c>
      <c r="H18" t="s">
        <v>30</v>
      </c>
      <c r="J18" t="str">
        <f t="shared" si="0"/>
        <v>Stationary</v>
      </c>
      <c r="M18" t="s">
        <v>16</v>
      </c>
      <c r="N18" s="3" t="s">
        <v>53</v>
      </c>
      <c r="O18" s="3" t="s">
        <v>53</v>
      </c>
      <c r="P18" s="3" t="s">
        <v>80</v>
      </c>
      <c r="Q18" s="3" t="s">
        <v>81</v>
      </c>
    </row>
    <row r="19" spans="1:17" x14ac:dyDescent="0.25">
      <c r="A19" t="s">
        <v>17</v>
      </c>
      <c r="D19" t="s">
        <v>30</v>
      </c>
      <c r="E19" t="s">
        <v>30</v>
      </c>
      <c r="G19" t="s">
        <v>30</v>
      </c>
      <c r="H19" t="s">
        <v>30</v>
      </c>
      <c r="I19" t="s">
        <v>30</v>
      </c>
      <c r="J19" t="str">
        <f t="shared" si="0"/>
        <v>Stationary</v>
      </c>
      <c r="M19" t="s">
        <v>17</v>
      </c>
      <c r="N19" s="3" t="s">
        <v>53</v>
      </c>
      <c r="O19" s="3" t="s">
        <v>53</v>
      </c>
      <c r="P19" s="3" t="s">
        <v>80</v>
      </c>
      <c r="Q19" s="3" t="s">
        <v>81</v>
      </c>
    </row>
    <row r="20" spans="1:17" x14ac:dyDescent="0.25">
      <c r="A20" t="s">
        <v>18</v>
      </c>
      <c r="D20" t="s">
        <v>30</v>
      </c>
      <c r="I20" t="s">
        <v>30</v>
      </c>
      <c r="J20" t="str">
        <f t="shared" si="0"/>
        <v>Not</v>
      </c>
      <c r="M20" t="s">
        <v>18</v>
      </c>
      <c r="N20" s="3" t="s">
        <v>54</v>
      </c>
      <c r="O20" s="3" t="s">
        <v>48</v>
      </c>
      <c r="P20" s="3" t="s">
        <v>61</v>
      </c>
      <c r="Q20" s="3" t="s">
        <v>49</v>
      </c>
    </row>
    <row r="21" spans="1:17" x14ac:dyDescent="0.25">
      <c r="A21" t="s">
        <v>19</v>
      </c>
      <c r="D21" t="s">
        <v>30</v>
      </c>
      <c r="G21" t="s">
        <v>30</v>
      </c>
      <c r="H21" t="s">
        <v>30</v>
      </c>
      <c r="J21" t="str">
        <f t="shared" si="0"/>
        <v>Stationary</v>
      </c>
      <c r="M21" t="s">
        <v>19</v>
      </c>
      <c r="N21" s="3" t="s">
        <v>55</v>
      </c>
      <c r="O21" s="3" t="s">
        <v>53</v>
      </c>
      <c r="P21" s="3" t="s">
        <v>82</v>
      </c>
      <c r="Q21" s="3" t="s">
        <v>81</v>
      </c>
    </row>
    <row r="22" spans="1:17" x14ac:dyDescent="0.25">
      <c r="A22" t="s">
        <v>20</v>
      </c>
      <c r="C22" t="s">
        <v>30</v>
      </c>
      <c r="J22" t="str">
        <f t="shared" si="0"/>
        <v>Not</v>
      </c>
      <c r="M22" t="s">
        <v>20</v>
      </c>
      <c r="N22" s="3" t="s">
        <v>44</v>
      </c>
      <c r="O22" s="3" t="s">
        <v>44</v>
      </c>
      <c r="P22" s="3" t="s">
        <v>63</v>
      </c>
      <c r="Q22" s="3" t="s">
        <v>73</v>
      </c>
    </row>
    <row r="23" spans="1:17" x14ac:dyDescent="0.25">
      <c r="A23" t="s">
        <v>21</v>
      </c>
      <c r="D23" t="s">
        <v>30</v>
      </c>
      <c r="E23" t="s">
        <v>30</v>
      </c>
      <c r="I23" t="s">
        <v>30</v>
      </c>
      <c r="J23" t="str">
        <f t="shared" si="0"/>
        <v>Not</v>
      </c>
      <c r="M23" t="s">
        <v>21</v>
      </c>
      <c r="N23" s="3" t="s">
        <v>35</v>
      </c>
      <c r="O23" s="3" t="s">
        <v>41</v>
      </c>
      <c r="P23" s="3" t="s">
        <v>61</v>
      </c>
      <c r="Q23" s="3" t="s">
        <v>35</v>
      </c>
    </row>
    <row r="24" spans="1:17" x14ac:dyDescent="0.25">
      <c r="A24" t="s">
        <v>22</v>
      </c>
      <c r="B24" t="s">
        <v>30</v>
      </c>
      <c r="C24" t="s">
        <v>30</v>
      </c>
      <c r="J24" t="str">
        <f t="shared" si="0"/>
        <v>Not</v>
      </c>
      <c r="M24" t="s">
        <v>22</v>
      </c>
      <c r="N24" s="3" t="s">
        <v>57</v>
      </c>
      <c r="O24" s="3" t="s">
        <v>56</v>
      </c>
      <c r="P24" s="3" t="s">
        <v>78</v>
      </c>
      <c r="Q24" s="3" t="s">
        <v>83</v>
      </c>
    </row>
    <row r="25" spans="1:17" x14ac:dyDescent="0.25">
      <c r="A25" t="s">
        <v>23</v>
      </c>
      <c r="D25" t="s">
        <v>30</v>
      </c>
      <c r="E25" t="s">
        <v>30</v>
      </c>
      <c r="G25" t="s">
        <v>30</v>
      </c>
      <c r="H25" t="s">
        <v>30</v>
      </c>
      <c r="I25" t="s">
        <v>30</v>
      </c>
      <c r="J25" t="str">
        <f t="shared" si="0"/>
        <v>Stationary</v>
      </c>
      <c r="M25" t="s">
        <v>23</v>
      </c>
      <c r="N25" s="3" t="s">
        <v>59</v>
      </c>
      <c r="O25" s="3" t="s">
        <v>58</v>
      </c>
      <c r="P25" s="3" t="s">
        <v>84</v>
      </c>
      <c r="Q25" s="3" t="s">
        <v>85</v>
      </c>
    </row>
    <row r="27" spans="1:17" x14ac:dyDescent="0.25">
      <c r="A27" t="s">
        <v>25</v>
      </c>
      <c r="B27">
        <f>COUNTA(B2:B14)</f>
        <v>1</v>
      </c>
      <c r="C27">
        <f>COUNTA(C2:C14)</f>
        <v>7</v>
      </c>
      <c r="D27">
        <f>COUNTA(D2:D14)</f>
        <v>4</v>
      </c>
      <c r="E27">
        <f>COUNTA(E2:E14)</f>
        <v>5</v>
      </c>
      <c r="F27">
        <f t="shared" ref="F27:I27" si="1">COUNTA(F2:F14)</f>
        <v>0</v>
      </c>
      <c r="G27">
        <f t="shared" si="1"/>
        <v>2</v>
      </c>
      <c r="H27">
        <f t="shared" si="1"/>
        <v>1</v>
      </c>
      <c r="I27">
        <f t="shared" si="1"/>
        <v>4</v>
      </c>
    </row>
    <row r="28" spans="1:17" x14ac:dyDescent="0.25">
      <c r="A28" t="s">
        <v>24</v>
      </c>
      <c r="B28" s="1">
        <f>B27/13</f>
        <v>7.6923076923076927E-2</v>
      </c>
      <c r="C28" s="1">
        <f>C27/13</f>
        <v>0.53846153846153844</v>
      </c>
      <c r="D28" s="1">
        <f>D27/13</f>
        <v>0.30769230769230771</v>
      </c>
      <c r="E28" s="1">
        <f>E27/13</f>
        <v>0.38461538461538464</v>
      </c>
      <c r="F28" s="8">
        <f t="shared" ref="F28:I28" si="2">F27/13</f>
        <v>0</v>
      </c>
      <c r="G28" s="8">
        <f t="shared" si="2"/>
        <v>0.15384615384615385</v>
      </c>
      <c r="H28" s="8">
        <f t="shared" si="2"/>
        <v>7.6923076923076927E-2</v>
      </c>
      <c r="I28" s="8">
        <f t="shared" si="2"/>
        <v>0.30769230769230771</v>
      </c>
    </row>
    <row r="29" spans="1:17" x14ac:dyDescent="0.25">
      <c r="A29" t="s">
        <v>26</v>
      </c>
      <c r="B29">
        <f>COUNTA(B15:B25)</f>
        <v>1</v>
      </c>
      <c r="C29">
        <f>COUNTA(C15:C25)</f>
        <v>3</v>
      </c>
      <c r="D29">
        <f>COUNTA(D15:D25)</f>
        <v>8</v>
      </c>
      <c r="E29">
        <f>COUNTA(E15:E25)</f>
        <v>6</v>
      </c>
      <c r="F29">
        <f t="shared" ref="F29:I29" si="3">COUNTA(F15:F25)</f>
        <v>0</v>
      </c>
      <c r="G29">
        <f t="shared" si="3"/>
        <v>4</v>
      </c>
      <c r="H29">
        <f t="shared" si="3"/>
        <v>4</v>
      </c>
      <c r="I29">
        <f t="shared" si="3"/>
        <v>4</v>
      </c>
    </row>
    <row r="30" spans="1:17" x14ac:dyDescent="0.25">
      <c r="A30" t="s">
        <v>27</v>
      </c>
      <c r="B30" s="1">
        <f>B29/11</f>
        <v>9.0909090909090912E-2</v>
      </c>
      <c r="C30" s="1">
        <f>C29/11</f>
        <v>0.27272727272727271</v>
      </c>
      <c r="D30" s="1">
        <f>D29/11</f>
        <v>0.72727272727272729</v>
      </c>
      <c r="E30" s="1">
        <f>E29/11</f>
        <v>0.54545454545454541</v>
      </c>
      <c r="F30" s="8">
        <f t="shared" ref="F30:I30" si="4">F29/11</f>
        <v>0</v>
      </c>
      <c r="G30" s="8">
        <f t="shared" si="4"/>
        <v>0.36363636363636365</v>
      </c>
      <c r="H30" s="8">
        <f t="shared" si="4"/>
        <v>0.36363636363636365</v>
      </c>
      <c r="I30" s="8">
        <f t="shared" si="4"/>
        <v>0.36363636363636365</v>
      </c>
    </row>
    <row r="31" spans="1:17" x14ac:dyDescent="0.25">
      <c r="A31" s="5"/>
      <c r="B31" s="5"/>
      <c r="C31" s="5"/>
      <c r="D31" s="5"/>
    </row>
    <row r="32" spans="1:17" x14ac:dyDescent="0.25">
      <c r="A32" s="5"/>
      <c r="B32" s="5"/>
      <c r="C32" s="5"/>
      <c r="D32" s="5"/>
    </row>
    <row r="33" spans="1:5" x14ac:dyDescent="0.25">
      <c r="A33" s="5"/>
      <c r="B33" s="6"/>
      <c r="C33" s="6"/>
      <c r="D33" s="6"/>
      <c r="E33" s="1"/>
    </row>
    <row r="34" spans="1:5" x14ac:dyDescent="0.25">
      <c r="A34" s="5"/>
      <c r="B34" s="5"/>
      <c r="C34" s="5"/>
      <c r="D34" s="5"/>
    </row>
    <row r="35" spans="1:5" x14ac:dyDescent="0.25">
      <c r="A35" s="5"/>
      <c r="B35" s="6"/>
      <c r="C35" s="6"/>
      <c r="D35" s="6"/>
      <c r="E35" s="1"/>
    </row>
    <row r="36" spans="1:5" x14ac:dyDescent="0.25">
      <c r="A36" s="5"/>
      <c r="B36" s="5"/>
      <c r="C36" s="5"/>
      <c r="D36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6" sqref="B26"/>
    </sheetView>
  </sheetViews>
  <sheetFormatPr defaultRowHeight="15" x14ac:dyDescent="0.25"/>
  <cols>
    <col min="1" max="1" width="23" customWidth="1"/>
    <col min="2" max="2" width="6.28515625" customWidth="1"/>
    <col min="3" max="3" width="23.42578125" bestFit="1" customWidth="1"/>
    <col min="4" max="4" width="12.140625" bestFit="1" customWidth="1"/>
    <col min="5" max="5" width="13.42578125" bestFit="1" customWidth="1"/>
    <col min="6" max="6" width="14.42578125" bestFit="1" customWidth="1"/>
    <col min="7" max="7" width="14.5703125" bestFit="1" customWidth="1"/>
    <col min="8" max="8" width="10.28515625" bestFit="1" customWidth="1"/>
    <col min="9" max="9" width="11.5703125" bestFit="1" customWidth="1"/>
  </cols>
  <sheetData>
    <row r="1" spans="1:2" x14ac:dyDescent="0.25">
      <c r="A1" s="4"/>
      <c r="B1" s="4" t="s">
        <v>119</v>
      </c>
    </row>
    <row r="2" spans="1:2" x14ac:dyDescent="0.25">
      <c r="A2" s="4" t="s">
        <v>0</v>
      </c>
      <c r="B2" s="4">
        <v>3</v>
      </c>
    </row>
    <row r="3" spans="1:2" x14ac:dyDescent="0.25">
      <c r="A3" s="4" t="s">
        <v>1</v>
      </c>
      <c r="B3" s="4">
        <v>3</v>
      </c>
    </row>
    <row r="4" spans="1:2" x14ac:dyDescent="0.25">
      <c r="A4" s="4" t="s">
        <v>2</v>
      </c>
      <c r="B4" s="4">
        <v>5</v>
      </c>
    </row>
    <row r="5" spans="1:2" x14ac:dyDescent="0.25">
      <c r="A5" s="4" t="s">
        <v>3</v>
      </c>
      <c r="B5" s="3">
        <v>4</v>
      </c>
    </row>
    <row r="6" spans="1:2" x14ac:dyDescent="0.25">
      <c r="A6" s="4" t="s">
        <v>4</v>
      </c>
      <c r="B6" s="3">
        <v>4</v>
      </c>
    </row>
    <row r="7" spans="1:2" x14ac:dyDescent="0.25">
      <c r="A7" s="4" t="s">
        <v>5</v>
      </c>
      <c r="B7" s="3">
        <v>3</v>
      </c>
    </row>
    <row r="8" spans="1:2" x14ac:dyDescent="0.25">
      <c r="A8" s="4" t="s">
        <v>6</v>
      </c>
      <c r="B8" s="3">
        <v>3</v>
      </c>
    </row>
    <row r="9" spans="1:2" x14ac:dyDescent="0.25">
      <c r="A9" s="4" t="s">
        <v>7</v>
      </c>
      <c r="B9" s="3">
        <v>6</v>
      </c>
    </row>
    <row r="10" spans="1:2" x14ac:dyDescent="0.25">
      <c r="A10" s="4" t="s">
        <v>8</v>
      </c>
      <c r="B10" s="3">
        <v>3</v>
      </c>
    </row>
    <row r="11" spans="1:2" x14ac:dyDescent="0.25">
      <c r="A11" s="4" t="s">
        <v>9</v>
      </c>
      <c r="B11" s="3">
        <v>4</v>
      </c>
    </row>
    <row r="12" spans="1:2" x14ac:dyDescent="0.25">
      <c r="A12" s="4" t="s">
        <v>10</v>
      </c>
      <c r="B12" s="3">
        <v>6</v>
      </c>
    </row>
    <row r="13" spans="1:2" x14ac:dyDescent="0.25">
      <c r="A13" s="4" t="s">
        <v>11</v>
      </c>
      <c r="B13" s="3">
        <v>3</v>
      </c>
    </row>
    <row r="14" spans="1:2" x14ac:dyDescent="0.25">
      <c r="A14" s="2" t="s">
        <v>12</v>
      </c>
      <c r="B14" s="2">
        <v>3</v>
      </c>
    </row>
    <row r="15" spans="1:2" x14ac:dyDescent="0.25">
      <c r="A15" t="s">
        <v>13</v>
      </c>
      <c r="B15" s="3">
        <v>3</v>
      </c>
    </row>
    <row r="16" spans="1:2" x14ac:dyDescent="0.25">
      <c r="A16" t="s">
        <v>14</v>
      </c>
      <c r="B16" s="3">
        <v>4</v>
      </c>
    </row>
    <row r="17" spans="1:7" x14ac:dyDescent="0.25">
      <c r="A17" t="s">
        <v>15</v>
      </c>
      <c r="B17" s="3">
        <v>2</v>
      </c>
      <c r="C17" s="4"/>
    </row>
    <row r="18" spans="1:7" x14ac:dyDescent="0.25">
      <c r="A18" t="s">
        <v>16</v>
      </c>
      <c r="B18" s="3">
        <v>5</v>
      </c>
      <c r="C18" s="4"/>
    </row>
    <row r="19" spans="1:7" x14ac:dyDescent="0.25">
      <c r="A19" t="s">
        <v>17</v>
      </c>
      <c r="B19" s="3">
        <v>4</v>
      </c>
      <c r="C19" s="4"/>
    </row>
    <row r="20" spans="1:7" x14ac:dyDescent="0.25">
      <c r="A20" t="s">
        <v>18</v>
      </c>
      <c r="B20" s="3">
        <v>2</v>
      </c>
      <c r="C20" s="4"/>
    </row>
    <row r="21" spans="1:7" x14ac:dyDescent="0.25">
      <c r="A21" t="s">
        <v>19</v>
      </c>
      <c r="B21" s="3">
        <v>4</v>
      </c>
      <c r="C21" s="4"/>
    </row>
    <row r="22" spans="1:7" x14ac:dyDescent="0.25">
      <c r="A22" t="s">
        <v>20</v>
      </c>
      <c r="B22" s="3">
        <v>2</v>
      </c>
      <c r="C22" s="4"/>
    </row>
    <row r="23" spans="1:7" x14ac:dyDescent="0.25">
      <c r="A23" t="s">
        <v>21</v>
      </c>
      <c r="B23" s="3">
        <v>3</v>
      </c>
      <c r="C23" s="4"/>
    </row>
    <row r="24" spans="1:7" x14ac:dyDescent="0.25">
      <c r="A24" t="s">
        <v>22</v>
      </c>
      <c r="B24" s="3">
        <v>2</v>
      </c>
      <c r="C24" s="4"/>
    </row>
    <row r="25" spans="1:7" x14ac:dyDescent="0.25">
      <c r="A25" t="s">
        <v>23</v>
      </c>
      <c r="B25" s="3">
        <v>6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5" sqref="F15"/>
    </sheetView>
  </sheetViews>
  <sheetFormatPr defaultRowHeight="15" x14ac:dyDescent="0.25"/>
  <cols>
    <col min="1" max="1" width="18" bestFit="1" customWidth="1"/>
    <col min="2" max="2" width="8.42578125" bestFit="1" customWidth="1"/>
    <col min="3" max="3" width="8" bestFit="1" customWidth="1"/>
    <col min="4" max="4" width="14.42578125" bestFit="1" customWidth="1"/>
    <col min="5" max="5" width="13.7109375" bestFit="1" customWidth="1"/>
    <col min="10" max="10" width="14.5703125" bestFit="1" customWidth="1"/>
  </cols>
  <sheetData>
    <row r="1" spans="1:6" x14ac:dyDescent="0.25">
      <c r="B1" t="s">
        <v>87</v>
      </c>
      <c r="C1" t="s">
        <v>86</v>
      </c>
      <c r="D1" t="s">
        <v>88</v>
      </c>
      <c r="E1" t="s">
        <v>89</v>
      </c>
      <c r="F1" t="s">
        <v>90</v>
      </c>
    </row>
    <row r="2" spans="1:6" x14ac:dyDescent="0.25">
      <c r="A2" t="s">
        <v>139</v>
      </c>
      <c r="F2" t="str">
        <f>IF(COUNTA(B2:E2)/8&gt;COUNTBLANK(B2:E2)/8,"Stationary","Not")</f>
        <v>Not</v>
      </c>
    </row>
    <row r="3" spans="1:6" x14ac:dyDescent="0.25">
      <c r="A3" t="s">
        <v>140</v>
      </c>
      <c r="F3" t="str">
        <f>IF(COUNTA(B3:E3)/8&gt;COUNTBLANK(B3:E3)/8,"Stationary","Not")</f>
        <v>Not</v>
      </c>
    </row>
    <row r="5" spans="1:6" x14ac:dyDescent="0.25">
      <c r="A5" t="s">
        <v>141</v>
      </c>
      <c r="B5" s="8">
        <v>0</v>
      </c>
      <c r="C5" s="8">
        <v>0.32500000000000001</v>
      </c>
      <c r="D5" s="8">
        <v>0.2</v>
      </c>
      <c r="E5" s="8">
        <v>0.3</v>
      </c>
    </row>
    <row r="6" spans="1:6" x14ac:dyDescent="0.25">
      <c r="A6" t="s">
        <v>142</v>
      </c>
      <c r="B6" s="8">
        <v>0</v>
      </c>
      <c r="C6" s="8">
        <v>0.1212</v>
      </c>
      <c r="D6" s="8">
        <v>0.1212</v>
      </c>
      <c r="E6" s="8">
        <v>0.1515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26" sqref="A26:A27"/>
    </sheetView>
  </sheetViews>
  <sheetFormatPr defaultRowHeight="15" x14ac:dyDescent="0.25"/>
  <cols>
    <col min="1" max="1" width="24" bestFit="1" customWidth="1"/>
    <col min="2" max="2" width="8.42578125" bestFit="1" customWidth="1"/>
    <col min="3" max="3" width="8" bestFit="1" customWidth="1"/>
    <col min="4" max="4" width="14.42578125" bestFit="1" customWidth="1"/>
    <col min="5" max="5" width="13.7109375" bestFit="1" customWidth="1"/>
    <col min="6" max="6" width="5.28515625" bestFit="1" customWidth="1"/>
    <col min="7" max="8" width="4.5703125" bestFit="1" customWidth="1"/>
    <col min="9" max="9" width="4" bestFit="1" customWidth="1"/>
    <col min="10" max="10" width="14.5703125" bestFit="1" customWidth="1"/>
    <col min="14" max="14" width="24" bestFit="1" customWidth="1"/>
    <col min="15" max="15" width="14.42578125" bestFit="1" customWidth="1"/>
    <col min="16" max="16" width="13.7109375" bestFit="1" customWidth="1"/>
    <col min="17" max="18" width="10.140625" bestFit="1" customWidth="1"/>
  </cols>
  <sheetData>
    <row r="1" spans="1:18" x14ac:dyDescent="0.25">
      <c r="B1" t="s">
        <v>28</v>
      </c>
      <c r="C1" t="s">
        <v>29</v>
      </c>
      <c r="D1" t="s">
        <v>31</v>
      </c>
      <c r="E1" t="s">
        <v>32</v>
      </c>
      <c r="F1" t="s">
        <v>87</v>
      </c>
      <c r="G1" t="s">
        <v>86</v>
      </c>
      <c r="H1" t="s">
        <v>88</v>
      </c>
      <c r="I1" t="s">
        <v>89</v>
      </c>
      <c r="J1" t="s">
        <v>90</v>
      </c>
      <c r="N1" s="10" t="s">
        <v>138</v>
      </c>
      <c r="O1" s="4" t="s">
        <v>31</v>
      </c>
      <c r="P1" s="4" t="s">
        <v>32</v>
      </c>
      <c r="Q1" t="s">
        <v>28</v>
      </c>
      <c r="R1" t="s">
        <v>29</v>
      </c>
    </row>
    <row r="2" spans="1:18" x14ac:dyDescent="0.25">
      <c r="A2" t="s">
        <v>91</v>
      </c>
      <c r="B2" t="s">
        <v>30</v>
      </c>
      <c r="C2" t="s">
        <v>30</v>
      </c>
      <c r="J2" t="str">
        <f>IF(COUNTA(B2:I2)/8&gt;COUNTBLANK(B2:I2)/8,"Stationary","Not")</f>
        <v>Not</v>
      </c>
      <c r="N2" t="s">
        <v>91</v>
      </c>
      <c r="O2" t="s">
        <v>122</v>
      </c>
      <c r="P2" t="s">
        <v>121</v>
      </c>
      <c r="Q2" t="s">
        <v>130</v>
      </c>
      <c r="R2" t="s">
        <v>131</v>
      </c>
    </row>
    <row r="3" spans="1:18" x14ac:dyDescent="0.25">
      <c r="A3" t="s">
        <v>92</v>
      </c>
      <c r="B3" t="s">
        <v>30</v>
      </c>
      <c r="C3" t="s">
        <v>30</v>
      </c>
      <c r="J3" t="str">
        <f t="shared" ref="J3:J12" si="0">IF(COUNTA(B3:I3)/8&gt;COUNTBLANK(B3:I3)/8,"Stationary","Not")</f>
        <v>Not</v>
      </c>
      <c r="N3" t="s">
        <v>92</v>
      </c>
      <c r="O3" t="s">
        <v>108</v>
      </c>
      <c r="P3" t="s">
        <v>98</v>
      </c>
      <c r="Q3" t="s">
        <v>108</v>
      </c>
      <c r="R3" t="s">
        <v>109</v>
      </c>
    </row>
    <row r="4" spans="1:18" x14ac:dyDescent="0.25">
      <c r="A4" t="s">
        <v>93</v>
      </c>
      <c r="B4" t="s">
        <v>30</v>
      </c>
      <c r="C4" t="s">
        <v>30</v>
      </c>
      <c r="J4" t="str">
        <f t="shared" si="0"/>
        <v>Not</v>
      </c>
      <c r="N4" t="s">
        <v>93</v>
      </c>
      <c r="O4" t="s">
        <v>123</v>
      </c>
      <c r="P4" t="s">
        <v>99</v>
      </c>
      <c r="Q4" t="s">
        <v>132</v>
      </c>
      <c r="R4" t="s">
        <v>133</v>
      </c>
    </row>
    <row r="5" spans="1:18" x14ac:dyDescent="0.25">
      <c r="A5" t="s">
        <v>94</v>
      </c>
      <c r="B5" t="s">
        <v>30</v>
      </c>
      <c r="C5" t="s">
        <v>30</v>
      </c>
      <c r="J5" t="str">
        <f t="shared" si="0"/>
        <v>Not</v>
      </c>
      <c r="N5" t="s">
        <v>94</v>
      </c>
      <c r="O5" t="s">
        <v>124</v>
      </c>
      <c r="P5" t="s">
        <v>100</v>
      </c>
      <c r="Q5" t="s">
        <v>99</v>
      </c>
      <c r="R5" t="s">
        <v>111</v>
      </c>
    </row>
    <row r="6" spans="1:18" x14ac:dyDescent="0.25">
      <c r="A6" t="s">
        <v>95</v>
      </c>
      <c r="B6" t="s">
        <v>30</v>
      </c>
      <c r="C6" t="s">
        <v>30</v>
      </c>
      <c r="J6" t="str">
        <f t="shared" si="0"/>
        <v>Not</v>
      </c>
      <c r="N6" t="s">
        <v>95</v>
      </c>
      <c r="O6" t="s">
        <v>125</v>
      </c>
      <c r="P6" t="s">
        <v>46</v>
      </c>
      <c r="Q6" t="s">
        <v>112</v>
      </c>
      <c r="R6" t="s">
        <v>62</v>
      </c>
    </row>
    <row r="7" spans="1:18" x14ac:dyDescent="0.25">
      <c r="A7" t="s">
        <v>143</v>
      </c>
      <c r="C7" t="s">
        <v>30</v>
      </c>
      <c r="G7" t="s">
        <v>30</v>
      </c>
      <c r="H7" t="s">
        <v>30</v>
      </c>
      <c r="J7" t="str">
        <f t="shared" si="0"/>
        <v>Not</v>
      </c>
      <c r="N7" t="s">
        <v>143</v>
      </c>
      <c r="O7" t="s">
        <v>126</v>
      </c>
      <c r="P7" t="s">
        <v>101</v>
      </c>
      <c r="Q7" t="s">
        <v>113</v>
      </c>
      <c r="R7" t="s">
        <v>114</v>
      </c>
    </row>
    <row r="8" spans="1:18" x14ac:dyDescent="0.25">
      <c r="A8" t="s">
        <v>144</v>
      </c>
      <c r="B8" t="s">
        <v>30</v>
      </c>
      <c r="C8" t="s">
        <v>30</v>
      </c>
      <c r="J8" t="str">
        <f t="shared" si="0"/>
        <v>Not</v>
      </c>
      <c r="N8" t="s">
        <v>144</v>
      </c>
      <c r="O8" t="s">
        <v>127</v>
      </c>
      <c r="P8" t="s">
        <v>102</v>
      </c>
      <c r="Q8" t="s">
        <v>115</v>
      </c>
      <c r="R8" t="s">
        <v>116</v>
      </c>
    </row>
    <row r="9" spans="1:18" x14ac:dyDescent="0.25">
      <c r="A9" t="s">
        <v>145</v>
      </c>
      <c r="B9" t="s">
        <v>30</v>
      </c>
      <c r="C9" t="s">
        <v>30</v>
      </c>
      <c r="J9" t="str">
        <f t="shared" si="0"/>
        <v>Not</v>
      </c>
      <c r="N9" t="s">
        <v>145</v>
      </c>
      <c r="O9" t="s">
        <v>128</v>
      </c>
      <c r="P9" t="s">
        <v>103</v>
      </c>
      <c r="Q9" t="s">
        <v>134</v>
      </c>
      <c r="R9" t="s">
        <v>117</v>
      </c>
    </row>
    <row r="10" spans="1:18" x14ac:dyDescent="0.25">
      <c r="A10" t="s">
        <v>146</v>
      </c>
      <c r="B10" t="s">
        <v>30</v>
      </c>
      <c r="C10" t="s">
        <v>30</v>
      </c>
      <c r="J10" t="str">
        <f t="shared" si="0"/>
        <v>Not</v>
      </c>
      <c r="N10" t="s">
        <v>146</v>
      </c>
      <c r="O10" t="s">
        <v>129</v>
      </c>
      <c r="P10" t="s">
        <v>104</v>
      </c>
      <c r="Q10" t="s">
        <v>118</v>
      </c>
      <c r="R10" t="s">
        <v>135</v>
      </c>
    </row>
    <row r="11" spans="1:18" x14ac:dyDescent="0.25">
      <c r="A11" t="s">
        <v>147</v>
      </c>
      <c r="B11" t="s">
        <v>30</v>
      </c>
      <c r="C11" t="s">
        <v>30</v>
      </c>
      <c r="G11" t="s">
        <v>30</v>
      </c>
      <c r="H11" t="s">
        <v>30</v>
      </c>
      <c r="J11" t="str">
        <f t="shared" si="0"/>
        <v>Not</v>
      </c>
      <c r="N11" t="s">
        <v>147</v>
      </c>
      <c r="O11" t="s">
        <v>106</v>
      </c>
      <c r="P11" t="s">
        <v>105</v>
      </c>
      <c r="Q11" t="s">
        <v>136</v>
      </c>
      <c r="R11" t="s">
        <v>137</v>
      </c>
    </row>
    <row r="12" spans="1:18" x14ac:dyDescent="0.25">
      <c r="A12" t="s">
        <v>148</v>
      </c>
      <c r="B12" t="s">
        <v>30</v>
      </c>
      <c r="C12" t="s">
        <v>30</v>
      </c>
      <c r="J12" t="str">
        <f t="shared" si="0"/>
        <v>Not</v>
      </c>
      <c r="N12" t="s">
        <v>148</v>
      </c>
      <c r="O12" t="s">
        <v>107</v>
      </c>
      <c r="P12" t="s">
        <v>107</v>
      </c>
      <c r="Q12" t="s">
        <v>47</v>
      </c>
      <c r="R12" t="s">
        <v>110</v>
      </c>
    </row>
    <row r="14" spans="1:18" x14ac:dyDescent="0.25">
      <c r="A14" t="s">
        <v>96</v>
      </c>
      <c r="B14">
        <f>COUNTA(B2:B12)</f>
        <v>10</v>
      </c>
      <c r="C14">
        <f t="shared" ref="C14:I14" si="1">COUNTA(C2:C12)</f>
        <v>11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2</v>
      </c>
      <c r="H14">
        <f t="shared" si="1"/>
        <v>2</v>
      </c>
      <c r="I14">
        <f t="shared" si="1"/>
        <v>0</v>
      </c>
    </row>
    <row r="15" spans="1:18" x14ac:dyDescent="0.25">
      <c r="A15" t="s">
        <v>97</v>
      </c>
      <c r="B15" s="8">
        <f>B14/11</f>
        <v>0.90909090909090906</v>
      </c>
      <c r="C15" s="8">
        <f t="shared" ref="C15:I15" si="2">C14/11</f>
        <v>1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0.18181818181818182</v>
      </c>
      <c r="H15" s="8">
        <f t="shared" si="2"/>
        <v>0.18181818181818182</v>
      </c>
      <c r="I15" s="8">
        <f t="shared" si="2"/>
        <v>0</v>
      </c>
    </row>
    <row r="16" spans="1:18" x14ac:dyDescent="0.25">
      <c r="B16" s="9"/>
      <c r="C16" s="9"/>
    </row>
    <row r="18" spans="1:2" x14ac:dyDescent="0.25">
      <c r="B18" t="s">
        <v>120</v>
      </c>
    </row>
    <row r="19" spans="1:2" x14ac:dyDescent="0.25">
      <c r="A19" t="s">
        <v>91</v>
      </c>
      <c r="B19">
        <v>4</v>
      </c>
    </row>
    <row r="20" spans="1:2" x14ac:dyDescent="0.25">
      <c r="A20" t="s">
        <v>92</v>
      </c>
      <c r="B20">
        <v>2</v>
      </c>
    </row>
    <row r="21" spans="1:2" x14ac:dyDescent="0.25">
      <c r="A21" t="s">
        <v>93</v>
      </c>
      <c r="B21">
        <v>4</v>
      </c>
    </row>
    <row r="22" spans="1:2" x14ac:dyDescent="0.25">
      <c r="A22" t="s">
        <v>94</v>
      </c>
      <c r="B22">
        <v>2</v>
      </c>
    </row>
    <row r="23" spans="1:2" x14ac:dyDescent="0.25">
      <c r="A23" t="s">
        <v>95</v>
      </c>
      <c r="B23">
        <v>3</v>
      </c>
    </row>
    <row r="24" spans="1:2" x14ac:dyDescent="0.25">
      <c r="A24" t="s">
        <v>143</v>
      </c>
      <c r="B24">
        <v>3</v>
      </c>
    </row>
    <row r="25" spans="1:2" x14ac:dyDescent="0.25">
      <c r="A25" t="s">
        <v>144</v>
      </c>
      <c r="B25">
        <v>2</v>
      </c>
    </row>
    <row r="26" spans="1:2" x14ac:dyDescent="0.25">
      <c r="A26" t="s">
        <v>145</v>
      </c>
      <c r="B26">
        <v>2</v>
      </c>
    </row>
    <row r="27" spans="1:2" x14ac:dyDescent="0.25">
      <c r="A27" t="s">
        <v>146</v>
      </c>
      <c r="B27">
        <v>4</v>
      </c>
    </row>
    <row r="28" spans="1:2" x14ac:dyDescent="0.25">
      <c r="A28" t="s">
        <v>147</v>
      </c>
      <c r="B28">
        <v>5</v>
      </c>
    </row>
    <row r="29" spans="1:2" x14ac:dyDescent="0.25">
      <c r="A29" t="s">
        <v>148</v>
      </c>
      <c r="B2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G26" sqref="G26"/>
    </sheetView>
  </sheetViews>
  <sheetFormatPr defaultRowHeight="15" x14ac:dyDescent="0.25"/>
  <cols>
    <col min="1" max="1" width="23.42578125" bestFit="1" customWidth="1"/>
    <col min="2" max="2" width="7.42578125" bestFit="1" customWidth="1"/>
    <col min="3" max="6" width="8.42578125" bestFit="1" customWidth="1"/>
    <col min="8" max="14" width="9.42578125" bestFit="1" customWidth="1"/>
    <col min="25" max="25" width="10.85546875" bestFit="1" customWidth="1"/>
  </cols>
  <sheetData>
    <row r="1" spans="1:25" ht="15.75" x14ac:dyDescent="0.25">
      <c r="A1" t="s">
        <v>149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</row>
    <row r="2" spans="1:25" x14ac:dyDescent="0.25">
      <c r="A2" s="4" t="s">
        <v>92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75" x14ac:dyDescent="0.25">
      <c r="A3" s="4" t="s">
        <v>94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 s="15">
        <v>1</v>
      </c>
      <c r="P3" s="15">
        <v>1</v>
      </c>
      <c r="Q3" s="15">
        <v>0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</row>
    <row r="4" spans="1:25" x14ac:dyDescent="0.25">
      <c r="A4" s="4" t="s">
        <v>95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146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5.75" x14ac:dyDescent="0.25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7">
        <v>1</v>
      </c>
      <c r="P7" s="17">
        <v>0</v>
      </c>
      <c r="Q7" s="17">
        <v>1</v>
      </c>
      <c r="R7" s="17">
        <v>0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0</v>
      </c>
      <c r="Y7" s="17">
        <v>1</v>
      </c>
    </row>
    <row r="8" spans="1:25" ht="15.75" x14ac:dyDescent="0.25">
      <c r="A8" t="s">
        <v>148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0</v>
      </c>
      <c r="W8" s="17">
        <v>1</v>
      </c>
      <c r="X8" s="17">
        <v>1</v>
      </c>
      <c r="Y8" s="17">
        <v>1</v>
      </c>
    </row>
    <row r="9" spans="1:25" ht="15.75" x14ac:dyDescent="0.25">
      <c r="A9" s="12" t="s">
        <v>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4">
        <v>1</v>
      </c>
      <c r="P9" s="14">
        <v>1</v>
      </c>
      <c r="Q9" s="14">
        <v>0</v>
      </c>
      <c r="R9" s="14">
        <v>1</v>
      </c>
      <c r="S9" s="14">
        <v>0</v>
      </c>
      <c r="T9" s="14">
        <v>1</v>
      </c>
      <c r="U9" s="14">
        <v>0</v>
      </c>
      <c r="V9" s="14">
        <v>1</v>
      </c>
      <c r="W9" s="14">
        <v>1</v>
      </c>
      <c r="X9" s="14">
        <v>1</v>
      </c>
      <c r="Y9" s="14">
        <v>1</v>
      </c>
    </row>
    <row r="10" spans="1:25" ht="15.75" x14ac:dyDescent="0.25">
      <c r="A10" s="12" t="s">
        <v>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4">
        <v>1</v>
      </c>
      <c r="P10" s="14">
        <v>0</v>
      </c>
      <c r="Q10" s="14">
        <v>0</v>
      </c>
      <c r="R10" s="14">
        <v>1</v>
      </c>
      <c r="S10" s="14">
        <v>1</v>
      </c>
      <c r="T10" s="14">
        <v>1</v>
      </c>
      <c r="U10" s="14">
        <v>0</v>
      </c>
      <c r="V10" s="14">
        <v>0</v>
      </c>
      <c r="W10" s="14">
        <v>1</v>
      </c>
      <c r="X10" s="14">
        <v>0</v>
      </c>
      <c r="Y10" s="14">
        <v>1</v>
      </c>
    </row>
    <row r="11" spans="1:25" ht="15.75" x14ac:dyDescent="0.25">
      <c r="A11" s="13" t="s">
        <v>143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</row>
    <row r="12" spans="1:25" ht="15.75" x14ac:dyDescent="0.25">
      <c r="A12" s="13" t="s">
        <v>144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0</v>
      </c>
    </row>
    <row r="19" spans="3:9" x14ac:dyDescent="0.25">
      <c r="C19" s="4"/>
      <c r="D19" s="4"/>
      <c r="E19" s="4"/>
      <c r="F19" s="4"/>
      <c r="G19" s="4"/>
      <c r="H19" s="4"/>
      <c r="I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Stationary_or_not</vt:lpstr>
      <vt:lpstr>Lags</vt:lpstr>
      <vt:lpstr>Stationary_or_not_segmented</vt:lpstr>
      <vt:lpstr>Exogenous</vt:lpstr>
      <vt:lpstr>Kept_Regressors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2024-04-09T14:40:37Z</dcterms:created>
  <dcterms:modified xsi:type="dcterms:W3CDTF">2024-05-18T12:35:30Z</dcterms:modified>
</cp:coreProperties>
</file>