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nikitaakimov/Documents/jupyterpy/"/>
    </mc:Choice>
  </mc:AlternateContent>
  <xr:revisionPtr revIDLastSave="0" documentId="13_ncr:1_{817FDB35-4766-3844-85D0-70651EF58784}" xr6:coauthVersionLast="47" xr6:coauthVersionMax="47" xr10:uidLastSave="{00000000-0000-0000-0000-000000000000}"/>
  <bookViews>
    <workbookView xWindow="0" yWindow="760" windowWidth="34200" windowHeight="21380" firstSheet="1" activeTab="5" xr2:uid="{00000000-000D-0000-FFFF-FFFF00000000}"/>
  </bookViews>
  <sheets>
    <sheet name="Descriptive Statistics India" sheetId="1" r:id="rId1"/>
    <sheet name="Descriptive Statistics China" sheetId="2" r:id="rId2"/>
    <sheet name="Descriptive Statistics Exog" sheetId="3" r:id="rId3"/>
    <sheet name="Лист1" sheetId="4" r:id="rId4"/>
    <sheet name="Лист2" sheetId="5" r:id="rId5"/>
    <sheet name="Лист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6" l="1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38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2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2" i="6"/>
</calcChain>
</file>

<file path=xl/sharedStrings.xml><?xml version="1.0" encoding="utf-8"?>
<sst xmlns="http://schemas.openxmlformats.org/spreadsheetml/2006/main" count="465" uniqueCount="175">
  <si>
    <t>count</t>
  </si>
  <si>
    <t>mean</t>
  </si>
  <si>
    <t>std</t>
  </si>
  <si>
    <t>min</t>
  </si>
  <si>
    <t>25%</t>
  </si>
  <si>
    <t>50%</t>
  </si>
  <si>
    <t>75%</t>
  </si>
  <si>
    <t>max</t>
  </si>
  <si>
    <t>India_8</t>
  </si>
  <si>
    <t>India_36</t>
  </si>
  <si>
    <t>India_40</t>
  </si>
  <si>
    <t>India_67</t>
  </si>
  <si>
    <t>India_69</t>
  </si>
  <si>
    <t>India_124</t>
  </si>
  <si>
    <t>India_136</t>
  </si>
  <si>
    <t>India_153</t>
  </si>
  <si>
    <t>India_160</t>
  </si>
  <si>
    <t>India_172</t>
  </si>
  <si>
    <t>India_199</t>
  </si>
  <si>
    <t>India_206</t>
  </si>
  <si>
    <t>India_220</t>
  </si>
  <si>
    <t>China_4</t>
  </si>
  <si>
    <t>China_33</t>
  </si>
  <si>
    <t>China_103</t>
  </si>
  <si>
    <t>China_165</t>
  </si>
  <si>
    <t>China_169</t>
  </si>
  <si>
    <t>China_203</t>
  </si>
  <si>
    <t>China_209</t>
  </si>
  <si>
    <t>China_213</t>
  </si>
  <si>
    <t>China_228</t>
  </si>
  <si>
    <t>China_250</t>
  </si>
  <si>
    <t>China_265</t>
  </si>
  <si>
    <t>Price_China_5-Year_Bond</t>
  </si>
  <si>
    <t>Price_India_5-Year_Bond</t>
  </si>
  <si>
    <t>Price_CSI_300</t>
  </si>
  <si>
    <t>Price_BRENT</t>
  </si>
  <si>
    <t>Price_BSE-500</t>
  </si>
  <si>
    <t>Price_EUR_CNY</t>
  </si>
  <si>
    <t>Price_USD_CNY</t>
  </si>
  <si>
    <t>Price_EUR_INR</t>
  </si>
  <si>
    <t>Price_USD_INR</t>
  </si>
  <si>
    <t>Price_GAS</t>
  </si>
  <si>
    <t>Price_GOLD</t>
  </si>
  <si>
    <t>Bank of India Ltd</t>
  </si>
  <si>
    <t>Banking</t>
  </si>
  <si>
    <t>Bharti Airtel Ltd</t>
  </si>
  <si>
    <t>Export Import Bank Of India</t>
  </si>
  <si>
    <t>Agency</t>
  </si>
  <si>
    <t>ICICI Bank Ltd</t>
  </si>
  <si>
    <t>India, Republic of (Government)</t>
  </si>
  <si>
    <t>Sovereign</t>
  </si>
  <si>
    <t>Larsen &amp; Toubro Ltd</t>
  </si>
  <si>
    <t>Reliance Industries Ltd</t>
  </si>
  <si>
    <t>Oil and Gas</t>
  </si>
  <si>
    <t>State Bank of India</t>
  </si>
  <si>
    <t>Tata Chemicals Ltd</t>
  </si>
  <si>
    <t>Tata Motors Ltd</t>
  </si>
  <si>
    <t>Tata Steel Ltd</t>
  </si>
  <si>
    <t>Agile Group Holdings Ltd</t>
  </si>
  <si>
    <t>Service - Other</t>
  </si>
  <si>
    <t>Bank of China Ltd</t>
  </si>
  <si>
    <t>China Development Bank</t>
  </si>
  <si>
    <t>China, People's Republic of (Government)</t>
  </si>
  <si>
    <t>CITIC Ltd</t>
  </si>
  <si>
    <t>CNOOC Ltd</t>
  </si>
  <si>
    <t>ENN Energy Holdings Ltd</t>
  </si>
  <si>
    <t>Gas Utility - Local Distrib</t>
  </si>
  <si>
    <t>Export-Import Bank of China</t>
  </si>
  <si>
    <t>Greentown China Holdings Ltd</t>
  </si>
  <si>
    <t>Банкинг</t>
  </si>
  <si>
    <t>Телекоммуникации</t>
  </si>
  <si>
    <t>Государственные облигации</t>
  </si>
  <si>
    <t>многоотраслевая компания</t>
  </si>
  <si>
    <t>Нефть и газ</t>
  </si>
  <si>
    <t>химическая продукция</t>
  </si>
  <si>
    <t xml:space="preserve">Автомобильное производство </t>
  </si>
  <si>
    <t>Металлы/Горнодобывающая промышленность</t>
  </si>
  <si>
    <t>Финансовый сектор</t>
  </si>
  <si>
    <t>Дистрибьютор газа</t>
  </si>
  <si>
    <t>Строительство</t>
  </si>
  <si>
    <t>Индия</t>
  </si>
  <si>
    <t>Китай</t>
  </si>
  <si>
    <t>Название переменной</t>
  </si>
  <si>
    <t>Название компании</t>
  </si>
  <si>
    <t>Вид деятельности компании</t>
  </si>
  <si>
    <t>Пояснение</t>
  </si>
  <si>
    <t>Цена на китайскую государственную пятилетнюю облигацию</t>
  </si>
  <si>
    <t>Цена на индийскую государственную пятилетнюю облигацию</t>
  </si>
  <si>
    <t>Взвешенный по капитализации индекс фондового рынка для 300 крупнейших акций на Шанхайской и Шэньчжэньской фондовых биржах</t>
  </si>
  <si>
    <t>Цена на нефть марки Brent</t>
  </si>
  <si>
    <t>Взвешенный по капитализации индекс фондового рынка для 500 крупнейших акций на Бомбейской бирже</t>
  </si>
  <si>
    <t>Курс евро по отношению к юаню</t>
  </si>
  <si>
    <t>Курс доллара по отношению к юаню</t>
  </si>
  <si>
    <t>курс доллара по отношению к рупию</t>
  </si>
  <si>
    <t>курс евро по отношению к рупию</t>
  </si>
  <si>
    <t>Спотовая цена на золото</t>
  </si>
  <si>
    <t>Спотовая цена на газ</t>
  </si>
  <si>
    <t>Exog_Names</t>
  </si>
  <si>
    <t xml:space="preserve">Переменная </t>
  </si>
  <si>
    <t>KPSS</t>
  </si>
  <si>
    <t>ADF</t>
  </si>
  <si>
    <t>PP</t>
  </si>
  <si>
    <t>Стационарен</t>
  </si>
  <si>
    <t>Нет</t>
  </si>
  <si>
    <t>Стационарность</t>
  </si>
  <si>
    <t>Переменная</t>
  </si>
  <si>
    <t>Интервал</t>
  </si>
  <si>
    <t>2010-01-01 - 2012-05-31</t>
  </si>
  <si>
    <t>2012-05-31 - 2014-11-19</t>
  </si>
  <si>
    <t>2014-11-19 - 2023-06-07</t>
  </si>
  <si>
    <t>2010-01-01 - 2013-12-09</t>
  </si>
  <si>
    <t>2013-12-09 - 2016-01-19</t>
  </si>
  <si>
    <t>2016-01-19 - 2024-01-18</t>
  </si>
  <si>
    <t>2014-11-21 - 2015-10-14</t>
  </si>
  <si>
    <t>2015-10-14 - 2023-04-17</t>
  </si>
  <si>
    <t>2010-01-01 - 2013-06-18</t>
  </si>
  <si>
    <t>2013-06-18 - 2020-03-05</t>
  </si>
  <si>
    <t>2020-03-05 - 2024-01-18</t>
  </si>
  <si>
    <t>2010-01-01 - 2014-09-23</t>
  </si>
  <si>
    <t>2014-09-23 - 2021-04-08</t>
  </si>
  <si>
    <t>2021-04-08 - 2024-01-18</t>
  </si>
  <si>
    <t>2012-05-31 - 2014-09-23</t>
  </si>
  <si>
    <t>2014-09-23 - 2020-04-10</t>
  </si>
  <si>
    <t>2020-04-10 - 2024-01-18</t>
  </si>
  <si>
    <t>2010-01-01 - 2012-04-04</t>
  </si>
  <si>
    <t>2012-04-04 - 2021-10-08</t>
  </si>
  <si>
    <t>2021-10-08 - 2024-01-18</t>
  </si>
  <si>
    <t>2010-01-01 - 2014-01-16</t>
  </si>
  <si>
    <t>2014-01-16 - 2020-03-05</t>
  </si>
  <si>
    <t>2020-03-05 - 2023-04-17</t>
  </si>
  <si>
    <t>2010-01-01 - 2018-03-01</t>
  </si>
  <si>
    <t>2018-03-01 - 2020-03-05</t>
  </si>
  <si>
    <t>2020-03-05 - 2023-06-05</t>
  </si>
  <si>
    <t>2010-01-01 - 2012-09-24</t>
  </si>
  <si>
    <t>2012-09-24 - 2020-03-23</t>
  </si>
  <si>
    <t>2020-03-23 - 2024-01-18</t>
  </si>
  <si>
    <t>2013-04-02 - 2015-05-15</t>
  </si>
  <si>
    <t>2015-05-15 - 2016-12-05</t>
  </si>
  <si>
    <t>2016-12-05 - 2023-06-07</t>
  </si>
  <si>
    <t>2010-01-01 - 2018-02-16</t>
  </si>
  <si>
    <t>2018-02-16 - 2020-03-17</t>
  </si>
  <si>
    <t>2020-03-17 - 2023-11-02</t>
  </si>
  <si>
    <t>2014-09-23 - 2023-06-07</t>
  </si>
  <si>
    <t>2010-01-01 - 2013-01-04</t>
  </si>
  <si>
    <t>2013-01-04 - 2021-04-15</t>
  </si>
  <si>
    <t>2021-04-15 - 2024-01-18</t>
  </si>
  <si>
    <t>2010-01-01 - 2012-05-30</t>
  </si>
  <si>
    <t>2012-05-30 - 2020-03-10</t>
  </si>
  <si>
    <t>2020-03-10 - 2024-01-18</t>
  </si>
  <si>
    <t>2010-01-01 - 2012-01-23</t>
  </si>
  <si>
    <t>2012-01-23 - 2020-03-10</t>
  </si>
  <si>
    <t>2020-03-10 - 2023-10-10</t>
  </si>
  <si>
    <t>2010-01-01 - 2018-02-20</t>
  </si>
  <si>
    <t>2018-02-20 - 2020-03-05</t>
  </si>
  <si>
    <t>2010-01-01 - 2013-11-14</t>
  </si>
  <si>
    <t>2013-11-14 - 2016-01-01</t>
  </si>
  <si>
    <t>2016-01-01 - 2024-01-18</t>
  </si>
  <si>
    <t>2010-01-01 - 2013-11-18</t>
  </si>
  <si>
    <t>2013-11-18 - 2015-12-28</t>
  </si>
  <si>
    <t>2015-12-28 - 2018-02-06</t>
  </si>
  <si>
    <t>2018-02-06 - 2020-03-17</t>
  </si>
  <si>
    <t>2020-03-17 - 2024-01-18</t>
  </si>
  <si>
    <t>2010-01-01 - 2015-04-16</t>
  </si>
  <si>
    <t>2015-04-16 - 2020-03-05</t>
  </si>
  <si>
    <t>2011-03-18 - 2018-02-28</t>
  </si>
  <si>
    <t>2018-02-28 - 2020-02-03</t>
  </si>
  <si>
    <t>2020-02-03 - 2024-01-18</t>
  </si>
  <si>
    <t>2014-10-07 - 2015-06-25</t>
  </si>
  <si>
    <t>2015-06-25 - 2024-01-18</t>
  </si>
  <si>
    <t>2010-01-01 - 2011-10-07</t>
  </si>
  <si>
    <t>2011-10-07 - 2014-11-06</t>
  </si>
  <si>
    <t>2014-11-06 - 2021-10-14</t>
  </si>
  <si>
    <t>2012-05-31 - 2014-11-06</t>
  </si>
  <si>
    <t>2014-11-06 - 2023-06-07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</si>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</sst>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1" fillId="0" borderId="1" xfId="1" applyBorder="1"/>
    <xf numFmtId="2" fontId="3" fillId="0" borderId="1" xfId="0" applyNumberFormat="1" applyFont="1" applyBorder="1"/>
    <xf numFmtId="0" fontId="0" fillId="0" borderId="0" xfId="0" applyFill="1" applyBorder="1"/>
  </cellXfs>
  <cellStyles count="2">
    <cellStyle name="Обычный" xfId="0" builtinId="0"/>
    <cellStyle name="Normal 2" xfId="1" xr:uid="{32722413-74DC-0441-872E-6FAA2392D34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A2" sqref="A2:A14"/>
    </sheetView>
  </sheetViews>
  <sheetFormatPr baseColWidth="10" defaultColWidth="8.83203125" defaultRowHeight="15" x14ac:dyDescent="0.2"/>
  <cols>
    <col min="4" max="4" width="10.6640625" bestFit="1" customWidth="1"/>
  </cols>
  <sheetData>
    <row r="1" spans="1:9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3610</v>
      </c>
      <c r="C2" s="3">
        <v>178.2826388361496</v>
      </c>
      <c r="D2" s="3">
        <v>76.60567341040452</v>
      </c>
      <c r="E2" s="2">
        <v>68.489999999999995</v>
      </c>
      <c r="F2" s="3">
        <v>109.87</v>
      </c>
      <c r="G2" s="3">
        <v>175.89</v>
      </c>
      <c r="H2" s="3">
        <v>209.60274999999999</v>
      </c>
      <c r="I2" s="3">
        <v>410</v>
      </c>
    </row>
    <row r="3" spans="1:9" x14ac:dyDescent="0.2">
      <c r="A3" s="1" t="s">
        <v>9</v>
      </c>
      <c r="B3" s="2">
        <v>3504</v>
      </c>
      <c r="C3" s="3">
        <v>213.95633561643839</v>
      </c>
      <c r="D3" s="3">
        <v>76.8723464051631</v>
      </c>
      <c r="E3" s="2">
        <v>118.5</v>
      </c>
      <c r="F3" s="3">
        <v>170</v>
      </c>
      <c r="G3" s="3">
        <v>194</v>
      </c>
      <c r="H3" s="3">
        <v>230.5</v>
      </c>
      <c r="I3" s="3">
        <v>559.5</v>
      </c>
    </row>
    <row r="4" spans="1:9" x14ac:dyDescent="0.2">
      <c r="A4" s="1" t="s">
        <v>10</v>
      </c>
      <c r="B4" s="2">
        <v>3665</v>
      </c>
      <c r="C4" s="3">
        <v>152.35673317165069</v>
      </c>
      <c r="D4" s="3">
        <v>78.900875497511819</v>
      </c>
      <c r="E4" s="2">
        <v>44.23</v>
      </c>
      <c r="F4" s="3">
        <v>88.21</v>
      </c>
      <c r="G4" s="3">
        <v>142</v>
      </c>
      <c r="H4" s="3">
        <v>184.93600000000001</v>
      </c>
      <c r="I4" s="3">
        <v>392.08</v>
      </c>
    </row>
    <row r="5" spans="1:9" x14ac:dyDescent="0.2">
      <c r="A5" s="1" t="s">
        <v>11</v>
      </c>
      <c r="B5" s="2">
        <v>3665</v>
      </c>
      <c r="C5" s="3">
        <v>178.2704499605457</v>
      </c>
      <c r="D5" s="3">
        <v>91.778868482134541</v>
      </c>
      <c r="E5" s="2">
        <v>52.27</v>
      </c>
      <c r="F5" s="3">
        <v>101.345</v>
      </c>
      <c r="G5" s="3">
        <v>161.88</v>
      </c>
      <c r="H5" s="3">
        <v>223</v>
      </c>
      <c r="I5" s="3">
        <v>485.66</v>
      </c>
    </row>
    <row r="6" spans="1:9" x14ac:dyDescent="0.2">
      <c r="A6" s="1" t="s">
        <v>12</v>
      </c>
      <c r="B6" s="2">
        <v>3593</v>
      </c>
      <c r="C6" s="3">
        <v>179.3376919580852</v>
      </c>
      <c r="D6" s="3">
        <v>91.920082931519843</v>
      </c>
      <c r="E6" s="2">
        <v>60.16</v>
      </c>
      <c r="F6" s="3">
        <v>102.43</v>
      </c>
      <c r="G6" s="3">
        <v>162.77000000000001</v>
      </c>
      <c r="H6" s="3">
        <v>225.62899999999999</v>
      </c>
      <c r="I6" s="3">
        <v>485.66</v>
      </c>
    </row>
    <row r="7" spans="1:9" x14ac:dyDescent="0.2">
      <c r="A7" s="1" t="s">
        <v>13</v>
      </c>
      <c r="B7" s="2">
        <v>3502</v>
      </c>
      <c r="C7" s="3">
        <v>53.374071958880641</v>
      </c>
      <c r="D7" s="3">
        <v>19.08169919425217</v>
      </c>
      <c r="E7" s="2">
        <v>28.5</v>
      </c>
      <c r="F7" s="3">
        <v>38.5</v>
      </c>
      <c r="G7" s="3">
        <v>47.5</v>
      </c>
      <c r="H7" s="3">
        <v>65.5</v>
      </c>
      <c r="I7" s="3">
        <v>121.5</v>
      </c>
    </row>
    <row r="8" spans="1:9" x14ac:dyDescent="0.2">
      <c r="A8" s="1" t="s">
        <v>14</v>
      </c>
      <c r="B8" s="2">
        <v>3665</v>
      </c>
      <c r="C8" s="3">
        <v>81.564256480218276</v>
      </c>
      <c r="D8" s="3">
        <v>37.704872016741092</v>
      </c>
      <c r="E8" s="2">
        <v>21.5</v>
      </c>
      <c r="F8" s="3">
        <v>54</v>
      </c>
      <c r="G8" s="3">
        <v>74</v>
      </c>
      <c r="H8" s="3">
        <v>102.5</v>
      </c>
      <c r="I8" s="3">
        <v>210</v>
      </c>
    </row>
    <row r="9" spans="1:9" x14ac:dyDescent="0.2">
      <c r="A9" s="1" t="s">
        <v>15</v>
      </c>
      <c r="B9" s="2">
        <v>3665</v>
      </c>
      <c r="C9" s="3">
        <v>153.5336024482674</v>
      </c>
      <c r="D9" s="3">
        <v>64.694135978163459</v>
      </c>
      <c r="E9" s="2">
        <v>49.24</v>
      </c>
      <c r="F9" s="3">
        <v>99.01</v>
      </c>
      <c r="G9" s="3">
        <v>153.91</v>
      </c>
      <c r="H9" s="3">
        <v>184.71</v>
      </c>
      <c r="I9" s="3">
        <v>378.97</v>
      </c>
    </row>
    <row r="10" spans="1:9" x14ac:dyDescent="0.2">
      <c r="A10" s="1" t="s">
        <v>16</v>
      </c>
      <c r="B10" s="2">
        <v>3502</v>
      </c>
      <c r="C10" s="3">
        <v>158.00157053112511</v>
      </c>
      <c r="D10" s="3">
        <v>58.657189488668237</v>
      </c>
      <c r="E10" s="2">
        <v>71</v>
      </c>
      <c r="F10" s="3">
        <v>114</v>
      </c>
      <c r="G10" s="3">
        <v>154</v>
      </c>
      <c r="H10" s="3">
        <v>185</v>
      </c>
      <c r="I10" s="3">
        <v>372.5</v>
      </c>
    </row>
    <row r="11" spans="1:9" x14ac:dyDescent="0.2">
      <c r="A11" s="1" t="s">
        <v>17</v>
      </c>
      <c r="B11" s="2">
        <v>3350</v>
      </c>
      <c r="C11" s="3">
        <v>158.75444807525369</v>
      </c>
      <c r="D11" s="3">
        <v>77.398322503308307</v>
      </c>
      <c r="E11" s="2">
        <v>43.32</v>
      </c>
      <c r="F11" s="3">
        <v>98.03</v>
      </c>
      <c r="G11" s="3">
        <v>144.91999999999999</v>
      </c>
      <c r="H11" s="3">
        <v>185.35</v>
      </c>
      <c r="I11" s="3">
        <v>405</v>
      </c>
    </row>
    <row r="12" spans="1:9" x14ac:dyDescent="0.2">
      <c r="A12" s="1" t="s">
        <v>18</v>
      </c>
      <c r="B12" s="2">
        <v>2423</v>
      </c>
      <c r="C12" s="3">
        <v>150.02620718118041</v>
      </c>
      <c r="D12" s="3">
        <v>48.556374932559102</v>
      </c>
      <c r="E12" s="2">
        <v>50</v>
      </c>
      <c r="F12" s="3">
        <v>117.5</v>
      </c>
      <c r="G12" s="3">
        <v>150</v>
      </c>
      <c r="H12" s="3">
        <v>177</v>
      </c>
      <c r="I12" s="3">
        <v>450</v>
      </c>
    </row>
    <row r="13" spans="1:9" x14ac:dyDescent="0.2">
      <c r="A13" s="1" t="s">
        <v>19</v>
      </c>
      <c r="B13" s="2">
        <v>3075</v>
      </c>
      <c r="C13" s="3">
        <v>440.93723577235772</v>
      </c>
      <c r="D13" s="3">
        <v>204.73160810046301</v>
      </c>
      <c r="E13" s="2">
        <v>184.5</v>
      </c>
      <c r="F13" s="3">
        <v>287.5</v>
      </c>
      <c r="G13" s="3">
        <v>370.5</v>
      </c>
      <c r="H13" s="3">
        <v>558</v>
      </c>
      <c r="I13" s="3">
        <v>1178</v>
      </c>
    </row>
    <row r="14" spans="1:9" x14ac:dyDescent="0.2">
      <c r="A14" s="1" t="s">
        <v>20</v>
      </c>
      <c r="B14" s="2">
        <v>3504</v>
      </c>
      <c r="C14" s="3">
        <v>167.97831050228311</v>
      </c>
      <c r="D14" s="3">
        <v>76.264738941551897</v>
      </c>
      <c r="E14" s="2">
        <v>73.5</v>
      </c>
      <c r="F14" s="3">
        <v>115</v>
      </c>
      <c r="G14" s="3">
        <v>141</v>
      </c>
      <c r="H14" s="3">
        <v>208</v>
      </c>
      <c r="I14" s="3">
        <v>463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A2" sqref="A2:A12"/>
    </sheetView>
  </sheetViews>
  <sheetFormatPr baseColWidth="10" defaultColWidth="8.83203125" defaultRowHeight="15" x14ac:dyDescent="0.2"/>
  <sheetData>
    <row r="1" spans="1:9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21</v>
      </c>
      <c r="B2" s="2">
        <v>3504</v>
      </c>
      <c r="C2" s="3">
        <v>621.89083904109589</v>
      </c>
      <c r="D2" s="3">
        <v>289.07520725315328</v>
      </c>
      <c r="E2" s="3">
        <v>272</v>
      </c>
      <c r="F2" s="3">
        <v>411</v>
      </c>
      <c r="G2" s="3">
        <v>516.75</v>
      </c>
      <c r="H2" s="3">
        <v>778.125</v>
      </c>
      <c r="I2" s="3">
        <v>1733.5</v>
      </c>
    </row>
    <row r="3" spans="1:9" x14ac:dyDescent="0.2">
      <c r="A3" s="1" t="s">
        <v>22</v>
      </c>
      <c r="B3" s="2">
        <v>3665</v>
      </c>
      <c r="C3" s="3">
        <v>107.1296541604911</v>
      </c>
      <c r="D3" s="3">
        <v>49.606689872041663</v>
      </c>
      <c r="E3" s="3">
        <v>33.6</v>
      </c>
      <c r="F3" s="3">
        <v>69.87</v>
      </c>
      <c r="G3" s="3">
        <v>102</v>
      </c>
      <c r="H3" s="3">
        <v>132</v>
      </c>
      <c r="I3" s="3">
        <v>344.47</v>
      </c>
    </row>
    <row r="4" spans="1:9" x14ac:dyDescent="0.2">
      <c r="A4" s="1" t="s">
        <v>23</v>
      </c>
      <c r="B4" s="2">
        <v>2192</v>
      </c>
      <c r="C4" s="3">
        <v>94.417369981751818</v>
      </c>
      <c r="D4" s="3">
        <v>43.076035855472142</v>
      </c>
      <c r="E4" s="3">
        <v>5.5</v>
      </c>
      <c r="F4" s="3">
        <v>50</v>
      </c>
      <c r="G4" s="3">
        <v>106</v>
      </c>
      <c r="H4" s="3">
        <v>126.5</v>
      </c>
      <c r="I4" s="3">
        <v>229.5</v>
      </c>
    </row>
    <row r="5" spans="1:9" x14ac:dyDescent="0.2">
      <c r="A5" s="1" t="s">
        <v>24</v>
      </c>
      <c r="B5" s="2">
        <v>3665</v>
      </c>
      <c r="C5" s="3">
        <v>76.142025486815825</v>
      </c>
      <c r="D5" s="3">
        <v>27.758775462462939</v>
      </c>
      <c r="E5" s="3">
        <v>29.08</v>
      </c>
      <c r="F5" s="3">
        <v>56.75</v>
      </c>
      <c r="G5" s="3">
        <v>72.239999999999995</v>
      </c>
      <c r="H5" s="3">
        <v>91.38</v>
      </c>
      <c r="I5" s="3">
        <v>199.57</v>
      </c>
    </row>
    <row r="6" spans="1:9" x14ac:dyDescent="0.2">
      <c r="A6" s="1" t="s">
        <v>25</v>
      </c>
      <c r="B6" s="2">
        <v>3665</v>
      </c>
      <c r="C6" s="3">
        <v>75.616784993178712</v>
      </c>
      <c r="D6" s="3">
        <v>27.802584434128889</v>
      </c>
      <c r="E6" s="3">
        <v>28</v>
      </c>
      <c r="F6" s="3">
        <v>56</v>
      </c>
      <c r="G6" s="3">
        <v>70</v>
      </c>
      <c r="H6" s="3">
        <v>90</v>
      </c>
      <c r="I6" s="3">
        <v>200</v>
      </c>
    </row>
    <row r="7" spans="1:9" x14ac:dyDescent="0.2">
      <c r="A7" s="1" t="s">
        <v>26</v>
      </c>
      <c r="B7" s="2">
        <v>3665</v>
      </c>
      <c r="C7" s="3">
        <v>163.71412005457029</v>
      </c>
      <c r="D7" s="3">
        <v>73.438280390329666</v>
      </c>
      <c r="E7" s="3">
        <v>65</v>
      </c>
      <c r="F7" s="3">
        <v>110.5</v>
      </c>
      <c r="G7" s="3">
        <v>150</v>
      </c>
      <c r="H7" s="3">
        <v>196</v>
      </c>
      <c r="I7" s="3">
        <v>438</v>
      </c>
    </row>
    <row r="8" spans="1:9" x14ac:dyDescent="0.2">
      <c r="A8" s="1" t="s">
        <v>27</v>
      </c>
      <c r="B8" s="2">
        <v>3665</v>
      </c>
      <c r="C8" s="3">
        <v>87.29692143312414</v>
      </c>
      <c r="D8" s="3">
        <v>26.840878383497149</v>
      </c>
      <c r="E8" s="3">
        <v>39.96</v>
      </c>
      <c r="F8" s="3">
        <v>67.03</v>
      </c>
      <c r="G8" s="3">
        <v>81.72</v>
      </c>
      <c r="H8" s="3">
        <v>100</v>
      </c>
      <c r="I8" s="3">
        <v>223.41</v>
      </c>
    </row>
    <row r="9" spans="1:9" x14ac:dyDescent="0.2">
      <c r="A9" s="1" t="s">
        <v>28</v>
      </c>
      <c r="B9" s="2">
        <v>3467</v>
      </c>
      <c r="C9" s="3">
        <v>98.932650706662827</v>
      </c>
      <c r="D9" s="3">
        <v>36.751176223625151</v>
      </c>
      <c r="E9" s="3">
        <v>42</v>
      </c>
      <c r="F9" s="3">
        <v>73</v>
      </c>
      <c r="G9" s="3">
        <v>96.5</v>
      </c>
      <c r="H9" s="3">
        <v>119</v>
      </c>
      <c r="I9" s="3">
        <v>239</v>
      </c>
    </row>
    <row r="10" spans="1:9" x14ac:dyDescent="0.2">
      <c r="A10" s="1" t="s">
        <v>29</v>
      </c>
      <c r="B10" s="2">
        <v>3502</v>
      </c>
      <c r="C10" s="3">
        <v>217.55411193603649</v>
      </c>
      <c r="D10" s="3">
        <v>78.487252371694481</v>
      </c>
      <c r="E10" s="3">
        <v>116</v>
      </c>
      <c r="F10" s="3">
        <v>156</v>
      </c>
      <c r="G10" s="3">
        <v>193</v>
      </c>
      <c r="H10" s="3">
        <v>266</v>
      </c>
      <c r="I10" s="3">
        <v>493.5</v>
      </c>
    </row>
    <row r="11" spans="1:9" x14ac:dyDescent="0.2">
      <c r="A11" s="1" t="s">
        <v>30</v>
      </c>
      <c r="B11" s="2">
        <v>3665</v>
      </c>
      <c r="C11" s="3">
        <v>95.111721414106412</v>
      </c>
      <c r="D11" s="3">
        <v>47.048756792028193</v>
      </c>
      <c r="E11" s="3">
        <v>23.98</v>
      </c>
      <c r="F11" s="3">
        <v>62.87</v>
      </c>
      <c r="G11" s="3">
        <v>90.15</v>
      </c>
      <c r="H11" s="3">
        <v>121.56</v>
      </c>
      <c r="I11" s="3">
        <v>330</v>
      </c>
    </row>
    <row r="12" spans="1:9" x14ac:dyDescent="0.2">
      <c r="A12" s="1" t="s">
        <v>31</v>
      </c>
      <c r="B12" s="2">
        <v>2657</v>
      </c>
      <c r="C12" s="3">
        <v>381.75762137749342</v>
      </c>
      <c r="D12" s="3">
        <v>106.3957158275106</v>
      </c>
      <c r="E12" s="3">
        <v>208</v>
      </c>
      <c r="F12" s="3">
        <v>302.5</v>
      </c>
      <c r="G12" s="3">
        <v>354</v>
      </c>
      <c r="H12" s="3">
        <v>455</v>
      </c>
      <c r="I12" s="3">
        <v>890.5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A2" sqref="A2:A12"/>
    </sheetView>
  </sheetViews>
  <sheetFormatPr baseColWidth="10" defaultColWidth="8.83203125" defaultRowHeight="15" x14ac:dyDescent="0.2"/>
  <cols>
    <col min="3" max="3" width="11.6640625" bestFit="1" customWidth="1"/>
    <col min="4" max="6" width="10.6640625" bestFit="1" customWidth="1"/>
    <col min="7" max="9" width="11.6640625" bestFit="1" customWidth="1"/>
  </cols>
  <sheetData>
    <row r="1" spans="1:9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32</v>
      </c>
      <c r="B2" s="2">
        <v>3665</v>
      </c>
      <c r="C2" s="3">
        <v>3.1103792633015011</v>
      </c>
      <c r="D2" s="3">
        <v>0.50201996363991086</v>
      </c>
      <c r="E2" s="3">
        <v>1.7410000000000001</v>
      </c>
      <c r="F2" s="3">
        <v>2.6920000000000002</v>
      </c>
      <c r="G2" s="3">
        <v>3.0550000000000002</v>
      </c>
      <c r="H2" s="3">
        <v>3.45</v>
      </c>
      <c r="I2" s="3">
        <v>4.5999999999999996</v>
      </c>
    </row>
    <row r="3" spans="1:9" x14ac:dyDescent="0.2">
      <c r="A3" s="1" t="s">
        <v>33</v>
      </c>
      <c r="B3" s="2">
        <v>3665</v>
      </c>
      <c r="C3" s="3">
        <v>7.3042283765347884</v>
      </c>
      <c r="D3" s="3">
        <v>0.97888377130876558</v>
      </c>
      <c r="E3" s="3">
        <v>4.84</v>
      </c>
      <c r="F3" s="3">
        <v>6.72</v>
      </c>
      <c r="G3" s="3">
        <v>7.3659999999999997</v>
      </c>
      <c r="H3" s="3">
        <v>8.0280000000000005</v>
      </c>
      <c r="I3" s="3">
        <v>9.7070000000000007</v>
      </c>
    </row>
    <row r="4" spans="1:9" x14ac:dyDescent="0.2">
      <c r="A4" s="1" t="s">
        <v>34</v>
      </c>
      <c r="B4" s="2">
        <v>3665</v>
      </c>
      <c r="C4" s="3">
        <v>3488.7869522510232</v>
      </c>
      <c r="D4" s="3">
        <v>822.78378326262589</v>
      </c>
      <c r="E4" s="3">
        <v>2086.9699999999998</v>
      </c>
      <c r="F4" s="3">
        <v>2850.3</v>
      </c>
      <c r="G4" s="3">
        <v>3452.81</v>
      </c>
      <c r="H4" s="3">
        <v>3987.73</v>
      </c>
      <c r="I4" s="3">
        <v>5807.72</v>
      </c>
    </row>
    <row r="5" spans="1:9" x14ac:dyDescent="0.2">
      <c r="A5" s="1" t="s">
        <v>35</v>
      </c>
      <c r="B5" s="2">
        <v>3665</v>
      </c>
      <c r="C5" s="3">
        <v>78.227388813096866</v>
      </c>
      <c r="D5" s="3">
        <v>24.90272325512905</v>
      </c>
      <c r="E5" s="3">
        <v>19.329999999999998</v>
      </c>
      <c r="F5" s="3">
        <v>57.8</v>
      </c>
      <c r="G5" s="3">
        <v>76.19</v>
      </c>
      <c r="H5" s="3">
        <v>103.91</v>
      </c>
      <c r="I5" s="3">
        <v>127.98</v>
      </c>
    </row>
    <row r="6" spans="1:9" x14ac:dyDescent="0.2">
      <c r="A6" s="1" t="s">
        <v>36</v>
      </c>
      <c r="B6" s="2">
        <v>3665</v>
      </c>
      <c r="C6" s="3">
        <v>13468.12068877162</v>
      </c>
      <c r="D6" s="3">
        <v>6282.7502036019514</v>
      </c>
      <c r="E6" s="3">
        <v>5694.3500979999999</v>
      </c>
      <c r="F6" s="3">
        <v>7590.1098629999997</v>
      </c>
      <c r="G6" s="3">
        <v>11716.169921999999</v>
      </c>
      <c r="H6" s="3">
        <v>15517.900390999999</v>
      </c>
      <c r="I6" s="3">
        <v>31440.699218999998</v>
      </c>
    </row>
    <row r="7" spans="1:9" x14ac:dyDescent="0.2">
      <c r="A7" s="1" t="s">
        <v>37</v>
      </c>
      <c r="B7" s="2">
        <v>3665</v>
      </c>
      <c r="C7" s="3">
        <v>7.8693792633015009</v>
      </c>
      <c r="D7" s="3">
        <v>0.61830313266691728</v>
      </c>
      <c r="E7" s="3">
        <v>6.5693000000000001</v>
      </c>
      <c r="F7" s="3">
        <v>7.4471999999999996</v>
      </c>
      <c r="G7" s="3">
        <v>7.8085000000000004</v>
      </c>
      <c r="H7" s="3">
        <v>8.1784999999999997</v>
      </c>
      <c r="I7" s="3">
        <v>9.9109999999999996</v>
      </c>
    </row>
    <row r="8" spans="1:9" x14ac:dyDescent="0.2">
      <c r="A8" s="1" t="s">
        <v>38</v>
      </c>
      <c r="B8" s="2">
        <v>3665</v>
      </c>
      <c r="C8" s="3">
        <v>6.589759618008185</v>
      </c>
      <c r="D8" s="3">
        <v>0.32058051016843492</v>
      </c>
      <c r="E8" s="3">
        <v>6.0433000000000003</v>
      </c>
      <c r="F8" s="3">
        <v>6.3280000000000003</v>
      </c>
      <c r="G8" s="3">
        <v>6.5605000000000002</v>
      </c>
      <c r="H8" s="3">
        <v>6.8468</v>
      </c>
      <c r="I8" s="3">
        <v>7.343</v>
      </c>
    </row>
    <row r="9" spans="1:9" x14ac:dyDescent="0.2">
      <c r="A9" s="1" t="s">
        <v>39</v>
      </c>
      <c r="B9" s="2">
        <v>3665</v>
      </c>
      <c r="C9" s="3">
        <v>76.870188267394269</v>
      </c>
      <c r="D9" s="3">
        <v>8.5861924668749143</v>
      </c>
      <c r="E9" s="3">
        <v>55.557499999999997</v>
      </c>
      <c r="F9" s="3">
        <v>70.572000000000003</v>
      </c>
      <c r="G9" s="3">
        <v>77.915999999999997</v>
      </c>
      <c r="H9" s="3">
        <v>84.022999999999996</v>
      </c>
      <c r="I9" s="3">
        <v>92.445999999999998</v>
      </c>
    </row>
    <row r="10" spans="1:9" x14ac:dyDescent="0.2">
      <c r="A10" s="1" t="s">
        <v>40</v>
      </c>
      <c r="B10" s="2">
        <v>3665</v>
      </c>
      <c r="C10" s="3">
        <v>65.051060845839018</v>
      </c>
      <c r="D10" s="3">
        <v>10.92147213029217</v>
      </c>
      <c r="E10" s="3">
        <v>44</v>
      </c>
      <c r="F10" s="3">
        <v>59.174999999999997</v>
      </c>
      <c r="G10" s="3">
        <v>66.299000000000007</v>
      </c>
      <c r="H10" s="3">
        <v>73.41</v>
      </c>
      <c r="I10" s="3">
        <v>83.426000000000002</v>
      </c>
    </row>
    <row r="11" spans="1:9" x14ac:dyDescent="0.2">
      <c r="A11" s="1" t="s">
        <v>41</v>
      </c>
      <c r="B11" s="2">
        <v>3665</v>
      </c>
      <c r="C11" s="3">
        <v>3430.9260572987719</v>
      </c>
      <c r="D11" s="3">
        <v>1262.5638261527949</v>
      </c>
      <c r="E11" s="3">
        <v>1597</v>
      </c>
      <c r="F11" s="3">
        <v>2633</v>
      </c>
      <c r="G11" s="3">
        <v>3037</v>
      </c>
      <c r="H11" s="3">
        <v>3995</v>
      </c>
      <c r="I11" s="3">
        <v>9647</v>
      </c>
    </row>
    <row r="12" spans="1:9" x14ac:dyDescent="0.2">
      <c r="A12" s="1" t="s">
        <v>42</v>
      </c>
      <c r="B12" s="2">
        <v>3665</v>
      </c>
      <c r="C12" s="3">
        <v>1488.9348158253749</v>
      </c>
      <c r="D12" s="3">
        <v>275.71370840874658</v>
      </c>
      <c r="E12" s="3">
        <v>1049.5999999999999</v>
      </c>
      <c r="F12" s="3">
        <v>1253.7</v>
      </c>
      <c r="G12" s="3">
        <v>1383</v>
      </c>
      <c r="H12" s="3">
        <v>1744.7</v>
      </c>
      <c r="I12" s="3">
        <v>2089.6999999999998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FFFE-846B-BC49-B1B4-5A77B5C72731}">
  <dimension ref="A1:N77"/>
  <sheetViews>
    <sheetView workbookViewId="0">
      <selection activeCell="A17" sqref="A17:A27"/>
    </sheetView>
  </sheetViews>
  <sheetFormatPr baseColWidth="10" defaultRowHeight="15" x14ac:dyDescent="0.2"/>
  <sheetData>
    <row r="1" spans="1:10" x14ac:dyDescent="0.2">
      <c r="A1" s="5" t="s">
        <v>82</v>
      </c>
      <c r="B1" s="5" t="s">
        <v>83</v>
      </c>
      <c r="C1" s="5" t="s">
        <v>84</v>
      </c>
    </row>
    <row r="2" spans="1:10" x14ac:dyDescent="0.2">
      <c r="A2" s="6" t="s">
        <v>80</v>
      </c>
      <c r="B2" s="6"/>
      <c r="C2" s="6"/>
    </row>
    <row r="3" spans="1:10" x14ac:dyDescent="0.2">
      <c r="A3" s="1" t="s">
        <v>8</v>
      </c>
      <c r="B3" s="7" t="s">
        <v>43</v>
      </c>
      <c r="C3" s="7" t="s">
        <v>69</v>
      </c>
      <c r="D3" s="4"/>
      <c r="H3" s="1" t="s">
        <v>21</v>
      </c>
      <c r="I3" s="4" t="s">
        <v>58</v>
      </c>
      <c r="J3" s="4" t="s">
        <v>59</v>
      </c>
    </row>
    <row r="4" spans="1:10" x14ac:dyDescent="0.2">
      <c r="A4" s="1" t="s">
        <v>9</v>
      </c>
      <c r="B4" s="7" t="s">
        <v>45</v>
      </c>
      <c r="C4" s="7" t="s">
        <v>70</v>
      </c>
      <c r="D4" s="4"/>
      <c r="H4" s="1" t="s">
        <v>22</v>
      </c>
      <c r="I4" s="4" t="s">
        <v>60</v>
      </c>
      <c r="J4" s="4" t="s">
        <v>44</v>
      </c>
    </row>
    <row r="5" spans="1:10" x14ac:dyDescent="0.2">
      <c r="A5" s="1" t="s">
        <v>10</v>
      </c>
      <c r="B5" s="7" t="s">
        <v>46</v>
      </c>
      <c r="C5" s="7" t="s">
        <v>47</v>
      </c>
      <c r="D5" s="4"/>
      <c r="H5" s="1" t="s">
        <v>23</v>
      </c>
      <c r="I5" s="4" t="s">
        <v>61</v>
      </c>
      <c r="J5" s="4" t="s">
        <v>47</v>
      </c>
    </row>
    <row r="6" spans="1:10" x14ac:dyDescent="0.2">
      <c r="A6" s="1" t="s">
        <v>11</v>
      </c>
      <c r="B6" s="7" t="s">
        <v>48</v>
      </c>
      <c r="C6" s="7" t="s">
        <v>69</v>
      </c>
      <c r="D6" s="4"/>
      <c r="H6" s="1" t="s">
        <v>24</v>
      </c>
      <c r="I6" s="4" t="s">
        <v>62</v>
      </c>
      <c r="J6" s="4" t="s">
        <v>50</v>
      </c>
    </row>
    <row r="7" spans="1:10" x14ac:dyDescent="0.2">
      <c r="A7" s="1" t="s">
        <v>12</v>
      </c>
      <c r="B7" s="7" t="s">
        <v>48</v>
      </c>
      <c r="C7" s="7" t="s">
        <v>69</v>
      </c>
      <c r="D7" s="4"/>
      <c r="H7" s="1" t="s">
        <v>25</v>
      </c>
      <c r="I7" s="4" t="s">
        <v>62</v>
      </c>
      <c r="J7" s="4" t="s">
        <v>50</v>
      </c>
    </row>
    <row r="8" spans="1:10" x14ac:dyDescent="0.2">
      <c r="A8" s="1" t="s">
        <v>13</v>
      </c>
      <c r="B8" s="7" t="s">
        <v>49</v>
      </c>
      <c r="C8" s="7" t="s">
        <v>71</v>
      </c>
      <c r="D8" s="4"/>
      <c r="H8" s="1" t="s">
        <v>26</v>
      </c>
      <c r="I8" s="4" t="s">
        <v>63</v>
      </c>
      <c r="J8" s="4" t="s">
        <v>59</v>
      </c>
    </row>
    <row r="9" spans="1:10" x14ac:dyDescent="0.2">
      <c r="A9" s="1" t="s">
        <v>14</v>
      </c>
      <c r="B9" s="7" t="s">
        <v>51</v>
      </c>
      <c r="C9" s="7" t="s">
        <v>72</v>
      </c>
      <c r="D9" s="4"/>
      <c r="H9" s="1" t="s">
        <v>27</v>
      </c>
      <c r="I9" s="4" t="s">
        <v>64</v>
      </c>
      <c r="J9" s="4" t="s">
        <v>53</v>
      </c>
    </row>
    <row r="10" spans="1:10" x14ac:dyDescent="0.2">
      <c r="A10" s="1" t="s">
        <v>15</v>
      </c>
      <c r="B10" s="7" t="s">
        <v>52</v>
      </c>
      <c r="C10" s="7" t="s">
        <v>73</v>
      </c>
      <c r="D10" s="4"/>
      <c r="H10" s="1" t="s">
        <v>28</v>
      </c>
      <c r="I10" s="4" t="s">
        <v>64</v>
      </c>
      <c r="J10" s="4" t="s">
        <v>53</v>
      </c>
    </row>
    <row r="11" spans="1:10" x14ac:dyDescent="0.2">
      <c r="A11" s="1" t="s">
        <v>16</v>
      </c>
      <c r="B11" s="7" t="s">
        <v>52</v>
      </c>
      <c r="C11" s="7" t="s">
        <v>73</v>
      </c>
      <c r="D11" s="4"/>
      <c r="H11" s="1" t="s">
        <v>29</v>
      </c>
      <c r="I11" s="4" t="s">
        <v>65</v>
      </c>
      <c r="J11" s="4" t="s">
        <v>66</v>
      </c>
    </row>
    <row r="12" spans="1:10" x14ac:dyDescent="0.2">
      <c r="A12" s="1" t="s">
        <v>17</v>
      </c>
      <c r="B12" s="7" t="s">
        <v>54</v>
      </c>
      <c r="C12" s="7" t="s">
        <v>69</v>
      </c>
      <c r="D12" s="4"/>
      <c r="H12" s="1" t="s">
        <v>30</v>
      </c>
      <c r="I12" s="4" t="s">
        <v>67</v>
      </c>
      <c r="J12" s="4" t="s">
        <v>47</v>
      </c>
    </row>
    <row r="13" spans="1:10" x14ac:dyDescent="0.2">
      <c r="A13" s="1" t="s">
        <v>18</v>
      </c>
      <c r="B13" s="7" t="s">
        <v>55</v>
      </c>
      <c r="C13" s="7" t="s">
        <v>74</v>
      </c>
      <c r="D13" s="4"/>
      <c r="H13" s="1" t="s">
        <v>31</v>
      </c>
      <c r="I13" s="4" t="s">
        <v>68</v>
      </c>
      <c r="J13" s="4" t="s">
        <v>59</v>
      </c>
    </row>
    <row r="14" spans="1:10" x14ac:dyDescent="0.2">
      <c r="A14" s="1" t="s">
        <v>19</v>
      </c>
      <c r="B14" s="7" t="s">
        <v>56</v>
      </c>
      <c r="C14" s="7" t="s">
        <v>75</v>
      </c>
      <c r="D14" s="4"/>
      <c r="I14" s="4"/>
      <c r="J14" s="4"/>
    </row>
    <row r="15" spans="1:10" x14ac:dyDescent="0.2">
      <c r="A15" s="1" t="s">
        <v>20</v>
      </c>
      <c r="B15" s="7" t="s">
        <v>57</v>
      </c>
      <c r="C15" s="7" t="s">
        <v>76</v>
      </c>
      <c r="D15" s="4"/>
      <c r="I15" s="4"/>
      <c r="J15" s="4"/>
    </row>
    <row r="16" spans="1:10" x14ac:dyDescent="0.2">
      <c r="A16" s="6" t="s">
        <v>81</v>
      </c>
      <c r="B16" s="6"/>
      <c r="C16" s="6"/>
      <c r="I16" s="4"/>
      <c r="J16" s="4"/>
    </row>
    <row r="17" spans="1:10" x14ac:dyDescent="0.2">
      <c r="A17" s="1" t="s">
        <v>21</v>
      </c>
      <c r="B17" s="7" t="s">
        <v>58</v>
      </c>
      <c r="C17" s="7" t="s">
        <v>77</v>
      </c>
      <c r="D17" s="4"/>
      <c r="I17" s="4"/>
      <c r="J17" s="4"/>
    </row>
    <row r="18" spans="1:10" x14ac:dyDescent="0.2">
      <c r="A18" s="1" t="s">
        <v>22</v>
      </c>
      <c r="B18" s="7" t="s">
        <v>60</v>
      </c>
      <c r="C18" s="7" t="s">
        <v>69</v>
      </c>
      <c r="D18" s="4"/>
    </row>
    <row r="19" spans="1:10" x14ac:dyDescent="0.2">
      <c r="A19" s="1" t="s">
        <v>23</v>
      </c>
      <c r="B19" s="7" t="s">
        <v>61</v>
      </c>
      <c r="C19" s="7" t="s">
        <v>69</v>
      </c>
      <c r="D19" s="4"/>
    </row>
    <row r="20" spans="1:10" x14ac:dyDescent="0.2">
      <c r="A20" s="1" t="s">
        <v>24</v>
      </c>
      <c r="B20" s="7" t="s">
        <v>62</v>
      </c>
      <c r="C20" s="7" t="s">
        <v>71</v>
      </c>
      <c r="D20" s="4"/>
    </row>
    <row r="21" spans="1:10" x14ac:dyDescent="0.2">
      <c r="A21" s="1" t="s">
        <v>25</v>
      </c>
      <c r="B21" s="7" t="s">
        <v>62</v>
      </c>
      <c r="C21" s="7" t="s">
        <v>71</v>
      </c>
      <c r="D21" s="4"/>
    </row>
    <row r="22" spans="1:10" x14ac:dyDescent="0.2">
      <c r="A22" s="1" t="s">
        <v>26</v>
      </c>
      <c r="B22" s="7" t="s">
        <v>63</v>
      </c>
      <c r="C22" s="7" t="s">
        <v>77</v>
      </c>
      <c r="D22" s="4"/>
    </row>
    <row r="23" spans="1:10" x14ac:dyDescent="0.2">
      <c r="A23" s="1" t="s">
        <v>27</v>
      </c>
      <c r="B23" s="7" t="s">
        <v>64</v>
      </c>
      <c r="C23" s="7" t="s">
        <v>73</v>
      </c>
      <c r="D23" s="4"/>
    </row>
    <row r="24" spans="1:10" x14ac:dyDescent="0.2">
      <c r="A24" s="1" t="s">
        <v>28</v>
      </c>
      <c r="B24" s="7" t="s">
        <v>64</v>
      </c>
      <c r="C24" s="7" t="s">
        <v>73</v>
      </c>
      <c r="D24" s="4"/>
    </row>
    <row r="25" spans="1:10" x14ac:dyDescent="0.2">
      <c r="A25" s="1" t="s">
        <v>29</v>
      </c>
      <c r="B25" s="7" t="s">
        <v>65</v>
      </c>
      <c r="C25" s="7" t="s">
        <v>78</v>
      </c>
      <c r="D25" s="4"/>
    </row>
    <row r="26" spans="1:10" x14ac:dyDescent="0.2">
      <c r="A26" s="1" t="s">
        <v>30</v>
      </c>
      <c r="B26" s="7" t="s">
        <v>67</v>
      </c>
      <c r="C26" s="7" t="s">
        <v>69</v>
      </c>
      <c r="D26" s="4"/>
    </row>
    <row r="27" spans="1:10" x14ac:dyDescent="0.2">
      <c r="A27" s="1" t="s">
        <v>31</v>
      </c>
      <c r="B27" s="7" t="s">
        <v>68</v>
      </c>
      <c r="C27" s="7" t="s">
        <v>79</v>
      </c>
      <c r="D27" s="4"/>
    </row>
    <row r="31" spans="1:10" x14ac:dyDescent="0.2">
      <c r="A31" s="5" t="s">
        <v>82</v>
      </c>
      <c r="B31" s="5" t="s">
        <v>85</v>
      </c>
      <c r="C31" s="8"/>
    </row>
    <row r="32" spans="1:10" x14ac:dyDescent="0.2">
      <c r="A32" s="1" t="s">
        <v>32</v>
      </c>
      <c r="B32" s="5" t="s">
        <v>86</v>
      </c>
    </row>
    <row r="33" spans="1:2" x14ac:dyDescent="0.2">
      <c r="A33" s="1" t="s">
        <v>33</v>
      </c>
      <c r="B33" s="5" t="s">
        <v>87</v>
      </c>
    </row>
    <row r="34" spans="1:2" x14ac:dyDescent="0.2">
      <c r="A34" s="1" t="s">
        <v>34</v>
      </c>
      <c r="B34" s="5" t="s">
        <v>88</v>
      </c>
    </row>
    <row r="35" spans="1:2" x14ac:dyDescent="0.2">
      <c r="A35" s="1" t="s">
        <v>35</v>
      </c>
      <c r="B35" s="5" t="s">
        <v>89</v>
      </c>
    </row>
    <row r="36" spans="1:2" x14ac:dyDescent="0.2">
      <c r="A36" s="1" t="s">
        <v>36</v>
      </c>
      <c r="B36" s="5" t="s">
        <v>90</v>
      </c>
    </row>
    <row r="37" spans="1:2" x14ac:dyDescent="0.2">
      <c r="A37" s="1" t="s">
        <v>37</v>
      </c>
      <c r="B37" s="5" t="s">
        <v>91</v>
      </c>
    </row>
    <row r="38" spans="1:2" x14ac:dyDescent="0.2">
      <c r="A38" s="1" t="s">
        <v>38</v>
      </c>
      <c r="B38" s="5" t="s">
        <v>92</v>
      </c>
    </row>
    <row r="39" spans="1:2" x14ac:dyDescent="0.2">
      <c r="A39" s="1" t="s">
        <v>39</v>
      </c>
      <c r="B39" s="5" t="s">
        <v>94</v>
      </c>
    </row>
    <row r="40" spans="1:2" x14ac:dyDescent="0.2">
      <c r="A40" s="1" t="s">
        <v>40</v>
      </c>
      <c r="B40" s="5" t="s">
        <v>93</v>
      </c>
    </row>
    <row r="41" spans="1:2" x14ac:dyDescent="0.2">
      <c r="A41" s="1" t="s">
        <v>41</v>
      </c>
      <c r="B41" s="5" t="s">
        <v>96</v>
      </c>
    </row>
    <row r="42" spans="1:2" x14ac:dyDescent="0.2">
      <c r="A42" s="1" t="s">
        <v>42</v>
      </c>
      <c r="B42" s="5" t="s">
        <v>95</v>
      </c>
    </row>
    <row r="49" spans="3:14" ht="16" x14ac:dyDescent="0.2">
      <c r="C49" s="5" t="s">
        <v>97</v>
      </c>
      <c r="D49" s="5" t="s">
        <v>33</v>
      </c>
      <c r="E49" s="5" t="s">
        <v>35</v>
      </c>
      <c r="F49" s="5" t="s">
        <v>36</v>
      </c>
      <c r="G49" s="5" t="s">
        <v>39</v>
      </c>
      <c r="H49" s="5" t="s">
        <v>40</v>
      </c>
      <c r="I49" s="5" t="s">
        <v>41</v>
      </c>
      <c r="J49" s="5" t="s">
        <v>42</v>
      </c>
      <c r="K49" s="9" t="s">
        <v>32</v>
      </c>
      <c r="L49" s="9" t="s">
        <v>34</v>
      </c>
      <c r="M49" s="9" t="s">
        <v>37</v>
      </c>
      <c r="N49" s="9" t="s">
        <v>38</v>
      </c>
    </row>
    <row r="50" spans="3:14" x14ac:dyDescent="0.2">
      <c r="C50" s="5" t="s">
        <v>8</v>
      </c>
      <c r="D50" s="5">
        <v>0</v>
      </c>
      <c r="E50" s="5">
        <v>1</v>
      </c>
      <c r="F50" s="5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</row>
    <row r="51" spans="3:14" x14ac:dyDescent="0.2">
      <c r="C51" s="5" t="s">
        <v>9</v>
      </c>
      <c r="D51" s="5">
        <v>0</v>
      </c>
      <c r="E51" s="5">
        <v>1</v>
      </c>
      <c r="F51" s="5">
        <v>1</v>
      </c>
      <c r="G51" s="5">
        <v>1</v>
      </c>
      <c r="H51" s="5">
        <v>1</v>
      </c>
      <c r="I51" s="5">
        <v>0</v>
      </c>
      <c r="J51" s="5">
        <v>1</v>
      </c>
      <c r="K51" s="5">
        <v>0</v>
      </c>
      <c r="L51" s="5">
        <v>0</v>
      </c>
      <c r="M51" s="5">
        <v>0</v>
      </c>
      <c r="N51" s="5">
        <v>0</v>
      </c>
    </row>
    <row r="52" spans="3:14" x14ac:dyDescent="0.2">
      <c r="C52" s="5" t="s">
        <v>10</v>
      </c>
      <c r="D52" s="5">
        <v>0</v>
      </c>
      <c r="E52" s="5">
        <v>1</v>
      </c>
      <c r="F52" s="5">
        <v>1</v>
      </c>
      <c r="G52" s="5">
        <v>1</v>
      </c>
      <c r="H52" s="5">
        <v>1</v>
      </c>
      <c r="I52" s="5">
        <v>0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</row>
    <row r="53" spans="3:14" x14ac:dyDescent="0.2">
      <c r="C53" s="5" t="s">
        <v>11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0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</row>
    <row r="54" spans="3:14" x14ac:dyDescent="0.2">
      <c r="C54" s="5" t="s">
        <v>12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0</v>
      </c>
      <c r="J54" s="5">
        <v>1</v>
      </c>
      <c r="K54" s="5">
        <v>0</v>
      </c>
      <c r="L54" s="5">
        <v>0</v>
      </c>
      <c r="M54" s="5">
        <v>0</v>
      </c>
      <c r="N54" s="5">
        <v>0</v>
      </c>
    </row>
    <row r="55" spans="3:14" x14ac:dyDescent="0.2">
      <c r="C55" s="5" t="s">
        <v>13</v>
      </c>
      <c r="D55" s="5">
        <v>0</v>
      </c>
      <c r="E55" s="5">
        <v>1</v>
      </c>
      <c r="F55" s="5">
        <v>1</v>
      </c>
      <c r="G55" s="5">
        <v>1</v>
      </c>
      <c r="H55" s="5">
        <v>1</v>
      </c>
      <c r="I55" s="5">
        <v>0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</row>
    <row r="56" spans="3:14" x14ac:dyDescent="0.2">
      <c r="C56" s="5" t="s">
        <v>14</v>
      </c>
      <c r="D56" s="5">
        <v>0</v>
      </c>
      <c r="E56" s="5">
        <v>1</v>
      </c>
      <c r="F56" s="5">
        <v>0</v>
      </c>
      <c r="G56" s="5">
        <v>1</v>
      </c>
      <c r="H56" s="5">
        <v>1</v>
      </c>
      <c r="I56" s="5">
        <v>0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</row>
    <row r="57" spans="3:14" x14ac:dyDescent="0.2">
      <c r="C57" s="5" t="s">
        <v>15</v>
      </c>
      <c r="D57" s="5">
        <v>0</v>
      </c>
      <c r="E57" s="5">
        <v>1</v>
      </c>
      <c r="F57" s="5">
        <v>1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</row>
    <row r="58" spans="3:14" x14ac:dyDescent="0.2">
      <c r="C58" s="5" t="s">
        <v>16</v>
      </c>
      <c r="D58" s="5">
        <v>0</v>
      </c>
      <c r="E58" s="5">
        <v>1</v>
      </c>
      <c r="F58" s="5">
        <v>0</v>
      </c>
      <c r="G58" s="5">
        <v>1</v>
      </c>
      <c r="H58" s="5">
        <v>1</v>
      </c>
      <c r="I58" s="5">
        <v>0</v>
      </c>
      <c r="J58" s="5">
        <v>1</v>
      </c>
      <c r="K58" s="5">
        <v>0</v>
      </c>
      <c r="L58" s="5">
        <v>0</v>
      </c>
      <c r="M58" s="5">
        <v>0</v>
      </c>
      <c r="N58" s="5">
        <v>0</v>
      </c>
    </row>
    <row r="59" spans="3:14" x14ac:dyDescent="0.2">
      <c r="C59" s="5" t="s">
        <v>17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</row>
    <row r="60" spans="3:14" x14ac:dyDescent="0.2">
      <c r="C60" s="5" t="s">
        <v>18</v>
      </c>
      <c r="D60" s="5">
        <v>0</v>
      </c>
      <c r="E60" s="5">
        <v>0</v>
      </c>
      <c r="F60" s="5">
        <v>1</v>
      </c>
      <c r="G60" s="5">
        <v>0</v>
      </c>
      <c r="H60" s="5">
        <v>1</v>
      </c>
      <c r="I60" s="5">
        <v>0</v>
      </c>
      <c r="J60" s="5">
        <v>1</v>
      </c>
      <c r="K60" s="5">
        <v>0</v>
      </c>
      <c r="L60" s="5">
        <v>0</v>
      </c>
      <c r="M60" s="5">
        <v>0</v>
      </c>
      <c r="N60" s="5">
        <v>0</v>
      </c>
    </row>
    <row r="61" spans="3:14" x14ac:dyDescent="0.2">
      <c r="C61" s="5" t="s">
        <v>19</v>
      </c>
      <c r="D61" s="5">
        <v>0</v>
      </c>
      <c r="E61" s="5">
        <v>1</v>
      </c>
      <c r="F61" s="5">
        <v>1</v>
      </c>
      <c r="G61" s="5">
        <v>1</v>
      </c>
      <c r="H61" s="5">
        <v>1</v>
      </c>
      <c r="I61" s="5">
        <v>0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</row>
    <row r="62" spans="3:14" x14ac:dyDescent="0.2">
      <c r="C62" s="5" t="s">
        <v>20</v>
      </c>
      <c r="D62" s="5">
        <v>0</v>
      </c>
      <c r="E62" s="5">
        <v>1</v>
      </c>
      <c r="F62" s="5">
        <v>1</v>
      </c>
      <c r="G62" s="5">
        <v>1</v>
      </c>
      <c r="H62" s="5">
        <v>1</v>
      </c>
      <c r="I62" s="5">
        <v>0</v>
      </c>
      <c r="J62" s="5">
        <v>1</v>
      </c>
      <c r="K62" s="5">
        <v>0</v>
      </c>
      <c r="L62" s="5">
        <v>0</v>
      </c>
      <c r="M62" s="5">
        <v>0</v>
      </c>
      <c r="N62" s="5">
        <v>0</v>
      </c>
    </row>
    <row r="66" spans="3:14" ht="16" x14ac:dyDescent="0.2">
      <c r="C66" s="5" t="s">
        <v>97</v>
      </c>
      <c r="D66" s="5" t="s">
        <v>33</v>
      </c>
      <c r="E66" s="5" t="s">
        <v>35</v>
      </c>
      <c r="F66" s="5" t="s">
        <v>36</v>
      </c>
      <c r="G66" s="5" t="s">
        <v>39</v>
      </c>
      <c r="H66" s="5" t="s">
        <v>40</v>
      </c>
      <c r="I66" s="5" t="s">
        <v>41</v>
      </c>
      <c r="J66" s="5" t="s">
        <v>42</v>
      </c>
      <c r="K66" s="9" t="s">
        <v>32</v>
      </c>
      <c r="L66" s="9" t="s">
        <v>34</v>
      </c>
      <c r="M66" s="9" t="s">
        <v>37</v>
      </c>
      <c r="N66" s="9" t="s">
        <v>38</v>
      </c>
    </row>
    <row r="67" spans="3:14" ht="16" x14ac:dyDescent="0.2">
      <c r="C67" s="9" t="s">
        <v>21</v>
      </c>
      <c r="D67" s="5">
        <v>0</v>
      </c>
      <c r="E67" s="9">
        <v>1</v>
      </c>
      <c r="F67" s="5">
        <v>0</v>
      </c>
      <c r="G67" s="5">
        <v>0</v>
      </c>
      <c r="H67" s="5">
        <v>0</v>
      </c>
      <c r="I67" s="9">
        <v>1</v>
      </c>
      <c r="J67" s="9">
        <v>1</v>
      </c>
      <c r="K67" s="9">
        <v>1</v>
      </c>
      <c r="L67" s="9">
        <v>1</v>
      </c>
      <c r="M67" s="9">
        <v>1</v>
      </c>
      <c r="N67" s="9">
        <v>1</v>
      </c>
    </row>
    <row r="68" spans="3:14" ht="16" x14ac:dyDescent="0.2">
      <c r="C68" s="9" t="s">
        <v>22</v>
      </c>
      <c r="D68" s="5">
        <v>0</v>
      </c>
      <c r="E68" s="9">
        <v>1</v>
      </c>
      <c r="F68" s="5">
        <v>0</v>
      </c>
      <c r="G68" s="5">
        <v>0</v>
      </c>
      <c r="H68" s="5">
        <v>0</v>
      </c>
      <c r="I68" s="9">
        <v>0</v>
      </c>
      <c r="J68" s="9">
        <v>1</v>
      </c>
      <c r="K68" s="9">
        <v>1</v>
      </c>
      <c r="L68" s="9">
        <v>0</v>
      </c>
      <c r="M68" s="9">
        <v>1</v>
      </c>
      <c r="N68" s="9">
        <v>1</v>
      </c>
    </row>
    <row r="69" spans="3:14" ht="16" x14ac:dyDescent="0.2">
      <c r="C69" s="9" t="s">
        <v>23</v>
      </c>
      <c r="D69" s="5">
        <v>0</v>
      </c>
      <c r="E69" s="9">
        <v>0</v>
      </c>
      <c r="F69" s="5">
        <v>0</v>
      </c>
      <c r="G69" s="5">
        <v>0</v>
      </c>
      <c r="H69" s="5">
        <v>0</v>
      </c>
      <c r="I69" s="9">
        <v>1</v>
      </c>
      <c r="J69" s="9">
        <v>1</v>
      </c>
      <c r="K69" s="9">
        <v>0</v>
      </c>
      <c r="L69" s="9">
        <v>0</v>
      </c>
      <c r="M69" s="9">
        <v>1</v>
      </c>
      <c r="N69" s="9">
        <v>1</v>
      </c>
    </row>
    <row r="70" spans="3:14" ht="16" x14ac:dyDescent="0.2">
      <c r="C70" s="9" t="s">
        <v>24</v>
      </c>
      <c r="D70" s="5">
        <v>0</v>
      </c>
      <c r="E70" s="9">
        <v>1</v>
      </c>
      <c r="F70" s="5">
        <v>0</v>
      </c>
      <c r="G70" s="5">
        <v>0</v>
      </c>
      <c r="H70" s="5">
        <v>0</v>
      </c>
      <c r="I70" s="9">
        <v>0</v>
      </c>
      <c r="J70" s="9">
        <v>1</v>
      </c>
      <c r="K70" s="9">
        <v>1</v>
      </c>
      <c r="L70" s="9">
        <v>1</v>
      </c>
      <c r="M70" s="9">
        <v>1</v>
      </c>
      <c r="N70" s="9">
        <v>1</v>
      </c>
    </row>
    <row r="71" spans="3:14" ht="16" x14ac:dyDescent="0.2">
      <c r="C71" s="9" t="s">
        <v>25</v>
      </c>
      <c r="D71" s="5">
        <v>0</v>
      </c>
      <c r="E71" s="9">
        <v>1</v>
      </c>
      <c r="F71" s="5">
        <v>0</v>
      </c>
      <c r="G71" s="5">
        <v>0</v>
      </c>
      <c r="H71" s="5">
        <v>0</v>
      </c>
      <c r="I71" s="9">
        <v>1</v>
      </c>
      <c r="J71" s="9">
        <v>1</v>
      </c>
      <c r="K71" s="9">
        <v>0</v>
      </c>
      <c r="L71" s="9">
        <v>1</v>
      </c>
      <c r="M71" s="9">
        <v>1</v>
      </c>
      <c r="N71" s="9">
        <v>1</v>
      </c>
    </row>
    <row r="72" spans="3:14" ht="16" x14ac:dyDescent="0.2">
      <c r="C72" s="9" t="s">
        <v>26</v>
      </c>
      <c r="D72" s="5">
        <v>0</v>
      </c>
      <c r="E72" s="9">
        <v>1</v>
      </c>
      <c r="F72" s="5">
        <v>0</v>
      </c>
      <c r="G72" s="5">
        <v>0</v>
      </c>
      <c r="H72" s="5">
        <v>0</v>
      </c>
      <c r="I72" s="9">
        <v>1</v>
      </c>
      <c r="J72" s="9">
        <v>1</v>
      </c>
      <c r="K72" s="9">
        <v>1</v>
      </c>
      <c r="L72" s="9">
        <v>1</v>
      </c>
      <c r="M72" s="9">
        <v>1</v>
      </c>
      <c r="N72" s="9">
        <v>1</v>
      </c>
    </row>
    <row r="73" spans="3:14" ht="16" x14ac:dyDescent="0.2">
      <c r="C73" s="9" t="s">
        <v>27</v>
      </c>
      <c r="D73" s="5">
        <v>0</v>
      </c>
      <c r="E73" s="9">
        <v>1</v>
      </c>
      <c r="F73" s="5">
        <v>0</v>
      </c>
      <c r="G73" s="5">
        <v>0</v>
      </c>
      <c r="H73" s="5">
        <v>0</v>
      </c>
      <c r="I73" s="9">
        <v>1</v>
      </c>
      <c r="J73" s="9">
        <v>1</v>
      </c>
      <c r="K73" s="9">
        <v>0</v>
      </c>
      <c r="L73" s="9">
        <v>0</v>
      </c>
      <c r="M73" s="9">
        <v>1</v>
      </c>
      <c r="N73" s="9">
        <v>1</v>
      </c>
    </row>
    <row r="74" spans="3:14" ht="16" x14ac:dyDescent="0.2">
      <c r="C74" s="9" t="s">
        <v>28</v>
      </c>
      <c r="D74" s="5">
        <v>0</v>
      </c>
      <c r="E74" s="9">
        <v>1</v>
      </c>
      <c r="F74" s="5">
        <v>0</v>
      </c>
      <c r="G74" s="5">
        <v>0</v>
      </c>
      <c r="H74" s="5">
        <v>0</v>
      </c>
      <c r="I74" s="9">
        <v>1</v>
      </c>
      <c r="J74" s="9">
        <v>0</v>
      </c>
      <c r="K74" s="9">
        <v>1</v>
      </c>
      <c r="L74" s="9">
        <v>0</v>
      </c>
      <c r="M74" s="9">
        <v>1</v>
      </c>
      <c r="N74" s="9">
        <v>1</v>
      </c>
    </row>
    <row r="75" spans="3:14" ht="16" x14ac:dyDescent="0.2">
      <c r="C75" s="9" t="s">
        <v>29</v>
      </c>
      <c r="D75" s="5">
        <v>0</v>
      </c>
      <c r="E75" s="9">
        <v>1</v>
      </c>
      <c r="F75" s="5">
        <v>0</v>
      </c>
      <c r="G75" s="5">
        <v>0</v>
      </c>
      <c r="H75" s="5">
        <v>0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</row>
    <row r="76" spans="3:14" ht="16" x14ac:dyDescent="0.2">
      <c r="C76" s="9" t="s">
        <v>30</v>
      </c>
      <c r="D76" s="5">
        <v>0</v>
      </c>
      <c r="E76" s="9">
        <v>1</v>
      </c>
      <c r="F76" s="5">
        <v>0</v>
      </c>
      <c r="G76" s="5">
        <v>0</v>
      </c>
      <c r="H76" s="5">
        <v>0</v>
      </c>
      <c r="I76" s="9">
        <v>0</v>
      </c>
      <c r="J76" s="9">
        <v>1</v>
      </c>
      <c r="K76" s="9">
        <v>1</v>
      </c>
      <c r="L76" s="9">
        <v>0</v>
      </c>
      <c r="M76" s="9">
        <v>1</v>
      </c>
      <c r="N76" s="9">
        <v>1</v>
      </c>
    </row>
    <row r="77" spans="3:14" ht="16" x14ac:dyDescent="0.2">
      <c r="C77" s="9" t="s">
        <v>31</v>
      </c>
      <c r="D77" s="5">
        <v>0</v>
      </c>
      <c r="E77" s="9">
        <v>1</v>
      </c>
      <c r="F77" s="5">
        <v>0</v>
      </c>
      <c r="G77" s="5">
        <v>0</v>
      </c>
      <c r="H77" s="5">
        <v>0</v>
      </c>
      <c r="I77" s="9">
        <v>1</v>
      </c>
      <c r="J77" s="9">
        <v>1</v>
      </c>
      <c r="K77" s="9">
        <v>1</v>
      </c>
      <c r="L77" s="9">
        <v>1</v>
      </c>
      <c r="M77" s="9">
        <v>1</v>
      </c>
      <c r="N77" s="9">
        <v>0</v>
      </c>
    </row>
  </sheetData>
  <mergeCells count="2">
    <mergeCell ref="A2:C2"/>
    <mergeCell ref="A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0432-947B-BD45-B810-40CD2D1F7C1C}">
  <dimension ref="A1:E29"/>
  <sheetViews>
    <sheetView zoomScale="107" workbookViewId="0">
      <selection activeCell="B1" sqref="B1:E1"/>
    </sheetView>
  </sheetViews>
  <sheetFormatPr baseColWidth="10" defaultRowHeight="15" x14ac:dyDescent="0.2"/>
  <sheetData>
    <row r="1" spans="1:5" x14ac:dyDescent="0.2">
      <c r="A1" s="5" t="s">
        <v>98</v>
      </c>
      <c r="B1" s="5" t="s">
        <v>99</v>
      </c>
      <c r="C1" s="5" t="s">
        <v>100</v>
      </c>
      <c r="D1" s="5" t="s">
        <v>101</v>
      </c>
      <c r="E1" s="5" t="s">
        <v>104</v>
      </c>
    </row>
    <row r="2" spans="1:5" x14ac:dyDescent="0.2">
      <c r="A2" s="1" t="s">
        <v>21</v>
      </c>
      <c r="B2" s="10">
        <v>51.962000000000003</v>
      </c>
      <c r="C2" s="10">
        <v>-2.0649999999999999</v>
      </c>
      <c r="D2" s="10">
        <v>-2.0059999999999998</v>
      </c>
      <c r="E2" s="5" t="s">
        <v>103</v>
      </c>
    </row>
    <row r="3" spans="1:5" x14ac:dyDescent="0.2">
      <c r="A3" s="1" t="s">
        <v>22</v>
      </c>
      <c r="B3" s="10">
        <v>39.401000000000003</v>
      </c>
      <c r="C3" s="10">
        <v>-2.097</v>
      </c>
      <c r="D3" s="10">
        <v>-1.9850000000000001</v>
      </c>
      <c r="E3" s="5" t="s">
        <v>103</v>
      </c>
    </row>
    <row r="4" spans="1:5" x14ac:dyDescent="0.2">
      <c r="A4" s="1" t="s">
        <v>23</v>
      </c>
      <c r="B4" s="10">
        <v>49.621000000000002</v>
      </c>
      <c r="C4" s="10">
        <v>-1.9059999999999999</v>
      </c>
      <c r="D4" s="10">
        <v>-1.909</v>
      </c>
      <c r="E4" s="5" t="s">
        <v>103</v>
      </c>
    </row>
    <row r="5" spans="1:5" x14ac:dyDescent="0.2">
      <c r="A5" s="1" t="s">
        <v>24</v>
      </c>
      <c r="B5" s="10">
        <v>19.93</v>
      </c>
      <c r="C5" s="10">
        <v>-3.0419999999999998</v>
      </c>
      <c r="D5" s="10">
        <v>-3.1110000000000002</v>
      </c>
      <c r="E5" s="5" t="s">
        <v>103</v>
      </c>
    </row>
    <row r="6" spans="1:5" x14ac:dyDescent="0.2">
      <c r="A6" s="1" t="s">
        <v>25</v>
      </c>
      <c r="B6" s="10">
        <v>26.686</v>
      </c>
      <c r="C6" s="10">
        <v>-2.9350000000000001</v>
      </c>
      <c r="D6" s="10">
        <v>-3.0409999999999999</v>
      </c>
      <c r="E6" s="5" t="s">
        <v>102</v>
      </c>
    </row>
    <row r="7" spans="1:5" x14ac:dyDescent="0.2">
      <c r="A7" s="1" t="s">
        <v>26</v>
      </c>
      <c r="B7" s="10">
        <v>84.244</v>
      </c>
      <c r="C7" s="10">
        <v>-2.0169999999999999</v>
      </c>
      <c r="D7" s="10">
        <v>-2.069</v>
      </c>
      <c r="E7" s="5" t="s">
        <v>103</v>
      </c>
    </row>
    <row r="8" spans="1:5" x14ac:dyDescent="0.2">
      <c r="A8" s="1" t="s">
        <v>27</v>
      </c>
      <c r="B8" s="10">
        <v>11.661</v>
      </c>
      <c r="C8" s="10">
        <v>-3.1219999999999999</v>
      </c>
      <c r="D8" s="10">
        <v>-3.169</v>
      </c>
      <c r="E8" s="5" t="s">
        <v>103</v>
      </c>
    </row>
    <row r="9" spans="1:5" x14ac:dyDescent="0.2">
      <c r="A9" s="1" t="s">
        <v>28</v>
      </c>
      <c r="B9" s="10">
        <v>30.350999999999999</v>
      </c>
      <c r="C9" s="10">
        <v>-2.4540000000000002</v>
      </c>
      <c r="D9" s="10">
        <v>-2.4700000000000002</v>
      </c>
      <c r="E9" s="5" t="s">
        <v>103</v>
      </c>
    </row>
    <row r="10" spans="1:5" x14ac:dyDescent="0.2">
      <c r="A10" s="1" t="s">
        <v>29</v>
      </c>
      <c r="B10" s="10">
        <v>59.97</v>
      </c>
      <c r="C10" s="10">
        <v>-2.2149999999999999</v>
      </c>
      <c r="D10" s="10">
        <v>-2.21</v>
      </c>
      <c r="E10" s="5" t="s">
        <v>103</v>
      </c>
    </row>
    <row r="11" spans="1:5" x14ac:dyDescent="0.2">
      <c r="A11" s="1" t="s">
        <v>30</v>
      </c>
      <c r="B11" s="10">
        <v>73.084000000000003</v>
      </c>
      <c r="C11" s="10">
        <v>-2.0310000000000001</v>
      </c>
      <c r="D11" s="10">
        <v>-1.927</v>
      </c>
      <c r="E11" s="5" t="s">
        <v>103</v>
      </c>
    </row>
    <row r="12" spans="1:5" x14ac:dyDescent="0.2">
      <c r="A12" s="1" t="s">
        <v>31</v>
      </c>
      <c r="B12" s="10">
        <v>15.026</v>
      </c>
      <c r="C12" s="10">
        <v>-3.4390000000000001</v>
      </c>
      <c r="D12" s="10">
        <v>-3.5219999999999998</v>
      </c>
      <c r="E12" s="5" t="s">
        <v>102</v>
      </c>
    </row>
    <row r="16" spans="1:5" x14ac:dyDescent="0.2">
      <c r="A16" s="5" t="s">
        <v>98</v>
      </c>
      <c r="B16" s="5" t="s">
        <v>99</v>
      </c>
      <c r="C16" s="5" t="s">
        <v>100</v>
      </c>
      <c r="D16" s="5" t="s">
        <v>101</v>
      </c>
      <c r="E16" s="5" t="s">
        <v>104</v>
      </c>
    </row>
    <row r="17" spans="1:5" x14ac:dyDescent="0.2">
      <c r="A17" s="5" t="s">
        <v>8</v>
      </c>
      <c r="B17" s="10">
        <v>48.518000000000001</v>
      </c>
      <c r="C17" s="10">
        <v>-2.1070000000000002</v>
      </c>
      <c r="D17" s="10">
        <v>-1.8240000000000001</v>
      </c>
      <c r="E17" s="5" t="s">
        <v>103</v>
      </c>
    </row>
    <row r="18" spans="1:5" x14ac:dyDescent="0.2">
      <c r="A18" s="5" t="s">
        <v>9</v>
      </c>
      <c r="B18" s="10">
        <v>9.8879999999999999</v>
      </c>
      <c r="C18" s="10">
        <v>-3.0089999999999999</v>
      </c>
      <c r="D18" s="10">
        <v>-2.8069999999999999</v>
      </c>
      <c r="E18" s="5" t="s">
        <v>103</v>
      </c>
    </row>
    <row r="19" spans="1:5" x14ac:dyDescent="0.2">
      <c r="A19" s="5" t="s">
        <v>10</v>
      </c>
      <c r="B19" s="10">
        <v>37.450000000000003</v>
      </c>
      <c r="C19" s="10">
        <v>-1.9219999999999999</v>
      </c>
      <c r="D19" s="10">
        <v>-1.5649999999999999</v>
      </c>
      <c r="E19" s="5" t="s">
        <v>103</v>
      </c>
    </row>
    <row r="20" spans="1:5" x14ac:dyDescent="0.2">
      <c r="A20" s="5" t="s">
        <v>11</v>
      </c>
      <c r="B20" s="10">
        <v>47.622</v>
      </c>
      <c r="C20" s="10">
        <v>-1.6870000000000001</v>
      </c>
      <c r="D20" s="10">
        <v>-1.357</v>
      </c>
      <c r="E20" s="5" t="s">
        <v>103</v>
      </c>
    </row>
    <row r="21" spans="1:5" x14ac:dyDescent="0.2">
      <c r="A21" s="5" t="s">
        <v>12</v>
      </c>
      <c r="B21" s="10">
        <v>46.38</v>
      </c>
      <c r="C21" s="10">
        <v>-1.806</v>
      </c>
      <c r="D21" s="10">
        <v>-1.4830000000000001</v>
      </c>
      <c r="E21" s="5" t="s">
        <v>103</v>
      </c>
    </row>
    <row r="22" spans="1:5" x14ac:dyDescent="0.2">
      <c r="A22" s="5" t="s">
        <v>13</v>
      </c>
      <c r="B22" s="10">
        <v>59.648000000000003</v>
      </c>
      <c r="C22" s="10">
        <v>-2.1869999999999998</v>
      </c>
      <c r="D22" s="10">
        <v>-2.2189999999999999</v>
      </c>
      <c r="E22" s="5" t="s">
        <v>103</v>
      </c>
    </row>
    <row r="23" spans="1:5" x14ac:dyDescent="0.2">
      <c r="A23" s="5" t="s">
        <v>14</v>
      </c>
      <c r="B23" s="10">
        <v>66.971999999999994</v>
      </c>
      <c r="C23" s="10">
        <v>-1.837</v>
      </c>
      <c r="D23" s="10">
        <v>-2.0139999999999998</v>
      </c>
      <c r="E23" s="5" t="s">
        <v>103</v>
      </c>
    </row>
    <row r="24" spans="1:5" x14ac:dyDescent="0.2">
      <c r="A24" s="5" t="s">
        <v>15</v>
      </c>
      <c r="B24" s="10">
        <v>30.055</v>
      </c>
      <c r="C24" s="10">
        <v>-2.4940000000000002</v>
      </c>
      <c r="D24" s="10">
        <v>-1.869</v>
      </c>
      <c r="E24" s="5" t="s">
        <v>103</v>
      </c>
    </row>
    <row r="25" spans="1:5" x14ac:dyDescent="0.2">
      <c r="A25" s="5" t="s">
        <v>16</v>
      </c>
      <c r="B25" s="10">
        <v>35.067999999999998</v>
      </c>
      <c r="C25" s="10">
        <v>-2.641</v>
      </c>
      <c r="D25" s="10">
        <v>-2.593</v>
      </c>
      <c r="E25" s="5" t="s">
        <v>103</v>
      </c>
    </row>
    <row r="26" spans="1:5" x14ac:dyDescent="0.2">
      <c r="A26" s="5" t="s">
        <v>17</v>
      </c>
      <c r="B26" s="10">
        <v>43.920999999999999</v>
      </c>
      <c r="C26" s="10">
        <v>-1.97</v>
      </c>
      <c r="D26" s="10">
        <v>-1.5249999999999999</v>
      </c>
      <c r="E26" s="5" t="s">
        <v>103</v>
      </c>
    </row>
    <row r="27" spans="1:5" x14ac:dyDescent="0.2">
      <c r="A27" s="5" t="s">
        <v>18</v>
      </c>
      <c r="B27" s="10">
        <v>11.529</v>
      </c>
      <c r="C27" s="10">
        <v>-3.8639999999999999</v>
      </c>
      <c r="D27" s="10">
        <v>-3.7829999999999999</v>
      </c>
      <c r="E27" s="5" t="s">
        <v>102</v>
      </c>
    </row>
    <row r="28" spans="1:5" x14ac:dyDescent="0.2">
      <c r="A28" s="5" t="s">
        <v>19</v>
      </c>
      <c r="B28" s="10">
        <v>49.527000000000001</v>
      </c>
      <c r="C28" s="10">
        <v>-1.994</v>
      </c>
      <c r="D28" s="10">
        <v>-2.0089999999999999</v>
      </c>
      <c r="E28" s="5" t="s">
        <v>103</v>
      </c>
    </row>
    <row r="29" spans="1:5" x14ac:dyDescent="0.2">
      <c r="A29" s="5" t="s">
        <v>20</v>
      </c>
      <c r="B29" s="10">
        <v>50.241</v>
      </c>
      <c r="C29" s="10">
        <v>-2.1070000000000002</v>
      </c>
      <c r="D29" s="10">
        <v>-2.044</v>
      </c>
      <c r="E29" s="5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B5A-5F07-1C48-AF62-06FB7ED89AA1}">
  <dimension ref="A1:M77"/>
  <sheetViews>
    <sheetView tabSelected="1" workbookViewId="0">
      <selection activeCell="H11" sqref="H11"/>
    </sheetView>
  </sheetViews>
  <sheetFormatPr baseColWidth="10" defaultRowHeight="15" x14ac:dyDescent="0.2"/>
  <sheetData>
    <row r="1" spans="1:13" x14ac:dyDescent="0.2">
      <c r="A1" s="1" t="s">
        <v>105</v>
      </c>
      <c r="B1" s="1" t="s">
        <v>106</v>
      </c>
      <c r="C1" s="5" t="s">
        <v>99</v>
      </c>
      <c r="D1" s="5" t="s">
        <v>100</v>
      </c>
      <c r="E1" s="5" t="s">
        <v>101</v>
      </c>
      <c r="F1" s="5" t="s">
        <v>104</v>
      </c>
      <c r="J1" s="5" t="s">
        <v>99</v>
      </c>
      <c r="K1" s="5" t="s">
        <v>100</v>
      </c>
      <c r="L1" s="5" t="s">
        <v>101</v>
      </c>
      <c r="M1" s="11" t="s">
        <v>174</v>
      </c>
    </row>
    <row r="2" spans="1:13" x14ac:dyDescent="0.2">
      <c r="A2" s="5" t="s">
        <v>21</v>
      </c>
      <c r="B2" s="5" t="s">
        <v>107</v>
      </c>
      <c r="C2" s="10">
        <v>8.77</v>
      </c>
      <c r="D2" s="10">
        <v>-1.32</v>
      </c>
      <c r="E2" s="10">
        <v>-1.3759999999999999</v>
      </c>
      <c r="F2" s="5" t="str">
        <f>IF(M2&gt;1,"Стационарен","Нет")</f>
        <v>Нет</v>
      </c>
      <c r="J2">
        <f>IF(C2&lt;0.46,1,0)</f>
        <v>0</v>
      </c>
      <c r="K2">
        <f>IF(D2&lt;-2.87,1,0)</f>
        <v>0</v>
      </c>
      <c r="L2">
        <f>IF(E2&lt;-2.87,1,0)</f>
        <v>0</v>
      </c>
      <c r="M2">
        <f>SUM(J2:L2)</f>
        <v>0</v>
      </c>
    </row>
    <row r="3" spans="1:13" x14ac:dyDescent="0.2">
      <c r="A3" s="5" t="s">
        <v>21</v>
      </c>
      <c r="B3" s="5" t="s">
        <v>108</v>
      </c>
      <c r="C3" s="10">
        <v>13.782999999999999</v>
      </c>
      <c r="D3" s="10">
        <v>-2.7839999999999998</v>
      </c>
      <c r="E3" s="10">
        <v>-2.4990000000000001</v>
      </c>
      <c r="F3" s="5" t="str">
        <f t="shared" ref="F3:F34" si="0">IF(M3&gt;1,"Стационарен","Нет")</f>
        <v>Нет</v>
      </c>
      <c r="J3">
        <f t="shared" ref="J3:J66" si="1">IF(C3&lt;0.46,1,0)</f>
        <v>0</v>
      </c>
      <c r="K3">
        <f t="shared" ref="K3:K66" si="2">IF(D3&lt;-2.87,1,0)</f>
        <v>0</v>
      </c>
      <c r="L3">
        <f t="shared" ref="L3:L66" si="3">IF(E3&lt;-2.87,1,0)</f>
        <v>0</v>
      </c>
      <c r="M3">
        <f t="shared" ref="M3:M66" si="4">SUM(J3:L3)</f>
        <v>0</v>
      </c>
    </row>
    <row r="4" spans="1:13" x14ac:dyDescent="0.2">
      <c r="A4" s="5" t="s">
        <v>21</v>
      </c>
      <c r="B4" s="5" t="s">
        <v>109</v>
      </c>
      <c r="C4" s="10">
        <v>6.5229999999999997</v>
      </c>
      <c r="D4" s="10">
        <v>-3.89</v>
      </c>
      <c r="E4" s="10">
        <v>-3.1880000000000002</v>
      </c>
      <c r="F4" s="5" t="str">
        <f t="shared" si="0"/>
        <v>Стационарен</v>
      </c>
      <c r="J4">
        <f t="shared" si="1"/>
        <v>0</v>
      </c>
      <c r="K4">
        <f t="shared" si="2"/>
        <v>1</v>
      </c>
      <c r="L4">
        <f t="shared" si="3"/>
        <v>1</v>
      </c>
      <c r="M4">
        <f t="shared" si="4"/>
        <v>2</v>
      </c>
    </row>
    <row r="5" spans="1:13" x14ac:dyDescent="0.2">
      <c r="A5" s="5" t="s">
        <v>22</v>
      </c>
      <c r="B5" s="5" t="s">
        <v>110</v>
      </c>
      <c r="C5" s="10">
        <v>2.9350000000000001</v>
      </c>
      <c r="D5" s="10">
        <v>-1.6779999999999999</v>
      </c>
      <c r="E5" s="10">
        <v>-1.482</v>
      </c>
      <c r="F5" s="5" t="str">
        <f t="shared" si="0"/>
        <v>Нет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</row>
    <row r="6" spans="1:13" x14ac:dyDescent="0.2">
      <c r="A6" s="5" t="s">
        <v>22</v>
      </c>
      <c r="B6" s="5" t="s">
        <v>111</v>
      </c>
      <c r="C6" s="10">
        <v>0.88</v>
      </c>
      <c r="D6" s="10">
        <v>-2.2050000000000001</v>
      </c>
      <c r="E6" s="10">
        <v>-2.4009999999999998</v>
      </c>
      <c r="F6" s="5" t="str">
        <f t="shared" si="0"/>
        <v>Нет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</row>
    <row r="7" spans="1:13" x14ac:dyDescent="0.2">
      <c r="A7" s="5" t="s">
        <v>22</v>
      </c>
      <c r="B7" s="5" t="s">
        <v>112</v>
      </c>
      <c r="C7" s="10">
        <v>13.247</v>
      </c>
      <c r="D7" s="10">
        <v>-2.57</v>
      </c>
      <c r="E7" s="10">
        <v>-2.4249999999999998</v>
      </c>
      <c r="F7" s="5" t="str">
        <f t="shared" si="0"/>
        <v>Нет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</row>
    <row r="8" spans="1:13" x14ac:dyDescent="0.2">
      <c r="A8" s="5" t="s">
        <v>23</v>
      </c>
      <c r="B8" s="5" t="s">
        <v>113</v>
      </c>
      <c r="C8" s="10">
        <v>5.2720000000000002</v>
      </c>
      <c r="D8" s="10">
        <v>-0.58899999999999997</v>
      </c>
      <c r="E8" s="10">
        <v>-0.46500000000000002</v>
      </c>
      <c r="F8" s="5" t="str">
        <f t="shared" si="0"/>
        <v>Нет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</row>
    <row r="9" spans="1:13" x14ac:dyDescent="0.2">
      <c r="A9" s="5" t="s">
        <v>23</v>
      </c>
      <c r="B9" s="5" t="s">
        <v>114</v>
      </c>
      <c r="C9" s="10">
        <v>45.054000000000002</v>
      </c>
      <c r="D9" s="10">
        <v>-2.1</v>
      </c>
      <c r="E9" s="10">
        <v>-2.1120000000000001</v>
      </c>
      <c r="F9" s="5" t="str">
        <f t="shared" si="0"/>
        <v>Нет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</row>
    <row r="10" spans="1:13" x14ac:dyDescent="0.2">
      <c r="A10" s="5" t="s">
        <v>24</v>
      </c>
      <c r="B10" s="5" t="s">
        <v>115</v>
      </c>
      <c r="C10" s="10">
        <v>2.6840000000000002</v>
      </c>
      <c r="D10" s="10">
        <v>-1.9350000000000001</v>
      </c>
      <c r="E10" s="10">
        <v>-2.0009999999999999</v>
      </c>
      <c r="F10" s="5" t="str">
        <f t="shared" si="0"/>
        <v>Нет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</row>
    <row r="11" spans="1:13" x14ac:dyDescent="0.2">
      <c r="A11" s="5" t="s">
        <v>24</v>
      </c>
      <c r="B11" s="5" t="s">
        <v>116</v>
      </c>
      <c r="C11" s="10">
        <v>15.125</v>
      </c>
      <c r="D11" s="10">
        <v>-2.1640000000000001</v>
      </c>
      <c r="E11" s="10">
        <v>-1.8</v>
      </c>
      <c r="F11" s="5" t="str">
        <f t="shared" si="0"/>
        <v>Нет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</row>
    <row r="12" spans="1:13" x14ac:dyDescent="0.2">
      <c r="A12" s="5" t="s">
        <v>24</v>
      </c>
      <c r="B12" s="5" t="s">
        <v>117</v>
      </c>
      <c r="C12" s="10">
        <v>9.1259999999999994</v>
      </c>
      <c r="D12" s="10">
        <v>-2.431</v>
      </c>
      <c r="E12" s="10">
        <v>-2.3220000000000001</v>
      </c>
      <c r="F12" s="5" t="str">
        <f t="shared" si="0"/>
        <v>Нет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</row>
    <row r="13" spans="1:13" x14ac:dyDescent="0.2">
      <c r="A13" s="5" t="s">
        <v>25</v>
      </c>
      <c r="B13" s="5" t="s">
        <v>118</v>
      </c>
      <c r="C13" s="10">
        <v>2.3319999999999999</v>
      </c>
      <c r="D13" s="10">
        <v>-2.57</v>
      </c>
      <c r="E13" s="10">
        <v>-2.597</v>
      </c>
      <c r="F13" s="5" t="str">
        <f t="shared" si="0"/>
        <v>Нет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</row>
    <row r="14" spans="1:13" x14ac:dyDescent="0.2">
      <c r="A14" s="5" t="s">
        <v>25</v>
      </c>
      <c r="B14" s="5" t="s">
        <v>119</v>
      </c>
      <c r="C14" s="10">
        <v>26.36</v>
      </c>
      <c r="D14" s="10">
        <v>-1.1220000000000001</v>
      </c>
      <c r="E14" s="10">
        <v>-1.2470000000000001</v>
      </c>
      <c r="F14" s="5" t="str">
        <f t="shared" si="0"/>
        <v>Нет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</row>
    <row r="15" spans="1:13" x14ac:dyDescent="0.2">
      <c r="A15" s="5" t="s">
        <v>25</v>
      </c>
      <c r="B15" s="5" t="s">
        <v>120</v>
      </c>
      <c r="C15" s="10">
        <v>8.2059999999999995</v>
      </c>
      <c r="D15" s="10">
        <v>-2.3279999999999998</v>
      </c>
      <c r="E15" s="10">
        <v>-2.8090000000000002</v>
      </c>
      <c r="F15" s="5" t="str">
        <f t="shared" si="0"/>
        <v>Нет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3" x14ac:dyDescent="0.2">
      <c r="A16" s="5" t="s">
        <v>26</v>
      </c>
      <c r="B16" s="5" t="s">
        <v>107</v>
      </c>
      <c r="C16" s="10">
        <v>9.5039999999999996</v>
      </c>
      <c r="D16" s="10">
        <v>-1.8460000000000001</v>
      </c>
      <c r="E16" s="10">
        <v>-1.819</v>
      </c>
      <c r="F16" s="5" t="str">
        <f t="shared" si="0"/>
        <v>Нет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</row>
    <row r="17" spans="1:13" x14ac:dyDescent="0.2">
      <c r="A17" s="5" t="s">
        <v>26</v>
      </c>
      <c r="B17" s="5" t="s">
        <v>121</v>
      </c>
      <c r="C17" s="10">
        <v>17.443000000000001</v>
      </c>
      <c r="D17" s="10">
        <v>-2.742</v>
      </c>
      <c r="E17" s="10">
        <v>-2.468</v>
      </c>
      <c r="F17" s="5" t="str">
        <f t="shared" si="0"/>
        <v>Нет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</row>
    <row r="18" spans="1:13" x14ac:dyDescent="0.2">
      <c r="A18" s="5" t="s">
        <v>26</v>
      </c>
      <c r="B18" s="5" t="s">
        <v>122</v>
      </c>
      <c r="C18" s="10">
        <v>8.0150000000000006</v>
      </c>
      <c r="D18" s="10">
        <v>-4.0919999999999996</v>
      </c>
      <c r="E18" s="10">
        <v>-3.8969999999999998</v>
      </c>
      <c r="F18" s="5" t="str">
        <f t="shared" si="0"/>
        <v>Стационарен</v>
      </c>
      <c r="J18">
        <f t="shared" si="1"/>
        <v>0</v>
      </c>
      <c r="K18">
        <f t="shared" si="2"/>
        <v>1</v>
      </c>
      <c r="L18">
        <f t="shared" si="3"/>
        <v>1</v>
      </c>
      <c r="M18">
        <f t="shared" si="4"/>
        <v>2</v>
      </c>
    </row>
    <row r="19" spans="1:13" x14ac:dyDescent="0.2">
      <c r="A19" s="5" t="s">
        <v>26</v>
      </c>
      <c r="B19" s="5" t="s">
        <v>123</v>
      </c>
      <c r="C19" s="10">
        <v>1.9570000000000001</v>
      </c>
      <c r="D19" s="10">
        <v>-2.7839999999999998</v>
      </c>
      <c r="E19" s="10">
        <v>-3.0369999999999999</v>
      </c>
      <c r="F19" s="5" t="str">
        <f t="shared" si="0"/>
        <v>Нет</v>
      </c>
      <c r="J19">
        <f t="shared" si="1"/>
        <v>0</v>
      </c>
      <c r="K19">
        <f t="shared" si="2"/>
        <v>0</v>
      </c>
      <c r="L19">
        <f t="shared" si="3"/>
        <v>1</v>
      </c>
      <c r="M19">
        <f t="shared" si="4"/>
        <v>1</v>
      </c>
    </row>
    <row r="20" spans="1:13" x14ac:dyDescent="0.2">
      <c r="A20" s="5" t="s">
        <v>27</v>
      </c>
      <c r="B20" s="5" t="s">
        <v>124</v>
      </c>
      <c r="C20" s="10">
        <v>7.1120000000000001</v>
      </c>
      <c r="D20" s="10">
        <v>-1.353</v>
      </c>
      <c r="E20" s="10">
        <v>-1.4179999999999999</v>
      </c>
      <c r="F20" s="5" t="str">
        <f t="shared" si="0"/>
        <v>Нет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</row>
    <row r="21" spans="1:13" x14ac:dyDescent="0.2">
      <c r="A21" s="5" t="s">
        <v>27</v>
      </c>
      <c r="B21" s="5" t="s">
        <v>125</v>
      </c>
      <c r="C21" s="10">
        <v>22.388000000000002</v>
      </c>
      <c r="D21" s="10">
        <v>-2.298</v>
      </c>
      <c r="E21" s="10">
        <v>-2.19</v>
      </c>
      <c r="F21" s="5" t="str">
        <f t="shared" si="0"/>
        <v>Нет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13" x14ac:dyDescent="0.2">
      <c r="A22" s="5" t="s">
        <v>27</v>
      </c>
      <c r="B22" s="5" t="s">
        <v>126</v>
      </c>
      <c r="C22" s="10">
        <v>2.8239999999999998</v>
      </c>
      <c r="D22" s="10">
        <v>-2.0110000000000001</v>
      </c>
      <c r="E22" s="10">
        <v>-2.4910000000000001</v>
      </c>
      <c r="F22" s="5" t="str">
        <f t="shared" si="0"/>
        <v>Нет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</row>
    <row r="23" spans="1:13" x14ac:dyDescent="0.2">
      <c r="A23" s="5" t="s">
        <v>28</v>
      </c>
      <c r="B23" s="5" t="s">
        <v>127</v>
      </c>
      <c r="C23" s="10">
        <v>2.9990000000000001</v>
      </c>
      <c r="D23" s="10">
        <v>-2.476</v>
      </c>
      <c r="E23" s="10">
        <v>-2.3820000000000001</v>
      </c>
      <c r="F23" s="5" t="str">
        <f t="shared" si="0"/>
        <v>Нет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</row>
    <row r="24" spans="1:13" x14ac:dyDescent="0.2">
      <c r="A24" s="5" t="s">
        <v>28</v>
      </c>
      <c r="B24" s="5" t="s">
        <v>128</v>
      </c>
      <c r="C24" s="10">
        <v>18.402000000000001</v>
      </c>
      <c r="D24" s="10">
        <v>-1.5820000000000001</v>
      </c>
      <c r="E24" s="10">
        <v>-1.5129999999999999</v>
      </c>
      <c r="F24" s="5" t="str">
        <f t="shared" si="0"/>
        <v>Нет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</row>
    <row r="25" spans="1:13" x14ac:dyDescent="0.2">
      <c r="A25" s="5" t="s">
        <v>28</v>
      </c>
      <c r="B25" s="5" t="s">
        <v>129</v>
      </c>
      <c r="C25" s="10">
        <v>6.5030000000000001</v>
      </c>
      <c r="D25" s="10">
        <v>-2.266</v>
      </c>
      <c r="E25" s="10">
        <v>-2.4700000000000002</v>
      </c>
      <c r="F25" s="5" t="str">
        <f t="shared" si="0"/>
        <v>Нет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x14ac:dyDescent="0.2">
      <c r="A26" s="5" t="s">
        <v>29</v>
      </c>
      <c r="B26" s="5" t="s">
        <v>130</v>
      </c>
      <c r="C26" s="10">
        <v>35.969000000000001</v>
      </c>
      <c r="D26" s="10">
        <v>-1.702</v>
      </c>
      <c r="E26" s="10">
        <v>-1.774</v>
      </c>
      <c r="F26" s="5" t="str">
        <f t="shared" si="0"/>
        <v>Нет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</row>
    <row r="27" spans="1:13" x14ac:dyDescent="0.2">
      <c r="A27" s="5" t="s">
        <v>29</v>
      </c>
      <c r="B27" s="5" t="s">
        <v>131</v>
      </c>
      <c r="C27" s="10">
        <v>8.9949999999999992</v>
      </c>
      <c r="D27" s="10">
        <v>-1.96</v>
      </c>
      <c r="E27" s="10">
        <v>-1.7609999999999999</v>
      </c>
      <c r="F27" s="5" t="str">
        <f t="shared" si="0"/>
        <v>Нет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</row>
    <row r="28" spans="1:13" x14ac:dyDescent="0.2">
      <c r="A28" s="5" t="s">
        <v>29</v>
      </c>
      <c r="B28" s="5" t="s">
        <v>132</v>
      </c>
      <c r="C28" s="10">
        <v>1.5329999999999999</v>
      </c>
      <c r="D28" s="10">
        <v>-3.4390000000000001</v>
      </c>
      <c r="E28" s="10">
        <v>-2.52</v>
      </c>
      <c r="F28" s="5" t="str">
        <f t="shared" si="0"/>
        <v>Нет</v>
      </c>
      <c r="J28">
        <f t="shared" si="1"/>
        <v>0</v>
      </c>
      <c r="K28">
        <f t="shared" si="2"/>
        <v>1</v>
      </c>
      <c r="L28">
        <f t="shared" si="3"/>
        <v>0</v>
      </c>
      <c r="M28">
        <f t="shared" si="4"/>
        <v>1</v>
      </c>
    </row>
    <row r="29" spans="1:13" x14ac:dyDescent="0.2">
      <c r="A29" s="5" t="s">
        <v>30</v>
      </c>
      <c r="B29" s="5" t="s">
        <v>133</v>
      </c>
      <c r="C29" s="10">
        <v>9.5</v>
      </c>
      <c r="D29" s="10">
        <v>-1.4730000000000001</v>
      </c>
      <c r="E29" s="10">
        <v>-1.3360000000000001</v>
      </c>
      <c r="F29" s="5" t="str">
        <f t="shared" si="0"/>
        <v>Нет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</row>
    <row r="30" spans="1:13" x14ac:dyDescent="0.2">
      <c r="A30" s="5" t="s">
        <v>30</v>
      </c>
      <c r="B30" s="5" t="s">
        <v>134</v>
      </c>
      <c r="C30" s="10">
        <v>37.664000000000001</v>
      </c>
      <c r="D30" s="10">
        <v>-1.8320000000000001</v>
      </c>
      <c r="E30" s="10">
        <v>-1.7350000000000001</v>
      </c>
      <c r="F30" s="5" t="str">
        <f t="shared" si="0"/>
        <v>Нет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 x14ac:dyDescent="0.2">
      <c r="A31" s="5" t="s">
        <v>30</v>
      </c>
      <c r="B31" s="5" t="s">
        <v>135</v>
      </c>
      <c r="C31" s="10">
        <v>22.263999999999999</v>
      </c>
      <c r="D31" s="10">
        <v>-1.635</v>
      </c>
      <c r="E31" s="10">
        <v>-1.639</v>
      </c>
      <c r="F31" s="5" t="str">
        <f t="shared" si="0"/>
        <v>Нет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</row>
    <row r="32" spans="1:13" x14ac:dyDescent="0.2">
      <c r="A32" s="5" t="s">
        <v>31</v>
      </c>
      <c r="B32" s="5" t="s">
        <v>136</v>
      </c>
      <c r="C32" s="10">
        <v>5.3650000000000002</v>
      </c>
      <c r="D32" s="10">
        <v>-1.7969999999999999</v>
      </c>
      <c r="E32" s="10">
        <v>-2.2090000000000001</v>
      </c>
      <c r="F32" s="5" t="str">
        <f t="shared" si="0"/>
        <v>Нет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3" x14ac:dyDescent="0.2">
      <c r="A33" s="5" t="s">
        <v>31</v>
      </c>
      <c r="B33" s="5" t="s">
        <v>137</v>
      </c>
      <c r="C33" s="10">
        <v>1.9219999999999999</v>
      </c>
      <c r="D33" s="10">
        <v>-1.992</v>
      </c>
      <c r="E33" s="10">
        <v>-2.0659999999999998</v>
      </c>
      <c r="F33" s="5" t="str">
        <f t="shared" si="0"/>
        <v>Нет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</row>
    <row r="34" spans="1:13" x14ac:dyDescent="0.2">
      <c r="A34" s="5" t="s">
        <v>31</v>
      </c>
      <c r="B34" s="5" t="s">
        <v>138</v>
      </c>
      <c r="C34" s="10">
        <v>3.0419999999999998</v>
      </c>
      <c r="D34" s="10">
        <v>-3.786</v>
      </c>
      <c r="E34" s="10">
        <v>-3.5030000000000001</v>
      </c>
      <c r="F34" s="5" t="str">
        <f t="shared" si="0"/>
        <v>Стационарен</v>
      </c>
      <c r="J34">
        <f t="shared" si="1"/>
        <v>0</v>
      </c>
      <c r="K34">
        <f t="shared" si="2"/>
        <v>1</v>
      </c>
      <c r="L34">
        <f t="shared" si="3"/>
        <v>1</v>
      </c>
      <c r="M34">
        <f t="shared" si="4"/>
        <v>2</v>
      </c>
    </row>
    <row r="37" spans="1:13" x14ac:dyDescent="0.2">
      <c r="A37" s="1" t="s">
        <v>105</v>
      </c>
      <c r="B37" s="1" t="s">
        <v>106</v>
      </c>
      <c r="C37" s="5" t="s">
        <v>99</v>
      </c>
      <c r="D37" s="5" t="s">
        <v>100</v>
      </c>
      <c r="E37" s="5" t="s">
        <v>101</v>
      </c>
      <c r="F37" s="5" t="s">
        <v>104</v>
      </c>
      <c r="J37" s="5" t="s">
        <v>99</v>
      </c>
      <c r="K37" s="5" t="s">
        <v>100</v>
      </c>
      <c r="L37" s="5" t="s">
        <v>101</v>
      </c>
      <c r="M37" s="11" t="s">
        <v>174</v>
      </c>
    </row>
    <row r="38" spans="1:13" x14ac:dyDescent="0.2">
      <c r="A38" s="5" t="s">
        <v>8</v>
      </c>
      <c r="B38" s="5" t="s">
        <v>139</v>
      </c>
      <c r="C38" s="10">
        <v>13.256</v>
      </c>
      <c r="D38" s="10">
        <v>-1.823</v>
      </c>
      <c r="E38" s="10">
        <v>-1.653</v>
      </c>
      <c r="F38" s="5" t="str">
        <f>IF(M38&gt;1,"Стационарен","Нет")</f>
        <v>Нет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3" x14ac:dyDescent="0.2">
      <c r="A39" s="5" t="s">
        <v>8</v>
      </c>
      <c r="B39" s="5" t="s">
        <v>140</v>
      </c>
      <c r="C39" s="10">
        <v>6.3659999999999997</v>
      </c>
      <c r="D39" s="10">
        <v>-1.397</v>
      </c>
      <c r="E39" s="10">
        <v>-1.0169999999999999</v>
      </c>
      <c r="F39" s="5" t="str">
        <f t="shared" ref="F39:F77" si="5">IF(M39&gt;1,"Стационарен","Нет")</f>
        <v>Нет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</row>
    <row r="40" spans="1:13" x14ac:dyDescent="0.2">
      <c r="A40" s="5" t="s">
        <v>8</v>
      </c>
      <c r="B40" s="5" t="s">
        <v>141</v>
      </c>
      <c r="C40" s="10">
        <v>2.5710000000000002</v>
      </c>
      <c r="D40" s="10">
        <v>-5.4320000000000004</v>
      </c>
      <c r="E40" s="10">
        <v>-2.2599999999999998</v>
      </c>
      <c r="F40" s="5" t="str">
        <f t="shared" si="5"/>
        <v>Нет</v>
      </c>
      <c r="J40">
        <f t="shared" si="1"/>
        <v>0</v>
      </c>
      <c r="K40">
        <f t="shared" si="2"/>
        <v>1</v>
      </c>
      <c r="L40">
        <f t="shared" si="3"/>
        <v>0</v>
      </c>
      <c r="M40">
        <f t="shared" si="4"/>
        <v>1</v>
      </c>
    </row>
    <row r="41" spans="1:13" x14ac:dyDescent="0.2">
      <c r="A41" s="5" t="s">
        <v>9</v>
      </c>
      <c r="B41" s="5" t="s">
        <v>107</v>
      </c>
      <c r="C41" s="10">
        <v>8.01</v>
      </c>
      <c r="D41" s="10">
        <v>1.3260000000000001</v>
      </c>
      <c r="E41" s="10">
        <v>1.107</v>
      </c>
      <c r="F41" s="5" t="str">
        <f t="shared" si="5"/>
        <v>Нет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</row>
    <row r="42" spans="1:13" x14ac:dyDescent="0.2">
      <c r="A42" s="5" t="s">
        <v>9</v>
      </c>
      <c r="B42" s="5" t="s">
        <v>121</v>
      </c>
      <c r="C42" s="10">
        <v>13.007999999999999</v>
      </c>
      <c r="D42" s="10">
        <v>-2.7010000000000001</v>
      </c>
      <c r="E42" s="10">
        <v>-2.4079999999999999</v>
      </c>
      <c r="F42" s="5" t="str">
        <f t="shared" si="5"/>
        <v>Нет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 x14ac:dyDescent="0.2">
      <c r="A43" s="5" t="s">
        <v>9</v>
      </c>
      <c r="B43" s="5" t="s">
        <v>142</v>
      </c>
      <c r="C43" s="10">
        <v>1.9359999999999999</v>
      </c>
      <c r="D43" s="10">
        <v>-4.6630000000000003</v>
      </c>
      <c r="E43" s="10">
        <v>-3.6829999999999998</v>
      </c>
      <c r="F43" s="5" t="str">
        <f t="shared" si="5"/>
        <v>Стационарен</v>
      </c>
      <c r="J43">
        <f t="shared" si="1"/>
        <v>0</v>
      </c>
      <c r="K43">
        <f t="shared" si="2"/>
        <v>1</v>
      </c>
      <c r="L43">
        <f t="shared" si="3"/>
        <v>1</v>
      </c>
      <c r="M43">
        <f t="shared" si="4"/>
        <v>2</v>
      </c>
    </row>
    <row r="44" spans="1:13" x14ac:dyDescent="0.2">
      <c r="A44" s="5" t="s">
        <v>10</v>
      </c>
      <c r="B44" s="5" t="s">
        <v>143</v>
      </c>
      <c r="C44" s="10">
        <v>8.5190000000000001</v>
      </c>
      <c r="D44" s="10">
        <v>-1.9119999999999999</v>
      </c>
      <c r="E44" s="10">
        <v>-1.7769999999999999</v>
      </c>
      <c r="F44" s="5" t="str">
        <f t="shared" si="5"/>
        <v>Нет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</row>
    <row r="45" spans="1:13" x14ac:dyDescent="0.2">
      <c r="A45" s="5" t="s">
        <v>10</v>
      </c>
      <c r="B45" s="5" t="s">
        <v>144</v>
      </c>
      <c r="C45" s="10">
        <v>22.928999999999998</v>
      </c>
      <c r="D45" s="10">
        <v>-1.8120000000000001</v>
      </c>
      <c r="E45" s="10">
        <v>-1.661</v>
      </c>
      <c r="F45" s="5" t="str">
        <f t="shared" si="5"/>
        <v>Нет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</row>
    <row r="46" spans="1:13" x14ac:dyDescent="0.2">
      <c r="A46" s="5" t="s">
        <v>10</v>
      </c>
      <c r="B46" s="5" t="s">
        <v>145</v>
      </c>
      <c r="C46" s="10">
        <v>4.1550000000000002</v>
      </c>
      <c r="D46" s="10">
        <v>-1.423</v>
      </c>
      <c r="E46" s="10">
        <v>-1.292</v>
      </c>
      <c r="F46" s="5" t="str">
        <f t="shared" si="5"/>
        <v>Нет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</row>
    <row r="47" spans="1:13" x14ac:dyDescent="0.2">
      <c r="A47" s="5" t="s">
        <v>11</v>
      </c>
      <c r="B47" s="5" t="s">
        <v>146</v>
      </c>
      <c r="C47" s="10">
        <v>8.9350000000000005</v>
      </c>
      <c r="D47" s="10">
        <v>-0.80400000000000005</v>
      </c>
      <c r="E47" s="10">
        <v>-0.43</v>
      </c>
      <c r="F47" s="5" t="str">
        <f t="shared" si="5"/>
        <v>Нет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</row>
    <row r="48" spans="1:13" x14ac:dyDescent="0.2">
      <c r="A48" s="5" t="s">
        <v>11</v>
      </c>
      <c r="B48" s="5" t="s">
        <v>147</v>
      </c>
      <c r="C48" s="10">
        <v>30.43</v>
      </c>
      <c r="D48" s="10">
        <v>-3.8069999999999999</v>
      </c>
      <c r="E48" s="10">
        <v>-3.4430000000000001</v>
      </c>
      <c r="F48" s="5" t="str">
        <f t="shared" si="5"/>
        <v>Стационарен</v>
      </c>
      <c r="J48">
        <f t="shared" si="1"/>
        <v>0</v>
      </c>
      <c r="K48">
        <f t="shared" si="2"/>
        <v>1</v>
      </c>
      <c r="L48">
        <f t="shared" si="3"/>
        <v>1</v>
      </c>
      <c r="M48">
        <f t="shared" si="4"/>
        <v>2</v>
      </c>
    </row>
    <row r="49" spans="1:13" x14ac:dyDescent="0.2">
      <c r="A49" s="5" t="s">
        <v>11</v>
      </c>
      <c r="B49" s="5" t="s">
        <v>148</v>
      </c>
      <c r="C49" s="10">
        <v>3.8140000000000001</v>
      </c>
      <c r="D49" s="10">
        <v>-3.1150000000000002</v>
      </c>
      <c r="E49" s="10">
        <v>-2.5350000000000001</v>
      </c>
      <c r="F49" s="5" t="str">
        <f t="shared" si="5"/>
        <v>Нет</v>
      </c>
      <c r="J49">
        <f t="shared" si="1"/>
        <v>0</v>
      </c>
      <c r="K49">
        <f t="shared" si="2"/>
        <v>1</v>
      </c>
      <c r="L49">
        <f t="shared" si="3"/>
        <v>0</v>
      </c>
      <c r="M49">
        <f t="shared" si="4"/>
        <v>1</v>
      </c>
    </row>
    <row r="50" spans="1:13" x14ac:dyDescent="0.2">
      <c r="A50" s="5" t="s">
        <v>12</v>
      </c>
      <c r="B50" s="5" t="s">
        <v>149</v>
      </c>
      <c r="C50" s="10">
        <v>6.024</v>
      </c>
      <c r="D50" s="10">
        <v>-0.216</v>
      </c>
      <c r="E50" s="10">
        <v>0.28000000000000003</v>
      </c>
      <c r="F50" s="5" t="str">
        <f t="shared" si="5"/>
        <v>Нет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</row>
    <row r="51" spans="1:13" x14ac:dyDescent="0.2">
      <c r="A51" s="5" t="s">
        <v>12</v>
      </c>
      <c r="B51" s="5" t="s">
        <v>150</v>
      </c>
      <c r="C51" s="10">
        <v>32.777000000000001</v>
      </c>
      <c r="D51" s="10">
        <v>-2.54</v>
      </c>
      <c r="E51" s="10">
        <v>-2.9649999999999999</v>
      </c>
      <c r="F51" s="5" t="str">
        <f t="shared" si="5"/>
        <v>Нет</v>
      </c>
      <c r="J51">
        <f t="shared" si="1"/>
        <v>0</v>
      </c>
      <c r="K51">
        <f t="shared" si="2"/>
        <v>0</v>
      </c>
      <c r="L51">
        <f t="shared" si="3"/>
        <v>1</v>
      </c>
      <c r="M51">
        <f t="shared" si="4"/>
        <v>1</v>
      </c>
    </row>
    <row r="52" spans="1:13" x14ac:dyDescent="0.2">
      <c r="A52" s="5" t="s">
        <v>12</v>
      </c>
      <c r="B52" s="5" t="s">
        <v>151</v>
      </c>
      <c r="C52" s="10">
        <v>2.831</v>
      </c>
      <c r="D52" s="10">
        <v>-3.4449999999999998</v>
      </c>
      <c r="E52" s="10">
        <v>-2.835</v>
      </c>
      <c r="F52" s="5" t="str">
        <f t="shared" si="5"/>
        <v>Нет</v>
      </c>
      <c r="J52">
        <f t="shared" si="1"/>
        <v>0</v>
      </c>
      <c r="K52">
        <f t="shared" si="2"/>
        <v>1</v>
      </c>
      <c r="L52">
        <f t="shared" si="3"/>
        <v>0</v>
      </c>
      <c r="M52">
        <f t="shared" si="4"/>
        <v>1</v>
      </c>
    </row>
    <row r="53" spans="1:13" x14ac:dyDescent="0.2">
      <c r="A53" s="5" t="s">
        <v>13</v>
      </c>
      <c r="B53" s="5" t="s">
        <v>152</v>
      </c>
      <c r="C53" s="10">
        <v>35.198</v>
      </c>
      <c r="D53" s="10">
        <v>-1.6870000000000001</v>
      </c>
      <c r="E53" s="10">
        <v>-1.786</v>
      </c>
      <c r="F53" s="5" t="str">
        <f t="shared" si="5"/>
        <v>Нет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</row>
    <row r="54" spans="1:13" x14ac:dyDescent="0.2">
      <c r="A54" s="5" t="s">
        <v>13</v>
      </c>
      <c r="B54" s="5" t="s">
        <v>153</v>
      </c>
      <c r="C54" s="10">
        <v>8.8309999999999995</v>
      </c>
      <c r="D54" s="10">
        <v>-1.899</v>
      </c>
      <c r="E54" s="10">
        <v>-1.7849999999999999</v>
      </c>
      <c r="F54" s="5" t="str">
        <f t="shared" si="5"/>
        <v>Нет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</row>
    <row r="55" spans="1:13" x14ac:dyDescent="0.2">
      <c r="A55" s="5" t="s">
        <v>13</v>
      </c>
      <c r="B55" s="5" t="s">
        <v>132</v>
      </c>
      <c r="C55" s="10">
        <v>1.532</v>
      </c>
      <c r="D55" s="10">
        <v>-3.4350000000000001</v>
      </c>
      <c r="E55" s="10">
        <v>-2.528</v>
      </c>
      <c r="F55" s="5" t="str">
        <f t="shared" si="5"/>
        <v>Нет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1</v>
      </c>
    </row>
    <row r="56" spans="1:13" x14ac:dyDescent="0.2">
      <c r="A56" s="5" t="s">
        <v>14</v>
      </c>
      <c r="B56" s="5" t="s">
        <v>154</v>
      </c>
      <c r="C56" s="10">
        <v>5.1689999999999996</v>
      </c>
      <c r="D56" s="10">
        <v>-2.2469999999999999</v>
      </c>
      <c r="E56" s="10">
        <v>-2.3250000000000002</v>
      </c>
      <c r="F56" s="5" t="str">
        <f t="shared" si="5"/>
        <v>Нет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 x14ac:dyDescent="0.2">
      <c r="A57" s="5" t="s">
        <v>14</v>
      </c>
      <c r="B57" s="5" t="s">
        <v>155</v>
      </c>
      <c r="C57" s="10">
        <v>2.363</v>
      </c>
      <c r="D57" s="10">
        <v>-2.3210000000000002</v>
      </c>
      <c r="E57" s="10">
        <v>-3.266</v>
      </c>
      <c r="F57" s="5" t="str">
        <f t="shared" si="5"/>
        <v>Нет</v>
      </c>
      <c r="J57">
        <f t="shared" si="1"/>
        <v>0</v>
      </c>
      <c r="K57">
        <f t="shared" si="2"/>
        <v>0</v>
      </c>
      <c r="L57">
        <f t="shared" si="3"/>
        <v>1</v>
      </c>
      <c r="M57">
        <f t="shared" si="4"/>
        <v>1</v>
      </c>
    </row>
    <row r="58" spans="1:13" x14ac:dyDescent="0.2">
      <c r="A58" s="5" t="s">
        <v>14</v>
      </c>
      <c r="B58" s="5" t="s">
        <v>156</v>
      </c>
      <c r="C58" s="10">
        <v>36.521999999999998</v>
      </c>
      <c r="D58" s="10">
        <v>-2.4870000000000001</v>
      </c>
      <c r="E58" s="10">
        <v>-2.4279999999999999</v>
      </c>
      <c r="F58" s="5" t="str">
        <f t="shared" si="5"/>
        <v>Нет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</row>
    <row r="59" spans="1:13" x14ac:dyDescent="0.2">
      <c r="A59" s="5" t="s">
        <v>15</v>
      </c>
      <c r="B59" s="5" t="s">
        <v>157</v>
      </c>
      <c r="C59" s="10">
        <v>4.68</v>
      </c>
      <c r="D59" s="10">
        <v>-2.2250000000000001</v>
      </c>
      <c r="E59" s="10">
        <v>-1.784</v>
      </c>
      <c r="F59" s="5" t="str">
        <f t="shared" si="5"/>
        <v>Нет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3" x14ac:dyDescent="0.2">
      <c r="A60" s="5" t="s">
        <v>15</v>
      </c>
      <c r="B60" s="5" t="s">
        <v>158</v>
      </c>
      <c r="C60" s="10">
        <v>3.238</v>
      </c>
      <c r="D60" s="10">
        <v>-3.0070000000000001</v>
      </c>
      <c r="E60" s="10">
        <v>-2.7010000000000001</v>
      </c>
      <c r="F60" s="5" t="str">
        <f t="shared" si="5"/>
        <v>Нет</v>
      </c>
      <c r="J60">
        <f t="shared" si="1"/>
        <v>0</v>
      </c>
      <c r="K60">
        <f t="shared" si="2"/>
        <v>1</v>
      </c>
      <c r="L60">
        <f t="shared" si="3"/>
        <v>0</v>
      </c>
      <c r="M60">
        <f t="shared" si="4"/>
        <v>1</v>
      </c>
    </row>
    <row r="61" spans="1:13" x14ac:dyDescent="0.2">
      <c r="A61" s="5" t="s">
        <v>15</v>
      </c>
      <c r="B61" s="5" t="s">
        <v>159</v>
      </c>
      <c r="C61" s="10">
        <v>7.3029999999999999</v>
      </c>
      <c r="D61" s="10">
        <v>0.221</v>
      </c>
      <c r="E61" s="10">
        <v>0.57699999999999996</v>
      </c>
      <c r="F61" s="5" t="str">
        <f t="shared" si="5"/>
        <v>Нет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</row>
    <row r="62" spans="1:13" x14ac:dyDescent="0.2">
      <c r="A62" s="5" t="s">
        <v>15</v>
      </c>
      <c r="B62" s="5" t="s">
        <v>160</v>
      </c>
      <c r="C62" s="10">
        <v>3.5230000000000001</v>
      </c>
      <c r="D62" s="10">
        <v>-1.373</v>
      </c>
      <c r="E62" s="10">
        <v>-0.82499999999999996</v>
      </c>
      <c r="F62" s="5" t="str">
        <f t="shared" si="5"/>
        <v>Нет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 x14ac:dyDescent="0.2">
      <c r="A63" s="5" t="s">
        <v>15</v>
      </c>
      <c r="B63" s="5" t="s">
        <v>161</v>
      </c>
      <c r="C63" s="10">
        <v>2.06</v>
      </c>
      <c r="D63" s="10">
        <v>-6.0789999999999997</v>
      </c>
      <c r="E63" s="10">
        <v>-2.3109999999999999</v>
      </c>
      <c r="F63" s="5" t="str">
        <f t="shared" si="5"/>
        <v>Нет</v>
      </c>
      <c r="J63">
        <f t="shared" si="1"/>
        <v>0</v>
      </c>
      <c r="K63">
        <f t="shared" si="2"/>
        <v>1</v>
      </c>
      <c r="L63">
        <f t="shared" si="3"/>
        <v>0</v>
      </c>
      <c r="M63">
        <f t="shared" si="4"/>
        <v>1</v>
      </c>
    </row>
    <row r="64" spans="1:13" x14ac:dyDescent="0.2">
      <c r="A64" s="5" t="s">
        <v>16</v>
      </c>
      <c r="B64" s="5" t="s">
        <v>162</v>
      </c>
      <c r="C64" s="10">
        <v>6.1340000000000003</v>
      </c>
      <c r="D64" s="10">
        <v>-1.8740000000000001</v>
      </c>
      <c r="E64" s="10">
        <v>-1.861</v>
      </c>
      <c r="F64" s="5" t="str">
        <f t="shared" si="5"/>
        <v>Нет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</row>
    <row r="65" spans="1:13" x14ac:dyDescent="0.2">
      <c r="A65" s="5" t="s">
        <v>16</v>
      </c>
      <c r="B65" s="5" t="s">
        <v>163</v>
      </c>
      <c r="C65" s="10">
        <v>21.341999999999999</v>
      </c>
      <c r="D65" s="10">
        <v>-1.0549999999999999</v>
      </c>
      <c r="E65" s="10">
        <v>-1</v>
      </c>
      <c r="F65" s="5" t="str">
        <f t="shared" si="5"/>
        <v>Нет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</row>
    <row r="66" spans="1:13" x14ac:dyDescent="0.2">
      <c r="A66" s="5" t="s">
        <v>16</v>
      </c>
      <c r="B66" s="5" t="s">
        <v>132</v>
      </c>
      <c r="C66" s="10">
        <v>3.6190000000000002</v>
      </c>
      <c r="D66" s="10">
        <v>-2.9769999999999999</v>
      </c>
      <c r="E66" s="10">
        <v>-3.012</v>
      </c>
      <c r="F66" s="5" t="str">
        <f t="shared" si="5"/>
        <v>Стационарен</v>
      </c>
      <c r="J66">
        <f t="shared" si="1"/>
        <v>0</v>
      </c>
      <c r="K66">
        <f t="shared" si="2"/>
        <v>1</v>
      </c>
      <c r="L66">
        <f t="shared" si="3"/>
        <v>1</v>
      </c>
      <c r="M66">
        <f t="shared" si="4"/>
        <v>2</v>
      </c>
    </row>
    <row r="67" spans="1:13" x14ac:dyDescent="0.2">
      <c r="A67" s="5" t="s">
        <v>17</v>
      </c>
      <c r="B67" s="5" t="s">
        <v>164</v>
      </c>
      <c r="C67" s="10">
        <v>23.417000000000002</v>
      </c>
      <c r="D67" s="10">
        <v>-1.393</v>
      </c>
      <c r="E67" s="10">
        <v>-1.071</v>
      </c>
      <c r="F67" s="5" t="str">
        <f t="shared" si="5"/>
        <v>Нет</v>
      </c>
      <c r="J67">
        <f t="shared" ref="J67:J77" si="6">IF(C67&lt;0.46,1,0)</f>
        <v>0</v>
      </c>
      <c r="K67">
        <f t="shared" ref="K67:L77" si="7">IF(D67&lt;-2.87,1,0)</f>
        <v>0</v>
      </c>
      <c r="L67">
        <f t="shared" si="7"/>
        <v>0</v>
      </c>
      <c r="M67">
        <f t="shared" ref="M67:M77" si="8">SUM(J67:L67)</f>
        <v>0</v>
      </c>
    </row>
    <row r="68" spans="1:13" x14ac:dyDescent="0.2">
      <c r="A68" s="5" t="s">
        <v>17</v>
      </c>
      <c r="B68" s="5" t="s">
        <v>165</v>
      </c>
      <c r="C68" s="10">
        <v>5.008</v>
      </c>
      <c r="D68" s="10">
        <v>-0.67900000000000005</v>
      </c>
      <c r="E68" s="10">
        <v>-0.48399999999999999</v>
      </c>
      <c r="F68" s="5" t="str">
        <f t="shared" si="5"/>
        <v>Нет</v>
      </c>
      <c r="J68">
        <f t="shared" si="6"/>
        <v>0</v>
      </c>
      <c r="K68">
        <f t="shared" si="7"/>
        <v>0</v>
      </c>
      <c r="L68">
        <f t="shared" si="7"/>
        <v>0</v>
      </c>
      <c r="M68">
        <f t="shared" si="8"/>
        <v>0</v>
      </c>
    </row>
    <row r="69" spans="1:13" x14ac:dyDescent="0.2">
      <c r="A69" s="5" t="s">
        <v>17</v>
      </c>
      <c r="B69" s="5" t="s">
        <v>166</v>
      </c>
      <c r="C69" s="10">
        <v>3.726</v>
      </c>
      <c r="D69" s="10">
        <v>-2.806</v>
      </c>
      <c r="E69" s="10">
        <v>-2.0699999999999998</v>
      </c>
      <c r="F69" s="5" t="str">
        <f t="shared" si="5"/>
        <v>Нет</v>
      </c>
      <c r="J69">
        <f t="shared" si="6"/>
        <v>0</v>
      </c>
      <c r="K69">
        <f t="shared" si="7"/>
        <v>0</v>
      </c>
      <c r="L69">
        <f t="shared" si="7"/>
        <v>0</v>
      </c>
      <c r="M69">
        <f t="shared" si="8"/>
        <v>0</v>
      </c>
    </row>
    <row r="70" spans="1:13" x14ac:dyDescent="0.2">
      <c r="A70" s="5" t="s">
        <v>18</v>
      </c>
      <c r="B70" s="5" t="s">
        <v>167</v>
      </c>
      <c r="C70" s="10">
        <v>0.874</v>
      </c>
      <c r="D70" s="10">
        <v>-3.0150000000000001</v>
      </c>
      <c r="E70" s="10">
        <v>-2.488</v>
      </c>
      <c r="F70" s="5" t="str">
        <f t="shared" si="5"/>
        <v>Нет</v>
      </c>
      <c r="J70">
        <f t="shared" si="6"/>
        <v>0</v>
      </c>
      <c r="K70">
        <f t="shared" si="7"/>
        <v>1</v>
      </c>
      <c r="L70">
        <f t="shared" si="7"/>
        <v>0</v>
      </c>
      <c r="M70">
        <f t="shared" si="8"/>
        <v>1</v>
      </c>
    </row>
    <row r="71" spans="1:13" x14ac:dyDescent="0.2">
      <c r="A71" s="5" t="s">
        <v>18</v>
      </c>
      <c r="B71" s="5" t="s">
        <v>168</v>
      </c>
      <c r="C71" s="10">
        <v>10.569000000000001</v>
      </c>
      <c r="D71" s="10">
        <v>-3.645</v>
      </c>
      <c r="E71" s="10">
        <v>-3.6160000000000001</v>
      </c>
      <c r="F71" s="5" t="str">
        <f t="shared" si="5"/>
        <v>Стационарен</v>
      </c>
      <c r="J71">
        <f t="shared" si="6"/>
        <v>0</v>
      </c>
      <c r="K71">
        <f t="shared" si="7"/>
        <v>1</v>
      </c>
      <c r="L71">
        <f t="shared" si="7"/>
        <v>1</v>
      </c>
      <c r="M71">
        <f t="shared" si="8"/>
        <v>2</v>
      </c>
    </row>
    <row r="72" spans="1:13" x14ac:dyDescent="0.2">
      <c r="A72" s="5" t="s">
        <v>19</v>
      </c>
      <c r="B72" s="5" t="s">
        <v>169</v>
      </c>
      <c r="C72" s="10">
        <v>1.9379999999999999</v>
      </c>
      <c r="D72" s="10">
        <v>0.56100000000000005</v>
      </c>
      <c r="E72" s="10">
        <v>7.5999999999999998E-2</v>
      </c>
      <c r="F72" s="5" t="str">
        <f t="shared" si="5"/>
        <v>Нет</v>
      </c>
      <c r="J72">
        <f t="shared" si="6"/>
        <v>0</v>
      </c>
      <c r="K72">
        <f t="shared" si="7"/>
        <v>0</v>
      </c>
      <c r="L72">
        <f t="shared" si="7"/>
        <v>0</v>
      </c>
      <c r="M72">
        <f t="shared" si="8"/>
        <v>0</v>
      </c>
    </row>
    <row r="73" spans="1:13" x14ac:dyDescent="0.2">
      <c r="A73" s="5" t="s">
        <v>19</v>
      </c>
      <c r="B73" s="5" t="s">
        <v>170</v>
      </c>
      <c r="C73" s="10">
        <v>18.786999999999999</v>
      </c>
      <c r="D73" s="10">
        <v>-1.4490000000000001</v>
      </c>
      <c r="E73" s="10">
        <v>-1.8740000000000001</v>
      </c>
      <c r="F73" s="5" t="str">
        <f t="shared" si="5"/>
        <v>Нет</v>
      </c>
      <c r="J73">
        <f t="shared" si="6"/>
        <v>0</v>
      </c>
      <c r="K73">
        <f t="shared" si="7"/>
        <v>0</v>
      </c>
      <c r="L73">
        <f t="shared" si="7"/>
        <v>0</v>
      </c>
      <c r="M73">
        <f t="shared" si="8"/>
        <v>0</v>
      </c>
    </row>
    <row r="74" spans="1:13" x14ac:dyDescent="0.2">
      <c r="A74" s="5" t="s">
        <v>19</v>
      </c>
      <c r="B74" s="5" t="s">
        <v>171</v>
      </c>
      <c r="C74" s="10">
        <v>8.9879999999999995</v>
      </c>
      <c r="D74" s="10">
        <v>-3.5190000000000001</v>
      </c>
      <c r="E74" s="10">
        <v>-2.9209999999999998</v>
      </c>
      <c r="F74" s="5" t="str">
        <f t="shared" si="5"/>
        <v>Стационарен</v>
      </c>
      <c r="J74">
        <f t="shared" si="6"/>
        <v>0</v>
      </c>
      <c r="K74">
        <f t="shared" si="7"/>
        <v>1</v>
      </c>
      <c r="L74">
        <f t="shared" si="7"/>
        <v>1</v>
      </c>
      <c r="M74">
        <f t="shared" si="8"/>
        <v>2</v>
      </c>
    </row>
    <row r="75" spans="1:13" x14ac:dyDescent="0.2">
      <c r="A75" s="5" t="s">
        <v>20</v>
      </c>
      <c r="B75" s="5" t="s">
        <v>107</v>
      </c>
      <c r="C75" s="10">
        <v>8.7690000000000001</v>
      </c>
      <c r="D75" s="10">
        <v>-1.32</v>
      </c>
      <c r="E75" s="10">
        <v>-1.375</v>
      </c>
      <c r="F75" s="5" t="str">
        <f t="shared" si="5"/>
        <v>Нет</v>
      </c>
      <c r="J75">
        <f t="shared" si="6"/>
        <v>0</v>
      </c>
      <c r="K75">
        <f t="shared" si="7"/>
        <v>0</v>
      </c>
      <c r="L75">
        <f t="shared" si="7"/>
        <v>0</v>
      </c>
      <c r="M75">
        <f t="shared" si="8"/>
        <v>0</v>
      </c>
    </row>
    <row r="76" spans="1:13" x14ac:dyDescent="0.2">
      <c r="A76" s="5" t="s">
        <v>20</v>
      </c>
      <c r="B76" s="5" t="s">
        <v>172</v>
      </c>
      <c r="C76" s="10">
        <v>13.603</v>
      </c>
      <c r="D76" s="10">
        <v>-2.8039999999999998</v>
      </c>
      <c r="E76" s="10">
        <v>-2.5129999999999999</v>
      </c>
      <c r="F76" s="5" t="str">
        <f t="shared" si="5"/>
        <v>Нет</v>
      </c>
      <c r="J76">
        <f t="shared" si="6"/>
        <v>0</v>
      </c>
      <c r="K76">
        <f t="shared" si="7"/>
        <v>0</v>
      </c>
      <c r="L76">
        <f t="shared" si="7"/>
        <v>0</v>
      </c>
      <c r="M76">
        <f t="shared" si="8"/>
        <v>0</v>
      </c>
    </row>
    <row r="77" spans="1:13" x14ac:dyDescent="0.2">
      <c r="A77" s="5" t="s">
        <v>20</v>
      </c>
      <c r="B77" s="5" t="s">
        <v>173</v>
      </c>
      <c r="C77" s="10">
        <v>5.6840000000000002</v>
      </c>
      <c r="D77" s="10">
        <v>-3.8820000000000001</v>
      </c>
      <c r="E77" s="10">
        <v>-3.1869999999999998</v>
      </c>
      <c r="F77" s="5" t="str">
        <f t="shared" si="5"/>
        <v>Стационарен</v>
      </c>
      <c r="J77">
        <f t="shared" si="6"/>
        <v>0</v>
      </c>
      <c r="K77">
        <f t="shared" si="7"/>
        <v>1</v>
      </c>
      <c r="L77">
        <f t="shared" si="7"/>
        <v>1</v>
      </c>
      <c r="M77">
        <f t="shared" si="8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Descriptive Statistics India</vt:lpstr>
      <vt:lpstr>Descriptive Statistics China</vt:lpstr>
      <vt:lpstr>Descriptive Statistics Exog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 A</cp:lastModifiedBy>
  <dcterms:created xsi:type="dcterms:W3CDTF">2024-05-18T21:46:10Z</dcterms:created>
  <dcterms:modified xsi:type="dcterms:W3CDTF">2024-05-20T21:50:29Z</dcterms:modified>
</cp:coreProperties>
</file>