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rahamblackman/Library/CloudStorage/Dropbox/FEP MRI Abnormality Meta-Analysis/Publication/JAMA_Psych/Resubmission/FEP_MRI_anormality_Meta-main/"/>
    </mc:Choice>
  </mc:AlternateContent>
  <xr:revisionPtr revIDLastSave="0" documentId="13_ncr:1_{A33B2945-F2AC-C142-8BCA-5157C728744A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2" r:id="rId1"/>
  </sheets>
  <definedNames>
    <definedName name="_xlnm.Print_Area" localSheetId="0">sheet1!$B$1:$CA$11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  <c r="BO3" i="2" l="1"/>
  <c r="BO4" i="2"/>
  <c r="BO5" i="2"/>
  <c r="BO6" i="2"/>
  <c r="BO7" i="2"/>
  <c r="BO8" i="2"/>
  <c r="BO9" i="2"/>
  <c r="BO10" i="2"/>
  <c r="BO11" i="2"/>
  <c r="BO13" i="2"/>
</calcChain>
</file>

<file path=xl/sharedStrings.xml><?xml version="1.0" encoding="utf-8"?>
<sst xmlns="http://schemas.openxmlformats.org/spreadsheetml/2006/main" count="546" uniqueCount="141">
  <si>
    <t xml:space="preserve">author </t>
  </si>
  <si>
    <t>year</t>
  </si>
  <si>
    <t>author_year</t>
  </si>
  <si>
    <t>continent</t>
  </si>
  <si>
    <t xml:space="preserve">matched control </t>
  </si>
  <si>
    <t>include</t>
  </si>
  <si>
    <t>include_subtype</t>
  </si>
  <si>
    <t>include_CR</t>
  </si>
  <si>
    <t>include_CR_subtype</t>
  </si>
  <si>
    <t>fep_total</t>
    <phoneticPr fontId="5" type="noConversion"/>
  </si>
  <si>
    <t>fep_abnormal</t>
    <phoneticPr fontId="5" type="noConversion"/>
  </si>
  <si>
    <t>fep_cr_abnormal</t>
  </si>
  <si>
    <t xml:space="preserve">fep_white_matter </t>
  </si>
  <si>
    <t>fep_vascular</t>
  </si>
  <si>
    <t>fep_cyst</t>
  </si>
  <si>
    <t>fep_atrophy</t>
  </si>
  <si>
    <t>fep_tumour</t>
  </si>
  <si>
    <t>fep_ventricular</t>
  </si>
  <si>
    <t>fep_pituitary</t>
  </si>
  <si>
    <t>fep_other</t>
  </si>
  <si>
    <t>fep_cr_white_matter</t>
  </si>
  <si>
    <t>fep_cr_vascular</t>
  </si>
  <si>
    <t>fep_cr_cyst</t>
  </si>
  <si>
    <t>fep_cr_atrophy</t>
  </si>
  <si>
    <t>fep_cr_tumour</t>
  </si>
  <si>
    <t>fep_cr_ventricular</t>
  </si>
  <si>
    <t>fep_cr_pituitary</t>
  </si>
  <si>
    <t>fep_cr_other</t>
  </si>
  <si>
    <t>hc_whitematter</t>
  </si>
  <si>
    <t>hc_vascular</t>
  </si>
  <si>
    <t>hc_cyst</t>
  </si>
  <si>
    <t>hc_atrophy</t>
  </si>
  <si>
    <t>hc_tumour</t>
  </si>
  <si>
    <t>hc_ventricular</t>
  </si>
  <si>
    <t>hc_pituitary</t>
  </si>
  <si>
    <t>hc_other</t>
  </si>
  <si>
    <t>hc_cr_white_matter</t>
  </si>
  <si>
    <t>hc_cr_vascular</t>
  </si>
  <si>
    <t>hc_cr_cyst</t>
  </si>
  <si>
    <t>hc_cr_atrophy</t>
  </si>
  <si>
    <t>hc_cr_tumour</t>
  </si>
  <si>
    <t>hc_cr_ventricular</t>
  </si>
  <si>
    <t>hc_cr_pituitary</t>
  </si>
  <si>
    <t>hc_cr_other</t>
  </si>
  <si>
    <t>healthy_contol</t>
  </si>
  <si>
    <t>hc_abnormal</t>
    <phoneticPr fontId="5" type="noConversion"/>
  </si>
  <si>
    <t>hc_cr_abnormal</t>
  </si>
  <si>
    <t>hc_total</t>
    <phoneticPr fontId="5" type="noConversion"/>
  </si>
  <si>
    <t>whole_brain</t>
  </si>
  <si>
    <t>whole_brain_binary</t>
  </si>
  <si>
    <t>age_fep</t>
    <phoneticPr fontId="5" type="noConversion"/>
  </si>
  <si>
    <t>age_under_35</t>
  </si>
  <si>
    <t>female_fep</t>
  </si>
  <si>
    <t>female_hc</t>
  </si>
  <si>
    <t>age_hc</t>
    <phoneticPr fontId="5" type="noConversion"/>
  </si>
  <si>
    <t>psychosis_duration_wks</t>
  </si>
  <si>
    <t>duration_untreated_wks</t>
  </si>
  <si>
    <t>study_screen_positive_exclude</t>
  </si>
  <si>
    <t>organic_exclude_binary</t>
  </si>
  <si>
    <t>screen_exam</t>
  </si>
  <si>
    <t>screen_history</t>
  </si>
  <si>
    <t>recruitment</t>
  </si>
  <si>
    <t>recruitment_binary</t>
  </si>
  <si>
    <t>study_continent</t>
  </si>
  <si>
    <t>scan_field</t>
  </si>
  <si>
    <t>scan_field_3T</t>
  </si>
  <si>
    <t>rater</t>
  </si>
  <si>
    <t>rad_binary</t>
  </si>
  <si>
    <t>neurorad_binary</t>
  </si>
  <si>
    <t>psyc_binary</t>
  </si>
  <si>
    <t>neuro_bin</t>
  </si>
  <si>
    <t>rater_rad_binary</t>
  </si>
  <si>
    <t>all_rads_binary</t>
  </si>
  <si>
    <t>all_rater_radiol_bin</t>
  </si>
  <si>
    <t>scan_blind</t>
  </si>
  <si>
    <t>quality_assess</t>
  </si>
  <si>
    <t>current_AP_exposure</t>
  </si>
  <si>
    <t xml:space="preserve">mean_antipsychotic_dur </t>
  </si>
  <si>
    <t>Andrea</t>
    <phoneticPr fontId="3" type="noConversion"/>
  </si>
  <si>
    <t>North America</t>
  </si>
  <si>
    <t>yes</t>
  </si>
  <si>
    <t>no</t>
  </si>
  <si>
    <t>n</t>
  </si>
  <si>
    <t>1</t>
  </si>
  <si>
    <t>na</t>
  </si>
  <si>
    <t>Clinical</t>
  </si>
  <si>
    <t>nam</t>
  </si>
  <si>
    <t xml:space="preserve">
radiologists/neuroradiologist</t>
  </si>
  <si>
    <t>y</t>
  </si>
  <si>
    <t>Borgwardt</t>
  </si>
  <si>
    <t>2006</t>
  </si>
  <si>
    <t>Europe</t>
  </si>
  <si>
    <t>23</t>
  </si>
  <si>
    <t>None</t>
    <phoneticPr fontId="5" type="noConversion"/>
  </si>
  <si>
    <t>eur</t>
  </si>
  <si>
    <t>neuroradiologist</t>
  </si>
  <si>
    <t>Dazzan</t>
  </si>
  <si>
    <t>TBC</t>
  </si>
  <si>
    <t>Research</t>
  </si>
  <si>
    <t>Falkenberg (r)</t>
  </si>
  <si>
    <t>2017</t>
  </si>
  <si>
    <t>30</t>
  </si>
  <si>
    <t>none</t>
    <phoneticPr fontId="5" type="noConversion"/>
  </si>
  <si>
    <t>Falkenberg (c)</t>
  </si>
  <si>
    <t>0</t>
  </si>
  <si>
    <t>24</t>
  </si>
  <si>
    <t>Khandanpour</t>
  </si>
  <si>
    <t>2012</t>
  </si>
  <si>
    <t>35</t>
  </si>
  <si>
    <t>1.5 T and 3.0 T</t>
  </si>
  <si>
    <t>neuroradiologist/radiologist</t>
  </si>
  <si>
    <t>Lieberman</t>
  </si>
  <si>
    <t>1993</t>
  </si>
  <si>
    <t>restricted_brain</t>
  </si>
  <si>
    <t>29</t>
  </si>
  <si>
    <t>52</t>
    <phoneticPr fontId="5" type="noConversion"/>
  </si>
  <si>
    <t>psychiatrist</t>
  </si>
  <si>
    <t>Lubman</t>
  </si>
  <si>
    <t>2002</t>
  </si>
  <si>
    <t>Australia</t>
  </si>
  <si>
    <t xml:space="preserve">no </t>
  </si>
  <si>
    <t>27</t>
  </si>
  <si>
    <t>aus</t>
  </si>
  <si>
    <t>Miller</t>
  </si>
  <si>
    <t>1991</t>
  </si>
  <si>
    <t>60</t>
    <phoneticPr fontId="5" type="noConversion"/>
  </si>
  <si>
    <t>62</t>
  </si>
  <si>
    <t xml:space="preserve"> 90</t>
    <phoneticPr fontId="5" type="noConversion"/>
  </si>
  <si>
    <t>neuroradiologist/neurologist</t>
  </si>
  <si>
    <t>Sommer</t>
  </si>
  <si>
    <t>34</t>
  </si>
  <si>
    <t>Williams</t>
    <phoneticPr fontId="3" type="noConversion"/>
  </si>
  <si>
    <t>radiologist</t>
  </si>
  <si>
    <t>Zanetti</t>
  </si>
  <si>
    <t>2008</t>
  </si>
  <si>
    <t>South America</t>
  </si>
  <si>
    <t>sam</t>
  </si>
  <si>
    <t>4</t>
  </si>
  <si>
    <t>26</t>
  </si>
  <si>
    <t>Guasp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</si>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</sst>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4">
    <xf numFmtId="0" fontId="0" fillId="0" borderId="0" xfId="0"/>
    <xf numFmtId="49" fontId="7" fillId="0" borderId="2" xfId="0" applyNumberFormat="1" applyFont="1" applyBorder="1" applyAlignment="1">
      <alignment horizontal="left" vertical="top"/>
    </xf>
    <xf numFmtId="49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49" fontId="7" fillId="0" borderId="0" xfId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" fontId="10" fillId="0" borderId="1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1" fontId="11" fillId="0" borderId="1" xfId="0" applyNumberFormat="1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49" fontId="13" fillId="0" borderId="1" xfId="0" applyNumberFormat="1" applyFont="1" applyBorder="1" applyAlignment="1">
      <alignment horizontal="left" vertical="top"/>
    </xf>
    <xf numFmtId="2" fontId="10" fillId="0" borderId="1" xfId="0" applyNumberFormat="1" applyFont="1" applyBorder="1" applyAlignment="1">
      <alignment horizontal="left" vertical="top"/>
    </xf>
    <xf numFmtId="1" fontId="6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4" fillId="0" borderId="0" xfId="0" applyFont="1" applyAlignment="1">
      <alignment horizontal="left" vertical="center" readingOrder="1"/>
    </xf>
    <xf numFmtId="0" fontId="10" fillId="0" borderId="0" xfId="0" applyFont="1"/>
    <xf numFmtId="0" fontId="8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49" fontId="9" fillId="0" borderId="2" xfId="0" applyNumberFormat="1" applyFont="1" applyBorder="1" applyAlignment="1">
      <alignment horizontal="left" vertical="top"/>
    </xf>
    <xf numFmtId="0" fontId="12" fillId="3" borderId="2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/>
    <xf numFmtId="0" fontId="6" fillId="3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5" xfId="0" applyFont="1" applyFill="1" applyBorder="1"/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4" borderId="5" xfId="0" applyFont="1" applyFill="1" applyBorder="1"/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5" xfId="0" applyFont="1" applyFill="1" applyBorder="1"/>
    <xf numFmtId="1" fontId="10" fillId="0" borderId="0" xfId="0" applyNumberFormat="1" applyFont="1" applyAlignment="1">
      <alignment horizontal="left" vertical="center"/>
    </xf>
    <xf numFmtId="0" fontId="4" fillId="3" borderId="1" xfId="0" applyFont="1" applyFill="1" applyBorder="1"/>
    <xf numFmtId="0" fontId="9" fillId="0" borderId="1" xfId="0" applyFont="1" applyBorder="1" applyAlignment="1">
      <alignment horizontal="left" vertical="top" wrapText="1"/>
    </xf>
    <xf numFmtId="0" fontId="15" fillId="3" borderId="1" xfId="0" applyFont="1" applyFill="1" applyBorder="1"/>
    <xf numFmtId="49" fontId="16" fillId="0" borderId="1" xfId="0" applyNumberFormat="1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1" fontId="10" fillId="6" borderId="1" xfId="0" applyNumberFormat="1" applyFont="1" applyFill="1" applyBorder="1" applyAlignment="1">
      <alignment horizontal="left" vertical="center"/>
    </xf>
    <xf numFmtId="0" fontId="6" fillId="6" borderId="0" xfId="0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2" fontId="10" fillId="6" borderId="1" xfId="0" applyNumberFormat="1" applyFont="1" applyFill="1" applyBorder="1" applyAlignment="1">
      <alignment horizontal="left" vertical="top"/>
    </xf>
    <xf numFmtId="0" fontId="10" fillId="6" borderId="3" xfId="0" applyFont="1" applyFill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1" fontId="6" fillId="6" borderId="1" xfId="0" applyNumberFormat="1" applyFont="1" applyFill="1" applyBorder="1" applyAlignment="1">
      <alignment horizontal="left" vertical="top"/>
    </xf>
    <xf numFmtId="0" fontId="10" fillId="4" borderId="5" xfId="0" applyFont="1" applyFill="1" applyBorder="1"/>
    <xf numFmtId="0" fontId="10" fillId="2" borderId="5" xfId="0" applyFont="1" applyFill="1" applyBorder="1"/>
    <xf numFmtId="0" fontId="10" fillId="5" borderId="5" xfId="0" applyFont="1" applyFill="1" applyBorder="1"/>
    <xf numFmtId="0" fontId="10" fillId="3" borderId="5" xfId="0" applyFont="1" applyFill="1" applyBorder="1"/>
    <xf numFmtId="49" fontId="10" fillId="6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 wrapText="1"/>
    </xf>
    <xf numFmtId="49" fontId="13" fillId="6" borderId="1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0" fillId="2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5" borderId="5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left" vertical="top"/>
    </xf>
    <xf numFmtId="2" fontId="6" fillId="6" borderId="1" xfId="0" applyNumberFormat="1" applyFont="1" applyFill="1" applyBorder="1" applyAlignment="1">
      <alignment horizontal="left" vertical="top"/>
    </xf>
    <xf numFmtId="1" fontId="6" fillId="6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1" fontId="10" fillId="6" borderId="2" xfId="0" applyNumberFormat="1" applyFont="1" applyFill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 wrapText="1"/>
    </xf>
    <xf numFmtId="1" fontId="10" fillId="6" borderId="1" xfId="0" applyNumberFormat="1" applyFont="1" applyFill="1" applyBorder="1" applyAlignment="1">
      <alignment horizontal="left" vertical="top"/>
    </xf>
    <xf numFmtId="1" fontId="10" fillId="6" borderId="0" xfId="0" applyNumberFormat="1" applyFont="1" applyFill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vertical="center"/>
    </xf>
    <xf numFmtId="1" fontId="6" fillId="4" borderId="4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6" borderId="1" xfId="0" applyNumberFormat="1" applyFont="1" applyFill="1" applyBorder="1" applyAlignment="1">
      <alignment horizontal="left" vertical="top"/>
    </xf>
    <xf numFmtId="49" fontId="1" fillId="6" borderId="2" xfId="0" applyNumberFormat="1" applyFont="1" applyFill="1" applyBorder="1" applyAlignment="1">
      <alignment horizontal="left" vertical="top"/>
    </xf>
    <xf numFmtId="49" fontId="10" fillId="6" borderId="2" xfId="0" applyNumberFormat="1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/>
    </xf>
    <xf numFmtId="0" fontId="6" fillId="7" borderId="3" xfId="0" applyFont="1" applyFill="1" applyBorder="1" applyAlignment="1">
      <alignment horizontal="left" vertical="top"/>
    </xf>
    <xf numFmtId="49" fontId="10" fillId="7" borderId="1" xfId="0" applyNumberFormat="1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49" fontId="10" fillId="7" borderId="2" xfId="0" applyNumberFormat="1" applyFont="1" applyFill="1" applyBorder="1" applyAlignment="1">
      <alignment horizontal="left" vertical="top"/>
    </xf>
    <xf numFmtId="0" fontId="10" fillId="7" borderId="2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1" fontId="10" fillId="8" borderId="1" xfId="0" applyNumberFormat="1" applyFont="1" applyFill="1" applyBorder="1" applyAlignment="1">
      <alignment horizontal="left" vertical="center"/>
    </xf>
    <xf numFmtId="49" fontId="10" fillId="8" borderId="1" xfId="0" applyNumberFormat="1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1" fontId="10" fillId="8" borderId="1" xfId="0" applyNumberFormat="1" applyFont="1" applyFill="1" applyBorder="1" applyAlignment="1">
      <alignment horizontal="left" vertical="top"/>
    </xf>
    <xf numFmtId="1" fontId="6" fillId="8" borderId="1" xfId="0" applyNumberFormat="1" applyFont="1" applyFill="1" applyBorder="1" applyAlignment="1">
      <alignment horizontal="left" vertical="center"/>
    </xf>
    <xf numFmtId="49" fontId="6" fillId="8" borderId="1" xfId="0" applyNumberFormat="1" applyFont="1" applyFill="1" applyBorder="1" applyAlignment="1">
      <alignment horizontal="left" vertical="top"/>
    </xf>
    <xf numFmtId="0" fontId="10" fillId="8" borderId="2" xfId="0" applyFont="1" applyFill="1" applyBorder="1" applyAlignment="1">
      <alignment horizontal="left" vertical="top"/>
    </xf>
    <xf numFmtId="1" fontId="10" fillId="8" borderId="2" xfId="0" applyNumberFormat="1" applyFont="1" applyFill="1" applyBorder="1" applyAlignment="1">
      <alignment horizontal="left" vertical="top"/>
    </xf>
    <xf numFmtId="49" fontId="10" fillId="8" borderId="2" xfId="0" applyNumberFormat="1" applyFont="1" applyFill="1" applyBorder="1" applyAlignment="1">
      <alignment horizontal="left" vertical="top"/>
    </xf>
    <xf numFmtId="1" fontId="1" fillId="6" borderId="2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2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top"/>
    </xf>
    <xf numFmtId="0" fontId="17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125"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5" tint="0.79998168889431442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  <numFmt numFmtId="1" formatCode="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scheme val="none"/>
      </font>
      <numFmt numFmtId="1" formatCode="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9"/>
  <colors>
    <mruColors>
      <color rgb="FFFA4B4B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1:CA14" totalsRowShown="0" headerRowDxfId="124" dataDxfId="123">
  <autoFilter ref="B1:CA14" xr:uid="{00000000-0009-0000-0100-000002000000}"/>
  <sortState xmlns:xlrd2="http://schemas.microsoft.com/office/spreadsheetml/2017/richdata2" ref="B2:CA13">
    <sortCondition ref="B1:B13"/>
  </sortState>
  <tableColumns count="78">
    <tableColumn id="1" xr3:uid="{00000000-0010-0000-0000-000001000000}" name="author " dataDxfId="122" totalsRowDxfId="121"/>
    <tableColumn id="2" xr3:uid="{00000000-0010-0000-0000-000002000000}" name="year" dataDxfId="120" totalsRowDxfId="119"/>
    <tableColumn id="3" xr3:uid="{00000000-0010-0000-0000-000003000000}" name="author_year" dataDxfId="118" totalsRowDxfId="117">
      <calculatedColumnFormula>CONCATENATE(B2," ",C2)</calculatedColumnFormula>
    </tableColumn>
    <tableColumn id="36" xr3:uid="{00000000-0010-0000-0000-000024000000}" name="continent" dataDxfId="116" totalsRowDxfId="115"/>
    <tableColumn id="84" xr3:uid="{00000000-0010-0000-0000-000054000000}" name="healthy_contol" totalsRowDxfId="114"/>
    <tableColumn id="37" xr3:uid="{00000000-0010-0000-0000-000025000000}" name="matched control " dataDxfId="113" totalsRowDxfId="112"/>
    <tableColumn id="34" xr3:uid="{00000000-0010-0000-0000-000022000000}" name="include" dataDxfId="111" totalsRowDxfId="110"/>
    <tableColumn id="82" xr3:uid="{00000000-0010-0000-0000-000052000000}" name="include_subtype" dataDxfId="109" totalsRowDxfId="108"/>
    <tableColumn id="35" xr3:uid="{00000000-0010-0000-0000-000023000000}" name="include_CR" dataDxfId="107" totalsRowDxfId="106"/>
    <tableColumn id="81" xr3:uid="{00000000-0010-0000-0000-000051000000}" name="include_CR_subtype" dataDxfId="105" totalsRowDxfId="104"/>
    <tableColumn id="42" xr3:uid="{00000000-0010-0000-0000-00002A000000}" name="fep_total" dataDxfId="103" totalsRowDxfId="102"/>
    <tableColumn id="4" xr3:uid="{00000000-0010-0000-0000-000004000000}" name="fep_abnormal" dataDxfId="101" totalsRowDxfId="100"/>
    <tableColumn id="41" xr3:uid="{00000000-0010-0000-0000-000029000000}" name="fep_cr_abnormal" dataDxfId="99" totalsRowDxfId="98"/>
    <tableColumn id="47" xr3:uid="{00000000-0010-0000-0000-00002F000000}" name="fep_white_matter " dataDxfId="97"/>
    <tableColumn id="45" xr3:uid="{00000000-0010-0000-0000-00002D000000}" name="fep_vascular" dataDxfId="96"/>
    <tableColumn id="43" xr3:uid="{00000000-0010-0000-0000-00002B000000}" name="fep_cyst" dataDxfId="95"/>
    <tableColumn id="38" xr3:uid="{00000000-0010-0000-0000-000026000000}" name="fep_atrophy" dataDxfId="94"/>
    <tableColumn id="6" xr3:uid="{00000000-0010-0000-0000-000006000000}" name="fep_tumour" dataDxfId="93"/>
    <tableColumn id="5" xr3:uid="{00000000-0010-0000-0000-000005000000}" name="fep_ventricular" dataDxfId="92"/>
    <tableColumn id="39" xr3:uid="{00000000-0010-0000-0000-000027000000}" name="fep_pituitary" dataDxfId="91"/>
    <tableColumn id="49" xr3:uid="{00000000-0010-0000-0000-000031000000}" name="fep_other" dataDxfId="90"/>
    <tableColumn id="67" xr3:uid="{00000000-0010-0000-0000-000043000000}" name="fep_cr_white_matter" dataDxfId="89"/>
    <tableColumn id="66" xr3:uid="{00000000-0010-0000-0000-000042000000}" name="fep_cr_vascular" dataDxfId="88"/>
    <tableColumn id="65" xr3:uid="{00000000-0010-0000-0000-000041000000}" name="fep_cr_cyst" dataDxfId="87"/>
    <tableColumn id="70" xr3:uid="{00000000-0010-0000-0000-000046000000}" name="fep_cr_atrophy" dataDxfId="86"/>
    <tableColumn id="69" xr3:uid="{00000000-0010-0000-0000-000045000000}" name="fep_cr_tumour" dataDxfId="85"/>
    <tableColumn id="68" xr3:uid="{00000000-0010-0000-0000-000044000000}" name="fep_cr_ventricular" dataDxfId="84"/>
    <tableColumn id="71" xr3:uid="{00000000-0010-0000-0000-000047000000}" name="fep_cr_pituitary" dataDxfId="83"/>
    <tableColumn id="64" xr3:uid="{00000000-0010-0000-0000-000040000000}" name="fep_cr_other" dataDxfId="82"/>
    <tableColumn id="63" xr3:uid="{00000000-0010-0000-0000-00003F000000}" name="hc_whitematter" dataDxfId="81"/>
    <tableColumn id="62" xr3:uid="{00000000-0010-0000-0000-00003E000000}" name="hc_vascular" dataDxfId="80"/>
    <tableColumn id="61" xr3:uid="{00000000-0010-0000-0000-00003D000000}" name="hc_cyst" dataDxfId="79"/>
    <tableColumn id="60" xr3:uid="{00000000-0010-0000-0000-00003C000000}" name="hc_atrophy" dataDxfId="78"/>
    <tableColumn id="59" xr3:uid="{00000000-0010-0000-0000-00003B000000}" name="hc_tumour" dataDxfId="77"/>
    <tableColumn id="58" xr3:uid="{00000000-0010-0000-0000-00003A000000}" name="hc_ventricular" dataDxfId="76"/>
    <tableColumn id="57" xr3:uid="{00000000-0010-0000-0000-000039000000}" name="hc_pituitary" dataDxfId="75"/>
    <tableColumn id="25" xr3:uid="{00000000-0010-0000-0000-000019000000}" name="hc_other" dataDxfId="74"/>
    <tableColumn id="79" xr3:uid="{00000000-0010-0000-0000-00004F000000}" name="hc_cr_white_matter" dataDxfId="73"/>
    <tableColumn id="78" xr3:uid="{00000000-0010-0000-0000-00004E000000}" name="hc_cr_vascular" dataDxfId="72"/>
    <tableColumn id="77" xr3:uid="{00000000-0010-0000-0000-00004D000000}" name="hc_cr_cyst" dataDxfId="71"/>
    <tableColumn id="76" xr3:uid="{00000000-0010-0000-0000-00004C000000}" name="hc_cr_atrophy" dataDxfId="70"/>
    <tableColumn id="75" xr3:uid="{00000000-0010-0000-0000-00004B000000}" name="hc_cr_tumour" dataDxfId="69"/>
    <tableColumn id="74" xr3:uid="{00000000-0010-0000-0000-00004A000000}" name="hc_cr_ventricular" dataDxfId="68"/>
    <tableColumn id="73" xr3:uid="{00000000-0010-0000-0000-000049000000}" name="hc_cr_pituitary" dataDxfId="67"/>
    <tableColumn id="72" xr3:uid="{00000000-0010-0000-0000-000048000000}" name="hc_cr_other" dataDxfId="66"/>
    <tableColumn id="7" xr3:uid="{00000000-0010-0000-0000-000007000000}" name="hc_total" dataDxfId="65"/>
    <tableColumn id="9" xr3:uid="{00000000-0010-0000-0000-000009000000}" name="hc_abnormal" dataDxfId="64" totalsRowDxfId="63"/>
    <tableColumn id="10" xr3:uid="{00000000-0010-0000-0000-00000A000000}" name="hc_cr_abnormal" dataDxfId="62" totalsRowDxfId="61"/>
    <tableColumn id="12" xr3:uid="{00000000-0010-0000-0000-00000C000000}" name="whole_brain" dataDxfId="60" totalsRowDxfId="59"/>
    <tableColumn id="27" xr3:uid="{00000000-0010-0000-0000-00001B000000}" name="whole_brain_binary" dataDxfId="58" totalsRowDxfId="57"/>
    <tableColumn id="13" xr3:uid="{00000000-0010-0000-0000-00000D000000}" name="age_fep" dataDxfId="56" totalsRowDxfId="55"/>
    <tableColumn id="18" xr3:uid="{00000000-0010-0000-0000-000012000000}" name="age_under_35" dataDxfId="54" totalsRowDxfId="53"/>
    <tableColumn id="24" xr3:uid="{00000000-0010-0000-0000-000018000000}" name="female_fep" dataDxfId="52"/>
    <tableColumn id="26" xr3:uid="{00000000-0010-0000-0000-00001A000000}" name="female_hc" dataDxfId="51"/>
    <tableColumn id="14" xr3:uid="{00000000-0010-0000-0000-00000E000000}" name="age_hc" dataDxfId="50" totalsRowDxfId="49"/>
    <tableColumn id="15" xr3:uid="{00000000-0010-0000-0000-00000F000000}" name="psychosis_duration_wks" dataDxfId="48" totalsRowDxfId="47"/>
    <tableColumn id="16" xr3:uid="{00000000-0010-0000-0000-000010000000}" name="duration_untreated_wks" dataDxfId="46" totalsRowDxfId="45"/>
    <tableColumn id="31" xr3:uid="{00000000-0010-0000-0000-00001F000000}" name="study_screen_positive_exclude" dataDxfId="44" totalsRowDxfId="43"/>
    <tableColumn id="54" xr3:uid="{00000000-0010-0000-0000-000036000000}" name="organic_exclude_binary" dataDxfId="42" totalsRowDxfId="41"/>
    <tableColumn id="33" xr3:uid="{00000000-0010-0000-0000-000021000000}" name="screen_exam" dataDxfId="40" totalsRowDxfId="39"/>
    <tableColumn id="32" xr3:uid="{00000000-0010-0000-0000-000020000000}" name="screen_history" dataDxfId="38" totalsRowDxfId="37"/>
    <tableColumn id="17" xr3:uid="{00000000-0010-0000-0000-000011000000}" name="recruitment" dataDxfId="36" totalsRowDxfId="35"/>
    <tableColumn id="44" xr3:uid="{00000000-0010-0000-0000-00002C000000}" name="recruitment_binary" dataDxfId="34" totalsRowDxfId="33"/>
    <tableColumn id="20" xr3:uid="{00000000-0010-0000-0000-000014000000}" name="study_continent" dataDxfId="32" totalsRowDxfId="31"/>
    <tableColumn id="21" xr3:uid="{00000000-0010-0000-0000-000015000000}" name="scan_field" dataDxfId="30" totalsRowDxfId="29"/>
    <tableColumn id="46" xr3:uid="{00000000-0010-0000-0000-00002E000000}" name="scan_field_3T" dataDxfId="28" totalsRowDxfId="27">
      <calculatedColumnFormula>IF(Table13[[#This Row],[scan_field]]=3,"1","0")</calculatedColumnFormula>
    </tableColumn>
    <tableColumn id="28" xr3:uid="{00000000-0010-0000-0000-00001C000000}" name="rater" dataDxfId="26" totalsRowDxfId="25"/>
    <tableColumn id="50" xr3:uid="{00000000-0010-0000-0000-000032000000}" name="rad_binary" dataDxfId="24" totalsRowDxfId="23"/>
    <tableColumn id="48" xr3:uid="{00000000-0010-0000-0000-000030000000}" name="neurorad_binary" dataDxfId="22" totalsRowDxfId="21"/>
    <tableColumn id="52" xr3:uid="{00000000-0010-0000-0000-000034000000}" name="psyc_binary" dataDxfId="20" totalsRowDxfId="19"/>
    <tableColumn id="51" xr3:uid="{00000000-0010-0000-0000-000033000000}" name="neuro_bin" dataDxfId="18" totalsRowDxfId="17"/>
    <tableColumn id="55" xr3:uid="{00000000-0010-0000-0000-000037000000}" name="rater_rad_binary" dataDxfId="16" totalsRowDxfId="15"/>
    <tableColumn id="40" xr3:uid="{00000000-0010-0000-0000-000028000000}" name="all_rads_binary" dataDxfId="14" totalsRowDxfId="13"/>
    <tableColumn id="22" xr3:uid="{00000000-0010-0000-0000-000016000000}" name="all_rater_radiol_bin" dataDxfId="12" totalsRowDxfId="11"/>
    <tableColumn id="29" xr3:uid="{00000000-0010-0000-0000-00001D000000}" name="scan_blind" dataDxfId="10" totalsRowDxfId="9"/>
    <tableColumn id="53" xr3:uid="{00000000-0010-0000-0000-000035000000}" name="quality_assess" dataDxfId="8" totalsRowDxfId="7"/>
    <tableColumn id="56" xr3:uid="{00000000-0010-0000-0000-000038000000}" name="current_AP_exposure" dataDxfId="6" totalsRowDxfId="5"/>
    <tableColumn id="23" xr3:uid="{00000000-0010-0000-0000-000017000000}" name="mean_antipsychotic_dur " dataDxfId="4" totalsRow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A24"/>
  <sheetViews>
    <sheetView showGridLines="0" tabSelected="1" zoomScaleNormal="125" zoomScaleSheetLayoutView="100" workbookViewId="0">
      <pane xSplit="2" topLeftCell="AA1" activePane="topRight" state="frozen"/>
      <selection pane="topRight" activeCell="AH12" sqref="AH12"/>
    </sheetView>
  </sheetViews>
  <sheetFormatPr baseColWidth="10" defaultColWidth="10.6640625" defaultRowHeight="15" x14ac:dyDescent="0.2"/>
  <cols>
    <col min="1" max="1" width="6.5" style="12" customWidth="1"/>
    <col min="2" max="2" width="18.83203125" style="26" customWidth="1"/>
    <col min="3" max="3" width="10.6640625" style="12" customWidth="1"/>
    <col min="4" max="4" width="13.6640625" style="12" customWidth="1"/>
    <col min="5" max="6" width="11" style="12" customWidth="1"/>
    <col min="7" max="7" width="12.5" style="12" customWidth="1"/>
    <col min="8" max="8" width="10.1640625" style="12" customWidth="1"/>
    <col min="9" max="12" width="13.83203125" style="12" customWidth="1"/>
    <col min="13" max="47" width="14.1640625" style="12" customWidth="1"/>
    <col min="48" max="48" width="13.83203125" style="12" customWidth="1"/>
    <col min="49" max="49" width="15.83203125" style="12" customWidth="1"/>
    <col min="50" max="55" width="13.83203125" style="12" customWidth="1"/>
    <col min="56" max="56" width="8.1640625" style="12" customWidth="1"/>
    <col min="57" max="57" width="22.6640625" style="12" customWidth="1"/>
    <col min="58" max="58" width="19.83203125" style="19" customWidth="1"/>
    <col min="59" max="60" width="16.6640625" style="19" customWidth="1"/>
    <col min="61" max="61" width="12.33203125" style="19" customWidth="1"/>
    <col min="62" max="62" width="12.33203125" style="12" customWidth="1"/>
    <col min="63" max="63" width="12.5" style="12" customWidth="1"/>
    <col min="64" max="64" width="17" style="12" customWidth="1"/>
    <col min="65" max="66" width="14.5" style="12" customWidth="1"/>
    <col min="67" max="78" width="13.1640625" style="12" customWidth="1"/>
    <col min="79" max="79" width="19.83203125" style="12" customWidth="1"/>
    <col min="80" max="16384" width="10.6640625" style="12"/>
  </cols>
  <sheetData>
    <row r="1" spans="1:79" s="5" customFormat="1" ht="29" customHeight="1" x14ac:dyDescent="0.15">
      <c r="B1" s="1" t="s">
        <v>0</v>
      </c>
      <c r="C1" s="1" t="s">
        <v>1</v>
      </c>
      <c r="D1" s="2" t="s">
        <v>2</v>
      </c>
      <c r="E1" s="2" t="s">
        <v>3</v>
      </c>
      <c r="F1" s="1" t="s">
        <v>44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20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20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1" t="s">
        <v>47</v>
      </c>
      <c r="AV1" s="1" t="s">
        <v>45</v>
      </c>
      <c r="AW1" s="1" t="s">
        <v>46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21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5" t="s">
        <v>77</v>
      </c>
    </row>
    <row r="2" spans="1:79" ht="29" customHeight="1" x14ac:dyDescent="0.15">
      <c r="B2" s="6" t="s">
        <v>78</v>
      </c>
      <c r="C2" s="7">
        <v>2019</v>
      </c>
      <c r="D2" s="8" t="str">
        <f t="shared" ref="D2:D14" si="0">CONCATENATE(B2," ",C2)</f>
        <v>Andrea 2019</v>
      </c>
      <c r="E2" s="9" t="s">
        <v>79</v>
      </c>
      <c r="F2" s="114" t="s">
        <v>81</v>
      </c>
      <c r="G2" s="10" t="s">
        <v>84</v>
      </c>
      <c r="H2" s="8" t="s">
        <v>80</v>
      </c>
      <c r="I2" s="8" t="s">
        <v>80</v>
      </c>
      <c r="J2" s="8" t="s">
        <v>80</v>
      </c>
      <c r="K2" s="8" t="s">
        <v>81</v>
      </c>
      <c r="L2" s="22">
        <v>92</v>
      </c>
      <c r="M2" s="11">
        <v>13</v>
      </c>
      <c r="N2" s="22">
        <v>3</v>
      </c>
      <c r="O2" s="36">
        <v>7</v>
      </c>
      <c r="P2" s="36">
        <v>1</v>
      </c>
      <c r="Q2" s="36">
        <v>4</v>
      </c>
      <c r="R2" s="36">
        <v>0</v>
      </c>
      <c r="S2" s="36">
        <v>0</v>
      </c>
      <c r="T2" s="36">
        <v>1</v>
      </c>
      <c r="U2" s="36">
        <v>0</v>
      </c>
      <c r="V2" s="36">
        <v>0</v>
      </c>
      <c r="W2" s="115" t="s">
        <v>84</v>
      </c>
      <c r="X2" s="115" t="s">
        <v>84</v>
      </c>
      <c r="Y2" s="115" t="s">
        <v>84</v>
      </c>
      <c r="Z2" s="115" t="s">
        <v>84</v>
      </c>
      <c r="AA2" s="115" t="s">
        <v>84</v>
      </c>
      <c r="AB2" s="115" t="s">
        <v>84</v>
      </c>
      <c r="AC2" s="115" t="s">
        <v>84</v>
      </c>
      <c r="AD2" s="115" t="s">
        <v>84</v>
      </c>
      <c r="AE2" s="116" t="s">
        <v>84</v>
      </c>
      <c r="AF2" s="116" t="s">
        <v>84</v>
      </c>
      <c r="AG2" s="116" t="s">
        <v>84</v>
      </c>
      <c r="AH2" s="116" t="s">
        <v>84</v>
      </c>
      <c r="AI2" s="116" t="s">
        <v>84</v>
      </c>
      <c r="AJ2" s="116" t="s">
        <v>84</v>
      </c>
      <c r="AK2" s="116" t="s">
        <v>84</v>
      </c>
      <c r="AL2" s="116" t="s">
        <v>84</v>
      </c>
      <c r="AM2" s="117" t="s">
        <v>84</v>
      </c>
      <c r="AN2" s="117" t="s">
        <v>84</v>
      </c>
      <c r="AO2" s="117" t="s">
        <v>84</v>
      </c>
      <c r="AP2" s="117" t="s">
        <v>84</v>
      </c>
      <c r="AQ2" s="117" t="s">
        <v>84</v>
      </c>
      <c r="AR2" s="117" t="s">
        <v>84</v>
      </c>
      <c r="AS2" s="117" t="s">
        <v>84</v>
      </c>
      <c r="AT2" s="117" t="s">
        <v>84</v>
      </c>
      <c r="AU2" s="73" t="s">
        <v>84</v>
      </c>
      <c r="AV2" s="73" t="s">
        <v>84</v>
      </c>
      <c r="AW2" s="73" t="s">
        <v>84</v>
      </c>
      <c r="AX2" s="91" t="s">
        <v>48</v>
      </c>
      <c r="AY2" s="91" t="s">
        <v>83</v>
      </c>
      <c r="AZ2" s="104">
        <v>20</v>
      </c>
      <c r="BA2" s="104">
        <v>1</v>
      </c>
      <c r="BB2" s="104" t="s">
        <v>84</v>
      </c>
      <c r="BC2" s="104" t="s">
        <v>84</v>
      </c>
      <c r="BD2" s="105" t="s">
        <v>84</v>
      </c>
      <c r="BE2" s="61" t="s">
        <v>84</v>
      </c>
      <c r="BF2" s="118" t="s">
        <v>84</v>
      </c>
      <c r="BG2" s="95" t="s">
        <v>80</v>
      </c>
      <c r="BH2" s="95">
        <v>1</v>
      </c>
      <c r="BI2" s="95" t="s">
        <v>80</v>
      </c>
      <c r="BJ2" s="119" t="s">
        <v>84</v>
      </c>
      <c r="BK2" s="47" t="s">
        <v>85</v>
      </c>
      <c r="BL2" s="47">
        <v>1</v>
      </c>
      <c r="BM2" s="61" t="s">
        <v>86</v>
      </c>
      <c r="BN2" s="23" t="s">
        <v>84</v>
      </c>
      <c r="BO2" s="23" t="s">
        <v>84</v>
      </c>
      <c r="BP2" s="24" t="s">
        <v>87</v>
      </c>
      <c r="BQ2" s="24">
        <v>1</v>
      </c>
      <c r="BR2" s="24">
        <v>1</v>
      </c>
      <c r="BS2" s="24">
        <v>0</v>
      </c>
      <c r="BT2" s="24">
        <v>0</v>
      </c>
      <c r="BU2" s="24">
        <v>1</v>
      </c>
      <c r="BV2" s="24">
        <v>1</v>
      </c>
      <c r="BW2" s="24" t="s">
        <v>88</v>
      </c>
      <c r="BX2" s="24" t="s">
        <v>84</v>
      </c>
      <c r="BY2" s="25">
        <v>5</v>
      </c>
      <c r="BZ2" s="23" t="s">
        <v>84</v>
      </c>
      <c r="CA2" s="23" t="s">
        <v>84</v>
      </c>
    </row>
    <row r="3" spans="1:79" ht="29" customHeight="1" x14ac:dyDescent="0.15">
      <c r="B3" s="13" t="s">
        <v>89</v>
      </c>
      <c r="C3" s="14" t="s">
        <v>90</v>
      </c>
      <c r="D3" s="8" t="str">
        <f t="shared" si="0"/>
        <v>Borgwardt 2006</v>
      </c>
      <c r="E3" s="9" t="s">
        <v>91</v>
      </c>
      <c r="F3" s="17" t="s">
        <v>80</v>
      </c>
      <c r="G3" s="10" t="s">
        <v>81</v>
      </c>
      <c r="H3" s="8" t="s">
        <v>80</v>
      </c>
      <c r="I3" s="8" t="s">
        <v>80</v>
      </c>
      <c r="J3" s="48" t="s">
        <v>80</v>
      </c>
      <c r="K3" s="8" t="s">
        <v>80</v>
      </c>
      <c r="L3" s="17">
        <v>30</v>
      </c>
      <c r="M3" s="15">
        <v>12</v>
      </c>
      <c r="N3" s="17">
        <v>7</v>
      </c>
      <c r="O3" s="37">
        <v>2</v>
      </c>
      <c r="P3" s="37">
        <v>0</v>
      </c>
      <c r="Q3" s="37">
        <v>4</v>
      </c>
      <c r="R3" s="37">
        <v>5</v>
      </c>
      <c r="S3" s="37">
        <v>1</v>
      </c>
      <c r="T3" s="37">
        <v>1</v>
      </c>
      <c r="U3" s="37">
        <v>0</v>
      </c>
      <c r="V3" s="37">
        <v>1</v>
      </c>
      <c r="W3" s="31">
        <v>0</v>
      </c>
      <c r="X3" s="31">
        <v>0</v>
      </c>
      <c r="Y3" s="31">
        <v>0</v>
      </c>
      <c r="Z3" s="31">
        <v>5</v>
      </c>
      <c r="AA3" s="31">
        <v>1</v>
      </c>
      <c r="AB3" s="31">
        <v>0</v>
      </c>
      <c r="AC3" s="31">
        <v>0</v>
      </c>
      <c r="AD3" s="31">
        <v>1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1</v>
      </c>
      <c r="AK3" s="40">
        <v>0</v>
      </c>
      <c r="AL3" s="40">
        <v>0</v>
      </c>
      <c r="AM3" s="34">
        <v>0</v>
      </c>
      <c r="AN3" s="34">
        <v>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55">
        <v>26</v>
      </c>
      <c r="AV3" s="55">
        <v>3</v>
      </c>
      <c r="AW3" s="55">
        <v>0</v>
      </c>
      <c r="AX3" s="91" t="s">
        <v>48</v>
      </c>
      <c r="AY3" s="91" t="s">
        <v>83</v>
      </c>
      <c r="AZ3" s="104">
        <v>30</v>
      </c>
      <c r="BA3" s="104">
        <v>1</v>
      </c>
      <c r="BB3" s="104">
        <v>8</v>
      </c>
      <c r="BC3" s="104">
        <v>9</v>
      </c>
      <c r="BD3" s="105" t="s">
        <v>92</v>
      </c>
      <c r="BE3" s="61" t="s">
        <v>84</v>
      </c>
      <c r="BF3" s="61" t="s">
        <v>93</v>
      </c>
      <c r="BG3" s="95" t="s">
        <v>80</v>
      </c>
      <c r="BH3" s="95">
        <v>1</v>
      </c>
      <c r="BI3" s="99" t="s">
        <v>84</v>
      </c>
      <c r="BJ3" s="119" t="s">
        <v>84</v>
      </c>
      <c r="BK3" s="47" t="s">
        <v>85</v>
      </c>
      <c r="BL3" s="47">
        <v>1</v>
      </c>
      <c r="BM3" s="61" t="s">
        <v>94</v>
      </c>
      <c r="BN3" s="23">
        <v>1.5</v>
      </c>
      <c r="BO3" s="23" t="str">
        <f>IF(Table13[[#This Row],[scan_field]]=3,"1","0")</f>
        <v>0</v>
      </c>
      <c r="BP3" s="24" t="s">
        <v>95</v>
      </c>
      <c r="BQ3" s="24">
        <v>0</v>
      </c>
      <c r="BR3" s="24">
        <v>1</v>
      </c>
      <c r="BS3" s="24">
        <v>0</v>
      </c>
      <c r="BT3" s="24">
        <v>0</v>
      </c>
      <c r="BU3" s="24">
        <v>1</v>
      </c>
      <c r="BV3" s="24">
        <v>1</v>
      </c>
      <c r="BW3" s="24" t="s">
        <v>88</v>
      </c>
      <c r="BX3" s="24" t="s">
        <v>80</v>
      </c>
      <c r="BY3" s="25">
        <v>7</v>
      </c>
      <c r="BZ3" s="23">
        <v>14</v>
      </c>
      <c r="CA3" s="23" t="s">
        <v>84</v>
      </c>
    </row>
    <row r="4" spans="1:79" ht="29" customHeight="1" x14ac:dyDescent="0.2">
      <c r="B4" s="16" t="s">
        <v>96</v>
      </c>
      <c r="C4" s="7">
        <v>2020</v>
      </c>
      <c r="D4" s="8" t="str">
        <f t="shared" si="0"/>
        <v>Dazzan 2020</v>
      </c>
      <c r="E4" s="9" t="s">
        <v>91</v>
      </c>
      <c r="F4" s="17" t="s">
        <v>80</v>
      </c>
      <c r="G4" s="10" t="s">
        <v>84</v>
      </c>
      <c r="H4" s="8" t="s">
        <v>80</v>
      </c>
      <c r="I4" s="8" t="s">
        <v>80</v>
      </c>
      <c r="J4" s="8" t="s">
        <v>80</v>
      </c>
      <c r="K4" s="8" t="s">
        <v>80</v>
      </c>
      <c r="L4" s="17">
        <v>198</v>
      </c>
      <c r="M4" s="17">
        <v>96</v>
      </c>
      <c r="N4" s="17">
        <v>5</v>
      </c>
      <c r="O4" s="38">
        <v>47</v>
      </c>
      <c r="P4" s="38">
        <v>2</v>
      </c>
      <c r="Q4" s="38">
        <v>19</v>
      </c>
      <c r="R4" s="38">
        <v>7</v>
      </c>
      <c r="S4" s="38">
        <v>3</v>
      </c>
      <c r="T4" s="38">
        <v>42</v>
      </c>
      <c r="U4" s="38">
        <v>0</v>
      </c>
      <c r="V4" s="38">
        <v>3</v>
      </c>
      <c r="W4" s="32">
        <v>0</v>
      </c>
      <c r="X4" s="32">
        <v>0</v>
      </c>
      <c r="Y4" s="32">
        <v>0</v>
      </c>
      <c r="Z4" s="32">
        <v>0</v>
      </c>
      <c r="AA4" s="32">
        <v>3</v>
      </c>
      <c r="AB4" s="32">
        <v>0</v>
      </c>
      <c r="AC4" s="32">
        <v>0</v>
      </c>
      <c r="AD4" s="32">
        <v>2</v>
      </c>
      <c r="AE4" s="41">
        <v>18</v>
      </c>
      <c r="AF4" s="41">
        <v>1</v>
      </c>
      <c r="AG4" s="41">
        <v>3</v>
      </c>
      <c r="AH4" s="41">
        <v>3</v>
      </c>
      <c r="AI4" s="41">
        <v>0</v>
      </c>
      <c r="AJ4" s="41">
        <v>62</v>
      </c>
      <c r="AK4" s="41">
        <v>0</v>
      </c>
      <c r="AL4" s="41">
        <v>1</v>
      </c>
      <c r="AM4" s="35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55">
        <v>115</v>
      </c>
      <c r="AV4" s="73">
        <v>44</v>
      </c>
      <c r="AW4" s="73">
        <v>0</v>
      </c>
      <c r="AX4" s="91" t="s">
        <v>48</v>
      </c>
      <c r="AY4" s="91" t="s">
        <v>83</v>
      </c>
      <c r="AZ4" s="106">
        <v>25</v>
      </c>
      <c r="BA4" s="106">
        <v>1</v>
      </c>
      <c r="BB4" s="122">
        <v>68</v>
      </c>
      <c r="BC4" s="122">
        <v>42</v>
      </c>
      <c r="BD4" s="122">
        <v>25</v>
      </c>
      <c r="BE4" s="47">
        <v>17</v>
      </c>
      <c r="BF4" s="47" t="s">
        <v>97</v>
      </c>
      <c r="BG4" s="95" t="s">
        <v>80</v>
      </c>
      <c r="BH4" s="95">
        <v>1</v>
      </c>
      <c r="BI4" s="99" t="s">
        <v>84</v>
      </c>
      <c r="BJ4" s="119" t="s">
        <v>84</v>
      </c>
      <c r="BK4" s="47" t="s">
        <v>98</v>
      </c>
      <c r="BL4" s="47">
        <v>0</v>
      </c>
      <c r="BM4" s="47" t="s">
        <v>94</v>
      </c>
      <c r="BN4" s="23">
        <v>3</v>
      </c>
      <c r="BO4" s="23" t="str">
        <f>IF(Table13[[#This Row],[scan_field]]=3,"1","0")</f>
        <v>1</v>
      </c>
      <c r="BP4" s="24" t="s">
        <v>95</v>
      </c>
      <c r="BQ4" s="24">
        <v>0</v>
      </c>
      <c r="BR4" s="24">
        <v>1</v>
      </c>
      <c r="BS4" s="24">
        <v>0</v>
      </c>
      <c r="BT4" s="24">
        <v>0</v>
      </c>
      <c r="BU4" s="24">
        <v>1</v>
      </c>
      <c r="BV4" s="24">
        <v>1</v>
      </c>
      <c r="BW4" s="24" t="s">
        <v>84</v>
      </c>
      <c r="BX4" s="24" t="s">
        <v>84</v>
      </c>
      <c r="BY4" s="25">
        <v>4</v>
      </c>
      <c r="BZ4" s="23" t="s">
        <v>84</v>
      </c>
      <c r="CA4" s="23" t="s">
        <v>84</v>
      </c>
    </row>
    <row r="5" spans="1:79" ht="29" customHeight="1" x14ac:dyDescent="0.2">
      <c r="B5" s="44" t="s">
        <v>99</v>
      </c>
      <c r="C5" s="51" t="s">
        <v>100</v>
      </c>
      <c r="D5" s="48" t="str">
        <f t="shared" si="0"/>
        <v>Falkenberg (r) 2017</v>
      </c>
      <c r="E5" s="52" t="s">
        <v>91</v>
      </c>
      <c r="F5" s="47" t="s">
        <v>80</v>
      </c>
      <c r="G5" s="53" t="s">
        <v>80</v>
      </c>
      <c r="H5" s="8" t="s">
        <v>80</v>
      </c>
      <c r="I5" s="8" t="s">
        <v>80</v>
      </c>
      <c r="J5" s="8" t="s">
        <v>80</v>
      </c>
      <c r="K5" s="42" t="s">
        <v>80</v>
      </c>
      <c r="L5" s="52">
        <v>108</v>
      </c>
      <c r="M5" s="52">
        <v>6</v>
      </c>
      <c r="N5" s="47">
        <v>4</v>
      </c>
      <c r="O5" s="57">
        <v>1</v>
      </c>
      <c r="P5" s="57">
        <v>0</v>
      </c>
      <c r="Q5" s="57">
        <v>2</v>
      </c>
      <c r="R5" s="57">
        <v>0</v>
      </c>
      <c r="S5" s="57">
        <v>0</v>
      </c>
      <c r="T5" s="57">
        <v>2</v>
      </c>
      <c r="U5" s="57">
        <v>1</v>
      </c>
      <c r="V5" s="57">
        <v>0</v>
      </c>
      <c r="W5" s="58">
        <v>1</v>
      </c>
      <c r="X5" s="58">
        <v>0</v>
      </c>
      <c r="Y5" s="58">
        <v>2</v>
      </c>
      <c r="Z5" s="58">
        <v>0</v>
      </c>
      <c r="AA5" s="58">
        <v>0</v>
      </c>
      <c r="AB5" s="58">
        <v>0</v>
      </c>
      <c r="AC5" s="58">
        <v>1</v>
      </c>
      <c r="AD5" s="58">
        <v>0</v>
      </c>
      <c r="AE5" s="59" t="s">
        <v>84</v>
      </c>
      <c r="AF5" s="59" t="s">
        <v>84</v>
      </c>
      <c r="AG5" s="59" t="s">
        <v>84</v>
      </c>
      <c r="AH5" s="59" t="s">
        <v>84</v>
      </c>
      <c r="AI5" s="59" t="s">
        <v>84</v>
      </c>
      <c r="AJ5" s="59" t="s">
        <v>84</v>
      </c>
      <c r="AK5" s="59" t="s">
        <v>84</v>
      </c>
      <c r="AL5" s="59" t="s">
        <v>84</v>
      </c>
      <c r="AM5" s="60" t="s">
        <v>84</v>
      </c>
      <c r="AN5" s="60" t="s">
        <v>84</v>
      </c>
      <c r="AO5" s="60" t="s">
        <v>84</v>
      </c>
      <c r="AP5" s="60" t="s">
        <v>84</v>
      </c>
      <c r="AQ5" s="60" t="s">
        <v>84</v>
      </c>
      <c r="AR5" s="60" t="s">
        <v>84</v>
      </c>
      <c r="AS5" s="60" t="s">
        <v>84</v>
      </c>
      <c r="AT5" s="60" t="s">
        <v>84</v>
      </c>
      <c r="AU5" s="47">
        <v>98</v>
      </c>
      <c r="AV5" s="47">
        <v>4</v>
      </c>
      <c r="AW5" s="47">
        <v>1</v>
      </c>
      <c r="AX5" s="61" t="s">
        <v>48</v>
      </c>
      <c r="AY5" s="61" t="s">
        <v>83</v>
      </c>
      <c r="AZ5" s="104">
        <v>26</v>
      </c>
      <c r="BA5" s="104">
        <v>1</v>
      </c>
      <c r="BB5" s="104">
        <v>37</v>
      </c>
      <c r="BC5" s="104">
        <v>40</v>
      </c>
      <c r="BD5" s="105" t="s">
        <v>101</v>
      </c>
      <c r="BE5" s="61" t="s">
        <v>84</v>
      </c>
      <c r="BF5" s="61" t="s">
        <v>84</v>
      </c>
      <c r="BG5" s="95" t="s">
        <v>80</v>
      </c>
      <c r="BH5" s="95">
        <v>1</v>
      </c>
      <c r="BI5" s="99" t="s">
        <v>84</v>
      </c>
      <c r="BJ5" s="119" t="s">
        <v>84</v>
      </c>
      <c r="BK5" s="47" t="s">
        <v>98</v>
      </c>
      <c r="BL5" s="47">
        <v>0</v>
      </c>
      <c r="BM5" s="61" t="s">
        <v>94</v>
      </c>
      <c r="BN5" s="23">
        <v>1.5</v>
      </c>
      <c r="BO5" s="23" t="str">
        <f>IF(Table13[[#This Row],[scan_field]]=3,"1","0")</f>
        <v>0</v>
      </c>
      <c r="BP5" s="62" t="s">
        <v>95</v>
      </c>
      <c r="BQ5" s="62">
        <v>0</v>
      </c>
      <c r="BR5" s="62">
        <v>1</v>
      </c>
      <c r="BS5" s="62">
        <v>0</v>
      </c>
      <c r="BT5" s="62">
        <v>0</v>
      </c>
      <c r="BU5" s="62">
        <v>1</v>
      </c>
      <c r="BV5" s="62">
        <v>1</v>
      </c>
      <c r="BW5" s="62" t="s">
        <v>88</v>
      </c>
      <c r="BX5" s="62" t="s">
        <v>84</v>
      </c>
      <c r="BY5" s="43">
        <v>8</v>
      </c>
      <c r="BZ5" s="23">
        <v>77</v>
      </c>
      <c r="CA5" s="23" t="s">
        <v>84</v>
      </c>
    </row>
    <row r="6" spans="1:79" ht="29" customHeight="1" x14ac:dyDescent="0.2">
      <c r="B6" s="6" t="s">
        <v>103</v>
      </c>
      <c r="C6" s="47">
        <v>2017</v>
      </c>
      <c r="D6" s="48" t="str">
        <f t="shared" si="0"/>
        <v>Falkenberg (c) 2017</v>
      </c>
      <c r="E6" s="52" t="s">
        <v>91</v>
      </c>
      <c r="F6" s="47" t="s">
        <v>80</v>
      </c>
      <c r="G6" s="53" t="s">
        <v>80</v>
      </c>
      <c r="H6" s="8" t="s">
        <v>80</v>
      </c>
      <c r="I6" s="8" t="s">
        <v>80</v>
      </c>
      <c r="J6" s="8" t="s">
        <v>80</v>
      </c>
      <c r="K6" s="42" t="s">
        <v>80</v>
      </c>
      <c r="L6" s="52">
        <v>235</v>
      </c>
      <c r="M6" s="52">
        <v>36</v>
      </c>
      <c r="N6" s="47">
        <v>22</v>
      </c>
      <c r="O6" s="57">
        <v>14</v>
      </c>
      <c r="P6" s="57">
        <v>1</v>
      </c>
      <c r="Q6" s="57">
        <v>6</v>
      </c>
      <c r="R6" s="57">
        <v>0</v>
      </c>
      <c r="S6" s="57">
        <v>0</v>
      </c>
      <c r="T6" s="57">
        <v>14</v>
      </c>
      <c r="U6" s="57">
        <v>2</v>
      </c>
      <c r="V6" s="57">
        <v>0</v>
      </c>
      <c r="W6" s="58">
        <v>14</v>
      </c>
      <c r="X6" s="58">
        <v>1</v>
      </c>
      <c r="Y6" s="58">
        <v>6</v>
      </c>
      <c r="Z6" s="58">
        <v>0</v>
      </c>
      <c r="AA6" s="58">
        <v>0</v>
      </c>
      <c r="AB6" s="58">
        <v>0</v>
      </c>
      <c r="AC6" s="58">
        <v>2</v>
      </c>
      <c r="AD6" s="58">
        <v>0</v>
      </c>
      <c r="AE6" s="59" t="s">
        <v>84</v>
      </c>
      <c r="AF6" s="59" t="s">
        <v>84</v>
      </c>
      <c r="AG6" s="59" t="s">
        <v>84</v>
      </c>
      <c r="AH6" s="59" t="s">
        <v>84</v>
      </c>
      <c r="AI6" s="59" t="s">
        <v>84</v>
      </c>
      <c r="AJ6" s="59" t="s">
        <v>84</v>
      </c>
      <c r="AK6" s="59" t="s">
        <v>84</v>
      </c>
      <c r="AL6" s="59" t="s">
        <v>84</v>
      </c>
      <c r="AM6" s="60" t="s">
        <v>84</v>
      </c>
      <c r="AN6" s="60" t="s">
        <v>84</v>
      </c>
      <c r="AO6" s="60" t="s">
        <v>84</v>
      </c>
      <c r="AP6" s="60" t="s">
        <v>84</v>
      </c>
      <c r="AQ6" s="60" t="s">
        <v>84</v>
      </c>
      <c r="AR6" s="60" t="s">
        <v>84</v>
      </c>
      <c r="AS6" s="60" t="s">
        <v>84</v>
      </c>
      <c r="AT6" s="60" t="s">
        <v>84</v>
      </c>
      <c r="AU6" s="47">
        <v>66</v>
      </c>
      <c r="AV6" s="47">
        <v>4</v>
      </c>
      <c r="AW6" s="47">
        <v>4</v>
      </c>
      <c r="AX6" s="61" t="s">
        <v>48</v>
      </c>
      <c r="AY6" s="61" t="s">
        <v>83</v>
      </c>
      <c r="AZ6" s="104">
        <v>24</v>
      </c>
      <c r="BA6" s="104">
        <v>1</v>
      </c>
      <c r="BB6" s="107">
        <v>79</v>
      </c>
      <c r="BC6" s="107">
        <v>37</v>
      </c>
      <c r="BD6" s="105" t="s">
        <v>105</v>
      </c>
      <c r="BE6" s="61" t="s">
        <v>84</v>
      </c>
      <c r="BF6" s="61" t="s">
        <v>84</v>
      </c>
      <c r="BG6" s="97" t="s">
        <v>80</v>
      </c>
      <c r="BH6" s="95">
        <v>1</v>
      </c>
      <c r="BI6" s="99" t="s">
        <v>84</v>
      </c>
      <c r="BJ6" s="119" t="s">
        <v>84</v>
      </c>
      <c r="BK6" s="47" t="s">
        <v>85</v>
      </c>
      <c r="BL6" s="47">
        <v>1</v>
      </c>
      <c r="BM6" s="61" t="s">
        <v>94</v>
      </c>
      <c r="BN6" s="23">
        <v>3</v>
      </c>
      <c r="BO6" s="23" t="str">
        <f>IF(Table13[[#This Row],[scan_field]]=3,"1","0")</f>
        <v>1</v>
      </c>
      <c r="BP6" s="62" t="s">
        <v>95</v>
      </c>
      <c r="BQ6" s="62">
        <v>0</v>
      </c>
      <c r="BR6" s="62">
        <v>1</v>
      </c>
      <c r="BS6" s="62">
        <v>0</v>
      </c>
      <c r="BT6" s="62">
        <v>0</v>
      </c>
      <c r="BU6" s="62">
        <v>1</v>
      </c>
      <c r="BV6" s="62">
        <v>1</v>
      </c>
      <c r="BW6" s="62" t="s">
        <v>88</v>
      </c>
      <c r="BX6" s="62" t="s">
        <v>84</v>
      </c>
      <c r="BY6" s="43">
        <v>5</v>
      </c>
      <c r="BZ6" s="23">
        <v>195</v>
      </c>
      <c r="CA6" s="23" t="s">
        <v>84</v>
      </c>
    </row>
    <row r="7" spans="1:79" ht="29" customHeight="1" x14ac:dyDescent="0.15">
      <c r="B7" s="13" t="s">
        <v>106</v>
      </c>
      <c r="C7" s="51" t="s">
        <v>107</v>
      </c>
      <c r="D7" s="48" t="str">
        <f t="shared" si="0"/>
        <v>Khandanpour 2012</v>
      </c>
      <c r="E7" s="54" t="s">
        <v>91</v>
      </c>
      <c r="F7" s="55" t="s">
        <v>80</v>
      </c>
      <c r="G7" s="53" t="s">
        <v>81</v>
      </c>
      <c r="H7" s="8" t="s">
        <v>80</v>
      </c>
      <c r="I7" s="8" t="s">
        <v>80</v>
      </c>
      <c r="J7" s="8" t="s">
        <v>80</v>
      </c>
      <c r="K7" s="8" t="s">
        <v>80</v>
      </c>
      <c r="L7" s="55">
        <v>112</v>
      </c>
      <c r="M7" s="56">
        <v>73</v>
      </c>
      <c r="N7" s="55">
        <v>3</v>
      </c>
      <c r="O7" s="37">
        <v>49</v>
      </c>
      <c r="P7" s="37">
        <v>23</v>
      </c>
      <c r="Q7" s="37">
        <v>1</v>
      </c>
      <c r="R7" s="37">
        <v>37</v>
      </c>
      <c r="S7" s="37">
        <v>2</v>
      </c>
      <c r="T7" s="37">
        <v>1</v>
      </c>
      <c r="U7" s="37">
        <v>0</v>
      </c>
      <c r="V7" s="37">
        <v>4</v>
      </c>
      <c r="W7" s="31">
        <v>0</v>
      </c>
      <c r="X7" s="31">
        <v>0</v>
      </c>
      <c r="Y7" s="31">
        <v>0</v>
      </c>
      <c r="Z7" s="31">
        <v>0</v>
      </c>
      <c r="AA7" s="31">
        <v>2</v>
      </c>
      <c r="AB7" s="31">
        <v>0</v>
      </c>
      <c r="AC7" s="31">
        <v>0</v>
      </c>
      <c r="AD7" s="31">
        <v>1</v>
      </c>
      <c r="AE7" s="120" t="s">
        <v>84</v>
      </c>
      <c r="AF7" s="120" t="s">
        <v>84</v>
      </c>
      <c r="AG7" s="120" t="s">
        <v>84</v>
      </c>
      <c r="AH7" s="120" t="s">
        <v>84</v>
      </c>
      <c r="AI7" s="120" t="s">
        <v>84</v>
      </c>
      <c r="AJ7" s="120" t="s">
        <v>84</v>
      </c>
      <c r="AK7" s="120" t="s">
        <v>84</v>
      </c>
      <c r="AL7" s="120" t="s">
        <v>84</v>
      </c>
      <c r="AM7" s="121" t="s">
        <v>84</v>
      </c>
      <c r="AN7" s="121" t="s">
        <v>84</v>
      </c>
      <c r="AO7" s="121" t="s">
        <v>84</v>
      </c>
      <c r="AP7" s="121" t="s">
        <v>84</v>
      </c>
      <c r="AQ7" s="121" t="s">
        <v>84</v>
      </c>
      <c r="AR7" s="121" t="s">
        <v>84</v>
      </c>
      <c r="AS7" s="121" t="s">
        <v>84</v>
      </c>
      <c r="AT7" s="121" t="s">
        <v>84</v>
      </c>
      <c r="AU7" s="55">
        <v>525</v>
      </c>
      <c r="AV7" s="55">
        <v>14</v>
      </c>
      <c r="AW7" s="73" t="s">
        <v>84</v>
      </c>
      <c r="AX7" s="91" t="s">
        <v>48</v>
      </c>
      <c r="AY7" s="91" t="s">
        <v>83</v>
      </c>
      <c r="AZ7" s="104">
        <v>59</v>
      </c>
      <c r="BA7" s="104">
        <v>0</v>
      </c>
      <c r="BB7" s="104">
        <v>42</v>
      </c>
      <c r="BC7" s="104">
        <v>195</v>
      </c>
      <c r="BD7" s="105" t="s">
        <v>108</v>
      </c>
      <c r="BE7" s="61" t="s">
        <v>84</v>
      </c>
      <c r="BF7" s="61" t="s">
        <v>84</v>
      </c>
      <c r="BG7" s="95" t="s">
        <v>80</v>
      </c>
      <c r="BH7" s="95">
        <v>1</v>
      </c>
      <c r="BI7" s="99" t="s">
        <v>84</v>
      </c>
      <c r="BJ7" s="119" t="s">
        <v>84</v>
      </c>
      <c r="BK7" s="47" t="s">
        <v>85</v>
      </c>
      <c r="BL7" s="47">
        <v>1</v>
      </c>
      <c r="BM7" s="61" t="s">
        <v>94</v>
      </c>
      <c r="BN7" s="23" t="s">
        <v>109</v>
      </c>
      <c r="BO7" s="23" t="str">
        <f>IF(Table13[[#This Row],[scan_field]]=3,"1","0")</f>
        <v>0</v>
      </c>
      <c r="BP7" s="24" t="s">
        <v>110</v>
      </c>
      <c r="BQ7" s="24">
        <v>1</v>
      </c>
      <c r="BR7" s="24">
        <v>1</v>
      </c>
      <c r="BS7" s="24">
        <v>0</v>
      </c>
      <c r="BT7" s="24">
        <v>0</v>
      </c>
      <c r="BU7" s="24">
        <v>1</v>
      </c>
      <c r="BV7" s="24">
        <v>1</v>
      </c>
      <c r="BW7" s="24" t="s">
        <v>88</v>
      </c>
      <c r="BX7" s="24" t="s">
        <v>84</v>
      </c>
      <c r="BY7" s="25">
        <v>4</v>
      </c>
      <c r="BZ7" s="23">
        <v>0</v>
      </c>
      <c r="CA7" s="23" t="s">
        <v>84</v>
      </c>
    </row>
    <row r="8" spans="1:79" ht="29" customHeight="1" x14ac:dyDescent="0.15">
      <c r="B8" s="44" t="s">
        <v>111</v>
      </c>
      <c r="C8" s="51" t="s">
        <v>112</v>
      </c>
      <c r="D8" s="48" t="str">
        <f t="shared" si="0"/>
        <v>Lieberman 1993</v>
      </c>
      <c r="E8" s="52" t="s">
        <v>79</v>
      </c>
      <c r="F8" s="47" t="s">
        <v>80</v>
      </c>
      <c r="G8" s="53" t="s">
        <v>80</v>
      </c>
      <c r="H8" s="48" t="s">
        <v>80</v>
      </c>
      <c r="I8" s="48" t="s">
        <v>80</v>
      </c>
      <c r="J8" s="48" t="s">
        <v>81</v>
      </c>
      <c r="K8" s="48" t="s">
        <v>81</v>
      </c>
      <c r="L8" s="47">
        <v>66</v>
      </c>
      <c r="M8" s="78">
        <v>20</v>
      </c>
      <c r="N8" s="47" t="s">
        <v>84</v>
      </c>
      <c r="O8" s="66">
        <v>0</v>
      </c>
      <c r="P8" s="66">
        <v>0</v>
      </c>
      <c r="Q8" s="66">
        <v>0</v>
      </c>
      <c r="R8" s="66">
        <v>0</v>
      </c>
      <c r="S8" s="66">
        <v>0</v>
      </c>
      <c r="T8" s="66">
        <v>18</v>
      </c>
      <c r="U8" s="66">
        <v>0</v>
      </c>
      <c r="V8" s="66">
        <v>12</v>
      </c>
      <c r="W8" s="65" t="s">
        <v>84</v>
      </c>
      <c r="X8" s="65" t="s">
        <v>84</v>
      </c>
      <c r="Y8" s="65" t="s">
        <v>84</v>
      </c>
      <c r="Z8" s="65" t="s">
        <v>84</v>
      </c>
      <c r="AA8" s="65" t="s">
        <v>84</v>
      </c>
      <c r="AB8" s="65" t="s">
        <v>84</v>
      </c>
      <c r="AC8" s="65" t="s">
        <v>84</v>
      </c>
      <c r="AD8" s="65" t="s">
        <v>84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8">
        <v>1</v>
      </c>
      <c r="AK8" s="68">
        <v>0</v>
      </c>
      <c r="AL8" s="68">
        <v>1</v>
      </c>
      <c r="AM8" s="67" t="s">
        <v>84</v>
      </c>
      <c r="AN8" s="67" t="s">
        <v>84</v>
      </c>
      <c r="AO8" s="67" t="s">
        <v>84</v>
      </c>
      <c r="AP8" s="67" t="s">
        <v>84</v>
      </c>
      <c r="AQ8" s="67" t="s">
        <v>84</v>
      </c>
      <c r="AR8" s="67" t="s">
        <v>84</v>
      </c>
      <c r="AS8" s="67" t="s">
        <v>84</v>
      </c>
      <c r="AT8" s="67" t="s">
        <v>84</v>
      </c>
      <c r="AU8" s="47">
        <v>42</v>
      </c>
      <c r="AV8" s="47">
        <v>2</v>
      </c>
      <c r="AW8" s="89" t="s">
        <v>84</v>
      </c>
      <c r="AX8" s="61" t="s">
        <v>113</v>
      </c>
      <c r="AY8" s="61" t="s">
        <v>104</v>
      </c>
      <c r="AZ8" s="104">
        <v>24</v>
      </c>
      <c r="BA8" s="104">
        <v>1</v>
      </c>
      <c r="BB8" s="104">
        <v>30</v>
      </c>
      <c r="BC8" s="104">
        <v>22</v>
      </c>
      <c r="BD8" s="105" t="s">
        <v>114</v>
      </c>
      <c r="BE8" s="61" t="s">
        <v>115</v>
      </c>
      <c r="BF8" s="61" t="s">
        <v>102</v>
      </c>
      <c r="BG8" s="95" t="s">
        <v>80</v>
      </c>
      <c r="BH8" s="95">
        <v>1</v>
      </c>
      <c r="BI8" s="99" t="s">
        <v>84</v>
      </c>
      <c r="BJ8" s="119" t="s">
        <v>84</v>
      </c>
      <c r="BK8" s="47" t="s">
        <v>85</v>
      </c>
      <c r="BL8" s="47">
        <v>1</v>
      </c>
      <c r="BM8" s="61" t="s">
        <v>86</v>
      </c>
      <c r="BN8" s="23">
        <v>1</v>
      </c>
      <c r="BO8" s="23" t="str">
        <f>IF(Table13[[#This Row],[scan_field]]=3,"1","0")</f>
        <v>0</v>
      </c>
      <c r="BP8" s="62" t="s">
        <v>116</v>
      </c>
      <c r="BQ8" s="62">
        <v>0</v>
      </c>
      <c r="BR8" s="62">
        <v>0</v>
      </c>
      <c r="BS8" s="62">
        <v>1</v>
      </c>
      <c r="BT8" s="62">
        <v>0</v>
      </c>
      <c r="BU8" s="62">
        <v>0</v>
      </c>
      <c r="BV8" s="62">
        <v>0</v>
      </c>
      <c r="BW8" s="62" t="s">
        <v>82</v>
      </c>
      <c r="BX8" s="62" t="s">
        <v>80</v>
      </c>
      <c r="BY8" s="43">
        <v>8</v>
      </c>
      <c r="BZ8" s="23" t="s">
        <v>84</v>
      </c>
      <c r="CA8" s="23" t="s">
        <v>84</v>
      </c>
    </row>
    <row r="9" spans="1:79" s="27" customFormat="1" ht="29" customHeight="1" x14ac:dyDescent="0.15">
      <c r="A9" s="64"/>
      <c r="B9" s="46" t="s">
        <v>117</v>
      </c>
      <c r="C9" s="70" t="s">
        <v>118</v>
      </c>
      <c r="D9" s="71" t="str">
        <f t="shared" si="0"/>
        <v>Lubman 2002</v>
      </c>
      <c r="E9" s="54" t="s">
        <v>119</v>
      </c>
      <c r="F9" s="55" t="s">
        <v>80</v>
      </c>
      <c r="G9" s="72" t="s">
        <v>120</v>
      </c>
      <c r="H9" s="71" t="s">
        <v>80</v>
      </c>
      <c r="I9" s="71" t="s">
        <v>80</v>
      </c>
      <c r="J9" s="71" t="s">
        <v>80</v>
      </c>
      <c r="K9" s="71" t="s">
        <v>80</v>
      </c>
      <c r="L9" s="55">
        <v>152</v>
      </c>
      <c r="M9" s="56">
        <v>34</v>
      </c>
      <c r="N9" s="55">
        <v>13</v>
      </c>
      <c r="O9" s="37">
        <v>8</v>
      </c>
      <c r="P9" s="37">
        <v>2</v>
      </c>
      <c r="Q9" s="37">
        <v>4</v>
      </c>
      <c r="R9" s="37">
        <v>4</v>
      </c>
      <c r="S9" s="37">
        <v>0</v>
      </c>
      <c r="T9" s="37">
        <v>10</v>
      </c>
      <c r="U9" s="37">
        <v>1</v>
      </c>
      <c r="V9" s="37">
        <v>5</v>
      </c>
      <c r="W9" s="31">
        <v>3</v>
      </c>
      <c r="X9" s="31">
        <v>2</v>
      </c>
      <c r="Y9" s="31">
        <v>4</v>
      </c>
      <c r="Z9" s="31">
        <v>0</v>
      </c>
      <c r="AA9" s="31">
        <v>0</v>
      </c>
      <c r="AB9" s="31">
        <v>1</v>
      </c>
      <c r="AC9" s="31">
        <v>1</v>
      </c>
      <c r="AD9" s="31">
        <v>2</v>
      </c>
      <c r="AE9" s="40">
        <v>9</v>
      </c>
      <c r="AF9" s="40">
        <v>0</v>
      </c>
      <c r="AG9" s="40">
        <v>3</v>
      </c>
      <c r="AH9" s="40">
        <v>4</v>
      </c>
      <c r="AI9" s="40">
        <v>1</v>
      </c>
      <c r="AJ9" s="40">
        <v>2</v>
      </c>
      <c r="AK9" s="40">
        <v>0</v>
      </c>
      <c r="AL9" s="40">
        <v>3</v>
      </c>
      <c r="AM9" s="34">
        <v>0</v>
      </c>
      <c r="AN9" s="34">
        <v>0</v>
      </c>
      <c r="AO9" s="34">
        <v>3</v>
      </c>
      <c r="AP9" s="34">
        <v>1</v>
      </c>
      <c r="AQ9" s="34">
        <v>1</v>
      </c>
      <c r="AR9" s="34">
        <v>0</v>
      </c>
      <c r="AS9" s="34">
        <v>0</v>
      </c>
      <c r="AT9" s="34">
        <v>0</v>
      </c>
      <c r="AU9" s="55">
        <v>98</v>
      </c>
      <c r="AV9" s="55">
        <v>23</v>
      </c>
      <c r="AW9" s="55">
        <v>5</v>
      </c>
      <c r="AX9" s="91" t="s">
        <v>48</v>
      </c>
      <c r="AY9" s="91" t="s">
        <v>83</v>
      </c>
      <c r="AZ9" s="108">
        <v>22</v>
      </c>
      <c r="BA9" s="108">
        <v>1</v>
      </c>
      <c r="BB9" s="108">
        <v>48</v>
      </c>
      <c r="BC9" s="108">
        <v>36</v>
      </c>
      <c r="BD9" s="109" t="s">
        <v>121</v>
      </c>
      <c r="BE9" s="92" t="s">
        <v>138</v>
      </c>
      <c r="BF9" s="91" t="s">
        <v>102</v>
      </c>
      <c r="BG9" s="98" t="s">
        <v>80</v>
      </c>
      <c r="BH9" s="98">
        <v>1</v>
      </c>
      <c r="BI9" s="99" t="s">
        <v>84</v>
      </c>
      <c r="BJ9" s="119" t="s">
        <v>84</v>
      </c>
      <c r="BK9" s="55" t="s">
        <v>98</v>
      </c>
      <c r="BL9" s="55">
        <v>0</v>
      </c>
      <c r="BM9" s="91" t="s">
        <v>122</v>
      </c>
      <c r="BN9" s="87">
        <v>1.5</v>
      </c>
      <c r="BO9" s="87" t="str">
        <f>IF(Table13[[#This Row],[scan_field]]=3,"1","0")</f>
        <v>0</v>
      </c>
      <c r="BP9" s="88" t="s">
        <v>95</v>
      </c>
      <c r="BQ9" s="88">
        <v>0</v>
      </c>
      <c r="BR9" s="88">
        <v>1</v>
      </c>
      <c r="BS9" s="88">
        <v>0</v>
      </c>
      <c r="BT9" s="88">
        <v>0</v>
      </c>
      <c r="BU9" s="88">
        <v>1</v>
      </c>
      <c r="BV9" s="88">
        <v>1</v>
      </c>
      <c r="BW9" s="88" t="s">
        <v>88</v>
      </c>
      <c r="BX9" s="88" t="s">
        <v>80</v>
      </c>
      <c r="BY9" s="45">
        <v>6</v>
      </c>
      <c r="BZ9" s="87" t="s">
        <v>84</v>
      </c>
      <c r="CA9" s="87" t="s">
        <v>84</v>
      </c>
    </row>
    <row r="10" spans="1:79" ht="29" customHeight="1" x14ac:dyDescent="0.2">
      <c r="B10" s="63" t="s">
        <v>123</v>
      </c>
      <c r="C10" s="51" t="s">
        <v>124</v>
      </c>
      <c r="D10" s="48" t="str">
        <f t="shared" si="0"/>
        <v>Miller 1991</v>
      </c>
      <c r="E10" s="54" t="s">
        <v>79</v>
      </c>
      <c r="F10" s="55" t="s">
        <v>80</v>
      </c>
      <c r="G10" s="53" t="s">
        <v>120</v>
      </c>
      <c r="H10" s="48" t="s">
        <v>80</v>
      </c>
      <c r="I10" s="48" t="s">
        <v>80</v>
      </c>
      <c r="J10" s="48" t="s">
        <v>80</v>
      </c>
      <c r="K10" s="48" t="s">
        <v>80</v>
      </c>
      <c r="L10" s="55">
        <v>20</v>
      </c>
      <c r="M10" s="56">
        <v>10</v>
      </c>
      <c r="N10" s="55">
        <v>2</v>
      </c>
      <c r="O10" s="37">
        <v>0</v>
      </c>
      <c r="P10" s="37">
        <v>6</v>
      </c>
      <c r="Q10" s="37">
        <v>0</v>
      </c>
      <c r="R10" s="37">
        <v>2</v>
      </c>
      <c r="S10" s="37">
        <v>1</v>
      </c>
      <c r="T10" s="37">
        <v>0</v>
      </c>
      <c r="U10" s="37">
        <v>0</v>
      </c>
      <c r="V10" s="37">
        <v>1</v>
      </c>
      <c r="W10" s="31">
        <v>0</v>
      </c>
      <c r="X10" s="32">
        <v>0</v>
      </c>
      <c r="Y10" s="32">
        <v>0</v>
      </c>
      <c r="Z10" s="32">
        <v>2</v>
      </c>
      <c r="AA10" s="32">
        <v>0</v>
      </c>
      <c r="AB10" s="32">
        <v>0</v>
      </c>
      <c r="AC10" s="32">
        <v>0</v>
      </c>
      <c r="AD10" s="32">
        <v>0</v>
      </c>
      <c r="AE10" s="40">
        <v>0</v>
      </c>
      <c r="AF10" s="40">
        <v>5</v>
      </c>
      <c r="AG10" s="40">
        <v>0</v>
      </c>
      <c r="AH10" s="40">
        <v>1</v>
      </c>
      <c r="AI10" s="40">
        <v>0</v>
      </c>
      <c r="AJ10" s="40">
        <v>0</v>
      </c>
      <c r="AK10" s="40">
        <v>0</v>
      </c>
      <c r="AL10" s="40">
        <v>0</v>
      </c>
      <c r="AM10" s="34">
        <v>0</v>
      </c>
      <c r="AN10" s="34">
        <v>0</v>
      </c>
      <c r="AO10" s="34">
        <v>0</v>
      </c>
      <c r="AP10" s="34">
        <v>1</v>
      </c>
      <c r="AQ10" s="34">
        <v>0</v>
      </c>
      <c r="AR10" s="34">
        <v>0</v>
      </c>
      <c r="AS10" s="34">
        <v>0</v>
      </c>
      <c r="AT10" s="34">
        <v>0</v>
      </c>
      <c r="AU10" s="55">
        <v>72</v>
      </c>
      <c r="AV10" s="55">
        <v>6</v>
      </c>
      <c r="AW10" s="73" t="s">
        <v>84</v>
      </c>
      <c r="AX10" s="91" t="s">
        <v>48</v>
      </c>
      <c r="AY10" s="91" t="s">
        <v>83</v>
      </c>
      <c r="AZ10" s="107" t="s">
        <v>125</v>
      </c>
      <c r="BA10" s="107">
        <v>0</v>
      </c>
      <c r="BB10" s="107">
        <v>14</v>
      </c>
      <c r="BC10" s="107">
        <v>44</v>
      </c>
      <c r="BD10" s="105" t="s">
        <v>126</v>
      </c>
      <c r="BE10" s="61" t="s">
        <v>127</v>
      </c>
      <c r="BF10" s="118" t="s">
        <v>84</v>
      </c>
      <c r="BG10" s="95" t="s">
        <v>80</v>
      </c>
      <c r="BH10" s="95">
        <v>1</v>
      </c>
      <c r="BI10" s="95" t="s">
        <v>81</v>
      </c>
      <c r="BJ10" s="96" t="s">
        <v>80</v>
      </c>
      <c r="BK10" s="47" t="s">
        <v>98</v>
      </c>
      <c r="BL10" s="47">
        <v>0</v>
      </c>
      <c r="BM10" s="61" t="s">
        <v>86</v>
      </c>
      <c r="BN10" s="23">
        <v>1.5</v>
      </c>
      <c r="BO10" s="23" t="str">
        <f>IF(Table13[[#This Row],[scan_field]]=3,"1","0")</f>
        <v>0</v>
      </c>
      <c r="BP10" s="24" t="s">
        <v>128</v>
      </c>
      <c r="BQ10" s="24">
        <v>0</v>
      </c>
      <c r="BR10" s="24">
        <v>1</v>
      </c>
      <c r="BS10" s="24">
        <v>0</v>
      </c>
      <c r="BT10" s="24">
        <v>1</v>
      </c>
      <c r="BU10" s="24">
        <v>1</v>
      </c>
      <c r="BV10" s="24">
        <v>1</v>
      </c>
      <c r="BW10" s="24" t="s">
        <v>82</v>
      </c>
      <c r="BX10" s="24" t="s">
        <v>80</v>
      </c>
      <c r="BY10" s="25">
        <v>5</v>
      </c>
      <c r="BZ10" s="23" t="s">
        <v>84</v>
      </c>
      <c r="CA10" s="23" t="s">
        <v>84</v>
      </c>
    </row>
    <row r="11" spans="1:79" ht="29" customHeight="1" x14ac:dyDescent="0.15">
      <c r="A11" s="123"/>
      <c r="B11" s="6" t="s">
        <v>129</v>
      </c>
      <c r="C11" s="47">
        <v>2013</v>
      </c>
      <c r="D11" s="48" t="str">
        <f t="shared" si="0"/>
        <v>Sommer 2013</v>
      </c>
      <c r="E11" s="55" t="s">
        <v>91</v>
      </c>
      <c r="F11" s="73" t="s">
        <v>80</v>
      </c>
      <c r="G11" s="53" t="s">
        <v>80</v>
      </c>
      <c r="H11" s="48" t="s">
        <v>80</v>
      </c>
      <c r="I11" s="48" t="s">
        <v>80</v>
      </c>
      <c r="J11" s="48" t="s">
        <v>80</v>
      </c>
      <c r="K11" s="48" t="s">
        <v>80</v>
      </c>
      <c r="L11" s="55">
        <v>349</v>
      </c>
      <c r="M11" s="79">
        <v>85</v>
      </c>
      <c r="N11" s="55">
        <v>36</v>
      </c>
      <c r="O11" s="37">
        <v>29</v>
      </c>
      <c r="P11" s="37">
        <v>7</v>
      </c>
      <c r="Q11" s="37">
        <v>11</v>
      </c>
      <c r="R11" s="37">
        <v>19</v>
      </c>
      <c r="S11" s="37">
        <v>1</v>
      </c>
      <c r="T11" s="37">
        <v>51</v>
      </c>
      <c r="U11" s="37">
        <v>1</v>
      </c>
      <c r="V11" s="37">
        <v>58</v>
      </c>
      <c r="W11" s="31">
        <v>14</v>
      </c>
      <c r="X11" s="31">
        <v>2</v>
      </c>
      <c r="Y11" s="31">
        <v>5</v>
      </c>
      <c r="Z11" s="31">
        <v>4</v>
      </c>
      <c r="AA11" s="31">
        <v>0</v>
      </c>
      <c r="AB11" s="31">
        <v>3</v>
      </c>
      <c r="AC11" s="31">
        <v>0</v>
      </c>
      <c r="AD11" s="31">
        <v>5</v>
      </c>
      <c r="AE11" s="40">
        <v>42</v>
      </c>
      <c r="AF11" s="40">
        <v>9</v>
      </c>
      <c r="AG11" s="40">
        <v>12</v>
      </c>
      <c r="AH11" s="40">
        <v>16</v>
      </c>
      <c r="AI11" s="40">
        <v>3</v>
      </c>
      <c r="AJ11" s="40">
        <v>45</v>
      </c>
      <c r="AK11" s="40">
        <v>1</v>
      </c>
      <c r="AL11" s="40">
        <v>87</v>
      </c>
      <c r="AM11" s="34">
        <v>10</v>
      </c>
      <c r="AN11" s="34">
        <v>3</v>
      </c>
      <c r="AO11" s="34">
        <v>6</v>
      </c>
      <c r="AP11" s="34">
        <v>6</v>
      </c>
      <c r="AQ11" s="34">
        <v>2</v>
      </c>
      <c r="AR11" s="34">
        <v>2</v>
      </c>
      <c r="AS11" s="34">
        <v>0</v>
      </c>
      <c r="AT11" s="34">
        <v>8</v>
      </c>
      <c r="AU11" s="55">
        <v>722</v>
      </c>
      <c r="AV11" s="55">
        <v>192</v>
      </c>
      <c r="AW11" s="55">
        <v>85</v>
      </c>
      <c r="AX11" s="92" t="s">
        <v>48</v>
      </c>
      <c r="AY11" s="92" t="s">
        <v>83</v>
      </c>
      <c r="AZ11" s="107" t="s">
        <v>84</v>
      </c>
      <c r="BA11" s="107">
        <v>1</v>
      </c>
      <c r="BB11" s="107" t="s">
        <v>84</v>
      </c>
      <c r="BC11" s="107">
        <v>315</v>
      </c>
      <c r="BD11" s="105" t="s">
        <v>130</v>
      </c>
      <c r="BE11" s="61" t="s">
        <v>84</v>
      </c>
      <c r="BF11" s="61" t="s">
        <v>84</v>
      </c>
      <c r="BG11" s="97" t="s">
        <v>81</v>
      </c>
      <c r="BH11" s="95">
        <v>0</v>
      </c>
      <c r="BI11" s="95" t="s">
        <v>81</v>
      </c>
      <c r="BJ11" s="99" t="s">
        <v>81</v>
      </c>
      <c r="BK11" s="47" t="s">
        <v>98</v>
      </c>
      <c r="BL11" s="47">
        <v>0</v>
      </c>
      <c r="BM11" s="61" t="s">
        <v>94</v>
      </c>
      <c r="BN11" s="23">
        <v>1.5</v>
      </c>
      <c r="BO11" s="23" t="str">
        <f>IF(Table13[[#This Row],[scan_field]]=3,"1","0")</f>
        <v>0</v>
      </c>
      <c r="BP11" s="24" t="s">
        <v>95</v>
      </c>
      <c r="BQ11" s="24">
        <v>0</v>
      </c>
      <c r="BR11" s="24">
        <v>1</v>
      </c>
      <c r="BS11" s="24">
        <v>0</v>
      </c>
      <c r="BT11" s="24">
        <v>0</v>
      </c>
      <c r="BU11" s="24">
        <v>1</v>
      </c>
      <c r="BV11" s="24">
        <v>1</v>
      </c>
      <c r="BW11" s="24" t="s">
        <v>88</v>
      </c>
      <c r="BX11" s="24" t="s">
        <v>80</v>
      </c>
      <c r="BY11" s="25">
        <v>5</v>
      </c>
      <c r="BZ11" s="23" t="s">
        <v>84</v>
      </c>
      <c r="CA11" s="23" t="s">
        <v>84</v>
      </c>
    </row>
    <row r="12" spans="1:79" ht="29" customHeight="1" x14ac:dyDescent="0.2">
      <c r="B12" s="6" t="s">
        <v>131</v>
      </c>
      <c r="C12" s="47">
        <v>2014</v>
      </c>
      <c r="D12" s="48" t="str">
        <f t="shared" si="0"/>
        <v>Williams 2014</v>
      </c>
      <c r="E12" s="55" t="s">
        <v>79</v>
      </c>
      <c r="F12" s="73" t="s">
        <v>81</v>
      </c>
      <c r="G12" s="10" t="s">
        <v>84</v>
      </c>
      <c r="H12" s="48" t="s">
        <v>80</v>
      </c>
      <c r="I12" s="48" t="s">
        <v>80</v>
      </c>
      <c r="J12" s="48" t="s">
        <v>80</v>
      </c>
      <c r="K12" s="48" t="s">
        <v>80</v>
      </c>
      <c r="L12" s="55">
        <v>22</v>
      </c>
      <c r="M12" s="56">
        <v>6</v>
      </c>
      <c r="N12" s="55">
        <v>0</v>
      </c>
      <c r="O12" s="66">
        <v>1</v>
      </c>
      <c r="P12" s="66">
        <v>2</v>
      </c>
      <c r="Q12" s="66">
        <v>1</v>
      </c>
      <c r="R12" s="66">
        <v>2</v>
      </c>
      <c r="S12" s="66">
        <v>0</v>
      </c>
      <c r="T12" s="66">
        <v>0</v>
      </c>
      <c r="U12" s="66">
        <v>0</v>
      </c>
      <c r="V12" s="66">
        <v>0</v>
      </c>
      <c r="W12" s="31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120" t="s">
        <v>84</v>
      </c>
      <c r="AF12" s="120" t="s">
        <v>84</v>
      </c>
      <c r="AG12" s="120" t="s">
        <v>84</v>
      </c>
      <c r="AH12" s="120" t="s">
        <v>84</v>
      </c>
      <c r="AI12" s="120" t="s">
        <v>84</v>
      </c>
      <c r="AJ12" s="120" t="s">
        <v>84</v>
      </c>
      <c r="AK12" s="120" t="s">
        <v>84</v>
      </c>
      <c r="AL12" s="120" t="s">
        <v>84</v>
      </c>
      <c r="AM12" s="121" t="s">
        <v>84</v>
      </c>
      <c r="AN12" s="121" t="s">
        <v>84</v>
      </c>
      <c r="AO12" s="121" t="s">
        <v>84</v>
      </c>
      <c r="AP12" s="121" t="s">
        <v>84</v>
      </c>
      <c r="AQ12" s="121" t="s">
        <v>84</v>
      </c>
      <c r="AR12" s="121" t="s">
        <v>84</v>
      </c>
      <c r="AS12" s="121" t="s">
        <v>84</v>
      </c>
      <c r="AT12" s="121" t="s">
        <v>84</v>
      </c>
      <c r="AU12" s="73" t="s">
        <v>84</v>
      </c>
      <c r="AV12" s="73" t="s">
        <v>84</v>
      </c>
      <c r="AW12" s="73" t="s">
        <v>84</v>
      </c>
      <c r="AX12" s="91" t="s">
        <v>48</v>
      </c>
      <c r="AY12" s="91" t="s">
        <v>83</v>
      </c>
      <c r="AZ12" s="104">
        <v>21</v>
      </c>
      <c r="BA12" s="104">
        <v>1</v>
      </c>
      <c r="BB12" s="104" t="s">
        <v>84</v>
      </c>
      <c r="BC12" s="104" t="s">
        <v>84</v>
      </c>
      <c r="BD12" s="105" t="s">
        <v>84</v>
      </c>
      <c r="BE12" s="61" t="s">
        <v>84</v>
      </c>
      <c r="BF12" s="61" t="s">
        <v>84</v>
      </c>
      <c r="BG12" s="95" t="s">
        <v>80</v>
      </c>
      <c r="BH12" s="95">
        <v>1</v>
      </c>
      <c r="BI12" s="95" t="s">
        <v>80</v>
      </c>
      <c r="BJ12" s="100" t="s">
        <v>80</v>
      </c>
      <c r="BK12" s="47" t="s">
        <v>85</v>
      </c>
      <c r="BL12" s="47">
        <v>1</v>
      </c>
      <c r="BM12" s="61" t="s">
        <v>86</v>
      </c>
      <c r="BN12" s="23" t="s">
        <v>84</v>
      </c>
      <c r="BO12" s="23" t="s">
        <v>84</v>
      </c>
      <c r="BP12" s="62" t="s">
        <v>132</v>
      </c>
      <c r="BQ12" s="62">
        <v>1</v>
      </c>
      <c r="BR12" s="62">
        <v>0</v>
      </c>
      <c r="BS12" s="62">
        <v>0</v>
      </c>
      <c r="BT12" s="62">
        <v>0</v>
      </c>
      <c r="BU12" s="62">
        <v>1</v>
      </c>
      <c r="BV12" s="62">
        <v>1</v>
      </c>
      <c r="BW12" s="24" t="s">
        <v>88</v>
      </c>
      <c r="BX12" s="62" t="s">
        <v>84</v>
      </c>
      <c r="BY12" s="24">
        <v>5</v>
      </c>
      <c r="BZ12" s="23" t="s">
        <v>84</v>
      </c>
      <c r="CA12" s="23" t="s">
        <v>84</v>
      </c>
    </row>
    <row r="13" spans="1:79" ht="29" customHeight="1" x14ac:dyDescent="0.15">
      <c r="B13" s="13" t="s">
        <v>133</v>
      </c>
      <c r="C13" s="51" t="s">
        <v>134</v>
      </c>
      <c r="D13" s="48" t="str">
        <f t="shared" si="0"/>
        <v>Zanetti 2008</v>
      </c>
      <c r="E13" s="55" t="s">
        <v>135</v>
      </c>
      <c r="F13" s="73" t="s">
        <v>80</v>
      </c>
      <c r="G13" s="53" t="s">
        <v>80</v>
      </c>
      <c r="H13" s="48" t="s">
        <v>80</v>
      </c>
      <c r="I13" s="48" t="s">
        <v>80</v>
      </c>
      <c r="J13" s="48" t="s">
        <v>81</v>
      </c>
      <c r="K13" s="48" t="s">
        <v>81</v>
      </c>
      <c r="L13" s="47">
        <v>129</v>
      </c>
      <c r="M13" s="78">
        <v>32</v>
      </c>
      <c r="N13" s="47" t="s">
        <v>84</v>
      </c>
      <c r="O13" s="37">
        <v>32</v>
      </c>
      <c r="P13" s="82" t="s">
        <v>84</v>
      </c>
      <c r="Q13" s="82" t="s">
        <v>84</v>
      </c>
      <c r="R13" s="82" t="s">
        <v>84</v>
      </c>
      <c r="S13" s="82" t="s">
        <v>84</v>
      </c>
      <c r="T13" s="82" t="s">
        <v>84</v>
      </c>
      <c r="U13" s="82" t="s">
        <v>84</v>
      </c>
      <c r="V13" s="82" t="s">
        <v>84</v>
      </c>
      <c r="W13" s="31">
        <v>0</v>
      </c>
      <c r="X13" s="84" t="s">
        <v>84</v>
      </c>
      <c r="Y13" s="84" t="s">
        <v>84</v>
      </c>
      <c r="Z13" s="84" t="s">
        <v>84</v>
      </c>
      <c r="AA13" s="84" t="s">
        <v>84</v>
      </c>
      <c r="AB13" s="84" t="s">
        <v>84</v>
      </c>
      <c r="AC13" s="84" t="s">
        <v>84</v>
      </c>
      <c r="AD13" s="84" t="s">
        <v>84</v>
      </c>
      <c r="AE13" s="40">
        <v>30</v>
      </c>
      <c r="AF13" s="85" t="s">
        <v>84</v>
      </c>
      <c r="AG13" s="85" t="s">
        <v>84</v>
      </c>
      <c r="AH13" s="85" t="s">
        <v>84</v>
      </c>
      <c r="AI13" s="85" t="s">
        <v>84</v>
      </c>
      <c r="AJ13" s="85" t="s">
        <v>84</v>
      </c>
      <c r="AK13" s="85" t="s">
        <v>84</v>
      </c>
      <c r="AL13" s="85" t="s">
        <v>84</v>
      </c>
      <c r="AM13" s="86" t="s">
        <v>84</v>
      </c>
      <c r="AN13" s="86" t="s">
        <v>84</v>
      </c>
      <c r="AO13" s="86" t="s">
        <v>84</v>
      </c>
      <c r="AP13" s="86" t="s">
        <v>84</v>
      </c>
      <c r="AQ13" s="86" t="s">
        <v>84</v>
      </c>
      <c r="AR13" s="86" t="s">
        <v>84</v>
      </c>
      <c r="AS13" s="86" t="s">
        <v>84</v>
      </c>
      <c r="AT13" s="86" t="s">
        <v>84</v>
      </c>
      <c r="AU13" s="47">
        <v>102</v>
      </c>
      <c r="AV13" s="47">
        <v>30</v>
      </c>
      <c r="AW13" s="47" t="s">
        <v>84</v>
      </c>
      <c r="AX13" s="61" t="s">
        <v>113</v>
      </c>
      <c r="AY13" s="61" t="s">
        <v>104</v>
      </c>
      <c r="AZ13" s="104">
        <v>29</v>
      </c>
      <c r="BA13" s="104">
        <v>1</v>
      </c>
      <c r="BB13" s="104">
        <v>58</v>
      </c>
      <c r="BC13" s="104">
        <v>48</v>
      </c>
      <c r="BD13" s="105" t="s">
        <v>101</v>
      </c>
      <c r="BE13" s="61" t="s">
        <v>140</v>
      </c>
      <c r="BF13" s="61" t="s">
        <v>92</v>
      </c>
      <c r="BG13" s="95" t="s">
        <v>80</v>
      </c>
      <c r="BH13" s="95">
        <v>1</v>
      </c>
      <c r="BI13" s="95" t="s">
        <v>80</v>
      </c>
      <c r="BJ13" s="100" t="s">
        <v>80</v>
      </c>
      <c r="BK13" s="47" t="s">
        <v>98</v>
      </c>
      <c r="BL13" s="47">
        <v>0</v>
      </c>
      <c r="BM13" s="61" t="s">
        <v>136</v>
      </c>
      <c r="BN13" s="23">
        <v>1.5</v>
      </c>
      <c r="BO13" s="23" t="str">
        <f>IF(Table13[[#This Row],[scan_field]]=3,"1","0")</f>
        <v>0</v>
      </c>
      <c r="BP13" s="24" t="s">
        <v>95</v>
      </c>
      <c r="BQ13" s="24">
        <v>0</v>
      </c>
      <c r="BR13" s="24">
        <v>1</v>
      </c>
      <c r="BS13" s="24">
        <v>0</v>
      </c>
      <c r="BT13" s="24">
        <v>0</v>
      </c>
      <c r="BU13" s="24">
        <v>1</v>
      </c>
      <c r="BV13" s="24">
        <v>1</v>
      </c>
      <c r="BW13" s="24" t="s">
        <v>88</v>
      </c>
      <c r="BX13" s="24" t="s">
        <v>80</v>
      </c>
      <c r="BY13" s="24">
        <v>5</v>
      </c>
      <c r="BZ13" s="23">
        <v>76</v>
      </c>
      <c r="CA13" s="23" t="s">
        <v>84</v>
      </c>
    </row>
    <row r="14" spans="1:79" ht="16" x14ac:dyDescent="0.2">
      <c r="B14" s="28" t="s">
        <v>139</v>
      </c>
      <c r="C14" s="74">
        <v>2021</v>
      </c>
      <c r="D14" s="75" t="str">
        <f t="shared" si="0"/>
        <v>Guasp 2021</v>
      </c>
      <c r="E14" s="76" t="s">
        <v>91</v>
      </c>
      <c r="F14" s="113" t="s">
        <v>81</v>
      </c>
      <c r="G14" s="77" t="s">
        <v>81</v>
      </c>
      <c r="H14" s="75" t="s">
        <v>80</v>
      </c>
      <c r="I14" s="75" t="s">
        <v>80</v>
      </c>
      <c r="J14" s="75" t="s">
        <v>81</v>
      </c>
      <c r="K14" s="75" t="s">
        <v>81</v>
      </c>
      <c r="L14" s="80">
        <v>100</v>
      </c>
      <c r="M14" s="76">
        <v>4</v>
      </c>
      <c r="N14" s="81" t="s">
        <v>84</v>
      </c>
      <c r="O14" s="36">
        <v>1</v>
      </c>
      <c r="P14" s="36">
        <v>1</v>
      </c>
      <c r="Q14" s="36">
        <v>0</v>
      </c>
      <c r="R14" s="36">
        <v>1</v>
      </c>
      <c r="S14" s="36">
        <v>0</v>
      </c>
      <c r="T14" s="36">
        <v>0</v>
      </c>
      <c r="U14" s="83">
        <v>0</v>
      </c>
      <c r="V14" s="36">
        <v>1</v>
      </c>
      <c r="W14" s="30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0</v>
      </c>
      <c r="AU14" s="90" t="s">
        <v>84</v>
      </c>
      <c r="AV14" s="90" t="s">
        <v>84</v>
      </c>
      <c r="AW14" s="90" t="s">
        <v>84</v>
      </c>
      <c r="AX14" s="93" t="s">
        <v>48</v>
      </c>
      <c r="AY14" s="93" t="s">
        <v>83</v>
      </c>
      <c r="AZ14" s="110">
        <v>30</v>
      </c>
      <c r="BA14" s="110">
        <v>1</v>
      </c>
      <c r="BB14" s="111">
        <v>44</v>
      </c>
      <c r="BC14" s="111" t="s">
        <v>84</v>
      </c>
      <c r="BD14" s="112" t="s">
        <v>84</v>
      </c>
      <c r="BE14" s="94" t="s">
        <v>137</v>
      </c>
      <c r="BF14" s="94" t="s">
        <v>137</v>
      </c>
      <c r="BG14" s="101" t="s">
        <v>81</v>
      </c>
      <c r="BH14" s="102">
        <v>0</v>
      </c>
      <c r="BI14" s="102" t="s">
        <v>80</v>
      </c>
      <c r="BJ14" s="103" t="s">
        <v>80</v>
      </c>
      <c r="BK14" s="74" t="s">
        <v>98</v>
      </c>
      <c r="BL14" s="74">
        <v>0</v>
      </c>
      <c r="BM14" s="94" t="s">
        <v>94</v>
      </c>
      <c r="BN14" s="69" t="s">
        <v>84</v>
      </c>
      <c r="BO14" s="23" t="s">
        <v>84</v>
      </c>
      <c r="BP14" s="29" t="s">
        <v>84</v>
      </c>
      <c r="BQ14" s="29" t="s">
        <v>84</v>
      </c>
      <c r="BR14" s="23" t="s">
        <v>84</v>
      </c>
      <c r="BS14" s="29" t="s">
        <v>84</v>
      </c>
      <c r="BT14" s="29" t="s">
        <v>84</v>
      </c>
      <c r="BU14" s="29" t="s">
        <v>84</v>
      </c>
      <c r="BV14" s="29" t="s">
        <v>84</v>
      </c>
      <c r="BW14" s="29" t="s">
        <v>84</v>
      </c>
      <c r="BX14" s="29" t="s">
        <v>84</v>
      </c>
      <c r="BY14" s="29">
        <v>5</v>
      </c>
      <c r="BZ14" s="69">
        <v>100</v>
      </c>
      <c r="CA14" s="69" t="s">
        <v>84</v>
      </c>
    </row>
    <row r="15" spans="1:79" x14ac:dyDescent="0.2">
      <c r="U15" s="18"/>
      <c r="BJ15" s="27"/>
      <c r="BK15" s="27"/>
    </row>
    <row r="16" spans="1:79" x14ac:dyDescent="0.2">
      <c r="U16" s="18"/>
      <c r="BJ16" s="27"/>
      <c r="BK16" s="27"/>
    </row>
    <row r="17" spans="4:63" x14ac:dyDescent="0.2">
      <c r="D17" s="50"/>
      <c r="E17" s="50"/>
      <c r="F17" s="50"/>
      <c r="G17" s="50"/>
      <c r="H17" s="50"/>
      <c r="U17" s="18"/>
      <c r="BJ17" s="27"/>
      <c r="BK17" s="27"/>
    </row>
    <row r="18" spans="4:63" x14ac:dyDescent="0.2">
      <c r="D18" s="50"/>
      <c r="E18" s="49"/>
      <c r="F18" s="49"/>
      <c r="G18" s="49"/>
      <c r="H18" s="50"/>
      <c r="U18" s="18"/>
      <c r="BJ18" s="27"/>
      <c r="BK18" s="27"/>
    </row>
    <row r="19" spans="4:63" x14ac:dyDescent="0.2">
      <c r="D19" s="50"/>
      <c r="E19" s="50"/>
      <c r="F19" s="50"/>
      <c r="G19" s="50"/>
      <c r="H19" s="50"/>
      <c r="U19" s="18"/>
      <c r="BJ19" s="27"/>
      <c r="BK19" s="27"/>
    </row>
    <row r="20" spans="4:63" x14ac:dyDescent="0.2">
      <c r="BJ20" s="27"/>
      <c r="BK20" s="27"/>
    </row>
    <row r="21" spans="4:63" x14ac:dyDescent="0.2">
      <c r="BJ21" s="27"/>
      <c r="BK21" s="27"/>
    </row>
    <row r="22" spans="4:63" x14ac:dyDescent="0.2">
      <c r="BJ22" s="27"/>
      <c r="BK22" s="27"/>
    </row>
    <row r="23" spans="4:63" x14ac:dyDescent="0.2">
      <c r="BJ23" s="27"/>
      <c r="BK23" s="27"/>
    </row>
    <row r="24" spans="4:63" x14ac:dyDescent="0.2">
      <c r="BJ24" s="27"/>
      <c r="BK24" s="27"/>
    </row>
  </sheetData>
  <sortState xmlns:xlrd2="http://schemas.microsoft.com/office/spreadsheetml/2017/richdata2" ref="B1:BK50">
    <sortCondition ref="B1:B50"/>
  </sortState>
  <phoneticPr fontId="5" type="noConversion"/>
  <conditionalFormatting sqref="G2:G14">
    <cfRule type="containsBlanks" dxfId="2" priority="4">
      <formula>LEN(TRIM(G2))=0</formula>
    </cfRule>
    <cfRule type="containsText" dxfId="1" priority="5" operator="containsText" text="&quot;">
      <formula>NOT(ISERROR(SEARCH("""",G2)))</formula>
    </cfRule>
    <cfRule type="containsText" dxfId="0" priority="6" operator="containsText" text="not reported">
      <formula>NOT(ISERROR(SEARCH("not reported",G2)))</formula>
    </cfRule>
  </conditionalFormatting>
  <pageMargins left="0.75" right="0.75" top="1" bottom="1" header="0.5" footer="0.5"/>
  <pageSetup paperSize="9" scale="31" fitToWidth="3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Graham Blackman</dc:creator>
  <cp:keywords/>
  <dc:description/>
  <cp:lastModifiedBy>Microsoft Office User</cp:lastModifiedBy>
  <cp:revision/>
  <dcterms:created xsi:type="dcterms:W3CDTF">2020-04-30T20:10:47Z</dcterms:created>
  <dcterms:modified xsi:type="dcterms:W3CDTF">2023-04-03T13:27:07Z</dcterms:modified>
  <cp:category/>
  <cp:contentStatus/>
</cp:coreProperties>
</file>