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ch.ca\home$\HomeDir16\DLi4\Profile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E34" i="1"/>
  <c r="E35" i="1"/>
  <c r="E36" i="1"/>
  <c r="E37" i="1"/>
  <c r="E33" i="1"/>
  <c r="M26" i="1"/>
  <c r="I26" i="1"/>
  <c r="E26" i="1"/>
  <c r="D22" i="1"/>
  <c r="L26" i="1"/>
  <c r="H26" i="1"/>
  <c r="D26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N7" i="1" s="1"/>
  <c r="L6" i="1"/>
  <c r="L5" i="1"/>
  <c r="L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D5" i="1"/>
  <c r="D6" i="1"/>
  <c r="D7" i="1"/>
  <c r="F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4" i="1"/>
  <c r="M22" i="1"/>
  <c r="M20" i="1"/>
  <c r="M18" i="1"/>
  <c r="O18" i="1" s="1"/>
  <c r="F18" i="1" s="1"/>
  <c r="M16" i="1"/>
  <c r="M14" i="1"/>
  <c r="M12" i="1"/>
  <c r="M10" i="1"/>
  <c r="M8" i="1"/>
  <c r="M6" i="1"/>
  <c r="M4" i="1"/>
  <c r="I22" i="1"/>
  <c r="I20" i="1"/>
  <c r="I18" i="1"/>
  <c r="I16" i="1"/>
  <c r="I14" i="1"/>
  <c r="I12" i="1"/>
  <c r="I10" i="1"/>
  <c r="I8" i="1"/>
  <c r="I6" i="1"/>
  <c r="I4" i="1"/>
  <c r="E22" i="1"/>
  <c r="E20" i="1"/>
  <c r="O20" i="1" s="1"/>
  <c r="E18" i="1"/>
  <c r="E16" i="1"/>
  <c r="E14" i="1"/>
  <c r="E12" i="1"/>
  <c r="E10" i="1"/>
  <c r="E8" i="1"/>
  <c r="E6" i="1"/>
  <c r="E4" i="1"/>
  <c r="O4" i="1" s="1"/>
  <c r="N9" i="1"/>
  <c r="F9" i="1"/>
  <c r="F13" i="1"/>
  <c r="O3" i="1"/>
  <c r="O5" i="1"/>
  <c r="J5" i="1" s="1"/>
  <c r="O6" i="1"/>
  <c r="N6" i="1" s="1"/>
  <c r="O7" i="1"/>
  <c r="J7" i="1" s="1"/>
  <c r="O9" i="1"/>
  <c r="J9" i="1" s="1"/>
  <c r="O11" i="1"/>
  <c r="O12" i="1"/>
  <c r="N12" i="1" s="1"/>
  <c r="O13" i="1"/>
  <c r="O14" i="1"/>
  <c r="N14" i="1" s="1"/>
  <c r="O15" i="1"/>
  <c r="O17" i="1"/>
  <c r="O19" i="1"/>
  <c r="J19" i="1" s="1"/>
  <c r="O21" i="1"/>
  <c r="F21" i="1" s="1"/>
  <c r="O22" i="1"/>
  <c r="J22" i="1" s="1"/>
  <c r="O23" i="1"/>
  <c r="O2" i="1"/>
  <c r="N23" i="1" l="1"/>
  <c r="N15" i="1"/>
  <c r="N11" i="1"/>
  <c r="J13" i="1"/>
  <c r="J17" i="1"/>
  <c r="O8" i="1"/>
  <c r="F8" i="1" s="1"/>
  <c r="O16" i="1"/>
  <c r="J16" i="1" s="1"/>
  <c r="F17" i="1"/>
  <c r="J12" i="1"/>
  <c r="J18" i="1"/>
  <c r="F12" i="1"/>
  <c r="F5" i="1"/>
  <c r="N13" i="1"/>
  <c r="N5" i="1"/>
  <c r="N19" i="1"/>
  <c r="J11" i="1"/>
  <c r="N18" i="1"/>
  <c r="F11" i="1"/>
  <c r="O10" i="1"/>
  <c r="N10" i="1" s="1"/>
  <c r="N22" i="1"/>
  <c r="F23" i="1"/>
  <c r="F22" i="1"/>
  <c r="J23" i="1"/>
  <c r="N20" i="1"/>
  <c r="J20" i="1"/>
  <c r="F20" i="1"/>
  <c r="J21" i="1"/>
  <c r="N21" i="1"/>
  <c r="F19" i="1"/>
  <c r="N17" i="1"/>
  <c r="F16" i="1"/>
  <c r="N16" i="1"/>
  <c r="J15" i="1"/>
  <c r="F15" i="1"/>
  <c r="J14" i="1"/>
  <c r="F14" i="1"/>
  <c r="J10" i="1"/>
  <c r="F10" i="1"/>
  <c r="J8" i="1"/>
  <c r="N8" i="1"/>
  <c r="J6" i="1"/>
  <c r="F6" i="1"/>
  <c r="J4" i="1"/>
  <c r="N4" i="1"/>
  <c r="F4" i="1"/>
  <c r="L27" i="1"/>
  <c r="H27" i="1"/>
  <c r="P27" i="1"/>
  <c r="D27" i="1"/>
  <c r="P29" i="1" l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30" i="1" l="1"/>
  <c r="P31" i="1" s="1"/>
</calcChain>
</file>

<file path=xl/comments1.xml><?xml version="1.0" encoding="utf-8"?>
<comments xmlns="http://schemas.openxmlformats.org/spreadsheetml/2006/main">
  <authors>
    <author>Windows 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Simulate stock price as log normal random variable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Relative change of market value of this stock (today vs yesterday)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Assume simple BUY or NOT flag from crystal ball.  1 means stock bought today and sold tommorow.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Net Change to portfolio due to yesterday's purchase (and today's selling) of this stock.  If stock wasn't bought yesterday then effect is always 0.  The % Chg of this stock effects overall portfolio value according to proportion of yesterdays portoflio allocated into this stock.</t>
        </r>
      </text>
    </comment>
  </commentList>
</comments>
</file>

<file path=xl/sharedStrings.xml><?xml version="1.0" encoding="utf-8"?>
<sst xmlns="http://schemas.openxmlformats.org/spreadsheetml/2006/main" count="50" uniqueCount="25">
  <si>
    <t>Day</t>
  </si>
  <si>
    <t>ABC Price</t>
  </si>
  <si>
    <t>ABC Buy</t>
  </si>
  <si>
    <t>XYZ Price</t>
  </si>
  <si>
    <t>XYZ Buy</t>
  </si>
  <si>
    <t>FOO Price</t>
  </si>
  <si>
    <t>FOO Buy</t>
  </si>
  <si>
    <t>Per Stock Allocation</t>
  </si>
  <si>
    <t>% Chg</t>
  </si>
  <si>
    <t>Net Effect on Portfolio</t>
  </si>
  <si>
    <t>Portfolio Martket Value</t>
  </si>
  <si>
    <t>ABC Total % Change</t>
  </si>
  <si>
    <t>XYZ Total % Change</t>
  </si>
  <si>
    <t>FOO Total % Change</t>
  </si>
  <si>
    <t>Amount:</t>
  </si>
  <si>
    <t>Allocation:</t>
  </si>
  <si>
    <t>Validation on all buys (Buy on first day, sell on last day)</t>
  </si>
  <si>
    <t>ABC Profit:</t>
  </si>
  <si>
    <t>XYZ Profit:</t>
  </si>
  <si>
    <t>FOO Profit:</t>
  </si>
  <si>
    <t>Validation:</t>
  </si>
  <si>
    <t>Holding:</t>
  </si>
  <si>
    <t>Sell</t>
  </si>
  <si>
    <t>Buy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</si>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</sst>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0.0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4" xfId="0" applyNumberFormat="1" applyFill="1" applyBorder="1" applyAlignment="1">
      <alignment horizontal="center"/>
    </xf>
    <xf numFmtId="10" fontId="0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4" xfId="1" applyNumberFormat="1" applyFont="1" applyBorder="1"/>
    <xf numFmtId="165" fontId="5" fillId="0" borderId="4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tabSelected="1" topLeftCell="A22" zoomScaleNormal="100" workbookViewId="0">
      <selection activeCell="D38" sqref="D38"/>
    </sheetView>
  </sheetViews>
  <sheetFormatPr defaultRowHeight="15" x14ac:dyDescent="0.25"/>
  <cols>
    <col min="2" max="2" width="4.28515625" style="1" bestFit="1" customWidth="1"/>
    <col min="3" max="3" width="13.7109375" bestFit="1" customWidth="1"/>
    <col min="4" max="4" width="7.5703125" bestFit="1" customWidth="1"/>
    <col min="5" max="5" width="5.85546875" bestFit="1" customWidth="1"/>
    <col min="6" max="6" width="12.5703125" bestFit="1" customWidth="1"/>
    <col min="7" max="7" width="13.28515625" bestFit="1" customWidth="1"/>
    <col min="8" max="8" width="7.28515625" bestFit="1" customWidth="1"/>
    <col min="9" max="9" width="6.5703125" customWidth="1"/>
    <col min="10" max="10" width="12.5703125" bestFit="1" customWidth="1"/>
    <col min="11" max="11" width="13" customWidth="1"/>
    <col min="12" max="12" width="8.42578125" customWidth="1"/>
    <col min="13" max="13" width="6.140625" bestFit="1" customWidth="1"/>
    <col min="14" max="14" width="12.5703125" bestFit="1" customWidth="1"/>
    <col min="15" max="15" width="11.42578125" customWidth="1"/>
    <col min="16" max="16" width="16.42578125" bestFit="1" customWidth="1"/>
  </cols>
  <sheetData>
    <row r="1" spans="1:18" ht="32.25" customHeight="1" x14ac:dyDescent="0.25">
      <c r="A1" s="25"/>
      <c r="B1" s="25" t="s">
        <v>0</v>
      </c>
      <c r="C1" s="26" t="s">
        <v>1</v>
      </c>
      <c r="D1" s="26" t="s">
        <v>8</v>
      </c>
      <c r="E1" s="26" t="s">
        <v>2</v>
      </c>
      <c r="F1" s="26" t="s">
        <v>9</v>
      </c>
      <c r="G1" s="26" t="s">
        <v>3</v>
      </c>
      <c r="H1" s="26" t="s">
        <v>8</v>
      </c>
      <c r="I1" s="26" t="s">
        <v>4</v>
      </c>
      <c r="J1" s="26" t="s">
        <v>9</v>
      </c>
      <c r="K1" s="26" t="s">
        <v>5</v>
      </c>
      <c r="L1" s="26" t="s">
        <v>8</v>
      </c>
      <c r="M1" s="26" t="s">
        <v>6</v>
      </c>
      <c r="N1" s="26" t="s">
        <v>9</v>
      </c>
      <c r="O1" s="26" t="s">
        <v>7</v>
      </c>
      <c r="P1" s="26" t="s">
        <v>10</v>
      </c>
      <c r="R1" s="1"/>
    </row>
    <row r="2" spans="1:18" x14ac:dyDescent="0.25">
      <c r="A2" s="10" t="s">
        <v>22</v>
      </c>
      <c r="B2" s="15">
        <v>0</v>
      </c>
      <c r="C2" s="11">
        <v>50</v>
      </c>
      <c r="D2" s="12"/>
      <c r="E2" s="13"/>
      <c r="F2" s="11"/>
      <c r="G2" s="11">
        <v>15</v>
      </c>
      <c r="H2" s="12"/>
      <c r="I2" s="13"/>
      <c r="J2" s="11"/>
      <c r="K2" s="11">
        <v>80</v>
      </c>
      <c r="L2" s="12"/>
      <c r="M2" s="13"/>
      <c r="N2" s="11"/>
      <c r="O2" s="14">
        <f t="shared" ref="O2:O23" si="0">IFERROR(1/(M2+I2+E2),0)</f>
        <v>0</v>
      </c>
      <c r="P2" s="11"/>
    </row>
    <row r="3" spans="1:18" x14ac:dyDescent="0.25">
      <c r="A3" s="10" t="s">
        <v>23</v>
      </c>
      <c r="B3" s="16"/>
      <c r="C3" s="11">
        <v>50</v>
      </c>
      <c r="D3" s="12">
        <v>0</v>
      </c>
      <c r="E3" s="13">
        <v>1</v>
      </c>
      <c r="F3" s="11"/>
      <c r="G3" s="11">
        <v>15</v>
      </c>
      <c r="H3" s="12">
        <v>0</v>
      </c>
      <c r="I3" s="13">
        <v>1</v>
      </c>
      <c r="J3" s="11"/>
      <c r="K3" s="11">
        <v>80</v>
      </c>
      <c r="L3" s="12">
        <v>0</v>
      </c>
      <c r="M3" s="13">
        <v>1</v>
      </c>
      <c r="N3" s="11"/>
      <c r="O3" s="14">
        <f t="shared" si="0"/>
        <v>0.33333333333333331</v>
      </c>
      <c r="P3" s="18">
        <v>1</v>
      </c>
    </row>
    <row r="4" spans="1:18" x14ac:dyDescent="0.25">
      <c r="A4" s="10" t="s">
        <v>22</v>
      </c>
      <c r="B4" s="15">
        <v>1</v>
      </c>
      <c r="C4" s="11">
        <v>51.789626301420391</v>
      </c>
      <c r="D4" s="12">
        <f>(C4-C3)/C3</f>
        <v>3.5792526028407823E-2</v>
      </c>
      <c r="E4" s="13">
        <f>E3</f>
        <v>1</v>
      </c>
      <c r="F4" s="11">
        <f>E4*$O4*D4</f>
        <v>1.1930842009469273E-2</v>
      </c>
      <c r="G4" s="11">
        <v>14.27177858457409</v>
      </c>
      <c r="H4" s="12">
        <f>(G4-G3)/G3</f>
        <v>-4.8548094361727342E-2</v>
      </c>
      <c r="I4" s="13">
        <f>I3</f>
        <v>1</v>
      </c>
      <c r="J4" s="11">
        <f>I4*$O4*H4</f>
        <v>-1.6182698120575781E-2</v>
      </c>
      <c r="K4" s="11">
        <v>78.024901313146302</v>
      </c>
      <c r="L4" s="12">
        <f>(K4-K3)/K3</f>
        <v>-2.4688733585671231E-2</v>
      </c>
      <c r="M4" s="13">
        <f>M3</f>
        <v>1</v>
      </c>
      <c r="N4" s="11">
        <f>M4*$O4*L4</f>
        <v>-8.2295778618904098E-3</v>
      </c>
      <c r="O4" s="14">
        <f t="shared" si="0"/>
        <v>0.33333333333333331</v>
      </c>
      <c r="P4" s="11">
        <f>P3+N4+J4+F4</f>
        <v>0.98751856602700305</v>
      </c>
    </row>
    <row r="5" spans="1:18" x14ac:dyDescent="0.25">
      <c r="A5" s="10" t="s">
        <v>23</v>
      </c>
      <c r="B5" s="16">
        <v>1</v>
      </c>
      <c r="C5" s="11">
        <v>51.789626301420391</v>
      </c>
      <c r="D5" s="12">
        <f t="shared" ref="D5:D23" si="1">(C5-C4)/C4</f>
        <v>0</v>
      </c>
      <c r="E5" s="13">
        <v>1</v>
      </c>
      <c r="F5" s="11">
        <f t="shared" ref="F5:F23" si="2">E5*$O5*D5</f>
        <v>0</v>
      </c>
      <c r="G5" s="11">
        <v>14.27177858457409</v>
      </c>
      <c r="H5" s="12">
        <f t="shared" ref="H5:H23" si="3">(G5-G4)/G4</f>
        <v>0</v>
      </c>
      <c r="I5" s="13">
        <v>1</v>
      </c>
      <c r="J5" s="11">
        <f t="shared" ref="J5:J23" si="4">I5*$O5*H5</f>
        <v>0</v>
      </c>
      <c r="K5" s="11">
        <v>78.024901313146302</v>
      </c>
      <c r="L5" s="12">
        <f t="shared" ref="L5:L23" si="5">(K5-K4)/K4</f>
        <v>0</v>
      </c>
      <c r="M5" s="13">
        <v>1</v>
      </c>
      <c r="N5" s="11">
        <f t="shared" ref="N5:N23" si="6">M5*$O5*L5</f>
        <v>0</v>
      </c>
      <c r="O5" s="14">
        <f t="shared" si="0"/>
        <v>0.33333333333333331</v>
      </c>
      <c r="P5" s="11">
        <f>P4+N5+J5+F5</f>
        <v>0.98751856602700305</v>
      </c>
    </row>
    <row r="6" spans="1:18" x14ac:dyDescent="0.25">
      <c r="A6" s="10" t="s">
        <v>22</v>
      </c>
      <c r="B6" s="15">
        <v>2</v>
      </c>
      <c r="C6" s="11">
        <v>48.360742233985683</v>
      </c>
      <c r="D6" s="12">
        <f t="shared" si="1"/>
        <v>-6.6207932211719153E-2</v>
      </c>
      <c r="E6" s="13">
        <f>E5</f>
        <v>1</v>
      </c>
      <c r="F6" s="11">
        <f t="shared" si="2"/>
        <v>-2.2069310737239715E-2</v>
      </c>
      <c r="G6" s="11">
        <v>14.109659160417303</v>
      </c>
      <c r="H6" s="12">
        <f t="shared" si="3"/>
        <v>-1.1359440815037336E-2</v>
      </c>
      <c r="I6" s="13">
        <f>I5</f>
        <v>1</v>
      </c>
      <c r="J6" s="11">
        <f t="shared" si="4"/>
        <v>-3.786480271679112E-3</v>
      </c>
      <c r="K6" s="11">
        <v>80.59644608652016</v>
      </c>
      <c r="L6" s="12">
        <f t="shared" si="5"/>
        <v>3.2958000972704633E-2</v>
      </c>
      <c r="M6" s="13">
        <f>M5</f>
        <v>1</v>
      </c>
      <c r="N6" s="11">
        <f t="shared" si="6"/>
        <v>1.0986000324234878E-2</v>
      </c>
      <c r="O6" s="14">
        <f t="shared" si="0"/>
        <v>0.33333333333333331</v>
      </c>
      <c r="P6" s="11">
        <f>P5+N6+J6+F6</f>
        <v>0.97264877534231908</v>
      </c>
    </row>
    <row r="7" spans="1:18" x14ac:dyDescent="0.25">
      <c r="A7" s="10" t="s">
        <v>23</v>
      </c>
      <c r="B7" s="16">
        <v>2</v>
      </c>
      <c r="C7" s="11">
        <v>48.360742233985683</v>
      </c>
      <c r="D7" s="12">
        <f t="shared" si="1"/>
        <v>0</v>
      </c>
      <c r="E7" s="13">
        <v>1</v>
      </c>
      <c r="F7" s="11">
        <f t="shared" si="2"/>
        <v>0</v>
      </c>
      <c r="G7" s="11">
        <v>14.109659160417303</v>
      </c>
      <c r="H7" s="12">
        <f t="shared" si="3"/>
        <v>0</v>
      </c>
      <c r="I7" s="13">
        <v>1</v>
      </c>
      <c r="J7" s="11">
        <f t="shared" si="4"/>
        <v>0</v>
      </c>
      <c r="K7" s="11">
        <v>80.59644608652016</v>
      </c>
      <c r="L7" s="12">
        <f t="shared" si="5"/>
        <v>0</v>
      </c>
      <c r="M7" s="13">
        <v>1</v>
      </c>
      <c r="N7" s="11">
        <f t="shared" si="6"/>
        <v>0</v>
      </c>
      <c r="O7" s="14">
        <f t="shared" si="0"/>
        <v>0.33333333333333331</v>
      </c>
      <c r="P7" s="11">
        <f>P6+N7+J7+F7</f>
        <v>0.97264877534231908</v>
      </c>
    </row>
    <row r="8" spans="1:18" x14ac:dyDescent="0.25">
      <c r="A8" s="10" t="s">
        <v>22</v>
      </c>
      <c r="B8" s="15">
        <v>3</v>
      </c>
      <c r="C8" s="11">
        <v>47.433930472076391</v>
      </c>
      <c r="D8" s="12">
        <f t="shared" si="1"/>
        <v>-1.9164547918331405E-2</v>
      </c>
      <c r="E8" s="13">
        <f>E7</f>
        <v>1</v>
      </c>
      <c r="F8" s="11">
        <f t="shared" si="2"/>
        <v>-6.3881826394438009E-3</v>
      </c>
      <c r="G8" s="11">
        <v>14.487708108887681</v>
      </c>
      <c r="H8" s="12">
        <f t="shared" si="3"/>
        <v>2.6793627271376019E-2</v>
      </c>
      <c r="I8" s="13">
        <f>I7</f>
        <v>1</v>
      </c>
      <c r="J8" s="11">
        <f t="shared" si="4"/>
        <v>8.9312090904586725E-3</v>
      </c>
      <c r="K8" s="11">
        <v>83.430853940340839</v>
      </c>
      <c r="L8" s="12">
        <f t="shared" si="5"/>
        <v>3.5167901209663094E-2</v>
      </c>
      <c r="M8" s="13">
        <f>M7</f>
        <v>1</v>
      </c>
      <c r="N8" s="11">
        <f t="shared" si="6"/>
        <v>1.1722633736554364E-2</v>
      </c>
      <c r="O8" s="14">
        <f t="shared" si="0"/>
        <v>0.33333333333333331</v>
      </c>
      <c r="P8" s="11">
        <f>P7+N8+J8+F8</f>
        <v>0.98691443552988822</v>
      </c>
    </row>
    <row r="9" spans="1:18" x14ac:dyDescent="0.25">
      <c r="A9" s="10" t="s">
        <v>23</v>
      </c>
      <c r="B9" s="16">
        <v>3</v>
      </c>
      <c r="C9" s="11">
        <v>47.433930472076391</v>
      </c>
      <c r="D9" s="12">
        <f t="shared" si="1"/>
        <v>0</v>
      </c>
      <c r="E9" s="13">
        <v>1</v>
      </c>
      <c r="F9" s="11">
        <f t="shared" si="2"/>
        <v>0</v>
      </c>
      <c r="G9" s="11">
        <v>14.487708108887681</v>
      </c>
      <c r="H9" s="12">
        <f t="shared" si="3"/>
        <v>0</v>
      </c>
      <c r="I9" s="13">
        <v>1</v>
      </c>
      <c r="J9" s="11">
        <f t="shared" si="4"/>
        <v>0</v>
      </c>
      <c r="K9" s="11">
        <v>83.430853940340839</v>
      </c>
      <c r="L9" s="12">
        <f t="shared" si="5"/>
        <v>0</v>
      </c>
      <c r="M9" s="13">
        <v>1</v>
      </c>
      <c r="N9" s="11">
        <f t="shared" si="6"/>
        <v>0</v>
      </c>
      <c r="O9" s="14">
        <f t="shared" si="0"/>
        <v>0.33333333333333331</v>
      </c>
      <c r="P9" s="11">
        <f>P8+N9+J9+F9</f>
        <v>0.98691443552988822</v>
      </c>
    </row>
    <row r="10" spans="1:18" x14ac:dyDescent="0.25">
      <c r="A10" s="10" t="s">
        <v>22</v>
      </c>
      <c r="B10" s="15">
        <v>4</v>
      </c>
      <c r="C10" s="11">
        <v>46.639853522194699</v>
      </c>
      <c r="D10" s="12">
        <f t="shared" si="1"/>
        <v>-1.674069473009732E-2</v>
      </c>
      <c r="E10" s="13">
        <f>E9</f>
        <v>1</v>
      </c>
      <c r="F10" s="11">
        <f t="shared" si="2"/>
        <v>-5.5802315766991066E-3</v>
      </c>
      <c r="G10" s="11">
        <v>14.620354575705113</v>
      </c>
      <c r="H10" s="12">
        <f t="shared" si="3"/>
        <v>9.1557937128825991E-3</v>
      </c>
      <c r="I10" s="13">
        <f>I9</f>
        <v>1</v>
      </c>
      <c r="J10" s="11">
        <f t="shared" si="4"/>
        <v>3.051931237627533E-3</v>
      </c>
      <c r="K10" s="11">
        <v>87.352609088771857</v>
      </c>
      <c r="L10" s="12">
        <f t="shared" si="5"/>
        <v>4.7006053075225138E-2</v>
      </c>
      <c r="M10" s="13">
        <f>M9</f>
        <v>1</v>
      </c>
      <c r="N10" s="11">
        <f t="shared" si="6"/>
        <v>1.5668684358408378E-2</v>
      </c>
      <c r="O10" s="14">
        <f t="shared" si="0"/>
        <v>0.33333333333333331</v>
      </c>
      <c r="P10" s="11">
        <f>P9+N10+J10+F10</f>
        <v>1.0000548195492251</v>
      </c>
    </row>
    <row r="11" spans="1:18" x14ac:dyDescent="0.25">
      <c r="A11" s="10" t="s">
        <v>23</v>
      </c>
      <c r="B11" s="16">
        <v>4</v>
      </c>
      <c r="C11" s="11">
        <v>46.639853522194699</v>
      </c>
      <c r="D11" s="12">
        <f t="shared" si="1"/>
        <v>0</v>
      </c>
      <c r="E11" s="13">
        <v>1</v>
      </c>
      <c r="F11" s="11">
        <f t="shared" si="2"/>
        <v>0</v>
      </c>
      <c r="G11" s="11">
        <v>14.620354575705113</v>
      </c>
      <c r="H11" s="12">
        <f t="shared" si="3"/>
        <v>0</v>
      </c>
      <c r="I11" s="13">
        <v>1</v>
      </c>
      <c r="J11" s="11">
        <f t="shared" si="4"/>
        <v>0</v>
      </c>
      <c r="K11" s="11">
        <v>87.352609088771857</v>
      </c>
      <c r="L11" s="12">
        <f t="shared" si="5"/>
        <v>0</v>
      </c>
      <c r="M11" s="13">
        <v>1</v>
      </c>
      <c r="N11" s="11">
        <f t="shared" si="6"/>
        <v>0</v>
      </c>
      <c r="O11" s="14">
        <f t="shared" si="0"/>
        <v>0.33333333333333331</v>
      </c>
      <c r="P11" s="11">
        <f>P10+N11+J11+F11</f>
        <v>1.0000548195492251</v>
      </c>
    </row>
    <row r="12" spans="1:18" x14ac:dyDescent="0.25">
      <c r="A12" s="10" t="s">
        <v>22</v>
      </c>
      <c r="B12" s="15">
        <v>5</v>
      </c>
      <c r="C12" s="11">
        <v>46.026952749008331</v>
      </c>
      <c r="D12" s="12">
        <f t="shared" si="1"/>
        <v>-1.3141138466369849E-2</v>
      </c>
      <c r="E12" s="13">
        <f>E11</f>
        <v>1</v>
      </c>
      <c r="F12" s="11">
        <f t="shared" si="2"/>
        <v>-4.3803794887899497E-3</v>
      </c>
      <c r="G12" s="11">
        <v>14.823069680749573</v>
      </c>
      <c r="H12" s="12">
        <f t="shared" si="3"/>
        <v>1.3865265988918959E-2</v>
      </c>
      <c r="I12" s="13">
        <f>I11</f>
        <v>1</v>
      </c>
      <c r="J12" s="11">
        <f t="shared" si="4"/>
        <v>4.6217553296396523E-3</v>
      </c>
      <c r="K12" s="11">
        <v>88.219731106910714</v>
      </c>
      <c r="L12" s="12">
        <f t="shared" si="5"/>
        <v>9.9266871039609961E-3</v>
      </c>
      <c r="M12" s="13">
        <f>M11</f>
        <v>1</v>
      </c>
      <c r="N12" s="11">
        <f t="shared" si="6"/>
        <v>3.3088957013203317E-3</v>
      </c>
      <c r="O12" s="14">
        <f t="shared" si="0"/>
        <v>0.33333333333333331</v>
      </c>
      <c r="P12" s="11">
        <f>P11+N12+J12+F12</f>
        <v>1.0036050910913952</v>
      </c>
    </row>
    <row r="13" spans="1:18" x14ac:dyDescent="0.25">
      <c r="A13" s="10" t="s">
        <v>23</v>
      </c>
      <c r="B13" s="16">
        <v>5</v>
      </c>
      <c r="C13" s="11">
        <v>46.026952749008331</v>
      </c>
      <c r="D13" s="12">
        <f t="shared" si="1"/>
        <v>0</v>
      </c>
      <c r="E13" s="13">
        <v>1</v>
      </c>
      <c r="F13" s="11">
        <f t="shared" si="2"/>
        <v>0</v>
      </c>
      <c r="G13" s="11">
        <v>14.823069680749573</v>
      </c>
      <c r="H13" s="12">
        <f t="shared" si="3"/>
        <v>0</v>
      </c>
      <c r="I13" s="13">
        <v>1</v>
      </c>
      <c r="J13" s="11">
        <f t="shared" si="4"/>
        <v>0</v>
      </c>
      <c r="K13" s="11">
        <v>88.219731106910714</v>
      </c>
      <c r="L13" s="12">
        <f t="shared" si="5"/>
        <v>0</v>
      </c>
      <c r="M13" s="13">
        <v>1</v>
      </c>
      <c r="N13" s="11">
        <f t="shared" si="6"/>
        <v>0</v>
      </c>
      <c r="O13" s="14">
        <f t="shared" si="0"/>
        <v>0.33333333333333331</v>
      </c>
      <c r="P13" s="11">
        <f>P12+N13+J13+F13</f>
        <v>1.0036050910913952</v>
      </c>
    </row>
    <row r="14" spans="1:18" x14ac:dyDescent="0.25">
      <c r="A14" s="10" t="s">
        <v>22</v>
      </c>
      <c r="B14" s="15">
        <v>6</v>
      </c>
      <c r="C14" s="11">
        <v>44.813832096497443</v>
      </c>
      <c r="D14" s="12">
        <f t="shared" si="1"/>
        <v>-2.6356744908276056E-2</v>
      </c>
      <c r="E14" s="13">
        <f>E13</f>
        <v>1</v>
      </c>
      <c r="F14" s="11">
        <f t="shared" si="2"/>
        <v>-8.7855816360920182E-3</v>
      </c>
      <c r="G14" s="11">
        <v>15.211012578837039</v>
      </c>
      <c r="H14" s="12">
        <f t="shared" si="3"/>
        <v>2.6171562735840079E-2</v>
      </c>
      <c r="I14" s="13">
        <f>I13</f>
        <v>1</v>
      </c>
      <c r="J14" s="11">
        <f t="shared" si="4"/>
        <v>8.7238542452800251E-3</v>
      </c>
      <c r="K14" s="11">
        <v>90.581977268586186</v>
      </c>
      <c r="L14" s="12">
        <f t="shared" si="5"/>
        <v>2.677684608687755E-2</v>
      </c>
      <c r="M14" s="13">
        <f>M13</f>
        <v>1</v>
      </c>
      <c r="N14" s="11">
        <f t="shared" si="6"/>
        <v>8.9256153622925168E-3</v>
      </c>
      <c r="O14" s="14">
        <f t="shared" si="0"/>
        <v>0.33333333333333331</v>
      </c>
      <c r="P14" s="11">
        <f>P13+N14+J14+F14</f>
        <v>1.0124689790628758</v>
      </c>
    </row>
    <row r="15" spans="1:18" x14ac:dyDescent="0.25">
      <c r="A15" s="10" t="s">
        <v>23</v>
      </c>
      <c r="B15" s="16">
        <v>6</v>
      </c>
      <c r="C15" s="11">
        <v>44.813832096497443</v>
      </c>
      <c r="D15" s="12">
        <f t="shared" si="1"/>
        <v>0</v>
      </c>
      <c r="E15" s="13">
        <v>1</v>
      </c>
      <c r="F15" s="11">
        <f t="shared" si="2"/>
        <v>0</v>
      </c>
      <c r="G15" s="11">
        <v>15.211012578837039</v>
      </c>
      <c r="H15" s="12">
        <f t="shared" si="3"/>
        <v>0</v>
      </c>
      <c r="I15" s="13">
        <v>1</v>
      </c>
      <c r="J15" s="11">
        <f t="shared" si="4"/>
        <v>0</v>
      </c>
      <c r="K15" s="11">
        <v>90.581977268586186</v>
      </c>
      <c r="L15" s="12">
        <f t="shared" si="5"/>
        <v>0</v>
      </c>
      <c r="M15" s="13">
        <v>1</v>
      </c>
      <c r="N15" s="11">
        <f t="shared" si="6"/>
        <v>0</v>
      </c>
      <c r="O15" s="14">
        <f t="shared" si="0"/>
        <v>0.33333333333333331</v>
      </c>
      <c r="P15" s="11">
        <f>P14+N15+J15+F15</f>
        <v>1.0124689790628758</v>
      </c>
    </row>
    <row r="16" spans="1:18" x14ac:dyDescent="0.25">
      <c r="A16" s="10" t="s">
        <v>22</v>
      </c>
      <c r="B16" s="15">
        <v>7</v>
      </c>
      <c r="C16" s="11">
        <v>45.71450776150035</v>
      </c>
      <c r="D16" s="12">
        <f t="shared" si="1"/>
        <v>2.0098162171525217E-2</v>
      </c>
      <c r="E16" s="13">
        <f>E15</f>
        <v>1</v>
      </c>
      <c r="F16" s="11">
        <f t="shared" si="2"/>
        <v>6.6993873905084054E-3</v>
      </c>
      <c r="G16" s="11">
        <v>14.519470573096996</v>
      </c>
      <c r="H16" s="12">
        <f t="shared" si="3"/>
        <v>-4.546324593158118E-2</v>
      </c>
      <c r="I16" s="13">
        <f>I15</f>
        <v>1</v>
      </c>
      <c r="J16" s="11">
        <f t="shared" si="4"/>
        <v>-1.515441531052706E-2</v>
      </c>
      <c r="K16" s="11">
        <v>94.857803663124855</v>
      </c>
      <c r="L16" s="12">
        <f t="shared" si="5"/>
        <v>4.7203941926111215E-2</v>
      </c>
      <c r="M16" s="13">
        <f>M15</f>
        <v>1</v>
      </c>
      <c r="N16" s="11">
        <f t="shared" si="6"/>
        <v>1.5734647308703737E-2</v>
      </c>
      <c r="O16" s="14">
        <f t="shared" si="0"/>
        <v>0.33333333333333331</v>
      </c>
      <c r="P16" s="11">
        <f>P15+N16+J16+F16</f>
        <v>1.0197485984515609</v>
      </c>
    </row>
    <row r="17" spans="1:16" x14ac:dyDescent="0.25">
      <c r="A17" s="10" t="s">
        <v>23</v>
      </c>
      <c r="B17" s="16">
        <v>7</v>
      </c>
      <c r="C17" s="11">
        <v>45.71450776150035</v>
      </c>
      <c r="D17" s="12">
        <f t="shared" si="1"/>
        <v>0</v>
      </c>
      <c r="E17" s="13">
        <v>1</v>
      </c>
      <c r="F17" s="11">
        <f t="shared" si="2"/>
        <v>0</v>
      </c>
      <c r="G17" s="11">
        <v>14.519470573096996</v>
      </c>
      <c r="H17" s="12">
        <f t="shared" si="3"/>
        <v>0</v>
      </c>
      <c r="I17" s="13">
        <v>1</v>
      </c>
      <c r="J17" s="11">
        <f t="shared" si="4"/>
        <v>0</v>
      </c>
      <c r="K17" s="11">
        <v>94.857803663124855</v>
      </c>
      <c r="L17" s="12">
        <f t="shared" si="5"/>
        <v>0</v>
      </c>
      <c r="M17" s="13">
        <v>1</v>
      </c>
      <c r="N17" s="11">
        <f t="shared" si="6"/>
        <v>0</v>
      </c>
      <c r="O17" s="14">
        <f t="shared" si="0"/>
        <v>0.33333333333333331</v>
      </c>
      <c r="P17" s="11">
        <f>P16+N17+J17+F17</f>
        <v>1.0197485984515609</v>
      </c>
    </row>
    <row r="18" spans="1:16" x14ac:dyDescent="0.25">
      <c r="A18" s="10" t="s">
        <v>22</v>
      </c>
      <c r="B18" s="15">
        <v>8</v>
      </c>
      <c r="C18" s="11">
        <v>43.135669549685545</v>
      </c>
      <c r="D18" s="12">
        <f t="shared" si="1"/>
        <v>-5.641181187532418E-2</v>
      </c>
      <c r="E18" s="13">
        <f>E17</f>
        <v>1</v>
      </c>
      <c r="F18" s="11">
        <f t="shared" si="2"/>
        <v>-1.8803937291774726E-2</v>
      </c>
      <c r="G18" s="11">
        <v>14.044380944208896</v>
      </c>
      <c r="H18" s="12">
        <f t="shared" si="3"/>
        <v>-3.2720864476173742E-2</v>
      </c>
      <c r="I18" s="13">
        <f>I17</f>
        <v>1</v>
      </c>
      <c r="J18" s="11">
        <f t="shared" si="4"/>
        <v>-1.0906954825391247E-2</v>
      </c>
      <c r="K18" s="11">
        <v>99.354539977795056</v>
      </c>
      <c r="L18" s="12">
        <f t="shared" si="5"/>
        <v>4.7405022475955433E-2</v>
      </c>
      <c r="M18" s="13">
        <f>M17</f>
        <v>1</v>
      </c>
      <c r="N18" s="11">
        <f t="shared" si="6"/>
        <v>1.5801674158651809E-2</v>
      </c>
      <c r="O18" s="14">
        <f t="shared" si="0"/>
        <v>0.33333333333333331</v>
      </c>
      <c r="P18" s="11">
        <f>P17+N18+J18+F18</f>
        <v>1.0058393804930466</v>
      </c>
    </row>
    <row r="19" spans="1:16" x14ac:dyDescent="0.25">
      <c r="A19" s="10" t="s">
        <v>23</v>
      </c>
      <c r="B19" s="16">
        <v>8</v>
      </c>
      <c r="C19" s="11">
        <v>43.135669549685545</v>
      </c>
      <c r="D19" s="12">
        <f t="shared" si="1"/>
        <v>0</v>
      </c>
      <c r="E19" s="13">
        <v>1</v>
      </c>
      <c r="F19" s="11">
        <f t="shared" si="2"/>
        <v>0</v>
      </c>
      <c r="G19" s="11">
        <v>14.044380944208896</v>
      </c>
      <c r="H19" s="12">
        <f t="shared" si="3"/>
        <v>0</v>
      </c>
      <c r="I19" s="13">
        <v>1</v>
      </c>
      <c r="J19" s="11">
        <f t="shared" si="4"/>
        <v>0</v>
      </c>
      <c r="K19" s="11">
        <v>99.354539977795056</v>
      </c>
      <c r="L19" s="12">
        <f t="shared" si="5"/>
        <v>0</v>
      </c>
      <c r="M19" s="13">
        <v>1</v>
      </c>
      <c r="N19" s="11">
        <f t="shared" si="6"/>
        <v>0</v>
      </c>
      <c r="O19" s="14">
        <f t="shared" si="0"/>
        <v>0.33333333333333331</v>
      </c>
      <c r="P19" s="11">
        <f>P18+N19+J19+F19</f>
        <v>1.0058393804930466</v>
      </c>
    </row>
    <row r="20" spans="1:16" x14ac:dyDescent="0.25">
      <c r="A20" s="10" t="s">
        <v>22</v>
      </c>
      <c r="B20" s="15">
        <v>9</v>
      </c>
      <c r="C20" s="11">
        <v>43.699173847005071</v>
      </c>
      <c r="D20" s="12">
        <f t="shared" si="1"/>
        <v>1.306353426763103E-2</v>
      </c>
      <c r="E20" s="13">
        <f>E19</f>
        <v>1</v>
      </c>
      <c r="F20" s="11">
        <f t="shared" si="2"/>
        <v>4.3545114225436764E-3</v>
      </c>
      <c r="G20" s="11">
        <v>14.514037846165214</v>
      </c>
      <c r="H20" s="12">
        <f t="shared" si="3"/>
        <v>3.3440911623091367E-2</v>
      </c>
      <c r="I20" s="13">
        <f>I19</f>
        <v>1</v>
      </c>
      <c r="J20" s="11">
        <f t="shared" si="4"/>
        <v>1.1146970541030456E-2</v>
      </c>
      <c r="K20" s="11">
        <v>97.470262750801652</v>
      </c>
      <c r="L20" s="12">
        <f t="shared" si="5"/>
        <v>-1.8965184956968504E-2</v>
      </c>
      <c r="M20" s="13">
        <f>M19</f>
        <v>1</v>
      </c>
      <c r="N20" s="11">
        <f t="shared" si="6"/>
        <v>-6.321728318989501E-3</v>
      </c>
      <c r="O20" s="14">
        <f t="shared" si="0"/>
        <v>0.33333333333333331</v>
      </c>
      <c r="P20" s="11">
        <f>P19+N20+J20+F20</f>
        <v>1.0150191341376311</v>
      </c>
    </row>
    <row r="21" spans="1:16" x14ac:dyDescent="0.25">
      <c r="A21" s="10" t="s">
        <v>23</v>
      </c>
      <c r="B21" s="16">
        <v>9</v>
      </c>
      <c r="C21" s="11">
        <v>43.699173847005071</v>
      </c>
      <c r="D21" s="12">
        <f t="shared" si="1"/>
        <v>0</v>
      </c>
      <c r="E21" s="13">
        <v>1</v>
      </c>
      <c r="F21" s="11">
        <f t="shared" si="2"/>
        <v>0</v>
      </c>
      <c r="G21" s="11">
        <v>14.514037846165214</v>
      </c>
      <c r="H21" s="12">
        <f t="shared" si="3"/>
        <v>0</v>
      </c>
      <c r="I21" s="13">
        <v>1</v>
      </c>
      <c r="J21" s="11">
        <f t="shared" si="4"/>
        <v>0</v>
      </c>
      <c r="K21" s="11">
        <v>97.470262750801652</v>
      </c>
      <c r="L21" s="12">
        <f t="shared" si="5"/>
        <v>0</v>
      </c>
      <c r="M21" s="13">
        <v>1</v>
      </c>
      <c r="N21" s="11">
        <f t="shared" si="6"/>
        <v>0</v>
      </c>
      <c r="O21" s="14">
        <f t="shared" si="0"/>
        <v>0.33333333333333331</v>
      </c>
      <c r="P21" s="11">
        <f>P20+N21+J21+F21</f>
        <v>1.0150191341376311</v>
      </c>
    </row>
    <row r="22" spans="1:16" x14ac:dyDescent="0.25">
      <c r="A22" s="10" t="s">
        <v>22</v>
      </c>
      <c r="B22" s="15">
        <v>10</v>
      </c>
      <c r="C22" s="11">
        <v>46.31870425248367</v>
      </c>
      <c r="D22" s="12">
        <f t="shared" si="1"/>
        <v>5.9944620798778082E-2</v>
      </c>
      <c r="E22" s="13">
        <f>E21</f>
        <v>1</v>
      </c>
      <c r="F22" s="11">
        <f t="shared" si="2"/>
        <v>1.9981540266259361E-2</v>
      </c>
      <c r="G22" s="11">
        <v>14.299061246408984</v>
      </c>
      <c r="H22" s="12">
        <f t="shared" si="3"/>
        <v>-1.4811632850539241E-2</v>
      </c>
      <c r="I22" s="13">
        <f>I21</f>
        <v>1</v>
      </c>
      <c r="J22" s="11">
        <f t="shared" si="4"/>
        <v>-4.9372109501797466E-3</v>
      </c>
      <c r="K22" s="11">
        <v>97.861740955139794</v>
      </c>
      <c r="L22" s="12">
        <f t="shared" si="5"/>
        <v>4.0163860575508957E-3</v>
      </c>
      <c r="M22" s="13">
        <f>M21</f>
        <v>1</v>
      </c>
      <c r="N22" s="11">
        <f t="shared" si="6"/>
        <v>1.3387953525169651E-3</v>
      </c>
      <c r="O22" s="14">
        <f t="shared" si="0"/>
        <v>0.33333333333333331</v>
      </c>
      <c r="P22" s="11">
        <f>P21+N22+J22+F22</f>
        <v>1.0314022588062277</v>
      </c>
    </row>
    <row r="23" spans="1:16" x14ac:dyDescent="0.25">
      <c r="A23" s="10" t="s">
        <v>23</v>
      </c>
      <c r="B23" s="16">
        <v>10</v>
      </c>
      <c r="C23" s="11">
        <v>46.31870425248367</v>
      </c>
      <c r="D23" s="12">
        <f t="shared" si="1"/>
        <v>0</v>
      </c>
      <c r="E23" s="13">
        <v>0</v>
      </c>
      <c r="F23" s="11">
        <f t="shared" si="2"/>
        <v>0</v>
      </c>
      <c r="G23" s="11">
        <v>14.299061246408984</v>
      </c>
      <c r="H23" s="12">
        <f t="shared" si="3"/>
        <v>0</v>
      </c>
      <c r="I23" s="13">
        <v>0</v>
      </c>
      <c r="J23" s="11">
        <f t="shared" si="4"/>
        <v>0</v>
      </c>
      <c r="K23" s="11">
        <v>97.861740955139794</v>
      </c>
      <c r="L23" s="12">
        <f t="shared" si="5"/>
        <v>0</v>
      </c>
      <c r="M23" s="13">
        <v>0</v>
      </c>
      <c r="N23" s="11">
        <f t="shared" si="6"/>
        <v>0</v>
      </c>
      <c r="O23" s="14">
        <f t="shared" si="0"/>
        <v>0</v>
      </c>
      <c r="P23" s="11">
        <f>P22+N23+J23+F23</f>
        <v>1.0314022588062277</v>
      </c>
    </row>
    <row r="24" spans="1:16" ht="15.75" thickBot="1" x14ac:dyDescent="0.3">
      <c r="A24" s="9"/>
    </row>
    <row r="25" spans="1:16" ht="15.75" thickBot="1" x14ac:dyDescent="0.3">
      <c r="B25" s="6" t="s">
        <v>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</row>
    <row r="26" spans="1:16" ht="33.75" customHeight="1" x14ac:dyDescent="0.25">
      <c r="B26" s="2"/>
      <c r="C26" s="3" t="s">
        <v>11</v>
      </c>
      <c r="D26" s="19">
        <f>(C22-C2)/C2</f>
        <v>-7.362591495032661E-2</v>
      </c>
      <c r="E26" s="20">
        <f>SUM(D4:D23)</f>
        <v>-6.9124026843775804E-2</v>
      </c>
      <c r="F26" s="3"/>
      <c r="G26" s="3" t="s">
        <v>12</v>
      </c>
      <c r="H26" s="19">
        <f>(G22-G2)/G2</f>
        <v>-4.6729250239401075E-2</v>
      </c>
      <c r="I26" s="20">
        <f>SUM(H4:H23)</f>
        <v>-4.3476117102949817E-2</v>
      </c>
      <c r="J26" s="3"/>
      <c r="K26" s="3" t="s">
        <v>13</v>
      </c>
      <c r="L26" s="19">
        <f>(K22-K2)/K2</f>
        <v>0.22327176193924742</v>
      </c>
      <c r="M26" s="20">
        <f>SUM(L4:L23)</f>
        <v>0.20680692036540921</v>
      </c>
      <c r="O26" t="s">
        <v>14</v>
      </c>
      <c r="P26" s="4">
        <v>1000</v>
      </c>
    </row>
    <row r="27" spans="1:16" x14ac:dyDescent="0.25">
      <c r="B27" s="2"/>
      <c r="C27" t="s">
        <v>17</v>
      </c>
      <c r="D27" s="5">
        <f>$P$26*D26</f>
        <v>-73.625914950326603</v>
      </c>
      <c r="G27" t="s">
        <v>18</v>
      </c>
      <c r="H27" s="5">
        <f>$P$26*H26</f>
        <v>-46.729250239401075</v>
      </c>
      <c r="K27" t="s">
        <v>19</v>
      </c>
      <c r="L27" s="5">
        <f>$P$26*L26</f>
        <v>223.27176193924743</v>
      </c>
      <c r="O27" t="s">
        <v>15</v>
      </c>
      <c r="P27" s="5">
        <f>P26/3</f>
        <v>333.33333333333331</v>
      </c>
    </row>
    <row r="28" spans="1:16" x14ac:dyDescent="0.25">
      <c r="B28" s="2"/>
    </row>
    <row r="29" spans="1:16" x14ac:dyDescent="0.25">
      <c r="B29" s="2"/>
      <c r="O29" t="s">
        <v>20</v>
      </c>
      <c r="P29" s="5">
        <f>P26+L27+H27+D27</f>
        <v>1102.9165967495196</v>
      </c>
    </row>
    <row r="30" spans="1:16" x14ac:dyDescent="0.25">
      <c r="B30" s="2"/>
      <c r="O30" t="s">
        <v>21</v>
      </c>
      <c r="P30" s="5">
        <f>P26*P22</f>
        <v>1031.4022588062278</v>
      </c>
    </row>
    <row r="31" spans="1:16" x14ac:dyDescent="0.25">
      <c r="B31" s="2"/>
      <c r="C31" s="23" t="s">
        <v>0</v>
      </c>
      <c r="D31" s="24" t="s">
        <v>24</v>
      </c>
      <c r="P31" t="b">
        <f>P29=P30</f>
        <v>0</v>
      </c>
    </row>
    <row r="32" spans="1:16" x14ac:dyDescent="0.25">
      <c r="B32" s="2"/>
      <c r="C32" s="17">
        <v>0</v>
      </c>
      <c r="D32" s="10">
        <v>50</v>
      </c>
      <c r="E32" s="21">
        <v>0</v>
      </c>
    </row>
    <row r="33" spans="2:5" x14ac:dyDescent="0.25">
      <c r="B33" s="2"/>
      <c r="C33" s="17">
        <v>1</v>
      </c>
      <c r="D33" s="10">
        <v>51</v>
      </c>
      <c r="E33" s="21">
        <f>(D33-D32)/D32</f>
        <v>0.02</v>
      </c>
    </row>
    <row r="34" spans="2:5" x14ac:dyDescent="0.25">
      <c r="C34" s="17">
        <v>2</v>
      </c>
      <c r="D34" s="10">
        <v>52</v>
      </c>
      <c r="E34" s="21">
        <f t="shared" ref="E34:E37" si="7">(D34-D33)/D33</f>
        <v>1.9607843137254902E-2</v>
      </c>
    </row>
    <row r="35" spans="2:5" x14ac:dyDescent="0.25">
      <c r="C35" s="17">
        <v>3</v>
      </c>
      <c r="D35" s="10">
        <v>53</v>
      </c>
      <c r="E35" s="21">
        <f t="shared" si="7"/>
        <v>1.9230769230769232E-2</v>
      </c>
    </row>
    <row r="36" spans="2:5" x14ac:dyDescent="0.25">
      <c r="C36" s="17">
        <v>4</v>
      </c>
      <c r="D36" s="10">
        <v>54</v>
      </c>
      <c r="E36" s="21">
        <f t="shared" si="7"/>
        <v>1.8867924528301886E-2</v>
      </c>
    </row>
    <row r="37" spans="2:5" x14ac:dyDescent="0.25">
      <c r="C37" s="17">
        <v>5</v>
      </c>
      <c r="D37" s="10">
        <v>55</v>
      </c>
      <c r="E37" s="21">
        <f t="shared" si="7"/>
        <v>1.8518518518518517E-2</v>
      </c>
    </row>
    <row r="38" spans="2:5" x14ac:dyDescent="0.25">
      <c r="D38" s="22">
        <f>(D37-D32)/D32</f>
        <v>0.1</v>
      </c>
      <c r="E38" s="22">
        <f>SUM(E33:E37)</f>
        <v>9.6225055414844538E-2</v>
      </c>
    </row>
  </sheetData>
  <mergeCells count="12">
    <mergeCell ref="B25:P2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</mergeCells>
  <conditionalFormatting sqref="P31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Li, Dustin [VA]</cp:lastModifiedBy>
  <dcterms:created xsi:type="dcterms:W3CDTF">2017-03-25T05:48:48Z</dcterms:created>
  <dcterms:modified xsi:type="dcterms:W3CDTF">2017-03-30T16:28:37Z</dcterms:modified>
</cp:coreProperties>
</file>