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ch.ca\home$\HomeDir16\DLi4\Profile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O19" i="1"/>
  <c r="O18" i="1"/>
  <c r="K16" i="1"/>
  <c r="C16" i="1"/>
  <c r="G16" i="1"/>
  <c r="O16" i="1"/>
  <c r="K15" i="1"/>
  <c r="G15" i="1"/>
  <c r="C15" i="1"/>
  <c r="N7" i="1" l="1"/>
  <c r="N5" i="1"/>
  <c r="N3" i="1"/>
  <c r="N9" i="1"/>
  <c r="N11" i="1"/>
  <c r="N8" i="1"/>
  <c r="N4" i="1"/>
  <c r="N2" i="1"/>
  <c r="K3" i="1"/>
  <c r="C3" i="1"/>
  <c r="N10" i="1"/>
  <c r="N6" i="1"/>
  <c r="N12" i="1"/>
  <c r="G3" i="1"/>
  <c r="G4" i="1" l="1"/>
  <c r="I4" i="1" s="1"/>
  <c r="I3" i="1"/>
  <c r="M3" i="1"/>
  <c r="C4" i="1"/>
  <c r="E4" i="1" s="1"/>
  <c r="K4" i="1"/>
  <c r="M4" i="1" s="1"/>
  <c r="E3" i="1"/>
  <c r="C5" i="1" l="1"/>
  <c r="E5" i="1" s="1"/>
  <c r="G5" i="1"/>
  <c r="I5" i="1" s="1"/>
  <c r="K5" i="1"/>
  <c r="M5" i="1" s="1"/>
  <c r="O3" i="1"/>
  <c r="O4" i="1" s="1"/>
  <c r="G6" i="1" l="1"/>
  <c r="I6" i="1" s="1"/>
  <c r="O5" i="1"/>
  <c r="K6" i="1"/>
  <c r="M6" i="1" s="1"/>
  <c r="C6" i="1"/>
  <c r="E6" i="1" s="1"/>
  <c r="K7" i="1" l="1"/>
  <c r="M7" i="1" s="1"/>
  <c r="C7" i="1"/>
  <c r="E7" i="1" s="1"/>
  <c r="O6" i="1"/>
  <c r="G7" i="1"/>
  <c r="I7" i="1" s="1"/>
  <c r="O7" i="1" l="1"/>
  <c r="C8" i="1"/>
  <c r="E8" i="1" s="1"/>
  <c r="G8" i="1"/>
  <c r="I8" i="1" s="1"/>
  <c r="K8" i="1"/>
  <c r="M8" i="1" s="1"/>
  <c r="O8" i="1" l="1"/>
  <c r="G9" i="1"/>
  <c r="I9" i="1" s="1"/>
  <c r="K9" i="1"/>
  <c r="M9" i="1" s="1"/>
  <c r="C9" i="1"/>
  <c r="E9" i="1" s="1"/>
  <c r="O9" i="1" l="1"/>
  <c r="K10" i="1"/>
  <c r="M10" i="1" s="1"/>
  <c r="C10" i="1"/>
  <c r="E10" i="1" s="1"/>
  <c r="G10" i="1"/>
  <c r="I10" i="1" s="1"/>
  <c r="O10" i="1" l="1"/>
  <c r="C11" i="1"/>
  <c r="E11" i="1" s="1"/>
  <c r="C12" i="1"/>
  <c r="E12" i="1" s="1"/>
  <c r="G11" i="1"/>
  <c r="I11" i="1" s="1"/>
  <c r="G12" i="1"/>
  <c r="I12" i="1" s="1"/>
  <c r="K11" i="1"/>
  <c r="M11" i="1" s="1"/>
  <c r="K12" i="1"/>
  <c r="M12" i="1" s="1"/>
  <c r="O11" i="1" l="1"/>
  <c r="O12" i="1" s="1"/>
</calcChain>
</file>

<file path=xl/comments1.xml><?xml version="1.0" encoding="utf-8"?>
<comments xmlns="http://schemas.openxmlformats.org/spreadsheetml/2006/main">
  <authors>
    <author>Windows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Simulate stock price as log normal random variable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Relative change of market value of this stock (today vs yesterday)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Assume simple BUY or NOT flag from crystal ball.  1 means stock bought today and sold tommorow.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Net Change to portfolio due to yesterday's purchase (and today's selling) of this stock.  If stock wasn't bought yesterday then effect is always 0.  The % Chg of this stock effects overall portfolio value according to proportion of yesterdays portoflio allocated into this stock.</t>
        </r>
      </text>
    </comment>
  </commentList>
</comments>
</file>

<file path=xl/sharedStrings.xml><?xml version="1.0" encoding="utf-8"?>
<sst xmlns="http://schemas.openxmlformats.org/spreadsheetml/2006/main" count="26" uniqueCount="22">
  <si>
    <t>Day</t>
  </si>
  <si>
    <t>ABC Price</t>
  </si>
  <si>
    <t>ABC Buy</t>
  </si>
  <si>
    <t>XYZ Price</t>
  </si>
  <si>
    <t>XYZ Buy</t>
  </si>
  <si>
    <t>FOO Price</t>
  </si>
  <si>
    <t>FOO Buy</t>
  </si>
  <si>
    <t>Per Stock Allocation</t>
  </si>
  <si>
    <t>% Chg</t>
  </si>
  <si>
    <t>Net Effect on Portfolio</t>
  </si>
  <si>
    <t>Portfolio Martket Value</t>
  </si>
  <si>
    <t>ABC Total % Change</t>
  </si>
  <si>
    <t>XYZ Total % Change</t>
  </si>
  <si>
    <t>FOO Total % Change</t>
  </si>
  <si>
    <t>Amount:</t>
  </si>
  <si>
    <t>Allocation:</t>
  </si>
  <si>
    <t>Validation on all buys (Buy on first day, sell on last day)</t>
  </si>
  <si>
    <t>ABC Profit:</t>
  </si>
  <si>
    <t>XYZ Profit:</t>
  </si>
  <si>
    <t>FOO Profit:</t>
  </si>
  <si>
    <t>Validation:</t>
  </si>
  <si>
    <t>Holding: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</si>
</sst>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8" formatCode="&quot;$&quot;#,##0.00;[Red]\-&quot;$&quot;#,##0.00"/>
    <numFmt numFmtId="164" formatCode="0.0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2" fontId="0" fillId="0" borderId="7" xfId="0" applyNumberFormat="1" applyBorder="1" applyAlignment="1">
      <alignment horizontal="center"/>
    </xf>
    <xf numFmtId="12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0" xfId="1" applyNumberFormat="1" applyFon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6" fontId="0" fillId="0" borderId="0" xfId="0" applyNumberFormat="1"/>
    <xf numFmtId="8" fontId="0" fillId="0" borderId="0" xfId="0" applyNumberFormat="1"/>
    <xf numFmtId="1" fontId="4" fillId="2" borderId="0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L24" sqref="L24"/>
    </sheetView>
  </sheetViews>
  <sheetFormatPr defaultRowHeight="15" x14ac:dyDescent="0.25"/>
  <cols>
    <col min="1" max="1" width="4.28515625" style="1" bestFit="1" customWidth="1"/>
    <col min="2" max="2" width="13.7109375" bestFit="1" customWidth="1"/>
    <col min="3" max="3" width="7.5703125" bestFit="1" customWidth="1"/>
    <col min="4" max="4" width="4.5703125" bestFit="1" customWidth="1"/>
    <col min="5" max="5" width="12.5703125" bestFit="1" customWidth="1"/>
    <col min="6" max="6" width="13.28515625" bestFit="1" customWidth="1"/>
    <col min="7" max="7" width="7.28515625" bestFit="1" customWidth="1"/>
    <col min="8" max="8" width="4.28515625" bestFit="1" customWidth="1"/>
    <col min="9" max="9" width="12.5703125" bestFit="1" customWidth="1"/>
    <col min="10" max="10" width="13" customWidth="1"/>
    <col min="11" max="11" width="8.42578125" customWidth="1"/>
    <col min="12" max="12" width="4.85546875" bestFit="1" customWidth="1"/>
    <col min="13" max="13" width="12.5703125" bestFit="1" customWidth="1"/>
    <col min="14" max="14" width="11.42578125" customWidth="1"/>
    <col min="15" max="15" width="16.42578125" bestFit="1" customWidth="1"/>
  </cols>
  <sheetData>
    <row r="1" spans="1:15" ht="32.25" customHeight="1" thickBot="1" x14ac:dyDescent="0.3">
      <c r="A1" s="11" t="s">
        <v>0</v>
      </c>
      <c r="B1" s="14" t="s">
        <v>1</v>
      </c>
      <c r="C1" s="15" t="s">
        <v>8</v>
      </c>
      <c r="D1" s="15" t="s">
        <v>2</v>
      </c>
      <c r="E1" s="16" t="s">
        <v>9</v>
      </c>
      <c r="F1" s="14" t="s">
        <v>3</v>
      </c>
      <c r="G1" s="15" t="s">
        <v>8</v>
      </c>
      <c r="H1" s="15" t="s">
        <v>4</v>
      </c>
      <c r="I1" s="16" t="s">
        <v>9</v>
      </c>
      <c r="J1" s="14" t="s">
        <v>5</v>
      </c>
      <c r="K1" s="15" t="s">
        <v>8</v>
      </c>
      <c r="L1" s="15" t="s">
        <v>6</v>
      </c>
      <c r="M1" s="16" t="s">
        <v>9</v>
      </c>
      <c r="N1" s="17" t="s">
        <v>7</v>
      </c>
      <c r="O1" s="17" t="s">
        <v>10</v>
      </c>
    </row>
    <row r="2" spans="1:15" x14ac:dyDescent="0.25">
      <c r="A2" s="12">
        <v>0</v>
      </c>
      <c r="B2" s="5">
        <v>50</v>
      </c>
      <c r="C2" s="18"/>
      <c r="D2" s="27">
        <v>1</v>
      </c>
      <c r="E2" s="6"/>
      <c r="F2" s="5">
        <v>15</v>
      </c>
      <c r="G2" s="18"/>
      <c r="H2" s="27">
        <v>1</v>
      </c>
      <c r="I2" s="6"/>
      <c r="J2" s="5">
        <v>80</v>
      </c>
      <c r="K2" s="18"/>
      <c r="L2" s="27">
        <v>1</v>
      </c>
      <c r="M2" s="6"/>
      <c r="N2" s="3">
        <f t="shared" ref="N2:N12" si="0">IFERROR(1/(L2+H2+D2),0)</f>
        <v>0.33333333333333331</v>
      </c>
      <c r="O2" s="7">
        <v>1</v>
      </c>
    </row>
    <row r="3" spans="1:15" x14ac:dyDescent="0.25">
      <c r="A3" s="12">
        <v>1</v>
      </c>
      <c r="B3" s="5">
        <v>51.789626301420391</v>
      </c>
      <c r="C3" s="18">
        <f>(B3-B2)/B2</f>
        <v>3.5792526028407823E-2</v>
      </c>
      <c r="D3" s="27">
        <v>1</v>
      </c>
      <c r="E3" s="6">
        <f>D2*$N2*C3</f>
        <v>1.1930842009469273E-2</v>
      </c>
      <c r="F3" s="5">
        <v>14.27177858457409</v>
      </c>
      <c r="G3" s="18">
        <f>(F3-F2)/F2</f>
        <v>-4.8548094361727342E-2</v>
      </c>
      <c r="H3" s="27">
        <v>1</v>
      </c>
      <c r="I3" s="6">
        <f>H2*$N2*G3</f>
        <v>-1.6182698120575781E-2</v>
      </c>
      <c r="J3" s="5">
        <v>78.024901313146302</v>
      </c>
      <c r="K3" s="18">
        <f>(J3-J2)/J2</f>
        <v>-2.4688733585671231E-2</v>
      </c>
      <c r="L3" s="27">
        <v>1</v>
      </c>
      <c r="M3" s="6">
        <f>L2*$N2*K3</f>
        <v>-8.2295778618904098E-3</v>
      </c>
      <c r="N3" s="3">
        <f t="shared" si="0"/>
        <v>0.33333333333333331</v>
      </c>
      <c r="O3" s="7">
        <f>O2+M3+I3+E3</f>
        <v>0.98751856602700305</v>
      </c>
    </row>
    <row r="4" spans="1:15" x14ac:dyDescent="0.25">
      <c r="A4" s="12">
        <v>2</v>
      </c>
      <c r="B4" s="5">
        <v>48.360742233985683</v>
      </c>
      <c r="C4" s="18">
        <f t="shared" ref="C4:C12" si="1">(B4-B3)/B3</f>
        <v>-6.6207932211719153E-2</v>
      </c>
      <c r="D4" s="27">
        <v>1</v>
      </c>
      <c r="E4" s="6">
        <f t="shared" ref="E4:E12" si="2">D3*$N3*C4</f>
        <v>-2.2069310737239715E-2</v>
      </c>
      <c r="F4" s="5">
        <v>14.109659160417303</v>
      </c>
      <c r="G4" s="18">
        <f t="shared" ref="G4:G12" si="3">(F4-F3)/F3</f>
        <v>-1.1359440815037336E-2</v>
      </c>
      <c r="H4" s="27">
        <v>1</v>
      </c>
      <c r="I4" s="6">
        <f t="shared" ref="I4:I12" si="4">H3*$N3*G4</f>
        <v>-3.786480271679112E-3</v>
      </c>
      <c r="J4" s="5">
        <v>80.59644608652016</v>
      </c>
      <c r="K4" s="18">
        <f t="shared" ref="K4:K12" si="5">(J4-J3)/J3</f>
        <v>3.2958000972704633E-2</v>
      </c>
      <c r="L4" s="27">
        <v>1</v>
      </c>
      <c r="M4" s="6">
        <f t="shared" ref="M4:M12" si="6">L3*$N3*K4</f>
        <v>1.0986000324234878E-2</v>
      </c>
      <c r="N4" s="3">
        <f t="shared" si="0"/>
        <v>0.33333333333333331</v>
      </c>
      <c r="O4" s="7">
        <f t="shared" ref="O4:O12" si="7">O3+M4+I4+E4</f>
        <v>0.97264877534231908</v>
      </c>
    </row>
    <row r="5" spans="1:15" x14ac:dyDescent="0.25">
      <c r="A5" s="12">
        <v>3</v>
      </c>
      <c r="B5" s="5">
        <v>47.433930472076391</v>
      </c>
      <c r="C5" s="18">
        <f t="shared" si="1"/>
        <v>-1.9164547918331405E-2</v>
      </c>
      <c r="D5" s="27">
        <v>1</v>
      </c>
      <c r="E5" s="6">
        <f t="shared" si="2"/>
        <v>-6.3881826394438009E-3</v>
      </c>
      <c r="F5" s="5">
        <v>14.487708108887681</v>
      </c>
      <c r="G5" s="18">
        <f t="shared" si="3"/>
        <v>2.6793627271376019E-2</v>
      </c>
      <c r="H5" s="27">
        <v>1</v>
      </c>
      <c r="I5" s="6">
        <f t="shared" si="4"/>
        <v>8.9312090904586725E-3</v>
      </c>
      <c r="J5" s="5">
        <v>83.430853940340839</v>
      </c>
      <c r="K5" s="18">
        <f t="shared" si="5"/>
        <v>3.5167901209663094E-2</v>
      </c>
      <c r="L5" s="27">
        <v>1</v>
      </c>
      <c r="M5" s="6">
        <f t="shared" si="6"/>
        <v>1.1722633736554364E-2</v>
      </c>
      <c r="N5" s="3">
        <f t="shared" si="0"/>
        <v>0.33333333333333331</v>
      </c>
      <c r="O5" s="7">
        <f t="shared" si="7"/>
        <v>0.98691443552988822</v>
      </c>
    </row>
    <row r="6" spans="1:15" x14ac:dyDescent="0.25">
      <c r="A6" s="12">
        <v>4</v>
      </c>
      <c r="B6" s="5">
        <v>46.639853522194699</v>
      </c>
      <c r="C6" s="18">
        <f t="shared" si="1"/>
        <v>-1.674069473009732E-2</v>
      </c>
      <c r="D6" s="27">
        <v>1</v>
      </c>
      <c r="E6" s="6">
        <f t="shared" si="2"/>
        <v>-5.5802315766991066E-3</v>
      </c>
      <c r="F6" s="5">
        <v>14.620354575705113</v>
      </c>
      <c r="G6" s="18">
        <f t="shared" si="3"/>
        <v>9.1557937128825991E-3</v>
      </c>
      <c r="H6" s="27">
        <v>1</v>
      </c>
      <c r="I6" s="6">
        <f t="shared" si="4"/>
        <v>3.051931237627533E-3</v>
      </c>
      <c r="J6" s="5">
        <v>87.352609088771857</v>
      </c>
      <c r="K6" s="18">
        <f t="shared" si="5"/>
        <v>4.7006053075225138E-2</v>
      </c>
      <c r="L6" s="27">
        <v>1</v>
      </c>
      <c r="M6" s="6">
        <f t="shared" si="6"/>
        <v>1.5668684358408378E-2</v>
      </c>
      <c r="N6" s="3">
        <f t="shared" si="0"/>
        <v>0.33333333333333331</v>
      </c>
      <c r="O6" s="7">
        <f t="shared" si="7"/>
        <v>1.0000548195492251</v>
      </c>
    </row>
    <row r="7" spans="1:15" x14ac:dyDescent="0.25">
      <c r="A7" s="12">
        <v>5</v>
      </c>
      <c r="B7" s="5">
        <v>46.026952749008331</v>
      </c>
      <c r="C7" s="18">
        <f t="shared" si="1"/>
        <v>-1.3141138466369849E-2</v>
      </c>
      <c r="D7" s="27">
        <v>1</v>
      </c>
      <c r="E7" s="6">
        <f t="shared" si="2"/>
        <v>-4.3803794887899497E-3</v>
      </c>
      <c r="F7" s="5">
        <v>14.823069680749573</v>
      </c>
      <c r="G7" s="18">
        <f t="shared" si="3"/>
        <v>1.3865265988918959E-2</v>
      </c>
      <c r="H7" s="27">
        <v>1</v>
      </c>
      <c r="I7" s="6">
        <f t="shared" si="4"/>
        <v>4.6217553296396523E-3</v>
      </c>
      <c r="J7" s="5">
        <v>88.219731106910714</v>
      </c>
      <c r="K7" s="18">
        <f t="shared" si="5"/>
        <v>9.9266871039609961E-3</v>
      </c>
      <c r="L7" s="27">
        <v>1</v>
      </c>
      <c r="M7" s="6">
        <f t="shared" si="6"/>
        <v>3.3088957013203317E-3</v>
      </c>
      <c r="N7" s="3">
        <f t="shared" si="0"/>
        <v>0.33333333333333331</v>
      </c>
      <c r="O7" s="7">
        <f t="shared" si="7"/>
        <v>1.0036050910913952</v>
      </c>
    </row>
    <row r="8" spans="1:15" x14ac:dyDescent="0.25">
      <c r="A8" s="12">
        <v>6</v>
      </c>
      <c r="B8" s="5">
        <v>44.813832096497443</v>
      </c>
      <c r="C8" s="18">
        <f t="shared" si="1"/>
        <v>-2.6356744908276056E-2</v>
      </c>
      <c r="D8" s="27">
        <v>1</v>
      </c>
      <c r="E8" s="6">
        <f t="shared" si="2"/>
        <v>-8.7855816360920182E-3</v>
      </c>
      <c r="F8" s="5">
        <v>15.211012578837039</v>
      </c>
      <c r="G8" s="18">
        <f t="shared" si="3"/>
        <v>2.6171562735840079E-2</v>
      </c>
      <c r="H8" s="27">
        <v>1</v>
      </c>
      <c r="I8" s="6">
        <f t="shared" si="4"/>
        <v>8.7238542452800251E-3</v>
      </c>
      <c r="J8" s="5">
        <v>90.581977268586186</v>
      </c>
      <c r="K8" s="18">
        <f t="shared" si="5"/>
        <v>2.677684608687755E-2</v>
      </c>
      <c r="L8" s="27">
        <v>1</v>
      </c>
      <c r="M8" s="6">
        <f t="shared" si="6"/>
        <v>8.9256153622925168E-3</v>
      </c>
      <c r="N8" s="3">
        <f t="shared" si="0"/>
        <v>0.33333333333333331</v>
      </c>
      <c r="O8" s="7">
        <f t="shared" si="7"/>
        <v>1.0124689790628758</v>
      </c>
    </row>
    <row r="9" spans="1:15" x14ac:dyDescent="0.25">
      <c r="A9" s="12">
        <v>7</v>
      </c>
      <c r="B9" s="5">
        <v>45.71450776150035</v>
      </c>
      <c r="C9" s="18">
        <f t="shared" si="1"/>
        <v>2.0098162171525217E-2</v>
      </c>
      <c r="D9" s="27">
        <v>1</v>
      </c>
      <c r="E9" s="6">
        <f t="shared" si="2"/>
        <v>6.6993873905084054E-3</v>
      </c>
      <c r="F9" s="5">
        <v>14.519470573096996</v>
      </c>
      <c r="G9" s="18">
        <f t="shared" si="3"/>
        <v>-4.546324593158118E-2</v>
      </c>
      <c r="H9" s="27">
        <v>1</v>
      </c>
      <c r="I9" s="6">
        <f t="shared" si="4"/>
        <v>-1.515441531052706E-2</v>
      </c>
      <c r="J9" s="5">
        <v>94.857803663124855</v>
      </c>
      <c r="K9" s="18">
        <f t="shared" si="5"/>
        <v>4.7203941926111215E-2</v>
      </c>
      <c r="L9" s="27">
        <v>1</v>
      </c>
      <c r="M9" s="6">
        <f t="shared" si="6"/>
        <v>1.5734647308703737E-2</v>
      </c>
      <c r="N9" s="3">
        <f t="shared" si="0"/>
        <v>0.33333333333333331</v>
      </c>
      <c r="O9" s="7">
        <f t="shared" si="7"/>
        <v>1.0197485984515609</v>
      </c>
    </row>
    <row r="10" spans="1:15" x14ac:dyDescent="0.25">
      <c r="A10" s="12">
        <v>8</v>
      </c>
      <c r="B10" s="5">
        <v>43.135669549685545</v>
      </c>
      <c r="C10" s="18">
        <f t="shared" si="1"/>
        <v>-5.641181187532418E-2</v>
      </c>
      <c r="D10" s="27">
        <v>1</v>
      </c>
      <c r="E10" s="6">
        <f t="shared" si="2"/>
        <v>-1.8803937291774726E-2</v>
      </c>
      <c r="F10" s="5">
        <v>14.044380944208896</v>
      </c>
      <c r="G10" s="18">
        <f t="shared" si="3"/>
        <v>-3.2720864476173742E-2</v>
      </c>
      <c r="H10" s="27">
        <v>1</v>
      </c>
      <c r="I10" s="6">
        <f t="shared" si="4"/>
        <v>-1.0906954825391247E-2</v>
      </c>
      <c r="J10" s="5">
        <v>99.354539977795056</v>
      </c>
      <c r="K10" s="18">
        <f t="shared" si="5"/>
        <v>4.7405022475955433E-2</v>
      </c>
      <c r="L10" s="27">
        <v>1</v>
      </c>
      <c r="M10" s="6">
        <f t="shared" si="6"/>
        <v>1.5801674158651809E-2</v>
      </c>
      <c r="N10" s="3">
        <f t="shared" si="0"/>
        <v>0.33333333333333331</v>
      </c>
      <c r="O10" s="7">
        <f t="shared" si="7"/>
        <v>1.0058393804930466</v>
      </c>
    </row>
    <row r="11" spans="1:15" x14ac:dyDescent="0.25">
      <c r="A11" s="12">
        <v>9</v>
      </c>
      <c r="B11" s="5">
        <v>43.699173847005071</v>
      </c>
      <c r="C11" s="18">
        <f t="shared" si="1"/>
        <v>1.306353426763103E-2</v>
      </c>
      <c r="D11" s="27">
        <v>1</v>
      </c>
      <c r="E11" s="6">
        <f t="shared" si="2"/>
        <v>4.3545114225436764E-3</v>
      </c>
      <c r="F11" s="5">
        <v>14.514037846165214</v>
      </c>
      <c r="G11" s="18">
        <f t="shared" si="3"/>
        <v>3.3440911623091367E-2</v>
      </c>
      <c r="H11" s="27">
        <v>1</v>
      </c>
      <c r="I11" s="6">
        <f t="shared" si="4"/>
        <v>1.1146970541030456E-2</v>
      </c>
      <c r="J11" s="5">
        <v>97.470262750801652</v>
      </c>
      <c r="K11" s="18">
        <f t="shared" si="5"/>
        <v>-1.8965184956968504E-2</v>
      </c>
      <c r="L11" s="27">
        <v>1</v>
      </c>
      <c r="M11" s="6">
        <f t="shared" si="6"/>
        <v>-6.321728318989501E-3</v>
      </c>
      <c r="N11" s="3">
        <f t="shared" si="0"/>
        <v>0.33333333333333331</v>
      </c>
      <c r="O11" s="7">
        <f t="shared" si="7"/>
        <v>1.0150191341376311</v>
      </c>
    </row>
    <row r="12" spans="1:15" ht="15.75" thickBot="1" x14ac:dyDescent="0.3">
      <c r="A12" s="13">
        <v>10</v>
      </c>
      <c r="B12" s="8">
        <v>46.31870425248367</v>
      </c>
      <c r="C12" s="19">
        <f t="shared" si="1"/>
        <v>5.9944620798778082E-2</v>
      </c>
      <c r="D12" s="28">
        <v>0</v>
      </c>
      <c r="E12" s="9">
        <f t="shared" si="2"/>
        <v>1.9981540266259361E-2</v>
      </c>
      <c r="F12" s="8">
        <v>14.299061246408984</v>
      </c>
      <c r="G12" s="19">
        <f t="shared" si="3"/>
        <v>-1.4811632850539241E-2</v>
      </c>
      <c r="H12" s="28">
        <v>0</v>
      </c>
      <c r="I12" s="9">
        <f t="shared" si="4"/>
        <v>-4.9372109501797466E-3</v>
      </c>
      <c r="J12" s="8">
        <v>97.861740955139794</v>
      </c>
      <c r="K12" s="19">
        <f t="shared" si="5"/>
        <v>4.0163860575508957E-3</v>
      </c>
      <c r="L12" s="28">
        <v>0</v>
      </c>
      <c r="M12" s="9">
        <f t="shared" si="6"/>
        <v>1.3387953525169651E-3</v>
      </c>
      <c r="N12" s="4">
        <f t="shared" si="0"/>
        <v>0</v>
      </c>
      <c r="O12" s="10">
        <f t="shared" si="7"/>
        <v>1.0314022588062277</v>
      </c>
    </row>
    <row r="13" spans="1:15" ht="15.75" thickBot="1" x14ac:dyDescent="0.3"/>
    <row r="14" spans="1:15" ht="15.75" thickBot="1" x14ac:dyDescent="0.3">
      <c r="A14" s="20" t="s">
        <v>16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1:15" ht="33.75" customHeight="1" x14ac:dyDescent="0.25">
      <c r="A15" s="2"/>
      <c r="B15" s="23" t="s">
        <v>11</v>
      </c>
      <c r="C15" s="24">
        <f>(B12-B2)/B12</f>
        <v>-7.9477520084533335E-2</v>
      </c>
      <c r="D15" s="23"/>
      <c r="E15" s="23"/>
      <c r="F15" s="23" t="s">
        <v>12</v>
      </c>
      <c r="G15" s="24">
        <f>(F12-F2)/F12</f>
        <v>-4.9019914070725965E-2</v>
      </c>
      <c r="H15" s="23"/>
      <c r="I15" s="23"/>
      <c r="J15" s="23" t="s">
        <v>13</v>
      </c>
      <c r="K15" s="24">
        <f>(J12-J2)/J12</f>
        <v>0.18252016345517177</v>
      </c>
      <c r="N15" t="s">
        <v>14</v>
      </c>
      <c r="O15" s="25">
        <v>1000</v>
      </c>
    </row>
    <row r="16" spans="1:15" x14ac:dyDescent="0.25">
      <c r="A16" s="2"/>
      <c r="B16" t="s">
        <v>17</v>
      </c>
      <c r="C16" s="26">
        <f>$O$15*C15</f>
        <v>-79.477520084533339</v>
      </c>
      <c r="F16" t="s">
        <v>18</v>
      </c>
      <c r="G16" s="26">
        <f>$O$15*G15</f>
        <v>-49.019914070725967</v>
      </c>
      <c r="J16" t="s">
        <v>19</v>
      </c>
      <c r="K16" s="26">
        <f>$O$15*K15</f>
        <v>182.52016345517177</v>
      </c>
      <c r="N16" t="s">
        <v>15</v>
      </c>
      <c r="O16" s="26">
        <f>O15/3</f>
        <v>333.33333333333331</v>
      </c>
    </row>
    <row r="17" spans="1:15" x14ac:dyDescent="0.25">
      <c r="A17" s="2"/>
    </row>
    <row r="18" spans="1:15" x14ac:dyDescent="0.25">
      <c r="A18" s="2"/>
      <c r="N18" t="s">
        <v>20</v>
      </c>
      <c r="O18" s="26">
        <f>O15+K16+G16+C16</f>
        <v>1054.0227292999125</v>
      </c>
    </row>
    <row r="19" spans="1:15" x14ac:dyDescent="0.25">
      <c r="A19" s="2"/>
      <c r="N19" t="s">
        <v>21</v>
      </c>
      <c r="O19" s="26">
        <f>O15*O12</f>
        <v>1031.4022588062278</v>
      </c>
    </row>
    <row r="20" spans="1:15" x14ac:dyDescent="0.25">
      <c r="A20" s="2"/>
      <c r="O20" t="b">
        <f>O18=O19</f>
        <v>0</v>
      </c>
    </row>
    <row r="21" spans="1:15" x14ac:dyDescent="0.25">
      <c r="A21" s="2"/>
    </row>
    <row r="22" spans="1:15" x14ac:dyDescent="0.25">
      <c r="A22" s="2"/>
    </row>
  </sheetData>
  <mergeCells count="1">
    <mergeCell ref="A14:O14"/>
  </mergeCells>
  <conditionalFormatting sqref="O20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Li, Dustin [VA]</cp:lastModifiedBy>
  <dcterms:created xsi:type="dcterms:W3CDTF">2017-03-25T05:48:48Z</dcterms:created>
  <dcterms:modified xsi:type="dcterms:W3CDTF">2017-03-29T18:50:53Z</dcterms:modified>
</cp:coreProperties>
</file>