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series_race/midweek/actual_2023/completed_5/"/>
    </mc:Choice>
  </mc:AlternateContent>
  <xr:revisionPtr revIDLastSave="0" documentId="13_ncr:1_{FF4C4EF6-BA77-CB42-9A81-43589C698D0C}" xr6:coauthVersionLast="47" xr6:coauthVersionMax="47" xr10:uidLastSave="{00000000-0000-0000-0000-000000000000}"/>
  <bookViews>
    <workbookView xWindow="120" yWindow="760" windowWidth="30120" windowHeight="18320" firstSheet="1" activeTab="1" xr2:uid="{00000000-000D-0000-FFFF-FFFF00000000}"/>
  </bookViews>
  <sheets>
    <sheet name="Points after Rd 1" sheetId="1" r:id="rId1"/>
    <sheet name="Overall" sheetId="7" r:id="rId2"/>
    <sheet name="St A 5M" sheetId="8" r:id="rId3"/>
    <sheet name="Strath-Blebo" sheetId="6" r:id="rId4"/>
    <sheet name="Tarvit" sheetId="9" r:id="rId5"/>
    <sheet name="Dunnikier" sheetId="10" r:id="rId6"/>
    <sheet name="Balmullo" sheetId="11" r:id="rId7"/>
  </sheets>
  <definedNames>
    <definedName name="_xlnm._FilterDatabase" localSheetId="1" hidden="1">Overall!$A$1:$V$2</definedName>
    <definedName name="_xlnm._FilterDatabase" localSheetId="0" hidden="1">'Points after Rd 1'!$A$3:$H$136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7" l="1"/>
  <c r="D6" i="7"/>
  <c r="M6" i="7"/>
  <c r="R6" i="7" s="1"/>
  <c r="N6" i="7"/>
  <c r="S6" i="7" s="1"/>
  <c r="O6" i="7"/>
  <c r="T6" i="7" s="1"/>
  <c r="P6" i="7"/>
  <c r="Q6" i="7"/>
  <c r="I6" i="7" s="1"/>
  <c r="C96" i="7"/>
  <c r="D96" i="7"/>
  <c r="H96" i="7"/>
  <c r="M96" i="7"/>
  <c r="R96" i="7" s="1"/>
  <c r="N96" i="7"/>
  <c r="S96" i="7" s="1"/>
  <c r="O96" i="7"/>
  <c r="T96" i="7" s="1"/>
  <c r="P96" i="7"/>
  <c r="U96" i="7" s="1"/>
  <c r="Q96" i="7"/>
  <c r="C111" i="7"/>
  <c r="D111" i="7"/>
  <c r="M111" i="7"/>
  <c r="R111" i="7" s="1"/>
  <c r="N111" i="7"/>
  <c r="S111" i="7" s="1"/>
  <c r="O111" i="7"/>
  <c r="G111" i="7" s="1"/>
  <c r="P111" i="7"/>
  <c r="H111" i="7" s="1"/>
  <c r="Q111" i="7"/>
  <c r="V111" i="7" s="1"/>
  <c r="C157" i="7"/>
  <c r="D157" i="7"/>
  <c r="M157" i="7"/>
  <c r="R157" i="7" s="1"/>
  <c r="N157" i="7"/>
  <c r="S157" i="7" s="1"/>
  <c r="O157" i="7"/>
  <c r="P157" i="7"/>
  <c r="H157" i="7" s="1"/>
  <c r="Q157" i="7"/>
  <c r="V157" i="7" s="1"/>
  <c r="C137" i="7"/>
  <c r="D137" i="7"/>
  <c r="M137" i="7"/>
  <c r="R137" i="7" s="1"/>
  <c r="N137" i="7"/>
  <c r="S137" i="7" s="1"/>
  <c r="O137" i="7"/>
  <c r="T137" i="7" s="1"/>
  <c r="P137" i="7"/>
  <c r="Q137" i="7"/>
  <c r="V137" i="7" s="1"/>
  <c r="C101" i="7"/>
  <c r="D101" i="7"/>
  <c r="M101" i="7"/>
  <c r="E101" i="7" s="1"/>
  <c r="N101" i="7"/>
  <c r="F101" i="7" s="1"/>
  <c r="O101" i="7"/>
  <c r="G101" i="7" s="1"/>
  <c r="P101" i="7"/>
  <c r="U101" i="7" s="1"/>
  <c r="Q101" i="7"/>
  <c r="V101" i="7" s="1"/>
  <c r="C57" i="7"/>
  <c r="D57" i="7"/>
  <c r="M57" i="7"/>
  <c r="R57" i="7" s="1"/>
  <c r="N57" i="7"/>
  <c r="O57" i="7"/>
  <c r="G57" i="7" s="1"/>
  <c r="P57" i="7"/>
  <c r="H57" i="7" s="1"/>
  <c r="Q57" i="7"/>
  <c r="I57" i="7" s="1"/>
  <c r="C198" i="7"/>
  <c r="D198" i="7"/>
  <c r="M198" i="7"/>
  <c r="E198" i="7" s="1"/>
  <c r="N198" i="7"/>
  <c r="F198" i="7" s="1"/>
  <c r="O198" i="7"/>
  <c r="T198" i="7" s="1"/>
  <c r="P198" i="7"/>
  <c r="H198" i="7" s="1"/>
  <c r="Q198" i="7"/>
  <c r="I198" i="7" s="1"/>
  <c r="C29" i="7"/>
  <c r="D29" i="7"/>
  <c r="M29" i="7"/>
  <c r="E29" i="7" s="1"/>
  <c r="N29" i="7"/>
  <c r="F29" i="7" s="1"/>
  <c r="O29" i="7"/>
  <c r="T29" i="7" s="1"/>
  <c r="P29" i="7"/>
  <c r="Q29" i="7"/>
  <c r="V29" i="7" s="1"/>
  <c r="C71" i="7"/>
  <c r="D71" i="7"/>
  <c r="M71" i="7"/>
  <c r="R71" i="7" s="1"/>
  <c r="N71" i="7"/>
  <c r="S71" i="7" s="1"/>
  <c r="O71" i="7"/>
  <c r="G71" i="7" s="1"/>
  <c r="P71" i="7"/>
  <c r="H71" i="7" s="1"/>
  <c r="Q71" i="7"/>
  <c r="I71" i="7" s="1"/>
  <c r="C193" i="7"/>
  <c r="D193" i="7"/>
  <c r="M193" i="7"/>
  <c r="E193" i="7" s="1"/>
  <c r="N193" i="7"/>
  <c r="S193" i="7" s="1"/>
  <c r="O193" i="7"/>
  <c r="G193" i="7" s="1"/>
  <c r="P193" i="7"/>
  <c r="H193" i="7" s="1"/>
  <c r="Q193" i="7"/>
  <c r="I193" i="7" s="1"/>
  <c r="C108" i="7"/>
  <c r="D108" i="7"/>
  <c r="M108" i="7"/>
  <c r="E108" i="7" s="1"/>
  <c r="N108" i="7"/>
  <c r="S108" i="7" s="1"/>
  <c r="O108" i="7"/>
  <c r="P108" i="7"/>
  <c r="Q108" i="7"/>
  <c r="C73" i="7"/>
  <c r="D73" i="7"/>
  <c r="M73" i="7"/>
  <c r="E73" i="7" s="1"/>
  <c r="N73" i="7"/>
  <c r="S73" i="7" s="1"/>
  <c r="O73" i="7"/>
  <c r="T73" i="7" s="1"/>
  <c r="P73" i="7"/>
  <c r="U73" i="7" s="1"/>
  <c r="Q73" i="7"/>
  <c r="I73" i="7" s="1"/>
  <c r="V73" i="7"/>
  <c r="C166" i="7"/>
  <c r="D166" i="7"/>
  <c r="M166" i="7"/>
  <c r="R166" i="7" s="1"/>
  <c r="N166" i="7"/>
  <c r="O166" i="7"/>
  <c r="P166" i="7"/>
  <c r="H166" i="7" s="1"/>
  <c r="Q166" i="7"/>
  <c r="C194" i="7"/>
  <c r="D194" i="7"/>
  <c r="M194" i="7"/>
  <c r="R194" i="7" s="1"/>
  <c r="N194" i="7"/>
  <c r="O194" i="7"/>
  <c r="P194" i="7"/>
  <c r="Q194" i="7"/>
  <c r="I194" i="7" s="1"/>
  <c r="C127" i="7"/>
  <c r="D127" i="7"/>
  <c r="M127" i="7"/>
  <c r="E127" i="7" s="1"/>
  <c r="N127" i="7"/>
  <c r="F127" i="7" s="1"/>
  <c r="O127" i="7"/>
  <c r="G127" i="7" s="1"/>
  <c r="P127" i="7"/>
  <c r="H127" i="7" s="1"/>
  <c r="Q127" i="7"/>
  <c r="V127" i="7" s="1"/>
  <c r="C201" i="7"/>
  <c r="D201" i="7"/>
  <c r="M201" i="7"/>
  <c r="R201" i="7" s="1"/>
  <c r="N201" i="7"/>
  <c r="S201" i="7" s="1"/>
  <c r="O201" i="7"/>
  <c r="P201" i="7"/>
  <c r="H201" i="7" s="1"/>
  <c r="Q201" i="7"/>
  <c r="V201" i="7" s="1"/>
  <c r="C56" i="7"/>
  <c r="D56" i="7"/>
  <c r="M56" i="7"/>
  <c r="N56" i="7"/>
  <c r="S56" i="7" s="1"/>
  <c r="O56" i="7"/>
  <c r="T56" i="7" s="1"/>
  <c r="P56" i="7"/>
  <c r="U56" i="7" s="1"/>
  <c r="Q56" i="7"/>
  <c r="V56" i="7" s="1"/>
  <c r="C91" i="7"/>
  <c r="D91" i="7"/>
  <c r="M91" i="7"/>
  <c r="R91" i="7" s="1"/>
  <c r="N91" i="7"/>
  <c r="F91" i="7" s="1"/>
  <c r="O91" i="7"/>
  <c r="T91" i="7" s="1"/>
  <c r="P91" i="7"/>
  <c r="U91" i="7" s="1"/>
  <c r="Q91" i="7"/>
  <c r="V91" i="7" s="1"/>
  <c r="S91" i="7"/>
  <c r="C5" i="7"/>
  <c r="D5" i="7"/>
  <c r="M5" i="7"/>
  <c r="R5" i="7" s="1"/>
  <c r="N5" i="7"/>
  <c r="F5" i="7" s="1"/>
  <c r="O5" i="7"/>
  <c r="G5" i="7" s="1"/>
  <c r="P5" i="7"/>
  <c r="U5" i="7" s="1"/>
  <c r="Q5" i="7"/>
  <c r="C3" i="7"/>
  <c r="D3" i="7"/>
  <c r="M3" i="7"/>
  <c r="R3" i="7" s="1"/>
  <c r="N3" i="7"/>
  <c r="S3" i="7" s="1"/>
  <c r="O3" i="7"/>
  <c r="T3" i="7" s="1"/>
  <c r="P3" i="7"/>
  <c r="U3" i="7" s="1"/>
  <c r="Q3" i="7"/>
  <c r="V3" i="7" s="1"/>
  <c r="C36" i="7"/>
  <c r="D36" i="7"/>
  <c r="M36" i="7"/>
  <c r="R36" i="7" s="1"/>
  <c r="N36" i="7"/>
  <c r="S36" i="7" s="1"/>
  <c r="O36" i="7"/>
  <c r="T36" i="7" s="1"/>
  <c r="P36" i="7"/>
  <c r="H36" i="7" s="1"/>
  <c r="Q36" i="7"/>
  <c r="I36" i="7" s="1"/>
  <c r="C226" i="7"/>
  <c r="D226" i="7"/>
  <c r="M226" i="7"/>
  <c r="E226" i="7" s="1"/>
  <c r="N226" i="7"/>
  <c r="F226" i="7" s="1"/>
  <c r="O226" i="7"/>
  <c r="T226" i="7" s="1"/>
  <c r="P226" i="7"/>
  <c r="Q226" i="7"/>
  <c r="V226" i="7" s="1"/>
  <c r="C48" i="7"/>
  <c r="D48" i="7"/>
  <c r="M48" i="7"/>
  <c r="R48" i="7" s="1"/>
  <c r="N48" i="7"/>
  <c r="F48" i="7" s="1"/>
  <c r="O48" i="7"/>
  <c r="G48" i="7" s="1"/>
  <c r="P48" i="7"/>
  <c r="H48" i="7" s="1"/>
  <c r="Q48" i="7"/>
  <c r="I48" i="7" s="1"/>
  <c r="C17" i="7"/>
  <c r="D17" i="7"/>
  <c r="M17" i="7"/>
  <c r="E17" i="7" s="1"/>
  <c r="N17" i="7"/>
  <c r="S17" i="7" s="1"/>
  <c r="O17" i="7"/>
  <c r="G17" i="7" s="1"/>
  <c r="P17" i="7"/>
  <c r="H17" i="7" s="1"/>
  <c r="Q17" i="7"/>
  <c r="C180" i="7"/>
  <c r="D180" i="7"/>
  <c r="M180" i="7"/>
  <c r="E180" i="7" s="1"/>
  <c r="N180" i="7"/>
  <c r="S180" i="7" s="1"/>
  <c r="O180" i="7"/>
  <c r="P180" i="7"/>
  <c r="Q180" i="7"/>
  <c r="V180" i="7" s="1"/>
  <c r="C117" i="7"/>
  <c r="D117" i="7"/>
  <c r="G117" i="7"/>
  <c r="H117" i="7"/>
  <c r="M117" i="7"/>
  <c r="E117" i="7" s="1"/>
  <c r="N117" i="7"/>
  <c r="S117" i="7" s="1"/>
  <c r="O117" i="7"/>
  <c r="T117" i="7" s="1"/>
  <c r="P117" i="7"/>
  <c r="U117" i="7" s="1"/>
  <c r="Q117" i="7"/>
  <c r="V117" i="7" s="1"/>
  <c r="C167" i="7"/>
  <c r="D167" i="7"/>
  <c r="M167" i="7"/>
  <c r="N167" i="7"/>
  <c r="O167" i="7"/>
  <c r="T167" i="7" s="1"/>
  <c r="P167" i="7"/>
  <c r="Q167" i="7"/>
  <c r="C81" i="7"/>
  <c r="D81" i="7"/>
  <c r="M81" i="7"/>
  <c r="R81" i="7" s="1"/>
  <c r="N81" i="7"/>
  <c r="O81" i="7"/>
  <c r="P81" i="7"/>
  <c r="U81" i="7" s="1"/>
  <c r="Q81" i="7"/>
  <c r="V81" i="7" s="1"/>
  <c r="C105" i="7"/>
  <c r="D105" i="7"/>
  <c r="M105" i="7"/>
  <c r="E105" i="7" s="1"/>
  <c r="N105" i="7"/>
  <c r="S105" i="7" s="1"/>
  <c r="O105" i="7"/>
  <c r="G105" i="7" s="1"/>
  <c r="P105" i="7"/>
  <c r="H105" i="7" s="1"/>
  <c r="Q105" i="7"/>
  <c r="V105" i="7" s="1"/>
  <c r="C204" i="7"/>
  <c r="D204" i="7"/>
  <c r="M204" i="7"/>
  <c r="R204" i="7" s="1"/>
  <c r="N204" i="7"/>
  <c r="S204" i="7" s="1"/>
  <c r="O204" i="7"/>
  <c r="G204" i="7" s="1"/>
  <c r="P204" i="7"/>
  <c r="H204" i="7" s="1"/>
  <c r="Q204" i="7"/>
  <c r="V204" i="7" s="1"/>
  <c r="C172" i="7"/>
  <c r="D172" i="7"/>
  <c r="M172" i="7"/>
  <c r="N172" i="7"/>
  <c r="S172" i="7" s="1"/>
  <c r="O172" i="7"/>
  <c r="T172" i="7" s="1"/>
  <c r="P172" i="7"/>
  <c r="H172" i="7" s="1"/>
  <c r="Q172" i="7"/>
  <c r="I172" i="7" s="1"/>
  <c r="C163" i="7"/>
  <c r="D163" i="7"/>
  <c r="M163" i="7"/>
  <c r="R163" i="7" s="1"/>
  <c r="N163" i="7"/>
  <c r="S163" i="7" s="1"/>
  <c r="O163" i="7"/>
  <c r="G163" i="7" s="1"/>
  <c r="P163" i="7"/>
  <c r="U163" i="7" s="1"/>
  <c r="Q163" i="7"/>
  <c r="I163" i="7" s="1"/>
  <c r="V163" i="7"/>
  <c r="C64" i="7"/>
  <c r="D64" i="7"/>
  <c r="M64" i="7"/>
  <c r="E64" i="7" s="1"/>
  <c r="N64" i="7"/>
  <c r="F64" i="7" s="1"/>
  <c r="O64" i="7"/>
  <c r="G64" i="7" s="1"/>
  <c r="P64" i="7"/>
  <c r="U64" i="7" s="1"/>
  <c r="Q64" i="7"/>
  <c r="C102" i="7"/>
  <c r="D102" i="7"/>
  <c r="M102" i="7"/>
  <c r="R102" i="7" s="1"/>
  <c r="N102" i="7"/>
  <c r="S102" i="7" s="1"/>
  <c r="O102" i="7"/>
  <c r="T102" i="7" s="1"/>
  <c r="P102" i="7"/>
  <c r="H102" i="7" s="1"/>
  <c r="Q102" i="7"/>
  <c r="I102" i="7" s="1"/>
  <c r="C177" i="7"/>
  <c r="D177" i="7"/>
  <c r="M177" i="7"/>
  <c r="R177" i="7" s="1"/>
  <c r="N177" i="7"/>
  <c r="F177" i="7" s="1"/>
  <c r="O177" i="7"/>
  <c r="T177" i="7" s="1"/>
  <c r="P177" i="7"/>
  <c r="H177" i="7" s="1"/>
  <c r="Q177" i="7"/>
  <c r="I177" i="7" s="1"/>
  <c r="U177" i="7"/>
  <c r="V177" i="7"/>
  <c r="C22" i="7"/>
  <c r="D22" i="7"/>
  <c r="M22" i="7"/>
  <c r="E22" i="7" s="1"/>
  <c r="N22" i="7"/>
  <c r="F22" i="7" s="1"/>
  <c r="O22" i="7"/>
  <c r="P22" i="7"/>
  <c r="Q22" i="7"/>
  <c r="V22" i="7" s="1"/>
  <c r="C138" i="7"/>
  <c r="D138" i="7"/>
  <c r="M138" i="7"/>
  <c r="R138" i="7" s="1"/>
  <c r="N138" i="7"/>
  <c r="F138" i="7" s="1"/>
  <c r="O138" i="7"/>
  <c r="T138" i="7" s="1"/>
  <c r="P138" i="7"/>
  <c r="U138" i="7" s="1"/>
  <c r="Q138" i="7"/>
  <c r="V138" i="7" s="1"/>
  <c r="C181" i="7"/>
  <c r="D181" i="7"/>
  <c r="M181" i="7"/>
  <c r="R181" i="7" s="1"/>
  <c r="N181" i="7"/>
  <c r="S181" i="7" s="1"/>
  <c r="O181" i="7"/>
  <c r="P181" i="7"/>
  <c r="Q181" i="7"/>
  <c r="I181" i="7" s="1"/>
  <c r="C183" i="7"/>
  <c r="D183" i="7"/>
  <c r="M183" i="7"/>
  <c r="N183" i="7"/>
  <c r="O183" i="7"/>
  <c r="P183" i="7"/>
  <c r="Q183" i="7"/>
  <c r="C184" i="7"/>
  <c r="D184" i="7"/>
  <c r="M184" i="7"/>
  <c r="N184" i="7"/>
  <c r="F184" i="7" s="1"/>
  <c r="O184" i="7"/>
  <c r="G184" i="7" s="1"/>
  <c r="P184" i="7"/>
  <c r="H184" i="7" s="1"/>
  <c r="Q184" i="7"/>
  <c r="V184" i="7" s="1"/>
  <c r="C173" i="7"/>
  <c r="D173" i="7"/>
  <c r="M173" i="7"/>
  <c r="R173" i="7" s="1"/>
  <c r="N173" i="7"/>
  <c r="S173" i="7" s="1"/>
  <c r="O173" i="7"/>
  <c r="T173" i="7" s="1"/>
  <c r="P173" i="7"/>
  <c r="H173" i="7" s="1"/>
  <c r="Q173" i="7"/>
  <c r="I173" i="7" s="1"/>
  <c r="C178" i="7"/>
  <c r="D178" i="7"/>
  <c r="M178" i="7"/>
  <c r="N178" i="7"/>
  <c r="O178" i="7"/>
  <c r="T178" i="7" s="1"/>
  <c r="P178" i="7"/>
  <c r="U178" i="7" s="1"/>
  <c r="Q178" i="7"/>
  <c r="V178" i="7" s="1"/>
  <c r="C125" i="7"/>
  <c r="D125" i="7"/>
  <c r="M125" i="7"/>
  <c r="E125" i="7" s="1"/>
  <c r="N125" i="7"/>
  <c r="S125" i="7" s="1"/>
  <c r="O125" i="7"/>
  <c r="T125" i="7" s="1"/>
  <c r="P125" i="7"/>
  <c r="U125" i="7" s="1"/>
  <c r="Q125" i="7"/>
  <c r="V125" i="7" s="1"/>
  <c r="C209" i="7"/>
  <c r="D209" i="7"/>
  <c r="M209" i="7"/>
  <c r="R209" i="7" s="1"/>
  <c r="N209" i="7"/>
  <c r="F209" i="7" s="1"/>
  <c r="O209" i="7"/>
  <c r="G209" i="7" s="1"/>
  <c r="P209" i="7"/>
  <c r="H209" i="7" s="1"/>
  <c r="Q209" i="7"/>
  <c r="S209" i="7"/>
  <c r="C112" i="7"/>
  <c r="D112" i="7"/>
  <c r="M112" i="7"/>
  <c r="N112" i="7"/>
  <c r="S112" i="7" s="1"/>
  <c r="O112" i="7"/>
  <c r="T112" i="7" s="1"/>
  <c r="P112" i="7"/>
  <c r="H112" i="7" s="1"/>
  <c r="Q112" i="7"/>
  <c r="I112" i="7" s="1"/>
  <c r="C144" i="7"/>
  <c r="D144" i="7"/>
  <c r="M144" i="7"/>
  <c r="E144" i="7" s="1"/>
  <c r="N144" i="7"/>
  <c r="F144" i="7" s="1"/>
  <c r="O144" i="7"/>
  <c r="G144" i="7" s="1"/>
  <c r="P144" i="7"/>
  <c r="Q144" i="7"/>
  <c r="C75" i="7"/>
  <c r="D75" i="7"/>
  <c r="M75" i="7"/>
  <c r="E75" i="7" s="1"/>
  <c r="N75" i="7"/>
  <c r="F75" i="7" s="1"/>
  <c r="O75" i="7"/>
  <c r="P75" i="7"/>
  <c r="Q75" i="7"/>
  <c r="C47" i="7"/>
  <c r="D47" i="7"/>
  <c r="M47" i="7"/>
  <c r="N47" i="7"/>
  <c r="S47" i="7" s="1"/>
  <c r="O47" i="7"/>
  <c r="P47" i="7"/>
  <c r="U47" i="7" s="1"/>
  <c r="Q47" i="7"/>
  <c r="V47" i="7" s="1"/>
  <c r="C28" i="7"/>
  <c r="D28" i="7"/>
  <c r="M28" i="7"/>
  <c r="R28" i="7" s="1"/>
  <c r="N28" i="7"/>
  <c r="S28" i="7" s="1"/>
  <c r="O28" i="7"/>
  <c r="P28" i="7"/>
  <c r="Q28" i="7"/>
  <c r="I28" i="7" s="1"/>
  <c r="C38" i="7"/>
  <c r="D38" i="7"/>
  <c r="M38" i="7"/>
  <c r="N38" i="7"/>
  <c r="O38" i="7"/>
  <c r="P38" i="7"/>
  <c r="Q38" i="7"/>
  <c r="V38" i="7" s="1"/>
  <c r="C99" i="7"/>
  <c r="D99" i="7"/>
  <c r="M99" i="7"/>
  <c r="R99" i="7" s="1"/>
  <c r="N99" i="7"/>
  <c r="F99" i="7" s="1"/>
  <c r="O99" i="7"/>
  <c r="G99" i="7" s="1"/>
  <c r="P99" i="7"/>
  <c r="Q99" i="7"/>
  <c r="V99" i="7" s="1"/>
  <c r="C147" i="7"/>
  <c r="D147" i="7"/>
  <c r="M147" i="7"/>
  <c r="R147" i="7" s="1"/>
  <c r="N147" i="7"/>
  <c r="F147" i="7" s="1"/>
  <c r="O147" i="7"/>
  <c r="P147" i="7"/>
  <c r="Q147" i="7"/>
  <c r="C35" i="7"/>
  <c r="D35" i="7"/>
  <c r="M35" i="7"/>
  <c r="E35" i="7" s="1"/>
  <c r="N35" i="7"/>
  <c r="O35" i="7"/>
  <c r="P35" i="7"/>
  <c r="Q35" i="7"/>
  <c r="V35" i="7" s="1"/>
  <c r="C128" i="7"/>
  <c r="D128" i="7"/>
  <c r="M128" i="7"/>
  <c r="E128" i="7" s="1"/>
  <c r="N128" i="7"/>
  <c r="F128" i="7" s="1"/>
  <c r="O128" i="7"/>
  <c r="G128" i="7" s="1"/>
  <c r="P128" i="7"/>
  <c r="H128" i="7" s="1"/>
  <c r="Q128" i="7"/>
  <c r="U128" i="7"/>
  <c r="C215" i="7"/>
  <c r="D215" i="7"/>
  <c r="M215" i="7"/>
  <c r="E215" i="7" s="1"/>
  <c r="N215" i="7"/>
  <c r="F215" i="7" s="1"/>
  <c r="O215" i="7"/>
  <c r="G215" i="7" s="1"/>
  <c r="P215" i="7"/>
  <c r="H215" i="7" s="1"/>
  <c r="Q215" i="7"/>
  <c r="C179" i="7"/>
  <c r="D179" i="7"/>
  <c r="M179" i="7"/>
  <c r="N179" i="7"/>
  <c r="O179" i="7"/>
  <c r="P179" i="7"/>
  <c r="U179" i="7" s="1"/>
  <c r="Q179" i="7"/>
  <c r="I179" i="7" s="1"/>
  <c r="C170" i="7"/>
  <c r="D170" i="7"/>
  <c r="M170" i="7"/>
  <c r="R170" i="7" s="1"/>
  <c r="N170" i="7"/>
  <c r="S170" i="7" s="1"/>
  <c r="O170" i="7"/>
  <c r="G170" i="7" s="1"/>
  <c r="P170" i="7"/>
  <c r="H170" i="7" s="1"/>
  <c r="Q170" i="7"/>
  <c r="C40" i="7"/>
  <c r="D40" i="7"/>
  <c r="M40" i="7"/>
  <c r="N40" i="7"/>
  <c r="S40" i="7" s="1"/>
  <c r="O40" i="7"/>
  <c r="P40" i="7"/>
  <c r="Q40" i="7"/>
  <c r="C225" i="7"/>
  <c r="D225" i="7"/>
  <c r="M225" i="7"/>
  <c r="N225" i="7"/>
  <c r="S225" i="7" s="1"/>
  <c r="O225" i="7"/>
  <c r="P225" i="7"/>
  <c r="Q225" i="7"/>
  <c r="I225" i="7" s="1"/>
  <c r="C188" i="7"/>
  <c r="D188" i="7"/>
  <c r="M188" i="7"/>
  <c r="E188" i="7" s="1"/>
  <c r="N188" i="7"/>
  <c r="F188" i="7" s="1"/>
  <c r="O188" i="7"/>
  <c r="P188" i="7"/>
  <c r="Q188" i="7"/>
  <c r="C211" i="7"/>
  <c r="D211" i="7"/>
  <c r="M211" i="7"/>
  <c r="E211" i="7" s="1"/>
  <c r="N211" i="7"/>
  <c r="F211" i="7" s="1"/>
  <c r="O211" i="7"/>
  <c r="G211" i="7" s="1"/>
  <c r="P211" i="7"/>
  <c r="Q211" i="7"/>
  <c r="C113" i="7"/>
  <c r="D113" i="7"/>
  <c r="M113" i="7"/>
  <c r="R113" i="7" s="1"/>
  <c r="N113" i="7"/>
  <c r="S113" i="7" s="1"/>
  <c r="O113" i="7"/>
  <c r="P113" i="7"/>
  <c r="H113" i="7" s="1"/>
  <c r="Q113" i="7"/>
  <c r="C7" i="7"/>
  <c r="D7" i="7"/>
  <c r="M7" i="7"/>
  <c r="E7" i="7" s="1"/>
  <c r="N7" i="7"/>
  <c r="F7" i="7" s="1"/>
  <c r="O7" i="7"/>
  <c r="G7" i="7" s="1"/>
  <c r="P7" i="7"/>
  <c r="H7" i="7" s="1"/>
  <c r="Q7" i="7"/>
  <c r="C10" i="7"/>
  <c r="D10" i="7"/>
  <c r="M10" i="7"/>
  <c r="E10" i="7" s="1"/>
  <c r="N10" i="7"/>
  <c r="F10" i="7" s="1"/>
  <c r="O10" i="7"/>
  <c r="P10" i="7"/>
  <c r="Q10" i="7"/>
  <c r="C114" i="7"/>
  <c r="D114" i="7"/>
  <c r="M114" i="7"/>
  <c r="R114" i="7" s="1"/>
  <c r="N114" i="7"/>
  <c r="F114" i="7" s="1"/>
  <c r="O114" i="7"/>
  <c r="G114" i="7" s="1"/>
  <c r="P114" i="7"/>
  <c r="H114" i="7" s="1"/>
  <c r="Q114" i="7"/>
  <c r="V114" i="7" s="1"/>
  <c r="C76" i="7"/>
  <c r="D76" i="7"/>
  <c r="M76" i="7"/>
  <c r="R76" i="7" s="1"/>
  <c r="N76" i="7"/>
  <c r="O76" i="7"/>
  <c r="T76" i="7" s="1"/>
  <c r="P76" i="7"/>
  <c r="Q76" i="7"/>
  <c r="C207" i="7"/>
  <c r="D207" i="7"/>
  <c r="M207" i="7"/>
  <c r="E207" i="7" s="1"/>
  <c r="N207" i="7"/>
  <c r="O207" i="7"/>
  <c r="P207" i="7"/>
  <c r="Q207" i="7"/>
  <c r="C70" i="7"/>
  <c r="D70" i="7"/>
  <c r="M70" i="7"/>
  <c r="N70" i="7"/>
  <c r="F70" i="7" s="1"/>
  <c r="O70" i="7"/>
  <c r="G70" i="7" s="1"/>
  <c r="P70" i="7"/>
  <c r="H70" i="7" s="1"/>
  <c r="Q70" i="7"/>
  <c r="I70" i="7" s="1"/>
  <c r="C145" i="7"/>
  <c r="D145" i="7"/>
  <c r="M145" i="7"/>
  <c r="R145" i="7" s="1"/>
  <c r="N145" i="7"/>
  <c r="F145" i="7" s="1"/>
  <c r="O145" i="7"/>
  <c r="G145" i="7" s="1"/>
  <c r="P145" i="7"/>
  <c r="H145" i="7" s="1"/>
  <c r="Q145" i="7"/>
  <c r="I145" i="7" s="1"/>
  <c r="C41" i="7"/>
  <c r="D41" i="7"/>
  <c r="M41" i="7"/>
  <c r="N41" i="7"/>
  <c r="O41" i="7"/>
  <c r="T41" i="7" s="1"/>
  <c r="P41" i="7"/>
  <c r="U41" i="7" s="1"/>
  <c r="Q41" i="7"/>
  <c r="V41" i="7" s="1"/>
  <c r="C151" i="7"/>
  <c r="D151" i="7"/>
  <c r="M151" i="7"/>
  <c r="E151" i="7" s="1"/>
  <c r="N151" i="7"/>
  <c r="F151" i="7" s="1"/>
  <c r="O151" i="7"/>
  <c r="T151" i="7" s="1"/>
  <c r="P151" i="7"/>
  <c r="H151" i="7" s="1"/>
  <c r="Q151" i="7"/>
  <c r="I151" i="7" s="1"/>
  <c r="C174" i="7"/>
  <c r="D174" i="7"/>
  <c r="M174" i="7"/>
  <c r="E174" i="7" s="1"/>
  <c r="N174" i="7"/>
  <c r="O174" i="7"/>
  <c r="G174" i="7" s="1"/>
  <c r="P174" i="7"/>
  <c r="H174" i="7" s="1"/>
  <c r="Q174" i="7"/>
  <c r="C115" i="7"/>
  <c r="D115" i="7"/>
  <c r="M115" i="7"/>
  <c r="N115" i="7"/>
  <c r="S115" i="7" s="1"/>
  <c r="O115" i="7"/>
  <c r="P115" i="7"/>
  <c r="H115" i="7" s="1"/>
  <c r="Q115" i="7"/>
  <c r="V115" i="7" s="1"/>
  <c r="C168" i="7"/>
  <c r="D168" i="7"/>
  <c r="M168" i="7"/>
  <c r="R168" i="7" s="1"/>
  <c r="N168" i="7"/>
  <c r="F168" i="7" s="1"/>
  <c r="O168" i="7"/>
  <c r="P168" i="7"/>
  <c r="U168" i="7" s="1"/>
  <c r="Q168" i="7"/>
  <c r="C140" i="7"/>
  <c r="D140" i="7"/>
  <c r="M140" i="7"/>
  <c r="N140" i="7"/>
  <c r="O140" i="7"/>
  <c r="G140" i="7" s="1"/>
  <c r="P140" i="7"/>
  <c r="Q140" i="7"/>
  <c r="C90" i="7"/>
  <c r="D90" i="7"/>
  <c r="M90" i="7"/>
  <c r="N90" i="7"/>
  <c r="O90" i="7"/>
  <c r="T90" i="7" s="1"/>
  <c r="P90" i="7"/>
  <c r="U90" i="7" s="1"/>
  <c r="Q90" i="7"/>
  <c r="V90" i="7" s="1"/>
  <c r="C171" i="7"/>
  <c r="D171" i="7"/>
  <c r="M171" i="7"/>
  <c r="N171" i="7"/>
  <c r="S171" i="7" s="1"/>
  <c r="O171" i="7"/>
  <c r="T171" i="7" s="1"/>
  <c r="P171" i="7"/>
  <c r="U171" i="7" s="1"/>
  <c r="Q171" i="7"/>
  <c r="I171" i="7" s="1"/>
  <c r="C132" i="7"/>
  <c r="D132" i="7"/>
  <c r="M132" i="7"/>
  <c r="E132" i="7" s="1"/>
  <c r="N132" i="7"/>
  <c r="O132" i="7"/>
  <c r="P132" i="7"/>
  <c r="Q132" i="7"/>
  <c r="V132" i="7" s="1"/>
  <c r="C164" i="7"/>
  <c r="D164" i="7"/>
  <c r="M164" i="7"/>
  <c r="R164" i="7" s="1"/>
  <c r="N164" i="7"/>
  <c r="O164" i="7"/>
  <c r="G164" i="7" s="1"/>
  <c r="P164" i="7"/>
  <c r="H164" i="7" s="1"/>
  <c r="Q164" i="7"/>
  <c r="V164" i="7" s="1"/>
  <c r="C4" i="7"/>
  <c r="D4" i="7"/>
  <c r="M4" i="7"/>
  <c r="R4" i="7" s="1"/>
  <c r="N4" i="7"/>
  <c r="O4" i="7"/>
  <c r="G4" i="7" s="1"/>
  <c r="P4" i="7"/>
  <c r="Q4" i="7"/>
  <c r="I4" i="7" s="1"/>
  <c r="C53" i="7"/>
  <c r="D53" i="7"/>
  <c r="M53" i="7"/>
  <c r="E53" i="7" s="1"/>
  <c r="N53" i="7"/>
  <c r="O53" i="7"/>
  <c r="P53" i="7"/>
  <c r="U53" i="7" s="1"/>
  <c r="Q53" i="7"/>
  <c r="C136" i="7"/>
  <c r="D136" i="7"/>
  <c r="M136" i="7"/>
  <c r="E136" i="7" s="1"/>
  <c r="N136" i="7"/>
  <c r="F136" i="7" s="1"/>
  <c r="O136" i="7"/>
  <c r="P136" i="7"/>
  <c r="Q136" i="7"/>
  <c r="C37" i="7"/>
  <c r="D37" i="7"/>
  <c r="M37" i="7"/>
  <c r="E37" i="7" s="1"/>
  <c r="N37" i="7"/>
  <c r="F37" i="7" s="1"/>
  <c r="O37" i="7"/>
  <c r="P37" i="7"/>
  <c r="Q37" i="7"/>
  <c r="I37" i="7" s="1"/>
  <c r="C13" i="7"/>
  <c r="D13" i="7"/>
  <c r="M13" i="7"/>
  <c r="N13" i="7"/>
  <c r="O13" i="7"/>
  <c r="P13" i="7"/>
  <c r="Q13" i="7"/>
  <c r="V13" i="7" s="1"/>
  <c r="C51" i="7"/>
  <c r="D51" i="7"/>
  <c r="M51" i="7"/>
  <c r="E51" i="7" s="1"/>
  <c r="N51" i="7"/>
  <c r="S51" i="7" s="1"/>
  <c r="O51" i="7"/>
  <c r="T51" i="7" s="1"/>
  <c r="P51" i="7"/>
  <c r="H51" i="7" s="1"/>
  <c r="Q51" i="7"/>
  <c r="I51" i="7" s="1"/>
  <c r="C224" i="7"/>
  <c r="D224" i="7"/>
  <c r="M224" i="7"/>
  <c r="R224" i="7" s="1"/>
  <c r="N224" i="7"/>
  <c r="S224" i="7" s="1"/>
  <c r="O224" i="7"/>
  <c r="G224" i="7" s="1"/>
  <c r="P224" i="7"/>
  <c r="H224" i="7" s="1"/>
  <c r="Q224" i="7"/>
  <c r="C15" i="7"/>
  <c r="D15" i="7"/>
  <c r="M15" i="7"/>
  <c r="N15" i="7"/>
  <c r="S15" i="7" s="1"/>
  <c r="O15" i="7"/>
  <c r="T15" i="7" s="1"/>
  <c r="P15" i="7"/>
  <c r="U15" i="7" s="1"/>
  <c r="Q15" i="7"/>
  <c r="V15" i="7" s="1"/>
  <c r="C212" i="7"/>
  <c r="D212" i="7"/>
  <c r="M212" i="7"/>
  <c r="N212" i="7"/>
  <c r="S212" i="7" s="1"/>
  <c r="O212" i="7"/>
  <c r="T212" i="7" s="1"/>
  <c r="P212" i="7"/>
  <c r="H212" i="7" s="1"/>
  <c r="Q212" i="7"/>
  <c r="I212" i="7" s="1"/>
  <c r="V212" i="7"/>
  <c r="C152" i="7"/>
  <c r="D152" i="7"/>
  <c r="M152" i="7"/>
  <c r="N152" i="7"/>
  <c r="O152" i="7"/>
  <c r="P152" i="7"/>
  <c r="Q152" i="7"/>
  <c r="C200" i="7"/>
  <c r="D200" i="7"/>
  <c r="M200" i="7"/>
  <c r="R200" i="7" s="1"/>
  <c r="N200" i="7"/>
  <c r="S200" i="7" s="1"/>
  <c r="O200" i="7"/>
  <c r="G200" i="7" s="1"/>
  <c r="P200" i="7"/>
  <c r="Q200" i="7"/>
  <c r="V200" i="7" s="1"/>
  <c r="C8" i="7"/>
  <c r="D8" i="7"/>
  <c r="M8" i="7"/>
  <c r="E8" i="7" s="1"/>
  <c r="N8" i="7"/>
  <c r="F8" i="7" s="1"/>
  <c r="O8" i="7"/>
  <c r="P8" i="7"/>
  <c r="Q8" i="7"/>
  <c r="V8" i="7" s="1"/>
  <c r="C109" i="7"/>
  <c r="D109" i="7"/>
  <c r="M109" i="7"/>
  <c r="E109" i="7" s="1"/>
  <c r="N109" i="7"/>
  <c r="O109" i="7"/>
  <c r="P109" i="7"/>
  <c r="Q109" i="7"/>
  <c r="C118" i="7"/>
  <c r="D118" i="7"/>
  <c r="M118" i="7"/>
  <c r="N118" i="7"/>
  <c r="S118" i="7" s="1"/>
  <c r="O118" i="7"/>
  <c r="T118" i="7" s="1"/>
  <c r="P118" i="7"/>
  <c r="H118" i="7" s="1"/>
  <c r="Q118" i="7"/>
  <c r="I118" i="7" s="1"/>
  <c r="V118" i="7"/>
  <c r="C54" i="7"/>
  <c r="D54" i="7"/>
  <c r="M54" i="7"/>
  <c r="N54" i="7"/>
  <c r="S54" i="7" s="1"/>
  <c r="O54" i="7"/>
  <c r="T54" i="7" s="1"/>
  <c r="P54" i="7"/>
  <c r="U54" i="7" s="1"/>
  <c r="Q54" i="7"/>
  <c r="I54" i="7" s="1"/>
  <c r="C133" i="7"/>
  <c r="D133" i="7"/>
  <c r="M133" i="7"/>
  <c r="N133" i="7"/>
  <c r="O133" i="7"/>
  <c r="T133" i="7" s="1"/>
  <c r="P133" i="7"/>
  <c r="Q133" i="7"/>
  <c r="I133" i="7" s="1"/>
  <c r="C61" i="7"/>
  <c r="D61" i="7"/>
  <c r="M61" i="7"/>
  <c r="N61" i="7"/>
  <c r="O61" i="7"/>
  <c r="P61" i="7"/>
  <c r="Q61" i="7"/>
  <c r="C141" i="7"/>
  <c r="D141" i="7"/>
  <c r="M141" i="7"/>
  <c r="N141" i="7"/>
  <c r="O141" i="7"/>
  <c r="P141" i="7"/>
  <c r="Q141" i="7"/>
  <c r="I141" i="7" s="1"/>
  <c r="C45" i="7"/>
  <c r="D45" i="7"/>
  <c r="M45" i="7"/>
  <c r="E45" i="7" s="1"/>
  <c r="N45" i="7"/>
  <c r="S45" i="7" s="1"/>
  <c r="O45" i="7"/>
  <c r="G45" i="7" s="1"/>
  <c r="P45" i="7"/>
  <c r="U45" i="7" s="1"/>
  <c r="Q45" i="7"/>
  <c r="I45" i="7" s="1"/>
  <c r="R45" i="7"/>
  <c r="C11" i="7"/>
  <c r="D11" i="7"/>
  <c r="M11" i="7"/>
  <c r="R11" i="7" s="1"/>
  <c r="N11" i="7"/>
  <c r="F11" i="7" s="1"/>
  <c r="O11" i="7"/>
  <c r="G11" i="7" s="1"/>
  <c r="P11" i="7"/>
  <c r="H11" i="7" s="1"/>
  <c r="Q11" i="7"/>
  <c r="C148" i="7"/>
  <c r="D148" i="7"/>
  <c r="M148" i="7"/>
  <c r="N148" i="7"/>
  <c r="O148" i="7"/>
  <c r="P148" i="7"/>
  <c r="Q148" i="7"/>
  <c r="V148" i="7" s="1"/>
  <c r="C185" i="7"/>
  <c r="D185" i="7"/>
  <c r="M185" i="7"/>
  <c r="E185" i="7" s="1"/>
  <c r="N185" i="7"/>
  <c r="F185" i="7" s="1"/>
  <c r="O185" i="7"/>
  <c r="T185" i="7" s="1"/>
  <c r="P185" i="7"/>
  <c r="U185" i="7" s="1"/>
  <c r="Q185" i="7"/>
  <c r="I185" i="7" s="1"/>
  <c r="S185" i="7"/>
  <c r="C197" i="7"/>
  <c r="D197" i="7"/>
  <c r="M197" i="7"/>
  <c r="E197" i="7" s="1"/>
  <c r="N197" i="7"/>
  <c r="O197" i="7"/>
  <c r="G197" i="7" s="1"/>
  <c r="P197" i="7"/>
  <c r="Q197" i="7"/>
  <c r="C18" i="7"/>
  <c r="D18" i="7"/>
  <c r="M18" i="7"/>
  <c r="N18" i="7"/>
  <c r="O18" i="7"/>
  <c r="P18" i="7"/>
  <c r="Q18" i="7"/>
  <c r="V18" i="7" s="1"/>
  <c r="C120" i="7"/>
  <c r="D120" i="7"/>
  <c r="M120" i="7"/>
  <c r="N120" i="7"/>
  <c r="O120" i="7"/>
  <c r="T120" i="7" s="1"/>
  <c r="P120" i="7"/>
  <c r="H120" i="7" s="1"/>
  <c r="Q120" i="7"/>
  <c r="I120" i="7" s="1"/>
  <c r="C217" i="7"/>
  <c r="D217" i="7"/>
  <c r="M217" i="7"/>
  <c r="N217" i="7"/>
  <c r="F217" i="7" s="1"/>
  <c r="O217" i="7"/>
  <c r="P217" i="7"/>
  <c r="Q217" i="7"/>
  <c r="C25" i="7"/>
  <c r="D25" i="7"/>
  <c r="M25" i="7"/>
  <c r="N25" i="7"/>
  <c r="F25" i="7" s="1"/>
  <c r="O25" i="7"/>
  <c r="G25" i="7" s="1"/>
  <c r="P25" i="7"/>
  <c r="H25" i="7" s="1"/>
  <c r="Q25" i="7"/>
  <c r="V25" i="7" s="1"/>
  <c r="C52" i="7"/>
  <c r="D52" i="7"/>
  <c r="M52" i="7"/>
  <c r="E52" i="7" s="1"/>
  <c r="N52" i="7"/>
  <c r="O52" i="7"/>
  <c r="G52" i="7" s="1"/>
  <c r="P52" i="7"/>
  <c r="H52" i="7" s="1"/>
  <c r="Q52" i="7"/>
  <c r="U52" i="7"/>
  <c r="C72" i="7"/>
  <c r="D72" i="7"/>
  <c r="M72" i="7"/>
  <c r="N72" i="7"/>
  <c r="O72" i="7"/>
  <c r="P72" i="7"/>
  <c r="U72" i="7" s="1"/>
  <c r="Q72" i="7"/>
  <c r="C46" i="7"/>
  <c r="D46" i="7"/>
  <c r="M46" i="7"/>
  <c r="N46" i="7"/>
  <c r="S46" i="7" s="1"/>
  <c r="O46" i="7"/>
  <c r="T46" i="7" s="1"/>
  <c r="P46" i="7"/>
  <c r="H46" i="7" s="1"/>
  <c r="Q46" i="7"/>
  <c r="I46" i="7" s="1"/>
  <c r="C50" i="7"/>
  <c r="D50" i="7"/>
  <c r="M50" i="7"/>
  <c r="R50" i="7" s="1"/>
  <c r="N50" i="7"/>
  <c r="S50" i="7" s="1"/>
  <c r="O50" i="7"/>
  <c r="G50" i="7" s="1"/>
  <c r="P50" i="7"/>
  <c r="H50" i="7" s="1"/>
  <c r="Q50" i="7"/>
  <c r="I50" i="7" s="1"/>
  <c r="C213" i="7"/>
  <c r="D213" i="7"/>
  <c r="M213" i="7"/>
  <c r="N213" i="7"/>
  <c r="O213" i="7"/>
  <c r="T213" i="7" s="1"/>
  <c r="P213" i="7"/>
  <c r="Q213" i="7"/>
  <c r="V213" i="7" s="1"/>
  <c r="C87" i="7"/>
  <c r="D87" i="7"/>
  <c r="M87" i="7"/>
  <c r="R87" i="7" s="1"/>
  <c r="N87" i="7"/>
  <c r="S87" i="7" s="1"/>
  <c r="O87" i="7"/>
  <c r="T87" i="7" s="1"/>
  <c r="P87" i="7"/>
  <c r="U87" i="7" s="1"/>
  <c r="Q87" i="7"/>
  <c r="I87" i="7" s="1"/>
  <c r="C12" i="7"/>
  <c r="D12" i="7"/>
  <c r="M12" i="7"/>
  <c r="E12" i="7" s="1"/>
  <c r="N12" i="7"/>
  <c r="O12" i="7"/>
  <c r="P12" i="7"/>
  <c r="Q12" i="7"/>
  <c r="C93" i="7"/>
  <c r="D93" i="7"/>
  <c r="M93" i="7"/>
  <c r="N93" i="7"/>
  <c r="S93" i="7" s="1"/>
  <c r="O93" i="7"/>
  <c r="P93" i="7"/>
  <c r="H93" i="7" s="1"/>
  <c r="Q93" i="7"/>
  <c r="C97" i="7"/>
  <c r="D97" i="7"/>
  <c r="M97" i="7"/>
  <c r="E97" i="7" s="1"/>
  <c r="N97" i="7"/>
  <c r="F97" i="7" s="1"/>
  <c r="O97" i="7"/>
  <c r="G97" i="7" s="1"/>
  <c r="P97" i="7"/>
  <c r="U97" i="7" s="1"/>
  <c r="Q97" i="7"/>
  <c r="C86" i="7"/>
  <c r="D86" i="7"/>
  <c r="M86" i="7"/>
  <c r="N86" i="7"/>
  <c r="O86" i="7"/>
  <c r="G86" i="7" s="1"/>
  <c r="P86" i="7"/>
  <c r="Q86" i="7"/>
  <c r="C142" i="7"/>
  <c r="D142" i="7"/>
  <c r="M142" i="7"/>
  <c r="N142" i="7"/>
  <c r="O142" i="7"/>
  <c r="T142" i="7" s="1"/>
  <c r="P142" i="7"/>
  <c r="U142" i="7" s="1"/>
  <c r="Q142" i="7"/>
  <c r="V142" i="7" s="1"/>
  <c r="C187" i="7"/>
  <c r="D187" i="7"/>
  <c r="M187" i="7"/>
  <c r="R187" i="7" s="1"/>
  <c r="N187" i="7"/>
  <c r="S187" i="7" s="1"/>
  <c r="O187" i="7"/>
  <c r="T187" i="7" s="1"/>
  <c r="P187" i="7"/>
  <c r="U187" i="7" s="1"/>
  <c r="Q187" i="7"/>
  <c r="V187" i="7" s="1"/>
  <c r="C110" i="7"/>
  <c r="D110" i="7"/>
  <c r="M110" i="7"/>
  <c r="N110" i="7"/>
  <c r="O110" i="7"/>
  <c r="P110" i="7"/>
  <c r="Q110" i="7"/>
  <c r="V110" i="7" s="1"/>
  <c r="C74" i="7"/>
  <c r="D74" i="7"/>
  <c r="M74" i="7"/>
  <c r="N74" i="7"/>
  <c r="S74" i="7" s="1"/>
  <c r="O74" i="7"/>
  <c r="T74" i="7" s="1"/>
  <c r="P74" i="7"/>
  <c r="U74" i="7" s="1"/>
  <c r="Q74" i="7"/>
  <c r="I74" i="7" s="1"/>
  <c r="C205" i="7"/>
  <c r="D205" i="7"/>
  <c r="M205" i="7"/>
  <c r="R205" i="7" s="1"/>
  <c r="N205" i="7"/>
  <c r="O205" i="7"/>
  <c r="P205" i="7"/>
  <c r="Q205" i="7"/>
  <c r="I205" i="7" s="1"/>
  <c r="C189" i="7"/>
  <c r="D189" i="7"/>
  <c r="M189" i="7"/>
  <c r="E189" i="7" s="1"/>
  <c r="N189" i="7"/>
  <c r="O189" i="7"/>
  <c r="P189" i="7"/>
  <c r="U189" i="7" s="1"/>
  <c r="Q189" i="7"/>
  <c r="C165" i="7"/>
  <c r="D165" i="7"/>
  <c r="M165" i="7"/>
  <c r="E165" i="7" s="1"/>
  <c r="N165" i="7"/>
  <c r="F165" i="7" s="1"/>
  <c r="O165" i="7"/>
  <c r="P165" i="7"/>
  <c r="H165" i="7" s="1"/>
  <c r="Q165" i="7"/>
  <c r="V165" i="7" s="1"/>
  <c r="C223" i="7"/>
  <c r="D223" i="7"/>
  <c r="M223" i="7"/>
  <c r="E223" i="7" s="1"/>
  <c r="N223" i="7"/>
  <c r="F223" i="7" s="1"/>
  <c r="O223" i="7"/>
  <c r="P223" i="7"/>
  <c r="Q223" i="7"/>
  <c r="I223" i="7" s="1"/>
  <c r="C149" i="7"/>
  <c r="D149" i="7"/>
  <c r="M149" i="7"/>
  <c r="N149" i="7"/>
  <c r="O149" i="7"/>
  <c r="P149" i="7"/>
  <c r="Q149" i="7"/>
  <c r="V149" i="7" s="1"/>
  <c r="C69" i="7"/>
  <c r="D69" i="7"/>
  <c r="M69" i="7"/>
  <c r="E69" i="7" s="1"/>
  <c r="N69" i="7"/>
  <c r="S69" i="7" s="1"/>
  <c r="O69" i="7"/>
  <c r="T69" i="7" s="1"/>
  <c r="P69" i="7"/>
  <c r="H69" i="7" s="1"/>
  <c r="Q69" i="7"/>
  <c r="V69" i="7" s="1"/>
  <c r="C195" i="7"/>
  <c r="D195" i="7"/>
  <c r="M195" i="7"/>
  <c r="N195" i="7"/>
  <c r="S195" i="7" s="1"/>
  <c r="O195" i="7"/>
  <c r="G195" i="7" s="1"/>
  <c r="P195" i="7"/>
  <c r="H195" i="7" s="1"/>
  <c r="Q195" i="7"/>
  <c r="C202" i="7"/>
  <c r="D202" i="7"/>
  <c r="M202" i="7"/>
  <c r="N202" i="7"/>
  <c r="S202" i="7" s="1"/>
  <c r="O202" i="7"/>
  <c r="T202" i="7" s="1"/>
  <c r="P202" i="7"/>
  <c r="U202" i="7" s="1"/>
  <c r="Q202" i="7"/>
  <c r="V202" i="7" s="1"/>
  <c r="C123" i="7"/>
  <c r="D123" i="7"/>
  <c r="M123" i="7"/>
  <c r="R123" i="7" s="1"/>
  <c r="N123" i="7"/>
  <c r="S123" i="7" s="1"/>
  <c r="O123" i="7"/>
  <c r="T123" i="7" s="1"/>
  <c r="P123" i="7"/>
  <c r="H123" i="7" s="1"/>
  <c r="Q123" i="7"/>
  <c r="I123" i="7" s="1"/>
  <c r="C26" i="7"/>
  <c r="D26" i="7"/>
  <c r="M26" i="7"/>
  <c r="E26" i="7" s="1"/>
  <c r="N26" i="7"/>
  <c r="O26" i="7"/>
  <c r="P26" i="7"/>
  <c r="Q26" i="7"/>
  <c r="C146" i="7"/>
  <c r="D146" i="7"/>
  <c r="M146" i="7"/>
  <c r="R146" i="7" s="1"/>
  <c r="N146" i="7"/>
  <c r="S146" i="7" s="1"/>
  <c r="O146" i="7"/>
  <c r="P146" i="7"/>
  <c r="H146" i="7" s="1"/>
  <c r="Q146" i="7"/>
  <c r="V146" i="7" s="1"/>
  <c r="C134" i="7"/>
  <c r="D134" i="7"/>
  <c r="M134" i="7"/>
  <c r="N134" i="7"/>
  <c r="F134" i="7" s="1"/>
  <c r="O134" i="7"/>
  <c r="P134" i="7"/>
  <c r="Q134" i="7"/>
  <c r="V134" i="7" s="1"/>
  <c r="C208" i="7"/>
  <c r="D208" i="7"/>
  <c r="M208" i="7"/>
  <c r="E208" i="7" s="1"/>
  <c r="N208" i="7"/>
  <c r="O208" i="7"/>
  <c r="P208" i="7"/>
  <c r="Q208" i="7"/>
  <c r="C77" i="7"/>
  <c r="D77" i="7"/>
  <c r="M77" i="7"/>
  <c r="N77" i="7"/>
  <c r="S77" i="7" s="1"/>
  <c r="O77" i="7"/>
  <c r="T77" i="7" s="1"/>
  <c r="P77" i="7"/>
  <c r="U77" i="7" s="1"/>
  <c r="Q77" i="7"/>
  <c r="I77" i="7" s="1"/>
  <c r="C153" i="7"/>
  <c r="D153" i="7"/>
  <c r="M153" i="7"/>
  <c r="R153" i="7" s="1"/>
  <c r="N153" i="7"/>
  <c r="O153" i="7"/>
  <c r="T153" i="7" s="1"/>
  <c r="P153" i="7"/>
  <c r="U153" i="7" s="1"/>
  <c r="Q153" i="7"/>
  <c r="C84" i="7"/>
  <c r="D84" i="7"/>
  <c r="M84" i="7"/>
  <c r="N84" i="7"/>
  <c r="O84" i="7"/>
  <c r="P84" i="7"/>
  <c r="U84" i="7" s="1"/>
  <c r="Q84" i="7"/>
  <c r="V84" i="7" s="1"/>
  <c r="C30" i="7"/>
  <c r="D30" i="7"/>
  <c r="M30" i="7"/>
  <c r="N30" i="7"/>
  <c r="F30" i="7" s="1"/>
  <c r="O30" i="7"/>
  <c r="P30" i="7"/>
  <c r="H30" i="7" s="1"/>
  <c r="Q30" i="7"/>
  <c r="V30" i="7" s="1"/>
  <c r="C129" i="7"/>
  <c r="D129" i="7"/>
  <c r="M129" i="7"/>
  <c r="E129" i="7" s="1"/>
  <c r="N129" i="7"/>
  <c r="S129" i="7" s="1"/>
  <c r="O129" i="7"/>
  <c r="P129" i="7"/>
  <c r="H129" i="7" s="1"/>
  <c r="Q129" i="7"/>
  <c r="C158" i="7"/>
  <c r="D158" i="7"/>
  <c r="M158" i="7"/>
  <c r="N158" i="7"/>
  <c r="O158" i="7"/>
  <c r="P158" i="7"/>
  <c r="U158" i="7" s="1"/>
  <c r="Q158" i="7"/>
  <c r="I158" i="7" s="1"/>
  <c r="C190" i="7"/>
  <c r="D190" i="7"/>
  <c r="M190" i="7"/>
  <c r="E190" i="7" s="1"/>
  <c r="N190" i="7"/>
  <c r="S190" i="7" s="1"/>
  <c r="O190" i="7"/>
  <c r="G190" i="7" s="1"/>
  <c r="P190" i="7"/>
  <c r="H190" i="7" s="1"/>
  <c r="Q190" i="7"/>
  <c r="C60" i="7"/>
  <c r="D60" i="7"/>
  <c r="M60" i="7"/>
  <c r="E60" i="7" s="1"/>
  <c r="N60" i="7"/>
  <c r="S60" i="7" s="1"/>
  <c r="O60" i="7"/>
  <c r="G60" i="7" s="1"/>
  <c r="P60" i="7"/>
  <c r="Q60" i="7"/>
  <c r="C58" i="7"/>
  <c r="D58" i="7"/>
  <c r="M58" i="7"/>
  <c r="N58" i="7"/>
  <c r="O58" i="7"/>
  <c r="T58" i="7" s="1"/>
  <c r="P58" i="7"/>
  <c r="Q58" i="7"/>
  <c r="V58" i="7" s="1"/>
  <c r="C21" i="7"/>
  <c r="D21" i="7"/>
  <c r="M21" i="7"/>
  <c r="R21" i="7" s="1"/>
  <c r="N21" i="7"/>
  <c r="S21" i="7" s="1"/>
  <c r="O21" i="7"/>
  <c r="T21" i="7" s="1"/>
  <c r="P21" i="7"/>
  <c r="Q21" i="7"/>
  <c r="V21" i="7" s="1"/>
  <c r="C106" i="7"/>
  <c r="D106" i="7"/>
  <c r="M106" i="7"/>
  <c r="R106" i="7" s="1"/>
  <c r="N106" i="7"/>
  <c r="O106" i="7"/>
  <c r="P106" i="7"/>
  <c r="H106" i="7" s="1"/>
  <c r="Q106" i="7"/>
  <c r="C33" i="7"/>
  <c r="D33" i="7"/>
  <c r="M33" i="7"/>
  <c r="N33" i="7"/>
  <c r="O33" i="7"/>
  <c r="G33" i="7" s="1"/>
  <c r="P33" i="7"/>
  <c r="H33" i="7" s="1"/>
  <c r="Q33" i="7"/>
  <c r="I33" i="7" s="1"/>
  <c r="V33" i="7"/>
  <c r="C83" i="7"/>
  <c r="D83" i="7"/>
  <c r="M83" i="7"/>
  <c r="E83" i="7" s="1"/>
  <c r="N83" i="7"/>
  <c r="F83" i="7" s="1"/>
  <c r="O83" i="7"/>
  <c r="G83" i="7" s="1"/>
  <c r="P83" i="7"/>
  <c r="H83" i="7" s="1"/>
  <c r="Q83" i="7"/>
  <c r="U83" i="7"/>
  <c r="C85" i="7"/>
  <c r="D85" i="7"/>
  <c r="M85" i="7"/>
  <c r="E85" i="7" s="1"/>
  <c r="N85" i="7"/>
  <c r="O85" i="7"/>
  <c r="P85" i="7"/>
  <c r="H85" i="7" s="1"/>
  <c r="Q85" i="7"/>
  <c r="C116" i="7"/>
  <c r="D116" i="7"/>
  <c r="M116" i="7"/>
  <c r="N116" i="7"/>
  <c r="F116" i="7" s="1"/>
  <c r="O116" i="7"/>
  <c r="G116" i="7" s="1"/>
  <c r="P116" i="7"/>
  <c r="U116" i="7" s="1"/>
  <c r="Q116" i="7"/>
  <c r="I116" i="7" s="1"/>
  <c r="C88" i="7"/>
  <c r="D88" i="7"/>
  <c r="M88" i="7"/>
  <c r="E88" i="7" s="1"/>
  <c r="N88" i="7"/>
  <c r="F88" i="7" s="1"/>
  <c r="O88" i="7"/>
  <c r="G88" i="7" s="1"/>
  <c r="P88" i="7"/>
  <c r="H88" i="7" s="1"/>
  <c r="Q88" i="7"/>
  <c r="I88" i="7" s="1"/>
  <c r="C27" i="7"/>
  <c r="D27" i="7"/>
  <c r="M27" i="7"/>
  <c r="N27" i="7"/>
  <c r="O27" i="7"/>
  <c r="T27" i="7" s="1"/>
  <c r="P27" i="7"/>
  <c r="Q27" i="7"/>
  <c r="C62" i="7"/>
  <c r="D62" i="7"/>
  <c r="M62" i="7"/>
  <c r="E62" i="7" s="1"/>
  <c r="N62" i="7"/>
  <c r="S62" i="7" s="1"/>
  <c r="O62" i="7"/>
  <c r="T62" i="7" s="1"/>
  <c r="P62" i="7"/>
  <c r="U62" i="7" s="1"/>
  <c r="Q62" i="7"/>
  <c r="I62" i="7" s="1"/>
  <c r="C203" i="7"/>
  <c r="D203" i="7"/>
  <c r="M203" i="7"/>
  <c r="R203" i="7" s="1"/>
  <c r="N203" i="7"/>
  <c r="F203" i="7" s="1"/>
  <c r="O203" i="7"/>
  <c r="G203" i="7" s="1"/>
  <c r="P203" i="7"/>
  <c r="Q203" i="7"/>
  <c r="C182" i="7"/>
  <c r="D182" i="7"/>
  <c r="M182" i="7"/>
  <c r="N182" i="7"/>
  <c r="S182" i="7" s="1"/>
  <c r="O182" i="7"/>
  <c r="P182" i="7"/>
  <c r="Q182" i="7"/>
  <c r="V182" i="7" s="1"/>
  <c r="C65" i="7"/>
  <c r="D65" i="7"/>
  <c r="H65" i="7"/>
  <c r="M65" i="7"/>
  <c r="R65" i="7" s="1"/>
  <c r="N65" i="7"/>
  <c r="S65" i="7" s="1"/>
  <c r="O65" i="7"/>
  <c r="G65" i="7" s="1"/>
  <c r="P65" i="7"/>
  <c r="U65" i="7" s="1"/>
  <c r="Q65" i="7"/>
  <c r="V65" i="7" s="1"/>
  <c r="C219" i="7"/>
  <c r="D219" i="7"/>
  <c r="M219" i="7"/>
  <c r="R219" i="7" s="1"/>
  <c r="N219" i="7"/>
  <c r="O219" i="7"/>
  <c r="P219" i="7"/>
  <c r="Q219" i="7"/>
  <c r="C39" i="7"/>
  <c r="D39" i="7"/>
  <c r="M39" i="7"/>
  <c r="N39" i="7"/>
  <c r="O39" i="7"/>
  <c r="P39" i="7"/>
  <c r="U39" i="7" s="1"/>
  <c r="Q39" i="7"/>
  <c r="V39" i="7" s="1"/>
  <c r="C68" i="7"/>
  <c r="D68" i="7"/>
  <c r="M68" i="7"/>
  <c r="E68" i="7" s="1"/>
  <c r="N68" i="7"/>
  <c r="S68" i="7" s="1"/>
  <c r="O68" i="7"/>
  <c r="T68" i="7" s="1"/>
  <c r="P68" i="7"/>
  <c r="U68" i="7" s="1"/>
  <c r="Q68" i="7"/>
  <c r="V68" i="7" s="1"/>
  <c r="C206" i="7"/>
  <c r="D206" i="7"/>
  <c r="M206" i="7"/>
  <c r="E206" i="7" s="1"/>
  <c r="N206" i="7"/>
  <c r="F206" i="7" s="1"/>
  <c r="O206" i="7"/>
  <c r="P206" i="7"/>
  <c r="Q206" i="7"/>
  <c r="C220" i="7"/>
  <c r="D220" i="7"/>
  <c r="M220" i="7"/>
  <c r="N220" i="7"/>
  <c r="O220" i="7"/>
  <c r="G220" i="7" s="1"/>
  <c r="P220" i="7"/>
  <c r="H220" i="7" s="1"/>
  <c r="Q220" i="7"/>
  <c r="T220" i="7"/>
  <c r="C24" i="7"/>
  <c r="D24" i="7"/>
  <c r="M24" i="7"/>
  <c r="E24" i="7" s="1"/>
  <c r="N24" i="7"/>
  <c r="F24" i="7" s="1"/>
  <c r="O24" i="7"/>
  <c r="G24" i="7" s="1"/>
  <c r="P24" i="7"/>
  <c r="H24" i="7" s="1"/>
  <c r="Q24" i="7"/>
  <c r="I24" i="7" s="1"/>
  <c r="R24" i="7"/>
  <c r="C135" i="7"/>
  <c r="D135" i="7"/>
  <c r="M135" i="7"/>
  <c r="E135" i="7" s="1"/>
  <c r="N135" i="7"/>
  <c r="O135" i="7"/>
  <c r="P135" i="7"/>
  <c r="Q135" i="7"/>
  <c r="C154" i="7"/>
  <c r="D154" i="7"/>
  <c r="M154" i="7"/>
  <c r="N154" i="7"/>
  <c r="S154" i="7" s="1"/>
  <c r="O154" i="7"/>
  <c r="T154" i="7" s="1"/>
  <c r="P154" i="7"/>
  <c r="Q154" i="7"/>
  <c r="I154" i="7" s="1"/>
  <c r="C67" i="7"/>
  <c r="D67" i="7"/>
  <c r="M67" i="7"/>
  <c r="E67" i="7" s="1"/>
  <c r="N67" i="7"/>
  <c r="F67" i="7" s="1"/>
  <c r="O67" i="7"/>
  <c r="T67" i="7" s="1"/>
  <c r="P67" i="7"/>
  <c r="H67" i="7" s="1"/>
  <c r="Q67" i="7"/>
  <c r="I67" i="7" s="1"/>
  <c r="C130" i="7"/>
  <c r="D130" i="7"/>
  <c r="M130" i="7"/>
  <c r="N130" i="7"/>
  <c r="O130" i="7"/>
  <c r="P130" i="7"/>
  <c r="Q130" i="7"/>
  <c r="C199" i="7"/>
  <c r="D199" i="7"/>
  <c r="M199" i="7"/>
  <c r="R199" i="7" s="1"/>
  <c r="N199" i="7"/>
  <c r="S199" i="7" s="1"/>
  <c r="O199" i="7"/>
  <c r="G199" i="7" s="1"/>
  <c r="P199" i="7"/>
  <c r="H199" i="7" s="1"/>
  <c r="Q199" i="7"/>
  <c r="I199" i="7" s="1"/>
  <c r="C49" i="7"/>
  <c r="D49" i="7"/>
  <c r="M49" i="7"/>
  <c r="R49" i="7" s="1"/>
  <c r="N49" i="7"/>
  <c r="F49" i="7" s="1"/>
  <c r="O49" i="7"/>
  <c r="G49" i="7" s="1"/>
  <c r="P49" i="7"/>
  <c r="H49" i="7" s="1"/>
  <c r="Q49" i="7"/>
  <c r="S49" i="7"/>
  <c r="T49" i="7"/>
  <c r="C155" i="7"/>
  <c r="D155" i="7"/>
  <c r="M155" i="7"/>
  <c r="N155" i="7"/>
  <c r="O155" i="7"/>
  <c r="P155" i="7"/>
  <c r="Q155" i="7"/>
  <c r="I155" i="7" s="1"/>
  <c r="C216" i="7"/>
  <c r="D216" i="7"/>
  <c r="M216" i="7"/>
  <c r="R216" i="7" s="1"/>
  <c r="N216" i="7"/>
  <c r="S216" i="7" s="1"/>
  <c r="O216" i="7"/>
  <c r="T216" i="7" s="1"/>
  <c r="P216" i="7"/>
  <c r="U216" i="7" s="1"/>
  <c r="Q216" i="7"/>
  <c r="V216" i="7" s="1"/>
  <c r="C14" i="7"/>
  <c r="D14" i="7"/>
  <c r="M14" i="7"/>
  <c r="N14" i="7"/>
  <c r="O14" i="7"/>
  <c r="P14" i="7"/>
  <c r="Q14" i="7"/>
  <c r="C55" i="7"/>
  <c r="D55" i="7"/>
  <c r="M55" i="7"/>
  <c r="N55" i="7"/>
  <c r="O55" i="7"/>
  <c r="P55" i="7"/>
  <c r="H55" i="7" s="1"/>
  <c r="Q55" i="7"/>
  <c r="I55" i="7" s="1"/>
  <c r="C19" i="7"/>
  <c r="D19" i="7"/>
  <c r="M19" i="7"/>
  <c r="E19" i="7" s="1"/>
  <c r="N19" i="7"/>
  <c r="F19" i="7" s="1"/>
  <c r="O19" i="7"/>
  <c r="G19" i="7" s="1"/>
  <c r="P19" i="7"/>
  <c r="U19" i="7" s="1"/>
  <c r="Q19" i="7"/>
  <c r="T19" i="7"/>
  <c r="C89" i="7"/>
  <c r="D89" i="7"/>
  <c r="M89" i="7"/>
  <c r="E89" i="7" s="1"/>
  <c r="N89" i="7"/>
  <c r="F89" i="7" s="1"/>
  <c r="O89" i="7"/>
  <c r="P89" i="7"/>
  <c r="Q89" i="7"/>
  <c r="C186" i="7"/>
  <c r="D186" i="7"/>
  <c r="M186" i="7"/>
  <c r="N186" i="7"/>
  <c r="O186" i="7"/>
  <c r="T186" i="7" s="1"/>
  <c r="P186" i="7"/>
  <c r="H186" i="7" s="1"/>
  <c r="Q186" i="7"/>
  <c r="I186" i="7" s="1"/>
  <c r="C44" i="7"/>
  <c r="D44" i="7"/>
  <c r="M44" i="7"/>
  <c r="R44" i="7" s="1"/>
  <c r="N44" i="7"/>
  <c r="F44" i="7" s="1"/>
  <c r="O44" i="7"/>
  <c r="G44" i="7" s="1"/>
  <c r="P44" i="7"/>
  <c r="H44" i="7" s="1"/>
  <c r="Q44" i="7"/>
  <c r="I44" i="7" s="1"/>
  <c r="C210" i="7"/>
  <c r="D210" i="7"/>
  <c r="M210" i="7"/>
  <c r="E210" i="7" s="1"/>
  <c r="N210" i="7"/>
  <c r="O210" i="7"/>
  <c r="P210" i="7"/>
  <c r="Q210" i="7"/>
  <c r="C59" i="7"/>
  <c r="D59" i="7"/>
  <c r="M59" i="7"/>
  <c r="E59" i="7" s="1"/>
  <c r="N59" i="7"/>
  <c r="F59" i="7" s="1"/>
  <c r="O59" i="7"/>
  <c r="T59" i="7" s="1"/>
  <c r="P59" i="7"/>
  <c r="H59" i="7" s="1"/>
  <c r="Q59" i="7"/>
  <c r="I59" i="7" s="1"/>
  <c r="S59" i="7"/>
  <c r="C78" i="7"/>
  <c r="D78" i="7"/>
  <c r="M78" i="7"/>
  <c r="R78" i="7" s="1"/>
  <c r="N78" i="7"/>
  <c r="S78" i="7" s="1"/>
  <c r="O78" i="7"/>
  <c r="G78" i="7" s="1"/>
  <c r="P78" i="7"/>
  <c r="H78" i="7" s="1"/>
  <c r="Q78" i="7"/>
  <c r="I78" i="7" s="1"/>
  <c r="V78" i="7"/>
  <c r="C2" i="7"/>
  <c r="D2" i="7"/>
  <c r="M2" i="7"/>
  <c r="N2" i="7"/>
  <c r="O2" i="7"/>
  <c r="T2" i="7" s="1"/>
  <c r="P2" i="7"/>
  <c r="Q2" i="7"/>
  <c r="I2" i="7" s="1"/>
  <c r="C92" i="7"/>
  <c r="D92" i="7"/>
  <c r="M92" i="7"/>
  <c r="E92" i="7" s="1"/>
  <c r="N92" i="7"/>
  <c r="O92" i="7"/>
  <c r="T92" i="7" s="1"/>
  <c r="P92" i="7"/>
  <c r="Q92" i="7"/>
  <c r="V92" i="7" s="1"/>
  <c r="C79" i="7"/>
  <c r="D79" i="7"/>
  <c r="M79" i="7"/>
  <c r="E79" i="7" s="1"/>
  <c r="N79" i="7"/>
  <c r="F79" i="7" s="1"/>
  <c r="O79" i="7"/>
  <c r="G79" i="7" s="1"/>
  <c r="P79" i="7"/>
  <c r="H79" i="7" s="1"/>
  <c r="Q79" i="7"/>
  <c r="C98" i="7"/>
  <c r="D98" i="7"/>
  <c r="M98" i="7"/>
  <c r="N98" i="7"/>
  <c r="S98" i="7" s="1"/>
  <c r="O98" i="7"/>
  <c r="P98" i="7"/>
  <c r="H98" i="7" s="1"/>
  <c r="Q98" i="7"/>
  <c r="I98" i="7" s="1"/>
  <c r="C31" i="7"/>
  <c r="D31" i="7"/>
  <c r="M31" i="7"/>
  <c r="R31" i="7" s="1"/>
  <c r="N31" i="7"/>
  <c r="F31" i="7" s="1"/>
  <c r="O31" i="7"/>
  <c r="T31" i="7" s="1"/>
  <c r="P31" i="7"/>
  <c r="Q31" i="7"/>
  <c r="C143" i="7"/>
  <c r="D143" i="7"/>
  <c r="M143" i="7"/>
  <c r="R143" i="7" s="1"/>
  <c r="N143" i="7"/>
  <c r="O143" i="7"/>
  <c r="P143" i="7"/>
  <c r="Q143" i="7"/>
  <c r="C221" i="7"/>
  <c r="D221" i="7"/>
  <c r="M221" i="7"/>
  <c r="N221" i="7"/>
  <c r="O221" i="7"/>
  <c r="P221" i="7"/>
  <c r="H221" i="7" s="1"/>
  <c r="Q221" i="7"/>
  <c r="I221" i="7" s="1"/>
  <c r="U221" i="7"/>
  <c r="V221" i="7"/>
  <c r="C43" i="7"/>
  <c r="D43" i="7"/>
  <c r="M43" i="7"/>
  <c r="E43" i="7" s="1"/>
  <c r="N43" i="7"/>
  <c r="F43" i="7" s="1"/>
  <c r="O43" i="7"/>
  <c r="T43" i="7" s="1"/>
  <c r="P43" i="7"/>
  <c r="U43" i="7" s="1"/>
  <c r="Q43" i="7"/>
  <c r="V43" i="7" s="1"/>
  <c r="R43" i="7"/>
  <c r="C42" i="7"/>
  <c r="D42" i="7"/>
  <c r="M42" i="7"/>
  <c r="N42" i="7"/>
  <c r="O42" i="7"/>
  <c r="P42" i="7"/>
  <c r="Q42" i="7"/>
  <c r="V42" i="7" s="1"/>
  <c r="C107" i="7"/>
  <c r="D107" i="7"/>
  <c r="M107" i="7"/>
  <c r="R107" i="7" s="1"/>
  <c r="N107" i="7"/>
  <c r="F107" i="7" s="1"/>
  <c r="O107" i="7"/>
  <c r="T107" i="7" s="1"/>
  <c r="P107" i="7"/>
  <c r="H107" i="7" s="1"/>
  <c r="Q107" i="7"/>
  <c r="C218" i="7"/>
  <c r="D218" i="7"/>
  <c r="M218" i="7"/>
  <c r="E218" i="7" s="1"/>
  <c r="N218" i="7"/>
  <c r="F218" i="7" s="1"/>
  <c r="O218" i="7"/>
  <c r="T218" i="7" s="1"/>
  <c r="P218" i="7"/>
  <c r="H218" i="7" s="1"/>
  <c r="Q218" i="7"/>
  <c r="R218" i="7"/>
  <c r="S218" i="7"/>
  <c r="C100" i="7"/>
  <c r="D100" i="7"/>
  <c r="M100" i="7"/>
  <c r="E100" i="7" s="1"/>
  <c r="N100" i="7"/>
  <c r="O100" i="7"/>
  <c r="P100" i="7"/>
  <c r="Q100" i="7"/>
  <c r="V100" i="7" s="1"/>
  <c r="C126" i="7"/>
  <c r="D126" i="7"/>
  <c r="M126" i="7"/>
  <c r="R126" i="7" s="1"/>
  <c r="N126" i="7"/>
  <c r="F126" i="7" s="1"/>
  <c r="O126" i="7"/>
  <c r="G126" i="7" s="1"/>
  <c r="P126" i="7"/>
  <c r="U126" i="7" s="1"/>
  <c r="Q126" i="7"/>
  <c r="I126" i="7" s="1"/>
  <c r="C20" i="7"/>
  <c r="D20" i="7"/>
  <c r="M20" i="7"/>
  <c r="E20" i="7" s="1"/>
  <c r="N20" i="7"/>
  <c r="O20" i="7"/>
  <c r="G20" i="7" s="1"/>
  <c r="P20" i="7"/>
  <c r="H20" i="7" s="1"/>
  <c r="Q20" i="7"/>
  <c r="I20" i="7" s="1"/>
  <c r="C119" i="7"/>
  <c r="D119" i="7"/>
  <c r="M119" i="7"/>
  <c r="N119" i="7"/>
  <c r="O119" i="7"/>
  <c r="P119" i="7"/>
  <c r="Q119" i="7"/>
  <c r="I119" i="7" s="1"/>
  <c r="C121" i="7"/>
  <c r="D121" i="7"/>
  <c r="M121" i="7"/>
  <c r="E121" i="7" s="1"/>
  <c r="N121" i="7"/>
  <c r="S121" i="7" s="1"/>
  <c r="O121" i="7"/>
  <c r="T121" i="7" s="1"/>
  <c r="P121" i="7"/>
  <c r="H121" i="7" s="1"/>
  <c r="Q121" i="7"/>
  <c r="C191" i="7"/>
  <c r="D191" i="7"/>
  <c r="M191" i="7"/>
  <c r="N191" i="7"/>
  <c r="O191" i="7"/>
  <c r="P191" i="7"/>
  <c r="Q191" i="7"/>
  <c r="C95" i="7"/>
  <c r="D95" i="7"/>
  <c r="M95" i="7"/>
  <c r="N95" i="7"/>
  <c r="O95" i="7"/>
  <c r="T95" i="7" s="1"/>
  <c r="P95" i="7"/>
  <c r="H95" i="7" s="1"/>
  <c r="Q95" i="7"/>
  <c r="I95" i="7" s="1"/>
  <c r="C175" i="7"/>
  <c r="D175" i="7"/>
  <c r="M175" i="7"/>
  <c r="E175" i="7" s="1"/>
  <c r="N175" i="7"/>
  <c r="F175" i="7" s="1"/>
  <c r="O175" i="7"/>
  <c r="T175" i="7" s="1"/>
  <c r="P175" i="7"/>
  <c r="H175" i="7" s="1"/>
  <c r="Q175" i="7"/>
  <c r="R175" i="7"/>
  <c r="S175" i="7"/>
  <c r="C161" i="7"/>
  <c r="D161" i="7"/>
  <c r="M161" i="7"/>
  <c r="E161" i="7" s="1"/>
  <c r="N161" i="7"/>
  <c r="F161" i="7" s="1"/>
  <c r="O161" i="7"/>
  <c r="G161" i="7" s="1"/>
  <c r="P161" i="7"/>
  <c r="Q161" i="7"/>
  <c r="C122" i="7"/>
  <c r="D122" i="7"/>
  <c r="M122" i="7"/>
  <c r="R122" i="7" s="1"/>
  <c r="N122" i="7"/>
  <c r="O122" i="7"/>
  <c r="G122" i="7" s="1"/>
  <c r="P122" i="7"/>
  <c r="H122" i="7" s="1"/>
  <c r="Q122" i="7"/>
  <c r="I122" i="7" s="1"/>
  <c r="C124" i="7"/>
  <c r="D124" i="7"/>
  <c r="M124" i="7"/>
  <c r="E124" i="7" s="1"/>
  <c r="N124" i="7"/>
  <c r="F124" i="7" s="1"/>
  <c r="O124" i="7"/>
  <c r="G124" i="7" s="1"/>
  <c r="P124" i="7"/>
  <c r="H124" i="7" s="1"/>
  <c r="Q124" i="7"/>
  <c r="S124" i="7"/>
  <c r="C103" i="7"/>
  <c r="D103" i="7"/>
  <c r="M103" i="7"/>
  <c r="E103" i="7" s="1"/>
  <c r="N103" i="7"/>
  <c r="F103" i="7" s="1"/>
  <c r="O103" i="7"/>
  <c r="P103" i="7"/>
  <c r="Q103" i="7"/>
  <c r="C66" i="7"/>
  <c r="D66" i="7"/>
  <c r="M66" i="7"/>
  <c r="R66" i="7" s="1"/>
  <c r="N66" i="7"/>
  <c r="F66" i="7" s="1"/>
  <c r="O66" i="7"/>
  <c r="T66" i="7" s="1"/>
  <c r="P66" i="7"/>
  <c r="U66" i="7" s="1"/>
  <c r="Q66" i="7"/>
  <c r="I66" i="7" s="1"/>
  <c r="C82" i="7"/>
  <c r="D82" i="7"/>
  <c r="M82" i="7"/>
  <c r="E82" i="7" s="1"/>
  <c r="N82" i="7"/>
  <c r="O82" i="7"/>
  <c r="P82" i="7"/>
  <c r="Q82" i="7"/>
  <c r="C222" i="7"/>
  <c r="D222" i="7"/>
  <c r="M222" i="7"/>
  <c r="N222" i="7"/>
  <c r="O222" i="7"/>
  <c r="P222" i="7"/>
  <c r="U222" i="7" s="1"/>
  <c r="Q222" i="7"/>
  <c r="V222" i="7" s="1"/>
  <c r="C94" i="7"/>
  <c r="D94" i="7"/>
  <c r="M94" i="7"/>
  <c r="N94" i="7"/>
  <c r="S94" i="7" s="1"/>
  <c r="O94" i="7"/>
  <c r="G94" i="7" s="1"/>
  <c r="P94" i="7"/>
  <c r="U94" i="7" s="1"/>
  <c r="Q94" i="7"/>
  <c r="C196" i="7"/>
  <c r="D196" i="7"/>
  <c r="M196" i="7"/>
  <c r="R196" i="7" s="1"/>
  <c r="N196" i="7"/>
  <c r="S196" i="7" s="1"/>
  <c r="O196" i="7"/>
  <c r="G196" i="7" s="1"/>
  <c r="P196" i="7"/>
  <c r="H196" i="7" s="1"/>
  <c r="Q196" i="7"/>
  <c r="I196" i="7" s="1"/>
  <c r="C80" i="7"/>
  <c r="D80" i="7"/>
  <c r="M80" i="7"/>
  <c r="N80" i="7"/>
  <c r="S80" i="7" s="1"/>
  <c r="O80" i="7"/>
  <c r="T80" i="7" s="1"/>
  <c r="P80" i="7"/>
  <c r="H80" i="7" s="1"/>
  <c r="Q80" i="7"/>
  <c r="I80" i="7" s="1"/>
  <c r="C131" i="7"/>
  <c r="D131" i="7"/>
  <c r="M131" i="7"/>
  <c r="E131" i="7" s="1"/>
  <c r="N131" i="7"/>
  <c r="F131" i="7" s="1"/>
  <c r="O131" i="7"/>
  <c r="G131" i="7" s="1"/>
  <c r="P131" i="7"/>
  <c r="U131" i="7" s="1"/>
  <c r="Q131" i="7"/>
  <c r="C16" i="7"/>
  <c r="D16" i="7"/>
  <c r="M16" i="7"/>
  <c r="R16" i="7" s="1"/>
  <c r="N16" i="7"/>
  <c r="O16" i="7"/>
  <c r="P16" i="7"/>
  <c r="Q16" i="7"/>
  <c r="C150" i="7"/>
  <c r="D150" i="7"/>
  <c r="M150" i="7"/>
  <c r="N150" i="7"/>
  <c r="F150" i="7" s="1"/>
  <c r="O150" i="7"/>
  <c r="G150" i="7" s="1"/>
  <c r="P150" i="7"/>
  <c r="H150" i="7" s="1"/>
  <c r="Q150" i="7"/>
  <c r="I150" i="7" s="1"/>
  <c r="V150" i="7"/>
  <c r="C104" i="7"/>
  <c r="D104" i="7"/>
  <c r="M104" i="7"/>
  <c r="E104" i="7" s="1"/>
  <c r="N104" i="7"/>
  <c r="F104" i="7" s="1"/>
  <c r="O104" i="7"/>
  <c r="G104" i="7" s="1"/>
  <c r="P104" i="7"/>
  <c r="H104" i="7" s="1"/>
  <c r="Q104" i="7"/>
  <c r="I104" i="7" s="1"/>
  <c r="C9" i="7"/>
  <c r="D9" i="7"/>
  <c r="M9" i="7"/>
  <c r="E9" i="7" s="1"/>
  <c r="N9" i="7"/>
  <c r="F9" i="7" s="1"/>
  <c r="O9" i="7"/>
  <c r="G9" i="7" s="1"/>
  <c r="P9" i="7"/>
  <c r="U9" i="7" s="1"/>
  <c r="Q9" i="7"/>
  <c r="C34" i="7"/>
  <c r="D34" i="7"/>
  <c r="M34" i="7"/>
  <c r="E34" i="7" s="1"/>
  <c r="N34" i="7"/>
  <c r="O34" i="7"/>
  <c r="P34" i="7"/>
  <c r="U34" i="7" s="1"/>
  <c r="Q34" i="7"/>
  <c r="V34" i="7" s="1"/>
  <c r="C214" i="7"/>
  <c r="D214" i="7"/>
  <c r="M214" i="7"/>
  <c r="N214" i="7"/>
  <c r="O214" i="7"/>
  <c r="P214" i="7"/>
  <c r="U214" i="7" s="1"/>
  <c r="Q214" i="7"/>
  <c r="V214" i="7" s="1"/>
  <c r="C159" i="7"/>
  <c r="D159" i="7"/>
  <c r="M159" i="7"/>
  <c r="N159" i="7"/>
  <c r="F159" i="7" s="1"/>
  <c r="O159" i="7"/>
  <c r="T159" i="7" s="1"/>
  <c r="P159" i="7"/>
  <c r="U159" i="7" s="1"/>
  <c r="Q159" i="7"/>
  <c r="C156" i="7"/>
  <c r="D156" i="7"/>
  <c r="M156" i="7"/>
  <c r="E156" i="7" s="1"/>
  <c r="N156" i="7"/>
  <c r="F156" i="7" s="1"/>
  <c r="O156" i="7"/>
  <c r="G156" i="7" s="1"/>
  <c r="P156" i="7"/>
  <c r="H156" i="7" s="1"/>
  <c r="Q156" i="7"/>
  <c r="I156" i="7" s="1"/>
  <c r="C139" i="7"/>
  <c r="D139" i="7"/>
  <c r="M139" i="7"/>
  <c r="E139" i="7" s="1"/>
  <c r="N139" i="7"/>
  <c r="F139" i="7" s="1"/>
  <c r="O139" i="7"/>
  <c r="P139" i="7"/>
  <c r="U139" i="7" s="1"/>
  <c r="Q139" i="7"/>
  <c r="C32" i="7"/>
  <c r="D32" i="7"/>
  <c r="M32" i="7"/>
  <c r="N32" i="7"/>
  <c r="F32" i="7" s="1"/>
  <c r="O32" i="7"/>
  <c r="G32" i="7" s="1"/>
  <c r="P32" i="7"/>
  <c r="H32" i="7" s="1"/>
  <c r="Q32" i="7"/>
  <c r="T32" i="7"/>
  <c r="C160" i="7"/>
  <c r="D160" i="7"/>
  <c r="M160" i="7"/>
  <c r="E160" i="7" s="1"/>
  <c r="N160" i="7"/>
  <c r="F160" i="7" s="1"/>
  <c r="O160" i="7"/>
  <c r="G160" i="7" s="1"/>
  <c r="P160" i="7"/>
  <c r="H160" i="7" s="1"/>
  <c r="Q160" i="7"/>
  <c r="I160" i="7" s="1"/>
  <c r="C23" i="7"/>
  <c r="D23" i="7"/>
  <c r="M23" i="7"/>
  <c r="E23" i="7" s="1"/>
  <c r="N23" i="7"/>
  <c r="O23" i="7"/>
  <c r="P23" i="7"/>
  <c r="U23" i="7" s="1"/>
  <c r="Q23" i="7"/>
  <c r="C162" i="7"/>
  <c r="D162" i="7"/>
  <c r="H162" i="7"/>
  <c r="M162" i="7"/>
  <c r="E162" i="7" s="1"/>
  <c r="N162" i="7"/>
  <c r="F162" i="7" s="1"/>
  <c r="O162" i="7"/>
  <c r="T162" i="7" s="1"/>
  <c r="P162" i="7"/>
  <c r="Q162" i="7"/>
  <c r="I162" i="7" s="1"/>
  <c r="U162" i="7"/>
  <c r="Q63" i="7"/>
  <c r="V63" i="7" s="1"/>
  <c r="P63" i="7"/>
  <c r="U63" i="7" s="1"/>
  <c r="O63" i="7"/>
  <c r="G63" i="7" s="1"/>
  <c r="N63" i="7"/>
  <c r="F63" i="7" s="1"/>
  <c r="M63" i="7"/>
  <c r="E63" i="7" s="1"/>
  <c r="D63" i="7"/>
  <c r="C63" i="7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F102" i="11" s="1"/>
  <c r="G101" i="11"/>
  <c r="G100" i="11"/>
  <c r="F100" i="11" s="1"/>
  <c r="G99" i="11"/>
  <c r="F99" i="11" s="1"/>
  <c r="G98" i="11"/>
  <c r="G97" i="11"/>
  <c r="G96" i="11"/>
  <c r="G95" i="11"/>
  <c r="F95" i="11" s="1"/>
  <c r="G94" i="11"/>
  <c r="G93" i="11"/>
  <c r="G92" i="11"/>
  <c r="F92" i="11" s="1"/>
  <c r="G91" i="11"/>
  <c r="G90" i="11"/>
  <c r="G89" i="11"/>
  <c r="G88" i="11"/>
  <c r="F88" i="11" s="1"/>
  <c r="G87" i="11"/>
  <c r="G86" i="11"/>
  <c r="G85" i="11"/>
  <c r="F85" i="11" s="1"/>
  <c r="G84" i="11"/>
  <c r="G83" i="11"/>
  <c r="G82" i="11"/>
  <c r="G81" i="11"/>
  <c r="F81" i="11" s="1"/>
  <c r="G80" i="11"/>
  <c r="G79" i="11"/>
  <c r="G78" i="11"/>
  <c r="F78" i="11" s="1"/>
  <c r="G77" i="11"/>
  <c r="G76" i="11"/>
  <c r="G75" i="11"/>
  <c r="G74" i="11"/>
  <c r="F74" i="11" s="1"/>
  <c r="G73" i="11"/>
  <c r="G72" i="11"/>
  <c r="G71" i="11"/>
  <c r="F71" i="11" s="1"/>
  <c r="G70" i="11"/>
  <c r="G69" i="11"/>
  <c r="G68" i="11"/>
  <c r="G67" i="11"/>
  <c r="F67" i="11" s="1"/>
  <c r="G66" i="11"/>
  <c r="G65" i="11"/>
  <c r="G64" i="11"/>
  <c r="F64" i="11" s="1"/>
  <c r="G63" i="11"/>
  <c r="G62" i="11"/>
  <c r="G61" i="11"/>
  <c r="G60" i="11"/>
  <c r="F60" i="11" s="1"/>
  <c r="G59" i="11"/>
  <c r="G58" i="11"/>
  <c r="G57" i="11"/>
  <c r="F57" i="11" s="1"/>
  <c r="G56" i="11"/>
  <c r="G55" i="11"/>
  <c r="G54" i="11"/>
  <c r="G53" i="11"/>
  <c r="F53" i="11" s="1"/>
  <c r="G52" i="11"/>
  <c r="G51" i="11"/>
  <c r="G50" i="11"/>
  <c r="F50" i="11" s="1"/>
  <c r="G49" i="11"/>
  <c r="G48" i="11"/>
  <c r="G47" i="11"/>
  <c r="G46" i="11"/>
  <c r="F46" i="11" s="1"/>
  <c r="G45" i="11"/>
  <c r="G44" i="11"/>
  <c r="G43" i="11"/>
  <c r="F43" i="11" s="1"/>
  <c r="G42" i="11"/>
  <c r="G41" i="11"/>
  <c r="G40" i="11"/>
  <c r="G39" i="11"/>
  <c r="F39" i="11" s="1"/>
  <c r="G38" i="11"/>
  <c r="G37" i="11"/>
  <c r="G36" i="11"/>
  <c r="F36" i="11" s="1"/>
  <c r="G35" i="11"/>
  <c r="G34" i="11"/>
  <c r="G33" i="11"/>
  <c r="G32" i="11"/>
  <c r="F32" i="11" s="1"/>
  <c r="G31" i="11"/>
  <c r="G30" i="11"/>
  <c r="G29" i="11"/>
  <c r="F29" i="11" s="1"/>
  <c r="G28" i="11"/>
  <c r="G27" i="11"/>
  <c r="G26" i="11"/>
  <c r="G25" i="11"/>
  <c r="F25" i="11" s="1"/>
  <c r="G24" i="11"/>
  <c r="G23" i="11"/>
  <c r="G22" i="11"/>
  <c r="F22" i="11" s="1"/>
  <c r="G21" i="11"/>
  <c r="G20" i="11"/>
  <c r="G19" i="11"/>
  <c r="G18" i="11"/>
  <c r="F18" i="11" s="1"/>
  <c r="G17" i="11"/>
  <c r="G16" i="11"/>
  <c r="G15" i="11"/>
  <c r="F15" i="11" s="1"/>
  <c r="G14" i="11"/>
  <c r="G13" i="11"/>
  <c r="G12" i="11"/>
  <c r="G11" i="11"/>
  <c r="F11" i="11" s="1"/>
  <c r="G10" i="11"/>
  <c r="G9" i="11"/>
  <c r="G8" i="11"/>
  <c r="F8" i="11" s="1"/>
  <c r="G7" i="11"/>
  <c r="G6" i="11"/>
  <c r="G5" i="11"/>
  <c r="G4" i="11"/>
  <c r="F4" i="11" s="1"/>
  <c r="G3" i="11"/>
  <c r="G2" i="11"/>
  <c r="G1" i="11"/>
  <c r="F45" i="11" s="1"/>
  <c r="U201" i="7" l="1"/>
  <c r="F190" i="7"/>
  <c r="V48" i="7"/>
  <c r="G96" i="7"/>
  <c r="T197" i="7"/>
  <c r="I38" i="7"/>
  <c r="U195" i="7"/>
  <c r="F50" i="7"/>
  <c r="R127" i="7"/>
  <c r="I25" i="7"/>
  <c r="T52" i="7"/>
  <c r="E36" i="7"/>
  <c r="T101" i="7"/>
  <c r="S161" i="7"/>
  <c r="R161" i="7"/>
  <c r="G154" i="7"/>
  <c r="I63" i="7"/>
  <c r="H126" i="7"/>
  <c r="F78" i="7"/>
  <c r="T104" i="7"/>
  <c r="R135" i="7"/>
  <c r="R190" i="7"/>
  <c r="S70" i="7"/>
  <c r="R226" i="7"/>
  <c r="U59" i="7"/>
  <c r="H142" i="7"/>
  <c r="I148" i="7"/>
  <c r="S188" i="7"/>
  <c r="I117" i="7"/>
  <c r="S159" i="7"/>
  <c r="T150" i="7"/>
  <c r="S79" i="7"/>
  <c r="R210" i="7"/>
  <c r="S150" i="7"/>
  <c r="V122" i="7"/>
  <c r="U104" i="7"/>
  <c r="V66" i="7"/>
  <c r="U122" i="7"/>
  <c r="V155" i="7"/>
  <c r="V62" i="7"/>
  <c r="V162" i="7"/>
  <c r="U32" i="7"/>
  <c r="R104" i="7"/>
  <c r="G31" i="7"/>
  <c r="V59" i="7"/>
  <c r="R35" i="7"/>
  <c r="V77" i="7"/>
  <c r="R12" i="7"/>
  <c r="E4" i="7"/>
  <c r="T174" i="7"/>
  <c r="F154" i="7"/>
  <c r="F96" i="7"/>
  <c r="R124" i="7"/>
  <c r="T60" i="7"/>
  <c r="R69" i="7"/>
  <c r="K69" i="7" s="1"/>
  <c r="I90" i="7"/>
  <c r="U70" i="7"/>
  <c r="T163" i="7"/>
  <c r="V160" i="7"/>
  <c r="T9" i="7"/>
  <c r="S203" i="7"/>
  <c r="H62" i="7"/>
  <c r="R60" i="7"/>
  <c r="U164" i="7"/>
  <c r="H90" i="7"/>
  <c r="G178" i="7"/>
  <c r="F62" i="7"/>
  <c r="J62" i="7" s="1"/>
  <c r="E168" i="7"/>
  <c r="V198" i="7"/>
  <c r="U160" i="7"/>
  <c r="G66" i="7"/>
  <c r="S160" i="7"/>
  <c r="I39" i="7"/>
  <c r="I65" i="7"/>
  <c r="R101" i="7"/>
  <c r="R103" i="7"/>
  <c r="G213" i="7"/>
  <c r="U224" i="7"/>
  <c r="T193" i="7"/>
  <c r="K193" i="7" s="1"/>
  <c r="R139" i="7"/>
  <c r="U150" i="7"/>
  <c r="V87" i="7"/>
  <c r="K87" i="7" s="1"/>
  <c r="V185" i="7"/>
  <c r="T224" i="7"/>
  <c r="R151" i="7"/>
  <c r="S144" i="7"/>
  <c r="F112" i="7"/>
  <c r="U127" i="7"/>
  <c r="R193" i="7"/>
  <c r="G74" i="7"/>
  <c r="R144" i="7"/>
  <c r="R17" i="7"/>
  <c r="T127" i="7"/>
  <c r="K127" i="7" s="1"/>
  <c r="S29" i="7"/>
  <c r="R79" i="7"/>
  <c r="S165" i="7"/>
  <c r="I187" i="7"/>
  <c r="S127" i="7"/>
  <c r="R29" i="7"/>
  <c r="T79" i="7"/>
  <c r="S67" i="7"/>
  <c r="S206" i="7"/>
  <c r="E30" i="7"/>
  <c r="R30" i="7"/>
  <c r="T94" i="7"/>
  <c r="F20" i="7"/>
  <c r="J20" i="7" s="1"/>
  <c r="S20" i="7"/>
  <c r="E44" i="7"/>
  <c r="V119" i="7"/>
  <c r="I216" i="7"/>
  <c r="G62" i="7"/>
  <c r="T161" i="7"/>
  <c r="H203" i="7"/>
  <c r="U203" i="7"/>
  <c r="S32" i="7"/>
  <c r="E159" i="7"/>
  <c r="R159" i="7"/>
  <c r="H94" i="7"/>
  <c r="V19" i="7"/>
  <c r="I19" i="7"/>
  <c r="J19" i="7" s="1"/>
  <c r="I220" i="7"/>
  <c r="V220" i="7"/>
  <c r="I32" i="7"/>
  <c r="V32" i="7"/>
  <c r="I34" i="7"/>
  <c r="E134" i="7"/>
  <c r="R134" i="7"/>
  <c r="T160" i="7"/>
  <c r="H34" i="7"/>
  <c r="S104" i="7"/>
  <c r="T44" i="7"/>
  <c r="H154" i="7"/>
  <c r="U154" i="7"/>
  <c r="G162" i="7"/>
  <c r="R160" i="7"/>
  <c r="K160" i="7" s="1"/>
  <c r="H92" i="7"/>
  <c r="U92" i="7"/>
  <c r="E14" i="7"/>
  <c r="R14" i="7"/>
  <c r="T20" i="7"/>
  <c r="S31" i="7"/>
  <c r="U199" i="7"/>
  <c r="I94" i="7"/>
  <c r="V94" i="7"/>
  <c r="S9" i="7"/>
  <c r="I31" i="7"/>
  <c r="V31" i="7"/>
  <c r="F92" i="7"/>
  <c r="S92" i="7"/>
  <c r="U67" i="7"/>
  <c r="U190" i="7"/>
  <c r="I84" i="7"/>
  <c r="E123" i="7"/>
  <c r="F69" i="7"/>
  <c r="R97" i="7"/>
  <c r="F46" i="7"/>
  <c r="U118" i="7"/>
  <c r="F212" i="7"/>
  <c r="I178" i="7"/>
  <c r="T17" i="7"/>
  <c r="T71" i="7"/>
  <c r="U111" i="7"/>
  <c r="H84" i="7"/>
  <c r="E11" i="7"/>
  <c r="G51" i="7"/>
  <c r="T164" i="7"/>
  <c r="S168" i="7"/>
  <c r="I115" i="7"/>
  <c r="U145" i="7"/>
  <c r="R10" i="7"/>
  <c r="T215" i="7"/>
  <c r="R125" i="7"/>
  <c r="I142" i="7"/>
  <c r="F51" i="7"/>
  <c r="T144" i="7"/>
  <c r="V171" i="7"/>
  <c r="R165" i="7"/>
  <c r="K165" i="7" s="1"/>
  <c r="E147" i="7"/>
  <c r="F105" i="7"/>
  <c r="R208" i="7"/>
  <c r="U69" i="7"/>
  <c r="U25" i="7"/>
  <c r="R185" i="7"/>
  <c r="U114" i="7"/>
  <c r="F170" i="7"/>
  <c r="E181" i="7"/>
  <c r="T114" i="7"/>
  <c r="H47" i="7"/>
  <c r="E111" i="7"/>
  <c r="V123" i="7"/>
  <c r="V120" i="7"/>
  <c r="U51" i="7"/>
  <c r="I164" i="7"/>
  <c r="U123" i="7"/>
  <c r="K123" i="7" s="1"/>
  <c r="I202" i="7"/>
  <c r="F187" i="7"/>
  <c r="U93" i="7"/>
  <c r="I15" i="7"/>
  <c r="I56" i="7"/>
  <c r="T11" i="7"/>
  <c r="H15" i="7"/>
  <c r="U7" i="7"/>
  <c r="G198" i="7"/>
  <c r="G54" i="7"/>
  <c r="T70" i="7"/>
  <c r="R211" i="7"/>
  <c r="S128" i="7"/>
  <c r="E163" i="7"/>
  <c r="G67" i="7"/>
  <c r="T83" i="7"/>
  <c r="G185" i="7"/>
  <c r="R128" i="7"/>
  <c r="T184" i="7"/>
  <c r="I3" i="7"/>
  <c r="R83" i="7"/>
  <c r="F129" i="7"/>
  <c r="R189" i="7"/>
  <c r="I110" i="7"/>
  <c r="S37" i="7"/>
  <c r="V151" i="7"/>
  <c r="I114" i="7"/>
  <c r="U170" i="7"/>
  <c r="E209" i="7"/>
  <c r="S184" i="7"/>
  <c r="H3" i="7"/>
  <c r="G69" i="7"/>
  <c r="T97" i="7"/>
  <c r="G46" i="7"/>
  <c r="U151" i="7"/>
  <c r="U17" i="7"/>
  <c r="F3" i="7"/>
  <c r="U71" i="7"/>
  <c r="E199" i="7"/>
  <c r="R67" i="7"/>
  <c r="U220" i="7"/>
  <c r="V116" i="7"/>
  <c r="R85" i="7"/>
  <c r="R129" i="7"/>
  <c r="V50" i="7"/>
  <c r="V46" i="7"/>
  <c r="S217" i="7"/>
  <c r="R197" i="7"/>
  <c r="V133" i="7"/>
  <c r="R51" i="7"/>
  <c r="S151" i="7"/>
  <c r="T195" i="7"/>
  <c r="U50" i="7"/>
  <c r="U46" i="7"/>
  <c r="S136" i="7"/>
  <c r="T170" i="7"/>
  <c r="U184" i="7"/>
  <c r="U204" i="7"/>
  <c r="H19" i="7"/>
  <c r="T203" i="7"/>
  <c r="H43" i="7"/>
  <c r="H116" i="7"/>
  <c r="G43" i="7"/>
  <c r="S162" i="7"/>
  <c r="T156" i="7"/>
  <c r="R131" i="7"/>
  <c r="G80" i="7"/>
  <c r="R162" i="7"/>
  <c r="S156" i="7"/>
  <c r="T126" i="7"/>
  <c r="G59" i="7"/>
  <c r="J59" i="7" s="1"/>
  <c r="F199" i="7"/>
  <c r="R156" i="7"/>
  <c r="R121" i="7"/>
  <c r="S126" i="7"/>
  <c r="S44" i="7"/>
  <c r="U196" i="7"/>
  <c r="R82" i="7"/>
  <c r="U124" i="7"/>
  <c r="S19" i="7"/>
  <c r="V199" i="7"/>
  <c r="V88" i="7"/>
  <c r="S139" i="7"/>
  <c r="V104" i="7"/>
  <c r="T124" i="7"/>
  <c r="U20" i="7"/>
  <c r="S43" i="7"/>
  <c r="T65" i="7"/>
  <c r="T88" i="7"/>
  <c r="T116" i="7"/>
  <c r="G142" i="7"/>
  <c r="G87" i="7"/>
  <c r="T50" i="7"/>
  <c r="K50" i="7" s="1"/>
  <c r="G120" i="7"/>
  <c r="R109" i="7"/>
  <c r="H171" i="7"/>
  <c r="G90" i="7"/>
  <c r="U174" i="7"/>
  <c r="U113" i="7"/>
  <c r="T99" i="7"/>
  <c r="F163" i="7"/>
  <c r="T204" i="7"/>
  <c r="V71" i="7"/>
  <c r="T199" i="7"/>
  <c r="E203" i="7"/>
  <c r="S88" i="7"/>
  <c r="S116" i="7"/>
  <c r="F60" i="7"/>
  <c r="H153" i="7"/>
  <c r="V45" i="7"/>
  <c r="V4" i="7"/>
  <c r="I132" i="7"/>
  <c r="G171" i="7"/>
  <c r="R92" i="7"/>
  <c r="G186" i="7"/>
  <c r="U49" i="7"/>
  <c r="H39" i="7"/>
  <c r="I182" i="7"/>
  <c r="R88" i="7"/>
  <c r="V158" i="7"/>
  <c r="H185" i="7"/>
  <c r="U11" i="7"/>
  <c r="T45" i="7"/>
  <c r="F171" i="7"/>
  <c r="V28" i="7"/>
  <c r="I47" i="7"/>
  <c r="E96" i="7"/>
  <c r="H187" i="7"/>
  <c r="T25" i="7"/>
  <c r="H56" i="7"/>
  <c r="V80" i="7"/>
  <c r="U78" i="7"/>
  <c r="H216" i="7"/>
  <c r="T33" i="7"/>
  <c r="I58" i="7"/>
  <c r="S11" i="7"/>
  <c r="U212" i="7"/>
  <c r="V145" i="7"/>
  <c r="S7" i="7"/>
  <c r="V173" i="7"/>
  <c r="S177" i="7"/>
  <c r="G102" i="7"/>
  <c r="V172" i="7"/>
  <c r="R180" i="7"/>
  <c r="S226" i="7"/>
  <c r="I91" i="7"/>
  <c r="G56" i="7"/>
  <c r="V193" i="7"/>
  <c r="T57" i="7"/>
  <c r="F196" i="7"/>
  <c r="V74" i="7"/>
  <c r="G133" i="7"/>
  <c r="E224" i="7"/>
  <c r="R37" i="7"/>
  <c r="R7" i="7"/>
  <c r="S147" i="7"/>
  <c r="F102" i="7"/>
  <c r="H91" i="7"/>
  <c r="I157" i="7"/>
  <c r="E126" i="7"/>
  <c r="J126" i="7" s="1"/>
  <c r="G151" i="7"/>
  <c r="J151" i="7" s="1"/>
  <c r="T145" i="7"/>
  <c r="S215" i="7"/>
  <c r="S75" i="7"/>
  <c r="I125" i="7"/>
  <c r="H138" i="7"/>
  <c r="E102" i="7"/>
  <c r="G91" i="7"/>
  <c r="U120" i="7"/>
  <c r="I200" i="7"/>
  <c r="R53" i="7"/>
  <c r="E164" i="7"/>
  <c r="J164" i="7" s="1"/>
  <c r="R215" i="7"/>
  <c r="R75" i="7"/>
  <c r="I184" i="7"/>
  <c r="V67" i="7"/>
  <c r="K67" i="7" s="1"/>
  <c r="R206" i="7"/>
  <c r="E65" i="7"/>
  <c r="R62" i="7"/>
  <c r="K62" i="7" s="1"/>
  <c r="S83" i="7"/>
  <c r="H202" i="7"/>
  <c r="U165" i="7"/>
  <c r="I213" i="7"/>
  <c r="R52" i="7"/>
  <c r="I18" i="7"/>
  <c r="R8" i="7"/>
  <c r="G15" i="7"/>
  <c r="V51" i="7"/>
  <c r="S10" i="7"/>
  <c r="T211" i="7"/>
  <c r="U105" i="7"/>
  <c r="G73" i="7"/>
  <c r="F71" i="7"/>
  <c r="S198" i="7"/>
  <c r="S134" i="7"/>
  <c r="R23" i="7"/>
  <c r="U156" i="7"/>
  <c r="S131" i="7"/>
  <c r="S66" i="7"/>
  <c r="K66" i="7" s="1"/>
  <c r="R100" i="7"/>
  <c r="V44" i="7"/>
  <c r="K44" i="7" s="1"/>
  <c r="U186" i="7"/>
  <c r="U55" i="7"/>
  <c r="V154" i="7"/>
  <c r="G202" i="7"/>
  <c r="E50" i="7"/>
  <c r="J50" i="7" s="1"/>
  <c r="F15" i="7"/>
  <c r="T64" i="7"/>
  <c r="T48" i="7"/>
  <c r="E71" i="7"/>
  <c r="R198" i="7"/>
  <c r="T111" i="7"/>
  <c r="I42" i="7"/>
  <c r="U44" i="7"/>
  <c r="E49" i="7"/>
  <c r="E21" i="7"/>
  <c r="U129" i="7"/>
  <c r="G123" i="7"/>
  <c r="G173" i="7"/>
  <c r="S64" i="7"/>
  <c r="F172" i="7"/>
  <c r="R105" i="7"/>
  <c r="S48" i="7"/>
  <c r="H77" i="7"/>
  <c r="F123" i="7"/>
  <c r="S97" i="7"/>
  <c r="G118" i="7"/>
  <c r="V225" i="7"/>
  <c r="V179" i="7"/>
  <c r="R64" i="7"/>
  <c r="R63" i="7"/>
  <c r="V107" i="7"/>
  <c r="I107" i="7"/>
  <c r="U146" i="7"/>
  <c r="G26" i="7"/>
  <c r="T26" i="7"/>
  <c r="E133" i="7"/>
  <c r="R133" i="7"/>
  <c r="T200" i="7"/>
  <c r="V136" i="7"/>
  <c r="I136" i="7"/>
  <c r="H225" i="7"/>
  <c r="U225" i="7"/>
  <c r="U121" i="7"/>
  <c r="V186" i="7"/>
  <c r="U33" i="7"/>
  <c r="F26" i="7"/>
  <c r="S26" i="7"/>
  <c r="E205" i="7"/>
  <c r="U136" i="7"/>
  <c r="H136" i="7"/>
  <c r="T225" i="7"/>
  <c r="G225" i="7"/>
  <c r="U35" i="7"/>
  <c r="H35" i="7"/>
  <c r="V175" i="7"/>
  <c r="I175" i="7"/>
  <c r="I218" i="7"/>
  <c r="V218" i="7"/>
  <c r="E78" i="7"/>
  <c r="J78" i="7" s="1"/>
  <c r="U200" i="7"/>
  <c r="K200" i="7" s="1"/>
  <c r="H200" i="7"/>
  <c r="T136" i="7"/>
  <c r="G136" i="7"/>
  <c r="S164" i="7"/>
  <c r="F164" i="7"/>
  <c r="V113" i="7"/>
  <c r="I113" i="7"/>
  <c r="S95" i="7"/>
  <c r="F95" i="7"/>
  <c r="G30" i="7"/>
  <c r="T30" i="7"/>
  <c r="G146" i="7"/>
  <c r="T146" i="7"/>
  <c r="H4" i="7"/>
  <c r="U4" i="7"/>
  <c r="E196" i="7"/>
  <c r="F94" i="7"/>
  <c r="I129" i="7"/>
  <c r="V129" i="7"/>
  <c r="I153" i="7"/>
  <c r="V153" i="7"/>
  <c r="I52" i="7"/>
  <c r="V52" i="7"/>
  <c r="T61" i="7"/>
  <c r="G61" i="7"/>
  <c r="G113" i="7"/>
  <c r="T113" i="7"/>
  <c r="U99" i="7"/>
  <c r="H99" i="7"/>
  <c r="I214" i="7"/>
  <c r="F80" i="7"/>
  <c r="G95" i="7"/>
  <c r="V126" i="7"/>
  <c r="E31" i="7"/>
  <c r="V55" i="7"/>
  <c r="G14" i="7"/>
  <c r="T14" i="7"/>
  <c r="G216" i="7"/>
  <c r="I68" i="7"/>
  <c r="F110" i="7"/>
  <c r="S110" i="7"/>
  <c r="H87" i="7"/>
  <c r="F61" i="7"/>
  <c r="S61" i="7"/>
  <c r="F4" i="7"/>
  <c r="S4" i="7"/>
  <c r="F174" i="7"/>
  <c r="S174" i="7"/>
  <c r="V188" i="7"/>
  <c r="I188" i="7"/>
  <c r="H214" i="7"/>
  <c r="T122" i="7"/>
  <c r="K122" i="7" s="1"/>
  <c r="F14" i="7"/>
  <c r="S14" i="7"/>
  <c r="F216" i="7"/>
  <c r="H68" i="7"/>
  <c r="I83" i="7"/>
  <c r="V83" i="7"/>
  <c r="S33" i="7"/>
  <c r="F33" i="7"/>
  <c r="G129" i="7"/>
  <c r="J129" i="7" s="1"/>
  <c r="T129" i="7"/>
  <c r="I30" i="7"/>
  <c r="I146" i="7"/>
  <c r="I149" i="7"/>
  <c r="E110" i="7"/>
  <c r="R110" i="7"/>
  <c r="G187" i="7"/>
  <c r="H12" i="7"/>
  <c r="U12" i="7"/>
  <c r="S120" i="7"/>
  <c r="F120" i="7"/>
  <c r="R61" i="7"/>
  <c r="E61" i="7"/>
  <c r="U188" i="7"/>
  <c r="H188" i="7"/>
  <c r="V128" i="7"/>
  <c r="I128" i="7"/>
  <c r="J128" i="7" s="1"/>
  <c r="U28" i="7"/>
  <c r="H28" i="7"/>
  <c r="H66" i="7"/>
  <c r="U100" i="7"/>
  <c r="H100" i="7"/>
  <c r="G218" i="7"/>
  <c r="G107" i="7"/>
  <c r="E216" i="7"/>
  <c r="G68" i="7"/>
  <c r="R33" i="7"/>
  <c r="E33" i="7"/>
  <c r="G77" i="7"/>
  <c r="G12" i="7"/>
  <c r="T12" i="7"/>
  <c r="F87" i="7"/>
  <c r="R120" i="7"/>
  <c r="E120" i="7"/>
  <c r="J120" i="7" s="1"/>
  <c r="T188" i="7"/>
  <c r="G188" i="7"/>
  <c r="K162" i="7"/>
  <c r="H159" i="7"/>
  <c r="G175" i="7"/>
  <c r="E107" i="7"/>
  <c r="V98" i="7"/>
  <c r="F68" i="7"/>
  <c r="E146" i="7"/>
  <c r="R195" i="7"/>
  <c r="E195" i="7"/>
  <c r="I69" i="7"/>
  <c r="E187" i="7"/>
  <c r="F12" i="7"/>
  <c r="S12" i="7"/>
  <c r="E87" i="7"/>
  <c r="V141" i="7"/>
  <c r="R212" i="7"/>
  <c r="E212" i="7"/>
  <c r="E76" i="7"/>
  <c r="I147" i="7"/>
  <c r="V147" i="7"/>
  <c r="G159" i="7"/>
  <c r="R9" i="7"/>
  <c r="T196" i="7"/>
  <c r="G121" i="7"/>
  <c r="G92" i="7"/>
  <c r="R59" i="7"/>
  <c r="K59" i="7" s="1"/>
  <c r="U210" i="7"/>
  <c r="H210" i="7"/>
  <c r="R19" i="7"/>
  <c r="G219" i="7"/>
  <c r="T219" i="7"/>
  <c r="U88" i="7"/>
  <c r="T190" i="7"/>
  <c r="S223" i="7"/>
  <c r="G165" i="7"/>
  <c r="T165" i="7"/>
  <c r="R74" i="7"/>
  <c r="E74" i="7"/>
  <c r="J74" i="7" s="1"/>
  <c r="H147" i="7"/>
  <c r="U147" i="7"/>
  <c r="K147" i="7" s="1"/>
  <c r="H139" i="7"/>
  <c r="V124" i="7"/>
  <c r="I124" i="7"/>
  <c r="J124" i="7" s="1"/>
  <c r="S122" i="7"/>
  <c r="F122" i="7"/>
  <c r="F121" i="7"/>
  <c r="V24" i="7"/>
  <c r="F219" i="7"/>
  <c r="S219" i="7"/>
  <c r="T158" i="7"/>
  <c r="G158" i="7"/>
  <c r="E153" i="7"/>
  <c r="R223" i="7"/>
  <c r="H54" i="7"/>
  <c r="G212" i="7"/>
  <c r="V207" i="7"/>
  <c r="I207" i="7"/>
  <c r="E170" i="7"/>
  <c r="T147" i="7"/>
  <c r="G147" i="7"/>
  <c r="R34" i="7"/>
  <c r="S103" i="7"/>
  <c r="R20" i="7"/>
  <c r="U107" i="7"/>
  <c r="U24" i="7"/>
  <c r="I21" i="7"/>
  <c r="R26" i="7"/>
  <c r="H205" i="7"/>
  <c r="U205" i="7"/>
  <c r="H74" i="7"/>
  <c r="I93" i="7"/>
  <c r="V93" i="7"/>
  <c r="U133" i="7"/>
  <c r="H133" i="7"/>
  <c r="G152" i="7"/>
  <c r="T152" i="7"/>
  <c r="U207" i="7"/>
  <c r="H207" i="7"/>
  <c r="H23" i="7"/>
  <c r="U80" i="7"/>
  <c r="I222" i="7"/>
  <c r="U175" i="7"/>
  <c r="K175" i="7" s="1"/>
  <c r="V95" i="7"/>
  <c r="J44" i="7"/>
  <c r="S89" i="7"/>
  <c r="T24" i="7"/>
  <c r="E219" i="7"/>
  <c r="U106" i="7"/>
  <c r="G21" i="7"/>
  <c r="U30" i="7"/>
  <c r="I165" i="7"/>
  <c r="G205" i="7"/>
  <c r="T205" i="7"/>
  <c r="K205" i="7" s="1"/>
  <c r="F152" i="7"/>
  <c r="S152" i="7"/>
  <c r="R171" i="7"/>
  <c r="K171" i="7" s="1"/>
  <c r="E171" i="7"/>
  <c r="J162" i="7"/>
  <c r="V156" i="7"/>
  <c r="T131" i="7"/>
  <c r="H222" i="7"/>
  <c r="E122" i="7"/>
  <c r="U95" i="7"/>
  <c r="S107" i="7"/>
  <c r="I43" i="7"/>
  <c r="R89" i="7"/>
  <c r="S24" i="7"/>
  <c r="R68" i="7"/>
  <c r="K68" i="7" s="1"/>
  <c r="F65" i="7"/>
  <c r="F21" i="7"/>
  <c r="S30" i="7"/>
  <c r="F202" i="7"/>
  <c r="F205" i="7"/>
  <c r="S205" i="7"/>
  <c r="F74" i="7"/>
  <c r="U18" i="7"/>
  <c r="H18" i="7"/>
  <c r="S133" i="7"/>
  <c r="F133" i="7"/>
  <c r="E152" i="7"/>
  <c r="R152" i="7"/>
  <c r="F132" i="7"/>
  <c r="S132" i="7"/>
  <c r="T168" i="7"/>
  <c r="G168" i="7"/>
  <c r="V57" i="7"/>
  <c r="K111" i="7"/>
  <c r="S8" i="7"/>
  <c r="R136" i="7"/>
  <c r="V70" i="7"/>
  <c r="T7" i="7"/>
  <c r="S211" i="7"/>
  <c r="R188" i="7"/>
  <c r="U215" i="7"/>
  <c r="T128" i="7"/>
  <c r="S99" i="7"/>
  <c r="V112" i="7"/>
  <c r="T105" i="7"/>
  <c r="U48" i="7"/>
  <c r="U198" i="7"/>
  <c r="U57" i="7"/>
  <c r="S101" i="7"/>
  <c r="U112" i="7"/>
  <c r="E177" i="7"/>
  <c r="E5" i="7"/>
  <c r="S145" i="7"/>
  <c r="H178" i="7"/>
  <c r="I138" i="7"/>
  <c r="V102" i="7"/>
  <c r="K102" i="7" s="1"/>
  <c r="U172" i="7"/>
  <c r="F117" i="7"/>
  <c r="J117" i="7" s="1"/>
  <c r="G3" i="7"/>
  <c r="F56" i="7"/>
  <c r="H73" i="7"/>
  <c r="U193" i="7"/>
  <c r="I137" i="7"/>
  <c r="F157" i="7"/>
  <c r="F28" i="7"/>
  <c r="F181" i="7"/>
  <c r="U102" i="7"/>
  <c r="F36" i="7"/>
  <c r="E91" i="7"/>
  <c r="V194" i="7"/>
  <c r="G137" i="7"/>
  <c r="E28" i="7"/>
  <c r="H125" i="7"/>
  <c r="G138" i="7"/>
  <c r="E3" i="7"/>
  <c r="F73" i="7"/>
  <c r="F137" i="7"/>
  <c r="E200" i="7"/>
  <c r="I99" i="7"/>
  <c r="G125" i="7"/>
  <c r="E138" i="7"/>
  <c r="E137" i="7"/>
  <c r="F125" i="7"/>
  <c r="I81" i="7"/>
  <c r="V205" i="7"/>
  <c r="V54" i="7"/>
  <c r="T4" i="7"/>
  <c r="R132" i="7"/>
  <c r="R174" i="7"/>
  <c r="F113" i="7"/>
  <c r="F225" i="7"/>
  <c r="U173" i="7"/>
  <c r="F204" i="7"/>
  <c r="H81" i="7"/>
  <c r="R117" i="7"/>
  <c r="K117" i="7" s="1"/>
  <c r="T5" i="7"/>
  <c r="R108" i="7"/>
  <c r="H45" i="7"/>
  <c r="I41" i="7"/>
  <c r="E113" i="7"/>
  <c r="S22" i="7"/>
  <c r="E204" i="7"/>
  <c r="I105" i="7"/>
  <c r="J105" i="7" s="1"/>
  <c r="V36" i="7"/>
  <c r="S5" i="7"/>
  <c r="I29" i="7"/>
  <c r="E57" i="7"/>
  <c r="G6" i="7"/>
  <c r="H72" i="7"/>
  <c r="H41" i="7"/>
  <c r="E99" i="7"/>
  <c r="U209" i="7"/>
  <c r="R22" i="7"/>
  <c r="H163" i="7"/>
  <c r="J163" i="7" s="1"/>
  <c r="U36" i="7"/>
  <c r="K36" i="7" s="1"/>
  <c r="R73" i="7"/>
  <c r="K73" i="7" s="1"/>
  <c r="U157" i="7"/>
  <c r="F45" i="7"/>
  <c r="I13" i="7"/>
  <c r="G41" i="7"/>
  <c r="T209" i="7"/>
  <c r="S138" i="7"/>
  <c r="K138" i="7" s="1"/>
  <c r="G172" i="7"/>
  <c r="E48" i="7"/>
  <c r="I127" i="7"/>
  <c r="J127" i="7" s="1"/>
  <c r="S82" i="7"/>
  <c r="F82" i="7"/>
  <c r="S142" i="7"/>
  <c r="F142" i="7"/>
  <c r="R150" i="7"/>
  <c r="K150" i="7" s="1"/>
  <c r="E150" i="7"/>
  <c r="J150" i="7" s="1"/>
  <c r="U134" i="7"/>
  <c r="H134" i="7"/>
  <c r="T34" i="7"/>
  <c r="G34" i="7"/>
  <c r="S34" i="7"/>
  <c r="F34" i="7"/>
  <c r="V135" i="7"/>
  <c r="I135" i="7"/>
  <c r="T214" i="7"/>
  <c r="G214" i="7"/>
  <c r="J104" i="7"/>
  <c r="U135" i="7"/>
  <c r="H135" i="7"/>
  <c r="S220" i="7"/>
  <c r="F220" i="7"/>
  <c r="V159" i="7"/>
  <c r="K159" i="7" s="1"/>
  <c r="I159" i="7"/>
  <c r="V139" i="7"/>
  <c r="I139" i="7"/>
  <c r="V143" i="7"/>
  <c r="I143" i="7"/>
  <c r="U119" i="7"/>
  <c r="H119" i="7"/>
  <c r="V23" i="7"/>
  <c r="I23" i="7"/>
  <c r="V121" i="7"/>
  <c r="I121" i="7"/>
  <c r="T119" i="7"/>
  <c r="G119" i="7"/>
  <c r="T82" i="7"/>
  <c r="G82" i="7"/>
  <c r="R142" i="7"/>
  <c r="E142" i="7"/>
  <c r="I166" i="7"/>
  <c r="V166" i="7"/>
  <c r="U143" i="7"/>
  <c r="H143" i="7"/>
  <c r="T134" i="7"/>
  <c r="G134" i="7"/>
  <c r="T222" i="7"/>
  <c r="G222" i="7"/>
  <c r="G143" i="7"/>
  <c r="T143" i="7"/>
  <c r="S214" i="7"/>
  <c r="F214" i="7"/>
  <c r="S222" i="7"/>
  <c r="F222" i="7"/>
  <c r="F143" i="7"/>
  <c r="S143" i="7"/>
  <c r="T23" i="7"/>
  <c r="G23" i="7"/>
  <c r="T139" i="7"/>
  <c r="G139" i="7"/>
  <c r="R214" i="7"/>
  <c r="E214" i="7"/>
  <c r="V131" i="7"/>
  <c r="I131" i="7"/>
  <c r="E222" i="7"/>
  <c r="R222" i="7"/>
  <c r="H191" i="7"/>
  <c r="U191" i="7"/>
  <c r="H60" i="7"/>
  <c r="U60" i="7"/>
  <c r="S23" i="7"/>
  <c r="F23" i="7"/>
  <c r="R94" i="7"/>
  <c r="K94" i="7" s="1"/>
  <c r="E94" i="7"/>
  <c r="G191" i="7"/>
  <c r="T191" i="7"/>
  <c r="R32" i="7"/>
  <c r="E32" i="7"/>
  <c r="S191" i="7"/>
  <c r="F191" i="7"/>
  <c r="T221" i="7"/>
  <c r="G221" i="7"/>
  <c r="V103" i="7"/>
  <c r="I103" i="7"/>
  <c r="R191" i="7"/>
  <c r="E191" i="7"/>
  <c r="F42" i="7"/>
  <c r="S42" i="7"/>
  <c r="S221" i="7"/>
  <c r="F221" i="7"/>
  <c r="V79" i="7"/>
  <c r="I79" i="7"/>
  <c r="J79" i="7" s="1"/>
  <c r="U58" i="7"/>
  <c r="H58" i="7"/>
  <c r="V109" i="7"/>
  <c r="I109" i="7"/>
  <c r="V16" i="7"/>
  <c r="I16" i="7"/>
  <c r="J196" i="7"/>
  <c r="R95" i="7"/>
  <c r="E95" i="7"/>
  <c r="E42" i="7"/>
  <c r="R42" i="7"/>
  <c r="R221" i="7"/>
  <c r="E221" i="7"/>
  <c r="R27" i="7"/>
  <c r="E27" i="7"/>
  <c r="U13" i="7"/>
  <c r="H13" i="7"/>
  <c r="J160" i="7"/>
  <c r="J156" i="7"/>
  <c r="H16" i="7"/>
  <c r="U16" i="7"/>
  <c r="U98" i="7"/>
  <c r="V206" i="7"/>
  <c r="I206" i="7"/>
  <c r="T39" i="7"/>
  <c r="G39" i="7"/>
  <c r="R182" i="7"/>
  <c r="E182" i="7"/>
  <c r="J88" i="7"/>
  <c r="T13" i="7"/>
  <c r="G13" i="7"/>
  <c r="V170" i="7"/>
  <c r="K170" i="7" s="1"/>
  <c r="I170" i="7"/>
  <c r="T179" i="7"/>
  <c r="G179" i="7"/>
  <c r="V9" i="7"/>
  <c r="K9" i="7" s="1"/>
  <c r="I9" i="7"/>
  <c r="G16" i="7"/>
  <c r="T16" i="7"/>
  <c r="U206" i="7"/>
  <c r="H206" i="7"/>
  <c r="S39" i="7"/>
  <c r="F39" i="7"/>
  <c r="R86" i="7"/>
  <c r="E86" i="7"/>
  <c r="F109" i="7"/>
  <c r="S109" i="7"/>
  <c r="S16" i="7"/>
  <c r="F16" i="7"/>
  <c r="I82" i="7"/>
  <c r="V82" i="7"/>
  <c r="T206" i="7"/>
  <c r="G206" i="7"/>
  <c r="R39" i="7"/>
  <c r="E39" i="7"/>
  <c r="R46" i="7"/>
  <c r="E46" i="7"/>
  <c r="U82" i="7"/>
  <c r="H82" i="7"/>
  <c r="U31" i="7"/>
  <c r="H31" i="7"/>
  <c r="T98" i="7"/>
  <c r="G98" i="7"/>
  <c r="V189" i="7"/>
  <c r="I189" i="7"/>
  <c r="V196" i="7"/>
  <c r="U103" i="7"/>
  <c r="H103" i="7"/>
  <c r="S119" i="7"/>
  <c r="F119" i="7"/>
  <c r="U218" i="7"/>
  <c r="V2" i="7"/>
  <c r="T78" i="7"/>
  <c r="K78" i="7" s="1"/>
  <c r="K216" i="7"/>
  <c r="V49" i="7"/>
  <c r="K49" i="7" s="1"/>
  <c r="I49" i="7"/>
  <c r="J49" i="7" s="1"/>
  <c r="V130" i="7"/>
  <c r="I130" i="7"/>
  <c r="T135" i="7"/>
  <c r="G135" i="7"/>
  <c r="R220" i="7"/>
  <c r="E220" i="7"/>
  <c r="U21" i="7"/>
  <c r="K21" i="7" s="1"/>
  <c r="H21" i="7"/>
  <c r="V208" i="7"/>
  <c r="I208" i="7"/>
  <c r="H223" i="7"/>
  <c r="U223" i="7"/>
  <c r="F197" i="7"/>
  <c r="S197" i="7"/>
  <c r="R148" i="7"/>
  <c r="E148" i="7"/>
  <c r="I76" i="7"/>
  <c r="V76" i="7"/>
  <c r="F166" i="7"/>
  <c r="S166" i="7"/>
  <c r="T103" i="7"/>
  <c r="G103" i="7"/>
  <c r="R119" i="7"/>
  <c r="E119" i="7"/>
  <c r="R98" i="7"/>
  <c r="E98" i="7"/>
  <c r="U130" i="7"/>
  <c r="H130" i="7"/>
  <c r="S135" i="7"/>
  <c r="F135" i="7"/>
  <c r="S58" i="7"/>
  <c r="F58" i="7"/>
  <c r="T223" i="7"/>
  <c r="G223" i="7"/>
  <c r="E143" i="7"/>
  <c r="U2" i="7"/>
  <c r="H2" i="7"/>
  <c r="V14" i="7"/>
  <c r="I14" i="7"/>
  <c r="U155" i="7"/>
  <c r="H155" i="7"/>
  <c r="T130" i="7"/>
  <c r="G130" i="7"/>
  <c r="R154" i="7"/>
  <c r="K154" i="7" s="1"/>
  <c r="E154" i="7"/>
  <c r="G106" i="7"/>
  <c r="T106" i="7"/>
  <c r="R58" i="7"/>
  <c r="E58" i="7"/>
  <c r="T208" i="7"/>
  <c r="G208" i="7"/>
  <c r="V97" i="7"/>
  <c r="I97" i="7"/>
  <c r="T93" i="7"/>
  <c r="G93" i="7"/>
  <c r="U217" i="7"/>
  <c r="H217" i="7"/>
  <c r="S18" i="7"/>
  <c r="F18" i="7"/>
  <c r="V61" i="7"/>
  <c r="I61" i="7"/>
  <c r="U14" i="7"/>
  <c r="H14" i="7"/>
  <c r="T155" i="7"/>
  <c r="G155" i="7"/>
  <c r="S130" i="7"/>
  <c r="F130" i="7"/>
  <c r="V85" i="7"/>
  <c r="I85" i="7"/>
  <c r="F106" i="7"/>
  <c r="S106" i="7"/>
  <c r="F208" i="7"/>
  <c r="S208" i="7"/>
  <c r="U149" i="7"/>
  <c r="H149" i="7"/>
  <c r="T217" i="7"/>
  <c r="G217" i="7"/>
  <c r="R18" i="7"/>
  <c r="E18" i="7"/>
  <c r="T115" i="7"/>
  <c r="G115" i="7"/>
  <c r="S76" i="7"/>
  <c r="F76" i="7"/>
  <c r="V161" i="7"/>
  <c r="I161" i="7"/>
  <c r="T100" i="7"/>
  <c r="G100" i="7"/>
  <c r="S2" i="7"/>
  <c r="F2" i="7"/>
  <c r="V210" i="7"/>
  <c r="I210" i="7"/>
  <c r="V89" i="7"/>
  <c r="I89" i="7"/>
  <c r="T55" i="7"/>
  <c r="G55" i="7"/>
  <c r="S155" i="7"/>
  <c r="F155" i="7"/>
  <c r="R130" i="7"/>
  <c r="E130" i="7"/>
  <c r="J24" i="7"/>
  <c r="T149" i="7"/>
  <c r="G149" i="7"/>
  <c r="V168" i="7"/>
  <c r="I168" i="7"/>
  <c r="E16" i="7"/>
  <c r="R80" i="7"/>
  <c r="K80" i="7" s="1"/>
  <c r="E80" i="7"/>
  <c r="U161" i="7"/>
  <c r="H161" i="7"/>
  <c r="S100" i="7"/>
  <c r="F100" i="7"/>
  <c r="R2" i="7"/>
  <c r="E2" i="7"/>
  <c r="U89" i="7"/>
  <c r="H89" i="7"/>
  <c r="S55" i="7"/>
  <c r="F55" i="7"/>
  <c r="R155" i="7"/>
  <c r="E155" i="7"/>
  <c r="J67" i="7"/>
  <c r="T85" i="7"/>
  <c r="G85" i="7"/>
  <c r="E217" i="7"/>
  <c r="R217" i="7"/>
  <c r="R184" i="7"/>
  <c r="E184" i="7"/>
  <c r="K43" i="7"/>
  <c r="F98" i="7"/>
  <c r="T210" i="7"/>
  <c r="G210" i="7"/>
  <c r="T89" i="7"/>
  <c r="G89" i="7"/>
  <c r="R55" i="7"/>
  <c r="E55" i="7"/>
  <c r="K65" i="7"/>
  <c r="V203" i="7"/>
  <c r="I203" i="7"/>
  <c r="J203" i="7" s="1"/>
  <c r="V27" i="7"/>
  <c r="I27" i="7"/>
  <c r="S85" i="7"/>
  <c r="F85" i="7"/>
  <c r="S153" i="7"/>
  <c r="F153" i="7"/>
  <c r="R77" i="7"/>
  <c r="K77" i="7" s="1"/>
  <c r="E77" i="7"/>
  <c r="R149" i="7"/>
  <c r="E149" i="7"/>
  <c r="V86" i="7"/>
  <c r="I86" i="7"/>
  <c r="H131" i="7"/>
  <c r="I92" i="7"/>
  <c r="S210" i="7"/>
  <c r="F210" i="7"/>
  <c r="S186" i="7"/>
  <c r="F186" i="7"/>
  <c r="U27" i="7"/>
  <c r="H27" i="7"/>
  <c r="V190" i="7"/>
  <c r="I190" i="7"/>
  <c r="J190" i="7" s="1"/>
  <c r="F195" i="7"/>
  <c r="U86" i="7"/>
  <c r="H86" i="7"/>
  <c r="S52" i="7"/>
  <c r="F52" i="7"/>
  <c r="R25" i="7"/>
  <c r="E25" i="7"/>
  <c r="J25" i="7" s="1"/>
  <c r="H37" i="7"/>
  <c r="U37" i="7"/>
  <c r="E38" i="7"/>
  <c r="R38" i="7"/>
  <c r="T180" i="7"/>
  <c r="G180" i="7"/>
  <c r="H9" i="7"/>
  <c r="E66" i="7"/>
  <c r="U42" i="7"/>
  <c r="H42" i="7"/>
  <c r="R186" i="7"/>
  <c r="E186" i="7"/>
  <c r="V219" i="7"/>
  <c r="I219" i="7"/>
  <c r="U182" i="7"/>
  <c r="H182" i="7"/>
  <c r="R116" i="7"/>
  <c r="E116" i="7"/>
  <c r="J116" i="7" s="1"/>
  <c r="J83" i="7"/>
  <c r="E84" i="7"/>
  <c r="R84" i="7"/>
  <c r="S72" i="7"/>
  <c r="F72" i="7"/>
  <c r="T37" i="7"/>
  <c r="G37" i="7"/>
  <c r="V140" i="7"/>
  <c r="I140" i="7"/>
  <c r="F173" i="7"/>
  <c r="V191" i="7"/>
  <c r="I191" i="7"/>
  <c r="V20" i="7"/>
  <c r="I100" i="7"/>
  <c r="T42" i="7"/>
  <c r="G42" i="7"/>
  <c r="U79" i="7"/>
  <c r="G2" i="7"/>
  <c r="U219" i="7"/>
  <c r="H219" i="7"/>
  <c r="T182" i="7"/>
  <c r="G182" i="7"/>
  <c r="S27" i="7"/>
  <c r="F27" i="7"/>
  <c r="V60" i="7"/>
  <c r="I60" i="7"/>
  <c r="G153" i="7"/>
  <c r="F86" i="7"/>
  <c r="S86" i="7"/>
  <c r="E72" i="7"/>
  <c r="R72" i="7"/>
  <c r="U144" i="7"/>
  <c r="H144" i="7"/>
  <c r="U181" i="7"/>
  <c r="H181" i="7"/>
  <c r="U208" i="7"/>
  <c r="H208" i="7"/>
  <c r="S149" i="7"/>
  <c r="F149" i="7"/>
  <c r="T109" i="7"/>
  <c r="G109" i="7"/>
  <c r="U76" i="7"/>
  <c r="H76" i="7"/>
  <c r="V144" i="7"/>
  <c r="I144" i="7"/>
  <c r="U180" i="7"/>
  <c r="H180" i="7"/>
  <c r="T166" i="7"/>
  <c r="G166" i="7"/>
  <c r="E106" i="7"/>
  <c r="V12" i="7"/>
  <c r="I12" i="7"/>
  <c r="U61" i="7"/>
  <c r="H61" i="7"/>
  <c r="U140" i="7"/>
  <c r="H140" i="7"/>
  <c r="T207" i="7"/>
  <c r="G207" i="7"/>
  <c r="S179" i="7"/>
  <c r="F179" i="7"/>
  <c r="T181" i="7"/>
  <c r="G181" i="7"/>
  <c r="I167" i="7"/>
  <c r="V167" i="7"/>
  <c r="J48" i="7"/>
  <c r="U194" i="7"/>
  <c r="H194" i="7"/>
  <c r="V26" i="7"/>
  <c r="I26" i="7"/>
  <c r="T189" i="7"/>
  <c r="G189" i="7"/>
  <c r="R93" i="7"/>
  <c r="K93" i="7" s="1"/>
  <c r="E93" i="7"/>
  <c r="K45" i="7"/>
  <c r="R118" i="7"/>
  <c r="E118" i="7"/>
  <c r="R13" i="7"/>
  <c r="E13" i="7"/>
  <c r="S207" i="7"/>
  <c r="F207" i="7"/>
  <c r="H167" i="7"/>
  <c r="U167" i="7"/>
  <c r="K3" i="7"/>
  <c r="G201" i="7"/>
  <c r="T201" i="7"/>
  <c r="K201" i="7" s="1"/>
  <c r="T194" i="7"/>
  <c r="G194" i="7"/>
  <c r="I134" i="7"/>
  <c r="U26" i="7"/>
  <c r="H26" i="7"/>
  <c r="S189" i="7"/>
  <c r="F189" i="7"/>
  <c r="R54" i="7"/>
  <c r="E54" i="7"/>
  <c r="F224" i="7"/>
  <c r="F140" i="7"/>
  <c r="S140" i="7"/>
  <c r="K151" i="7"/>
  <c r="H40" i="7"/>
  <c r="U40" i="7"/>
  <c r="U75" i="7"/>
  <c r="H75" i="7"/>
  <c r="S158" i="7"/>
  <c r="F158" i="7"/>
  <c r="H97" i="7"/>
  <c r="U213" i="7"/>
  <c r="H213" i="7"/>
  <c r="U141" i="7"/>
  <c r="H141" i="7"/>
  <c r="R140" i="7"/>
  <c r="E140" i="7"/>
  <c r="V7" i="7"/>
  <c r="I7" i="7"/>
  <c r="J7" i="7" s="1"/>
  <c r="G40" i="7"/>
  <c r="T40" i="7"/>
  <c r="G75" i="7"/>
  <c r="T75" i="7"/>
  <c r="V183" i="7"/>
  <c r="I183" i="7"/>
  <c r="S167" i="7"/>
  <c r="F167" i="7"/>
  <c r="F182" i="7"/>
  <c r="G27" i="7"/>
  <c r="G58" i="7"/>
  <c r="R158" i="7"/>
  <c r="E158" i="7"/>
  <c r="F77" i="7"/>
  <c r="K187" i="7"/>
  <c r="K185" i="7"/>
  <c r="V11" i="7"/>
  <c r="I11" i="7"/>
  <c r="T141" i="7"/>
  <c r="G141" i="7"/>
  <c r="R70" i="7"/>
  <c r="E70" i="7"/>
  <c r="J70" i="7" s="1"/>
  <c r="U183" i="7"/>
  <c r="H183" i="7"/>
  <c r="R167" i="7"/>
  <c r="E167" i="7"/>
  <c r="R56" i="7"/>
  <c r="K56" i="7" s="1"/>
  <c r="E56" i="7"/>
  <c r="K71" i="7"/>
  <c r="U110" i="7"/>
  <c r="H110" i="7"/>
  <c r="S213" i="7"/>
  <c r="F213" i="7"/>
  <c r="S141" i="7"/>
  <c r="F141" i="7"/>
  <c r="F54" i="7"/>
  <c r="U8" i="7"/>
  <c r="H8" i="7"/>
  <c r="V53" i="7"/>
  <c r="I53" i="7"/>
  <c r="S90" i="7"/>
  <c r="F90" i="7"/>
  <c r="K113" i="7"/>
  <c r="R40" i="7"/>
  <c r="E40" i="7"/>
  <c r="T47" i="7"/>
  <c r="G47" i="7"/>
  <c r="T81" i="7"/>
  <c r="G81" i="7"/>
  <c r="F201" i="7"/>
  <c r="V108" i="7"/>
  <c r="I108" i="7"/>
  <c r="U85" i="7"/>
  <c r="V195" i="7"/>
  <c r="K195" i="7" s="1"/>
  <c r="I195" i="7"/>
  <c r="J195" i="7" s="1"/>
  <c r="V223" i="7"/>
  <c r="T110" i="7"/>
  <c r="G110" i="7"/>
  <c r="T86" i="7"/>
  <c r="R213" i="7"/>
  <c r="E213" i="7"/>
  <c r="V72" i="7"/>
  <c r="I72" i="7"/>
  <c r="V197" i="7"/>
  <c r="I197" i="7"/>
  <c r="U148" i="7"/>
  <c r="H148" i="7"/>
  <c r="R141" i="7"/>
  <c r="E141" i="7"/>
  <c r="T8" i="7"/>
  <c r="G8" i="7"/>
  <c r="R90" i="7"/>
  <c r="E90" i="7"/>
  <c r="U115" i="7"/>
  <c r="V10" i="7"/>
  <c r="I10" i="7"/>
  <c r="T28" i="7"/>
  <c r="G28" i="7"/>
  <c r="K125" i="7"/>
  <c r="S183" i="7"/>
  <c r="F183" i="7"/>
  <c r="K177" i="7"/>
  <c r="S81" i="7"/>
  <c r="F81" i="7"/>
  <c r="I17" i="7"/>
  <c r="V17" i="7"/>
  <c r="U108" i="7"/>
  <c r="H108" i="7"/>
  <c r="V106" i="7"/>
  <c r="I106" i="7"/>
  <c r="T84" i="7"/>
  <c r="G84" i="7"/>
  <c r="R202" i="7"/>
  <c r="K202" i="7" s="1"/>
  <c r="E202" i="7"/>
  <c r="H189" i="7"/>
  <c r="F93" i="7"/>
  <c r="S25" i="7"/>
  <c r="U197" i="7"/>
  <c r="H197" i="7"/>
  <c r="T148" i="7"/>
  <c r="G148" i="7"/>
  <c r="E145" i="7"/>
  <c r="J145" i="7" s="1"/>
  <c r="S114" i="7"/>
  <c r="K114" i="7" s="1"/>
  <c r="U10" i="7"/>
  <c r="H10" i="7"/>
  <c r="R225" i="7"/>
  <c r="E225" i="7"/>
  <c r="R47" i="7"/>
  <c r="E47" i="7"/>
  <c r="E183" i="7"/>
  <c r="R183" i="7"/>
  <c r="H158" i="7"/>
  <c r="S84" i="7"/>
  <c r="F84" i="7"/>
  <c r="F146" i="7"/>
  <c r="T72" i="7"/>
  <c r="G72" i="7"/>
  <c r="V217" i="7"/>
  <c r="I217" i="7"/>
  <c r="T18" i="7"/>
  <c r="G18" i="7"/>
  <c r="S148" i="7"/>
  <c r="F148" i="7"/>
  <c r="J4" i="7"/>
  <c r="I215" i="7"/>
  <c r="J215" i="7" s="1"/>
  <c r="V215" i="7"/>
  <c r="F38" i="7"/>
  <c r="S38" i="7"/>
  <c r="U109" i="7"/>
  <c r="H109" i="7"/>
  <c r="S13" i="7"/>
  <c r="F13" i="7"/>
  <c r="V75" i="7"/>
  <c r="I75" i="7"/>
  <c r="T183" i="7"/>
  <c r="G183" i="7"/>
  <c r="J102" i="7"/>
  <c r="S194" i="7"/>
  <c r="F194" i="7"/>
  <c r="J198" i="7"/>
  <c r="V174" i="7"/>
  <c r="I174" i="7"/>
  <c r="J174" i="7" s="1"/>
  <c r="T10" i="7"/>
  <c r="G10" i="7"/>
  <c r="J10" i="7" s="1"/>
  <c r="F40" i="7"/>
  <c r="R179" i="7"/>
  <c r="E179" i="7"/>
  <c r="E173" i="7"/>
  <c r="G167" i="7"/>
  <c r="E201" i="7"/>
  <c r="T108" i="7"/>
  <c r="G108" i="7"/>
  <c r="V6" i="7"/>
  <c r="V152" i="7"/>
  <c r="I152" i="7"/>
  <c r="T53" i="7"/>
  <c r="G53" i="7"/>
  <c r="R115" i="7"/>
  <c r="E115" i="7"/>
  <c r="G76" i="7"/>
  <c r="U22" i="7"/>
  <c r="H22" i="7"/>
  <c r="V96" i="7"/>
  <c r="K96" i="7" s="1"/>
  <c r="I96" i="7"/>
  <c r="I8" i="7"/>
  <c r="U152" i="7"/>
  <c r="H152" i="7"/>
  <c r="S53" i="7"/>
  <c r="F53" i="7"/>
  <c r="V209" i="7"/>
  <c r="I209" i="7"/>
  <c r="J209" i="7" s="1"/>
  <c r="T22" i="7"/>
  <c r="G22" i="7"/>
  <c r="K163" i="7"/>
  <c r="U226" i="7"/>
  <c r="K226" i="7" s="1"/>
  <c r="H226" i="7"/>
  <c r="U6" i="7"/>
  <c r="H6" i="7"/>
  <c r="H168" i="7"/>
  <c r="V211" i="7"/>
  <c r="I211" i="7"/>
  <c r="T35" i="7"/>
  <c r="G35" i="7"/>
  <c r="R112" i="7"/>
  <c r="E112" i="7"/>
  <c r="V64" i="7"/>
  <c r="I64" i="7"/>
  <c r="K91" i="7"/>
  <c r="E166" i="7"/>
  <c r="U29" i="7"/>
  <c r="K29" i="7" s="1"/>
  <c r="H29" i="7"/>
  <c r="U137" i="7"/>
  <c r="K137" i="7" s="1"/>
  <c r="H137" i="7"/>
  <c r="F118" i="7"/>
  <c r="U211" i="7"/>
  <c r="H211" i="7"/>
  <c r="H179" i="7"/>
  <c r="S35" i="7"/>
  <c r="F35" i="7"/>
  <c r="F47" i="7"/>
  <c r="I180" i="7"/>
  <c r="V5" i="7"/>
  <c r="I5" i="7"/>
  <c r="T157" i="7"/>
  <c r="G157" i="7"/>
  <c r="U132" i="7"/>
  <c r="H132" i="7"/>
  <c r="S41" i="7"/>
  <c r="F41" i="7"/>
  <c r="F17" i="7"/>
  <c r="V224" i="7"/>
  <c r="K224" i="7" s="1"/>
  <c r="I224" i="7"/>
  <c r="V37" i="7"/>
  <c r="T132" i="7"/>
  <c r="G132" i="7"/>
  <c r="T140" i="7"/>
  <c r="R41" i="7"/>
  <c r="E41" i="7"/>
  <c r="R207" i="7"/>
  <c r="V181" i="7"/>
  <c r="F193" i="7"/>
  <c r="J193" i="7" s="1"/>
  <c r="S57" i="7"/>
  <c r="F57" i="7"/>
  <c r="J57" i="7" s="1"/>
  <c r="R15" i="7"/>
  <c r="K15" i="7" s="1"/>
  <c r="E15" i="7"/>
  <c r="J15" i="7" s="1"/>
  <c r="H53" i="7"/>
  <c r="F115" i="7"/>
  <c r="E114" i="7"/>
  <c r="J114" i="7" s="1"/>
  <c r="U38" i="7"/>
  <c r="H38" i="7"/>
  <c r="S178" i="7"/>
  <c r="F178" i="7"/>
  <c r="I22" i="7"/>
  <c r="G177" i="7"/>
  <c r="J177" i="7" s="1"/>
  <c r="U166" i="7"/>
  <c r="F111" i="7"/>
  <c r="F200" i="7"/>
  <c r="V40" i="7"/>
  <c r="I40" i="7"/>
  <c r="I35" i="7"/>
  <c r="T38" i="7"/>
  <c r="G38" i="7"/>
  <c r="G112" i="7"/>
  <c r="R178" i="7"/>
  <c r="E178" i="7"/>
  <c r="R172" i="7"/>
  <c r="K172" i="7" s="1"/>
  <c r="E172" i="7"/>
  <c r="I226" i="7"/>
  <c r="G36" i="7"/>
  <c r="J36" i="7" s="1"/>
  <c r="I101" i="7"/>
  <c r="E157" i="7"/>
  <c r="F6" i="7"/>
  <c r="H64" i="7"/>
  <c r="I204" i="7"/>
  <c r="E81" i="7"/>
  <c r="F180" i="7"/>
  <c r="G226" i="7"/>
  <c r="H5" i="7"/>
  <c r="I201" i="7"/>
  <c r="E194" i="7"/>
  <c r="F108" i="7"/>
  <c r="G29" i="7"/>
  <c r="H101" i="7"/>
  <c r="I111" i="7"/>
  <c r="E6" i="7"/>
  <c r="H63" i="7"/>
  <c r="J63" i="7" s="1"/>
  <c r="S63" i="7"/>
  <c r="T63" i="7"/>
  <c r="F5" i="11"/>
  <c r="F12" i="11"/>
  <c r="F19" i="11"/>
  <c r="F26" i="11"/>
  <c r="F33" i="11"/>
  <c r="F40" i="11"/>
  <c r="F47" i="11"/>
  <c r="F54" i="11"/>
  <c r="F61" i="11"/>
  <c r="F68" i="11"/>
  <c r="F75" i="11"/>
  <c r="F82" i="11"/>
  <c r="F89" i="11"/>
  <c r="F96" i="11"/>
  <c r="F103" i="11"/>
  <c r="F6" i="11"/>
  <c r="F13" i="11"/>
  <c r="F20" i="11"/>
  <c r="F27" i="11"/>
  <c r="F34" i="11"/>
  <c r="F41" i="11"/>
  <c r="F48" i="11"/>
  <c r="F55" i="11"/>
  <c r="F62" i="11"/>
  <c r="F69" i="11"/>
  <c r="F76" i="11"/>
  <c r="F83" i="11"/>
  <c r="F90" i="11"/>
  <c r="F97" i="11"/>
  <c r="F1" i="11"/>
  <c r="F21" i="11"/>
  <c r="F42" i="11"/>
  <c r="F63" i="11"/>
  <c r="F84" i="11"/>
  <c r="F2" i="11"/>
  <c r="F9" i="11"/>
  <c r="F16" i="11"/>
  <c r="F23" i="11"/>
  <c r="F30" i="11"/>
  <c r="F37" i="11"/>
  <c r="F44" i="11"/>
  <c r="F51" i="11"/>
  <c r="F58" i="11"/>
  <c r="F65" i="11"/>
  <c r="F72" i="11"/>
  <c r="F79" i="11"/>
  <c r="F86" i="11"/>
  <c r="F93" i="11"/>
  <c r="F91" i="11"/>
  <c r="F17" i="11"/>
  <c r="F24" i="11"/>
  <c r="F31" i="11"/>
  <c r="F52" i="11"/>
  <c r="F59" i="11"/>
  <c r="F66" i="11"/>
  <c r="F73" i="11"/>
  <c r="F80" i="11"/>
  <c r="F87" i="11"/>
  <c r="F94" i="11"/>
  <c r="F101" i="11"/>
  <c r="F7" i="11"/>
  <c r="F28" i="11"/>
  <c r="F56" i="11"/>
  <c r="F77" i="11"/>
  <c r="F3" i="11"/>
  <c r="F38" i="11"/>
  <c r="F14" i="11"/>
  <c r="F35" i="11"/>
  <c r="F49" i="11"/>
  <c r="F70" i="11"/>
  <c r="F98" i="11"/>
  <c r="F10" i="11"/>
  <c r="J8" i="7" l="1"/>
  <c r="J3" i="7"/>
  <c r="J202" i="7"/>
  <c r="K120" i="7"/>
  <c r="J218" i="7"/>
  <c r="K225" i="7"/>
  <c r="K28" i="7"/>
  <c r="J9" i="7"/>
  <c r="K188" i="7"/>
  <c r="K64" i="7"/>
  <c r="K70" i="7"/>
  <c r="J112" i="7"/>
  <c r="J210" i="7"/>
  <c r="K107" i="7"/>
  <c r="J100" i="7"/>
  <c r="J32" i="7"/>
  <c r="J147" i="7"/>
  <c r="K199" i="7"/>
  <c r="K10" i="7"/>
  <c r="J11" i="7"/>
  <c r="K116" i="7"/>
  <c r="K32" i="7"/>
  <c r="K88" i="7"/>
  <c r="K164" i="7"/>
  <c r="J185" i="7"/>
  <c r="K17" i="7"/>
  <c r="K11" i="7"/>
  <c r="J85" i="7"/>
  <c r="K196" i="7"/>
  <c r="K131" i="7"/>
  <c r="K105" i="7"/>
  <c r="K104" i="7"/>
  <c r="J184" i="7"/>
  <c r="J154" i="7"/>
  <c r="J45" i="7"/>
  <c r="K101" i="7"/>
  <c r="K212" i="7"/>
  <c r="K136" i="7"/>
  <c r="J205" i="7"/>
  <c r="K83" i="7"/>
  <c r="K156" i="7"/>
  <c r="J123" i="7"/>
  <c r="J103" i="7"/>
  <c r="J113" i="7"/>
  <c r="J73" i="7"/>
  <c r="K48" i="7"/>
  <c r="J170" i="7"/>
  <c r="K134" i="7"/>
  <c r="K198" i="7"/>
  <c r="J138" i="7"/>
  <c r="J65" i="7"/>
  <c r="J200" i="7"/>
  <c r="K4" i="7"/>
  <c r="K57" i="7"/>
  <c r="J68" i="7"/>
  <c r="J52" i="7"/>
  <c r="K146" i="7"/>
  <c r="J108" i="7"/>
  <c r="J43" i="7"/>
  <c r="J92" i="7"/>
  <c r="J187" i="7"/>
  <c r="J125" i="7"/>
  <c r="K145" i="7"/>
  <c r="J69" i="7"/>
  <c r="K6" i="7"/>
  <c r="K54" i="7"/>
  <c r="J66" i="7"/>
  <c r="J31" i="7"/>
  <c r="K222" i="7"/>
  <c r="J171" i="7"/>
  <c r="K74" i="7"/>
  <c r="K51" i="7"/>
  <c r="J51" i="7"/>
  <c r="K31" i="7"/>
  <c r="J46" i="7"/>
  <c r="K139" i="7"/>
  <c r="K173" i="7"/>
  <c r="J122" i="7"/>
  <c r="K204" i="7"/>
  <c r="K126" i="7"/>
  <c r="J96" i="7"/>
  <c r="J77" i="7"/>
  <c r="K89" i="7"/>
  <c r="K168" i="7"/>
  <c r="J14" i="7"/>
  <c r="J71" i="7"/>
  <c r="K19" i="7"/>
  <c r="K110" i="7"/>
  <c r="K97" i="7"/>
  <c r="K24" i="7"/>
  <c r="K92" i="7"/>
  <c r="K133" i="7"/>
  <c r="J172" i="7"/>
  <c r="J137" i="7"/>
  <c r="K118" i="7"/>
  <c r="K20" i="7"/>
  <c r="K153" i="7"/>
  <c r="K46" i="7"/>
  <c r="J23" i="7"/>
  <c r="J121" i="7"/>
  <c r="J188" i="7"/>
  <c r="J181" i="7"/>
  <c r="J60" i="7"/>
  <c r="K23" i="7"/>
  <c r="K181" i="7"/>
  <c r="K60" i="7"/>
  <c r="K184" i="7"/>
  <c r="J146" i="7"/>
  <c r="J180" i="7"/>
  <c r="J90" i="7"/>
  <c r="J204" i="7"/>
  <c r="K197" i="7"/>
  <c r="K90" i="7"/>
  <c r="K203" i="7"/>
  <c r="K35" i="7"/>
  <c r="J17" i="7"/>
  <c r="J135" i="7"/>
  <c r="K34" i="7"/>
  <c r="J33" i="7"/>
  <c r="J82" i="7"/>
  <c r="K82" i="7"/>
  <c r="J101" i="7"/>
  <c r="J111" i="7"/>
  <c r="K37" i="7"/>
  <c r="J214" i="7"/>
  <c r="K129" i="7"/>
  <c r="J97" i="7"/>
  <c r="J207" i="7"/>
  <c r="K22" i="7"/>
  <c r="J153" i="7"/>
  <c r="K189" i="7"/>
  <c r="J119" i="7"/>
  <c r="K211" i="7"/>
  <c r="J61" i="7"/>
  <c r="J219" i="7"/>
  <c r="J37" i="7"/>
  <c r="K210" i="7"/>
  <c r="K30" i="7"/>
  <c r="K157" i="7"/>
  <c r="J168" i="7"/>
  <c r="K174" i="7"/>
  <c r="J28" i="7"/>
  <c r="J197" i="7"/>
  <c r="K144" i="7"/>
  <c r="K219" i="7"/>
  <c r="K52" i="7"/>
  <c r="K223" i="7"/>
  <c r="K103" i="7"/>
  <c r="K218" i="7"/>
  <c r="J165" i="7"/>
  <c r="K26" i="7"/>
  <c r="K124" i="7"/>
  <c r="J107" i="7"/>
  <c r="J87" i="7"/>
  <c r="J22" i="7"/>
  <c r="J211" i="7"/>
  <c r="K41" i="7"/>
  <c r="J12" i="7"/>
  <c r="J161" i="7"/>
  <c r="K76" i="7"/>
  <c r="J91" i="7"/>
  <c r="J212" i="7"/>
  <c r="J175" i="7"/>
  <c r="K7" i="7"/>
  <c r="K12" i="7"/>
  <c r="J72" i="7"/>
  <c r="J94" i="7"/>
  <c r="K166" i="7"/>
  <c r="K99" i="7"/>
  <c r="J136" i="7"/>
  <c r="J199" i="7"/>
  <c r="K53" i="7"/>
  <c r="J132" i="7"/>
  <c r="K108" i="7"/>
  <c r="J167" i="7"/>
  <c r="K158" i="7"/>
  <c r="K194" i="7"/>
  <c r="K79" i="7"/>
  <c r="J80" i="7"/>
  <c r="J220" i="7"/>
  <c r="J34" i="7"/>
  <c r="K128" i="7"/>
  <c r="J216" i="7"/>
  <c r="K143" i="7"/>
  <c r="J99" i="7"/>
  <c r="J223" i="7"/>
  <c r="K5" i="7"/>
  <c r="K8" i="7"/>
  <c r="J93" i="7"/>
  <c r="K186" i="7"/>
  <c r="K16" i="7"/>
  <c r="J222" i="7"/>
  <c r="J142" i="7"/>
  <c r="J166" i="7"/>
  <c r="J224" i="7"/>
  <c r="K85" i="7"/>
  <c r="J131" i="7"/>
  <c r="K142" i="7"/>
  <c r="K109" i="7"/>
  <c r="K141" i="7"/>
  <c r="J152" i="7"/>
  <c r="K152" i="7"/>
  <c r="J29" i="7"/>
  <c r="J35" i="7"/>
  <c r="J39" i="7"/>
  <c r="J191" i="7"/>
  <c r="K75" i="7"/>
  <c r="K14" i="7"/>
  <c r="K39" i="7"/>
  <c r="K214" i="7"/>
  <c r="K2" i="7"/>
  <c r="K112" i="7"/>
  <c r="J56" i="7"/>
  <c r="J26" i="7"/>
  <c r="K130" i="7"/>
  <c r="J208" i="7"/>
  <c r="J189" i="7"/>
  <c r="K206" i="7"/>
  <c r="J159" i="7"/>
  <c r="J225" i="7"/>
  <c r="J178" i="7"/>
  <c r="K209" i="7"/>
  <c r="K115" i="7"/>
  <c r="J179" i="7"/>
  <c r="K215" i="7"/>
  <c r="K180" i="7"/>
  <c r="K190" i="7"/>
  <c r="J149" i="7"/>
  <c r="J55" i="7"/>
  <c r="K100" i="7"/>
  <c r="K106" i="7"/>
  <c r="J58" i="7"/>
  <c r="J109" i="7"/>
  <c r="J134" i="7"/>
  <c r="K33" i="7"/>
  <c r="K63" i="7"/>
  <c r="K25" i="7"/>
  <c r="J21" i="7"/>
  <c r="J75" i="7"/>
  <c r="K208" i="7"/>
  <c r="J206" i="7"/>
  <c r="J139" i="7"/>
  <c r="J226" i="7"/>
  <c r="K178" i="7"/>
  <c r="K179" i="7"/>
  <c r="K55" i="7"/>
  <c r="K58" i="7"/>
  <c r="J95" i="7"/>
  <c r="J30" i="7"/>
  <c r="K207" i="7"/>
  <c r="J53" i="7"/>
  <c r="J118" i="7"/>
  <c r="K61" i="7"/>
  <c r="J89" i="7"/>
  <c r="K161" i="7"/>
  <c r="J76" i="7"/>
  <c r="K98" i="7"/>
  <c r="K182" i="7"/>
  <c r="K95" i="7"/>
  <c r="K121" i="7"/>
  <c r="K135" i="7"/>
  <c r="J133" i="7"/>
  <c r="K191" i="7"/>
  <c r="K84" i="7"/>
  <c r="K119" i="7"/>
  <c r="J6" i="7"/>
  <c r="J54" i="7"/>
  <c r="K183" i="7"/>
  <c r="K167" i="7"/>
  <c r="J155" i="7"/>
  <c r="J16" i="7"/>
  <c r="J157" i="7"/>
  <c r="J84" i="7"/>
  <c r="J194" i="7"/>
  <c r="J183" i="7"/>
  <c r="J144" i="7"/>
  <c r="K155" i="7"/>
  <c r="J158" i="7"/>
  <c r="J143" i="7"/>
  <c r="J5" i="7"/>
  <c r="J47" i="7"/>
  <c r="J213" i="7"/>
  <c r="J140" i="7"/>
  <c r="K72" i="7"/>
  <c r="J86" i="7"/>
  <c r="J27" i="7"/>
  <c r="J18" i="7"/>
  <c r="K86" i="7"/>
  <c r="K27" i="7"/>
  <c r="J130" i="7"/>
  <c r="K47" i="7"/>
  <c r="J201" i="7"/>
  <c r="J38" i="7"/>
  <c r="K18" i="7"/>
  <c r="J148" i="7"/>
  <c r="J221" i="7"/>
  <c r="K132" i="7"/>
  <c r="K40" i="7"/>
  <c r="K213" i="7"/>
  <c r="K140" i="7"/>
  <c r="J106" i="7"/>
  <c r="K38" i="7"/>
  <c r="J81" i="7"/>
  <c r="K81" i="7"/>
  <c r="J110" i="7"/>
  <c r="J13" i="7"/>
  <c r="J2" i="7"/>
  <c r="K148" i="7"/>
  <c r="K220" i="7"/>
  <c r="K221" i="7"/>
  <c r="J40" i="7"/>
  <c r="K13" i="7"/>
  <c r="K217" i="7"/>
  <c r="K42" i="7"/>
  <c r="J64" i="7"/>
  <c r="J41" i="7"/>
  <c r="J115" i="7"/>
  <c r="J173" i="7"/>
  <c r="J141" i="7"/>
  <c r="J186" i="7"/>
  <c r="K149" i="7"/>
  <c r="J217" i="7"/>
  <c r="J98" i="7"/>
  <c r="J182" i="7"/>
  <c r="J42" i="7"/>
  <c r="G1" i="10" l="1"/>
  <c r="G2" i="10"/>
  <c r="G3" i="10"/>
  <c r="G4" i="10"/>
  <c r="G5" i="10"/>
  <c r="F50" i="10" s="1"/>
  <c r="G6" i="10"/>
  <c r="F9" i="10" s="1"/>
  <c r="G7" i="10"/>
  <c r="F7" i="10" s="1"/>
  <c r="G8" i="10"/>
  <c r="G9" i="10"/>
  <c r="G10" i="10"/>
  <c r="G11" i="10"/>
  <c r="G12" i="10"/>
  <c r="G13" i="10"/>
  <c r="G14" i="10"/>
  <c r="F14" i="10" s="1"/>
  <c r="G15" i="10"/>
  <c r="G16" i="10"/>
  <c r="G17" i="10"/>
  <c r="G18" i="10"/>
  <c r="G19" i="10"/>
  <c r="F19" i="10" s="1"/>
  <c r="G20" i="10"/>
  <c r="F20" i="10" s="1"/>
  <c r="G21" i="10"/>
  <c r="G22" i="10"/>
  <c r="G23" i="10"/>
  <c r="F23" i="10" s="1"/>
  <c r="G24" i="10"/>
  <c r="F24" i="10" s="1"/>
  <c r="G25" i="10"/>
  <c r="G26" i="10"/>
  <c r="G27" i="10"/>
  <c r="G28" i="10"/>
  <c r="F28" i="10" s="1"/>
  <c r="G29" i="10"/>
  <c r="G30" i="10"/>
  <c r="G31" i="10"/>
  <c r="G32" i="10"/>
  <c r="G33" i="10"/>
  <c r="G34" i="10"/>
  <c r="F34" i="10" s="1"/>
  <c r="G35" i="10"/>
  <c r="F35" i="10" s="1"/>
  <c r="G36" i="10"/>
  <c r="G37" i="10"/>
  <c r="F37" i="10" s="1"/>
  <c r="G38" i="10"/>
  <c r="F38" i="10" s="1"/>
  <c r="G39" i="10"/>
  <c r="F39" i="10" s="1"/>
  <c r="G40" i="10"/>
  <c r="G41" i="10"/>
  <c r="G42" i="10"/>
  <c r="F42" i="10" s="1"/>
  <c r="G43" i="10"/>
  <c r="G44" i="10"/>
  <c r="G45" i="10"/>
  <c r="G46" i="10"/>
  <c r="G47" i="10"/>
  <c r="F47" i="10" s="1"/>
  <c r="G48" i="10"/>
  <c r="G49" i="10"/>
  <c r="F49" i="10" s="1"/>
  <c r="G50" i="10"/>
  <c r="G51" i="10"/>
  <c r="F51" i="10" s="1"/>
  <c r="G52" i="10"/>
  <c r="F52" i="10" s="1"/>
  <c r="G53" i="10"/>
  <c r="F53" i="10" s="1"/>
  <c r="G54" i="10"/>
  <c r="F54" i="10" s="1"/>
  <c r="G55" i="10"/>
  <c r="F55" i="10" s="1"/>
  <c r="G56" i="10"/>
  <c r="F56" i="10" s="1"/>
  <c r="F4" i="10"/>
  <c r="F3" i="10"/>
  <c r="F1" i="10"/>
  <c r="N176" i="7"/>
  <c r="F176" i="7" s="1"/>
  <c r="M176" i="7"/>
  <c r="R176" i="7" s="1"/>
  <c r="O169" i="7"/>
  <c r="T169" i="7" s="1"/>
  <c r="M169" i="7"/>
  <c r="E169" i="7" s="1"/>
  <c r="O192" i="7"/>
  <c r="G192" i="7" s="1"/>
  <c r="N192" i="7"/>
  <c r="F192" i="7" s="1"/>
  <c r="M192" i="7"/>
  <c r="E192" i="7" s="1"/>
  <c r="P192" i="7"/>
  <c r="H192" i="7" s="1"/>
  <c r="Q192" i="7"/>
  <c r="I192" i="7" s="1"/>
  <c r="N169" i="7"/>
  <c r="S169" i="7" s="1"/>
  <c r="P169" i="7"/>
  <c r="U169" i="7" s="1"/>
  <c r="Q169" i="7"/>
  <c r="I169" i="7" s="1"/>
  <c r="O176" i="7"/>
  <c r="G176" i="7" s="1"/>
  <c r="P176" i="7"/>
  <c r="U176" i="7" s="1"/>
  <c r="Q176" i="7"/>
  <c r="I176" i="7" s="1"/>
  <c r="C176" i="7"/>
  <c r="C169" i="7"/>
  <c r="C192" i="7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60" i="6"/>
  <c r="E58" i="6"/>
  <c r="E57" i="6"/>
  <c r="E44" i="6"/>
  <c r="E45" i="6"/>
  <c r="E46" i="6"/>
  <c r="E47" i="6"/>
  <c r="E48" i="6"/>
  <c r="E49" i="6"/>
  <c r="E50" i="6"/>
  <c r="E51" i="6"/>
  <c r="E52" i="6"/>
  <c r="E53" i="6"/>
  <c r="E54" i="6"/>
  <c r="E55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7" i="6"/>
  <c r="E2" i="6"/>
  <c r="E3" i="6"/>
  <c r="E4" i="6"/>
  <c r="E5" i="6"/>
  <c r="E1" i="6"/>
  <c r="S176" i="7" l="1"/>
  <c r="E176" i="7"/>
  <c r="S192" i="7"/>
  <c r="F6" i="10"/>
  <c r="F44" i="10"/>
  <c r="F25" i="10"/>
  <c r="F45" i="10"/>
  <c r="F46" i="10"/>
  <c r="F48" i="10"/>
  <c r="F30" i="10"/>
  <c r="F21" i="10"/>
  <c r="F27" i="10"/>
  <c r="F10" i="10"/>
  <c r="F16" i="10"/>
  <c r="F17" i="10"/>
  <c r="F41" i="10"/>
  <c r="F32" i="10"/>
  <c r="F18" i="10"/>
  <c r="F11" i="10"/>
  <c r="F13" i="10"/>
  <c r="F31" i="10"/>
  <c r="F8" i="10"/>
  <c r="F15" i="10"/>
  <c r="F22" i="10"/>
  <c r="F29" i="10"/>
  <c r="F36" i="10"/>
  <c r="F43" i="10"/>
  <c r="F2" i="10"/>
  <c r="F12" i="10"/>
  <c r="F33" i="10"/>
  <c r="F5" i="10"/>
  <c r="F40" i="10"/>
  <c r="F26" i="10"/>
  <c r="V192" i="7"/>
  <c r="R192" i="7"/>
  <c r="V169" i="7"/>
  <c r="T176" i="7"/>
  <c r="U192" i="7"/>
  <c r="T192" i="7"/>
  <c r="F169" i="7"/>
  <c r="J192" i="7"/>
  <c r="V176" i="7"/>
  <c r="R169" i="7"/>
  <c r="G169" i="7"/>
  <c r="H169" i="7"/>
  <c r="H176" i="7"/>
  <c r="J176" i="7" s="1"/>
  <c r="K169" i="7" l="1"/>
  <c r="K192" i="7"/>
  <c r="J169" i="7"/>
  <c r="K176" i="7"/>
  <c r="G159" i="6" l="1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F83" i="6" s="1"/>
  <c r="G82" i="6"/>
  <c r="G81" i="6"/>
  <c r="G80" i="6"/>
  <c r="G79" i="6"/>
  <c r="F79" i="6" s="1"/>
  <c r="G78" i="6"/>
  <c r="F78" i="6" s="1"/>
  <c r="G77" i="6"/>
  <c r="F77" i="6" s="1"/>
  <c r="G76" i="6"/>
  <c r="F76" i="6" s="1"/>
  <c r="G75" i="6"/>
  <c r="F75" i="6" s="1"/>
  <c r="G74" i="6"/>
  <c r="G73" i="6"/>
  <c r="F73" i="6" s="1"/>
  <c r="G72" i="6"/>
  <c r="G71" i="6"/>
  <c r="G70" i="6"/>
  <c r="F70" i="6" s="1"/>
  <c r="G69" i="6"/>
  <c r="F69" i="6" s="1"/>
  <c r="G68" i="6"/>
  <c r="G67" i="6"/>
  <c r="G66" i="6"/>
  <c r="G65" i="6"/>
  <c r="F65" i="6" s="1"/>
  <c r="G64" i="6"/>
  <c r="F64" i="6" s="1"/>
  <c r="G63" i="6"/>
  <c r="F63" i="6" s="1"/>
  <c r="G62" i="6"/>
  <c r="F62" i="6" s="1"/>
  <c r="G61" i="6"/>
  <c r="F61" i="6" s="1"/>
  <c r="G60" i="6"/>
  <c r="G59" i="6"/>
  <c r="F59" i="6" s="1"/>
  <c r="G58" i="6"/>
  <c r="F58" i="6" s="1"/>
  <c r="G57" i="6"/>
  <c r="F57" i="6" s="1"/>
  <c r="G56" i="6"/>
  <c r="F56" i="6" s="1"/>
  <c r="G55" i="6"/>
  <c r="F55" i="6" s="1"/>
  <c r="G54" i="6"/>
  <c r="F54" i="6" s="1"/>
  <c r="G53" i="6"/>
  <c r="F53" i="6" s="1"/>
  <c r="G52" i="6"/>
  <c r="F52" i="6" s="1"/>
  <c r="G51" i="6"/>
  <c r="F51" i="6" s="1"/>
  <c r="G50" i="6"/>
  <c r="G49" i="6"/>
  <c r="F49" i="6" s="1"/>
  <c r="G48" i="6"/>
  <c r="G47" i="6"/>
  <c r="G46" i="6"/>
  <c r="F46" i="6" s="1"/>
  <c r="G45" i="6"/>
  <c r="F45" i="6" s="1"/>
  <c r="G44" i="6"/>
  <c r="G43" i="6"/>
  <c r="G42" i="6"/>
  <c r="G41" i="6"/>
  <c r="F41" i="6" s="1"/>
  <c r="G40" i="6"/>
  <c r="F40" i="6" s="1"/>
  <c r="G39" i="6"/>
  <c r="F39" i="6" s="1"/>
  <c r="G38" i="6"/>
  <c r="F38" i="6" s="1"/>
  <c r="G37" i="6"/>
  <c r="F37" i="6" s="1"/>
  <c r="G36" i="6"/>
  <c r="G35" i="6"/>
  <c r="F35" i="6" s="1"/>
  <c r="G34" i="6"/>
  <c r="G33" i="6"/>
  <c r="G32" i="6"/>
  <c r="F32" i="6" s="1"/>
  <c r="G31" i="6"/>
  <c r="F31" i="6" s="1"/>
  <c r="G30" i="6"/>
  <c r="G29" i="6"/>
  <c r="G28" i="6"/>
  <c r="G27" i="6"/>
  <c r="F27" i="6" s="1"/>
  <c r="G26" i="6"/>
  <c r="F26" i="6" s="1"/>
  <c r="G25" i="6"/>
  <c r="F25" i="6" s="1"/>
  <c r="G24" i="6"/>
  <c r="F24" i="6" s="1"/>
  <c r="G23" i="6"/>
  <c r="F23" i="6" s="1"/>
  <c r="G22" i="6"/>
  <c r="G21" i="6"/>
  <c r="F21" i="6" s="1"/>
  <c r="G20" i="6"/>
  <c r="G19" i="6"/>
  <c r="G18" i="6"/>
  <c r="F18" i="6" s="1"/>
  <c r="G17" i="6"/>
  <c r="F17" i="6" s="1"/>
  <c r="G16" i="6"/>
  <c r="G15" i="6"/>
  <c r="G14" i="6"/>
  <c r="G13" i="6"/>
  <c r="F13" i="6" s="1"/>
  <c r="G12" i="6"/>
  <c r="F12" i="6" s="1"/>
  <c r="G11" i="6"/>
  <c r="F11" i="6" s="1"/>
  <c r="G10" i="6"/>
  <c r="F10" i="6" s="1"/>
  <c r="G9" i="6"/>
  <c r="F9" i="6" s="1"/>
  <c r="G8" i="6"/>
  <c r="G7" i="6"/>
  <c r="F7" i="6" s="1"/>
  <c r="G6" i="6"/>
  <c r="G5" i="6"/>
  <c r="F5" i="6" s="1"/>
  <c r="G4" i="6"/>
  <c r="F30" i="6" s="1"/>
  <c r="G3" i="6"/>
  <c r="F72" i="6" s="1"/>
  <c r="F3" i="6"/>
  <c r="G2" i="6"/>
  <c r="F2" i="6" s="1"/>
  <c r="G1" i="6"/>
  <c r="F1" i="6"/>
  <c r="G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F8" i="6" l="1"/>
  <c r="F22" i="6"/>
  <c r="F36" i="6"/>
  <c r="F50" i="6"/>
  <c r="F74" i="6"/>
  <c r="F60" i="6"/>
  <c r="F4" i="6"/>
  <c r="F14" i="6"/>
  <c r="F80" i="6"/>
  <c r="F19" i="6"/>
  <c r="F33" i="6"/>
  <c r="F47" i="6"/>
  <c r="F71" i="6"/>
  <c r="F43" i="6"/>
  <c r="F81" i="6"/>
  <c r="F42" i="6"/>
  <c r="F66" i="6"/>
  <c r="F15" i="6"/>
  <c r="F29" i="6"/>
  <c r="F67" i="6"/>
  <c r="F6" i="6"/>
  <c r="F20" i="6"/>
  <c r="F34" i="6"/>
  <c r="F48" i="6"/>
  <c r="F16" i="6"/>
  <c r="F68" i="6"/>
  <c r="F82" i="6"/>
  <c r="F44" i="6"/>
  <c r="F28" i="6"/>
  <c r="F1" i="8" l="1"/>
  <c r="F2" i="8"/>
  <c r="F3" i="8"/>
  <c r="F29" i="8"/>
  <c r="F46" i="8" l="1"/>
  <c r="F34" i="8"/>
  <c r="F26" i="8"/>
  <c r="F21" i="8"/>
  <c r="F16" i="8"/>
  <c r="F12" i="8"/>
  <c r="F8" i="8"/>
  <c r="F4" i="8"/>
  <c r="F56" i="8"/>
  <c r="F78" i="8"/>
  <c r="F49" i="8"/>
  <c r="F53" i="8"/>
  <c r="F72" i="8"/>
  <c r="F92" i="8"/>
  <c r="F73" i="8"/>
  <c r="F40" i="8"/>
  <c r="F76" i="8"/>
  <c r="F48" i="8"/>
  <c r="F25" i="8"/>
  <c r="F84" i="8"/>
  <c r="F20" i="8"/>
  <c r="F52" i="8"/>
  <c r="F24" i="8"/>
  <c r="F88" i="8"/>
  <c r="F28" i="8"/>
  <c r="F93" i="8"/>
  <c r="F87" i="8"/>
  <c r="F80" i="8"/>
  <c r="F74" i="8"/>
  <c r="F69" i="8"/>
  <c r="F58" i="8"/>
  <c r="F50" i="8"/>
  <c r="F45" i="8"/>
  <c r="F41" i="8"/>
  <c r="F37" i="8"/>
  <c r="F32" i="8"/>
  <c r="F27" i="8"/>
  <c r="F22" i="8"/>
  <c r="F17" i="8"/>
  <c r="F13" i="8"/>
  <c r="F9" i="8"/>
  <c r="F5" i="8"/>
  <c r="F89" i="8"/>
  <c r="F79" i="8"/>
  <c r="F65" i="8"/>
  <c r="F61" i="8"/>
  <c r="F57" i="8"/>
  <c r="F85" i="8"/>
  <c r="F68" i="8"/>
  <c r="F44" i="8"/>
  <c r="F36" i="8"/>
  <c r="F86" i="8"/>
  <c r="F77" i="8"/>
  <c r="F64" i="8"/>
  <c r="F60" i="8"/>
  <c r="F83" i="8"/>
  <c r="F71" i="8"/>
  <c r="F59" i="8"/>
  <c r="F47" i="8"/>
  <c r="F35" i="8"/>
  <c r="F23" i="8"/>
  <c r="F11" i="8"/>
  <c r="F75" i="8"/>
  <c r="F63" i="8"/>
  <c r="F51" i="8"/>
  <c r="F39" i="8"/>
  <c r="F19" i="8"/>
  <c r="F7" i="8"/>
  <c r="F82" i="8"/>
  <c r="F66" i="8"/>
  <c r="F54" i="8"/>
  <c r="F38" i="8"/>
  <c r="F18" i="8"/>
  <c r="F10" i="8"/>
  <c r="F33" i="8"/>
  <c r="F91" i="8"/>
  <c r="F67" i="8"/>
  <c r="F55" i="8"/>
  <c r="F43" i="8"/>
  <c r="F31" i="8"/>
  <c r="F15" i="8"/>
  <c r="F90" i="8"/>
  <c r="F70" i="8"/>
  <c r="F62" i="8"/>
  <c r="F42" i="8"/>
  <c r="F30" i="8"/>
  <c r="F14" i="8"/>
  <c r="F6" i="8"/>
  <c r="F81" i="8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4" i="1"/>
</calcChain>
</file>

<file path=xl/sharedStrings.xml><?xml version="1.0" encoding="utf-8"?>
<sst xmlns="http://schemas.openxmlformats.org/spreadsheetml/2006/main" count="1798" uniqueCount="433">
  <si>
    <t>Angela Richardson</t>
  </si>
  <si>
    <t>St Andrews University</t>
  </si>
  <si>
    <t>FU23</t>
  </si>
  <si>
    <t>Mhairi Boyle</t>
  </si>
  <si>
    <t>Fife AC</t>
  </si>
  <si>
    <t>FU20</t>
  </si>
  <si>
    <t>Hayley Ovens</t>
  </si>
  <si>
    <t>Unatt.</t>
  </si>
  <si>
    <t>FS</t>
  </si>
  <si>
    <t>Jennifer Massie</t>
  </si>
  <si>
    <t>Dundee Road Runners</t>
  </si>
  <si>
    <t>Jane Dunlop</t>
  </si>
  <si>
    <t>Jennifer Cruickshanks</t>
  </si>
  <si>
    <t>Louise Burt</t>
  </si>
  <si>
    <t>FV50</t>
  </si>
  <si>
    <t>Issy Mortledge</t>
  </si>
  <si>
    <t>Elise Methven</t>
  </si>
  <si>
    <t>Anster Haddies</t>
  </si>
  <si>
    <t>FV40</t>
  </si>
  <si>
    <t>Rosie Knox</t>
  </si>
  <si>
    <t>FU17</t>
  </si>
  <si>
    <t>Pamela Cruickshanks</t>
  </si>
  <si>
    <t>FV45</t>
  </si>
  <si>
    <t>Margaret Martin</t>
  </si>
  <si>
    <t>FV55</t>
  </si>
  <si>
    <t>Innes Bracegirdle</t>
  </si>
  <si>
    <t>Fiona Cruickshanks</t>
  </si>
  <si>
    <t>Maggie Sadler</t>
  </si>
  <si>
    <t>Alice Lytton</t>
  </si>
  <si>
    <t>Belinda Greer</t>
  </si>
  <si>
    <t>Carol Mowberry</t>
  </si>
  <si>
    <t>Leven Las Vegas RC</t>
  </si>
  <si>
    <t>Fiona Gibson</t>
  </si>
  <si>
    <t>Sharon Brown</t>
  </si>
  <si>
    <t>Jane Anderson</t>
  </si>
  <si>
    <t>Joanne Irons</t>
  </si>
  <si>
    <t>Yvonne Dehn</t>
  </si>
  <si>
    <t>Fiona Walker</t>
  </si>
  <si>
    <t>Sue Whisler</t>
  </si>
  <si>
    <t>Chloe Thompson</t>
  </si>
  <si>
    <t>Toni Davidson</t>
  </si>
  <si>
    <t>Vhairi Walker</t>
  </si>
  <si>
    <t>Angela Small</t>
  </si>
  <si>
    <t>Kathryn Shepherd</t>
  </si>
  <si>
    <t>Margaret Mackie</t>
  </si>
  <si>
    <t>Running Sisters Dundee</t>
  </si>
  <si>
    <t>Carole Melville</t>
  </si>
  <si>
    <t>FV70</t>
  </si>
  <si>
    <t>Ruth Cruickshank</t>
  </si>
  <si>
    <t>Sarani Fernando</t>
  </si>
  <si>
    <t>FU15</t>
  </si>
  <si>
    <t>Wendy Ritchie</t>
  </si>
  <si>
    <t>Linda Kirkcaldy</t>
  </si>
  <si>
    <t>Anster Allsorts</t>
  </si>
  <si>
    <t>Jennifer Morris</t>
  </si>
  <si>
    <t>Susan Gourlay</t>
  </si>
  <si>
    <t>Ursula Ryder</t>
  </si>
  <si>
    <t>Evelyn McConnell</t>
  </si>
  <si>
    <t>Val Herkes</t>
  </si>
  <si>
    <t>Chloe Hazel</t>
  </si>
  <si>
    <t>Jill Leaske</t>
  </si>
  <si>
    <t>Beacon Runners</t>
  </si>
  <si>
    <t>Karen Gillies</t>
  </si>
  <si>
    <t>Wendy Law</t>
  </si>
  <si>
    <t>Kate Fernando</t>
  </si>
  <si>
    <t>Wilma Davidson</t>
  </si>
  <si>
    <t>FV60</t>
  </si>
  <si>
    <t>Kirsteen Anderson</t>
  </si>
  <si>
    <t>Gozde Ozakinci</t>
  </si>
  <si>
    <t>Jog Scotland</t>
  </si>
  <si>
    <t>Vanessa Samuels</t>
  </si>
  <si>
    <t>Jane Askey</t>
  </si>
  <si>
    <t>Sarah Ives</t>
  </si>
  <si>
    <t>Lorna Hughes</t>
  </si>
  <si>
    <t>Isla Brown</t>
  </si>
  <si>
    <t>Zoe Duncan</t>
  </si>
  <si>
    <t>Gemma Hamilton</t>
  </si>
  <si>
    <t>Position</t>
  </si>
  <si>
    <t>Runner</t>
  </si>
  <si>
    <t>Club</t>
  </si>
  <si>
    <t>Category</t>
  </si>
  <si>
    <t>St A Pts</t>
  </si>
  <si>
    <t>Logan Rees</t>
  </si>
  <si>
    <t>MU20</t>
  </si>
  <si>
    <t>Steve Clark</t>
  </si>
  <si>
    <t>MV40</t>
  </si>
  <si>
    <t>Chris Russell</t>
  </si>
  <si>
    <t>MU23</t>
  </si>
  <si>
    <t>George Rees</t>
  </si>
  <si>
    <t>MU15</t>
  </si>
  <si>
    <t>Skylar Lobdell</t>
  </si>
  <si>
    <t>Craig Morris</t>
  </si>
  <si>
    <t>John Mill</t>
  </si>
  <si>
    <t>MV50</t>
  </si>
  <si>
    <t>Kenny Anthony</t>
  </si>
  <si>
    <t>Ian McNulty</t>
  </si>
  <si>
    <t>Dundee Hawkhill</t>
  </si>
  <si>
    <t>Daniel Lynch</t>
  </si>
  <si>
    <t>Stuart McKenzie</t>
  </si>
  <si>
    <t>MS</t>
  </si>
  <si>
    <t>David Stewart</t>
  </si>
  <si>
    <t>MV45</t>
  </si>
  <si>
    <t>Keith Taylor</t>
  </si>
  <si>
    <t>Tony Martin</t>
  </si>
  <si>
    <t>MV60</t>
  </si>
  <si>
    <t>Sam Fernando</t>
  </si>
  <si>
    <t>MU17</t>
  </si>
  <si>
    <t>Gareth Irons</t>
  </si>
  <si>
    <t>Juan Coderch</t>
  </si>
  <si>
    <t>Steven Dick</t>
  </si>
  <si>
    <t>Andy Cargill</t>
  </si>
  <si>
    <t>Jonny Knox</t>
  </si>
  <si>
    <t>Calum Harvie</t>
  </si>
  <si>
    <t>David Bell</t>
  </si>
  <si>
    <t>Richard Davidson</t>
  </si>
  <si>
    <t>MV55</t>
  </si>
  <si>
    <t>Paul Leonard</t>
  </si>
  <si>
    <t>Nick Johnson</t>
  </si>
  <si>
    <t>Mark Thomson</t>
  </si>
  <si>
    <t>Bryce Aitken</t>
  </si>
  <si>
    <t>Gary Barker</t>
  </si>
  <si>
    <t>David Cowan</t>
  </si>
  <si>
    <t>Gordon Pryde</t>
  </si>
  <si>
    <t>Lomond Hill Runners</t>
  </si>
  <si>
    <t>Bill Smith</t>
  </si>
  <si>
    <t>David Brisland</t>
  </si>
  <si>
    <t>Phil Forte</t>
  </si>
  <si>
    <t>Gus McGhie</t>
  </si>
  <si>
    <t>Ken Greer</t>
  </si>
  <si>
    <t>Michael Mitchell</t>
  </si>
  <si>
    <t>Alex Thompson</t>
  </si>
  <si>
    <t>Richard Toller</t>
  </si>
  <si>
    <t>Ken Morris</t>
  </si>
  <si>
    <t>MV65</t>
  </si>
  <si>
    <t>Mitch McCreadie</t>
  </si>
  <si>
    <t>Eric Anderson</t>
  </si>
  <si>
    <t>Ian Muir</t>
  </si>
  <si>
    <t>Brian R Smith</t>
  </si>
  <si>
    <t>William Simpson</t>
  </si>
  <si>
    <t>John Boyle</t>
  </si>
  <si>
    <t>Kinross Road Runners</t>
  </si>
  <si>
    <t>Jeff Taylor</t>
  </si>
  <si>
    <t>Alan Lawson</t>
  </si>
  <si>
    <t>George Findlay</t>
  </si>
  <si>
    <t>Grant Whittock</t>
  </si>
  <si>
    <t>David Norie</t>
  </si>
  <si>
    <t>Ian Hawkins</t>
  </si>
  <si>
    <t>Gordon Taylor</t>
  </si>
  <si>
    <t>Nick Brian</t>
  </si>
  <si>
    <t>John Keenlyside</t>
  </si>
  <si>
    <t>Jes Baillie</t>
  </si>
  <si>
    <t>Patrick Leaske</t>
  </si>
  <si>
    <t>David Nuttall</t>
  </si>
  <si>
    <t>Craig Love</t>
  </si>
  <si>
    <t>Eddie Sanders</t>
  </si>
  <si>
    <t>Michael Williams</t>
  </si>
  <si>
    <t>Stuart Gibson</t>
  </si>
  <si>
    <t>Mike Frodsham</t>
  </si>
  <si>
    <t>Alan Gibson</t>
  </si>
  <si>
    <t>Alan McLeod</t>
  </si>
  <si>
    <t>Steve Cromar</t>
  </si>
  <si>
    <t>MV75</t>
  </si>
  <si>
    <t>Stewart Davidson</t>
  </si>
  <si>
    <t>Scott McKenzie</t>
  </si>
  <si>
    <t>Kenneth McLeod</t>
  </si>
  <si>
    <t>Robert Thornton</t>
  </si>
  <si>
    <t>Malcolm McTavish</t>
  </si>
  <si>
    <t>Dennis Kealey</t>
  </si>
  <si>
    <t>Ally McLaren</t>
  </si>
  <si>
    <t>Carnegie</t>
  </si>
  <si>
    <t>Eck Anderson</t>
  </si>
  <si>
    <t>Wilf Parkinson</t>
  </si>
  <si>
    <t>Alistair Robertson</t>
  </si>
  <si>
    <t>MV70</t>
  </si>
  <si>
    <t>Hamish McLeod</t>
  </si>
  <si>
    <t>Name</t>
  </si>
  <si>
    <t>Pts StA</t>
  </si>
  <si>
    <t>Pts SB</t>
  </si>
  <si>
    <t>Strath-Blebo</t>
  </si>
  <si>
    <t>Tarvit</t>
  </si>
  <si>
    <t>Balmullo</t>
  </si>
  <si>
    <t>St Andrews</t>
  </si>
  <si>
    <t>Total</t>
  </si>
  <si>
    <t>Completed</t>
  </si>
  <si>
    <t>Heather Anderson</t>
  </si>
  <si>
    <t>Ben Kinninmonth</t>
  </si>
  <si>
    <t>Martin Rollo</t>
  </si>
  <si>
    <t>Alison McNeilly</t>
  </si>
  <si>
    <t>Hilary Ritchie</t>
  </si>
  <si>
    <t>Pos</t>
  </si>
  <si>
    <t>Sandra Gardener</t>
  </si>
  <si>
    <t>Jamie Lessels</t>
  </si>
  <si>
    <t>Ben Hukins</t>
  </si>
  <si>
    <t>M40</t>
  </si>
  <si>
    <t>Falkland Trail Runners</t>
  </si>
  <si>
    <t>F40</t>
  </si>
  <si>
    <t>M50</t>
  </si>
  <si>
    <t>Leven Las Vegas</t>
  </si>
  <si>
    <t>F50</t>
  </si>
  <si>
    <t xml:space="preserve">Fife AC </t>
  </si>
  <si>
    <t>Iain Wallace</t>
  </si>
  <si>
    <t>F60</t>
  </si>
  <si>
    <t xml:space="preserve">Falkland Trail Runners </t>
  </si>
  <si>
    <t>M60</t>
  </si>
  <si>
    <t>Lynne Herd</t>
  </si>
  <si>
    <t>Lee Cessford</t>
  </si>
  <si>
    <t>M70</t>
  </si>
  <si>
    <t>Recreational Running</t>
  </si>
  <si>
    <t>Jonathan Millar</t>
  </si>
  <si>
    <t>Carnegie Harriers</t>
  </si>
  <si>
    <t xml:space="preserve">Anster Haddies </t>
  </si>
  <si>
    <t xml:space="preserve">Dundee Road Runners </t>
  </si>
  <si>
    <t>Paul Reed</t>
  </si>
  <si>
    <t>Richard Cleary</t>
  </si>
  <si>
    <t>Allan Gibson</t>
  </si>
  <si>
    <t>PH Racing Club</t>
  </si>
  <si>
    <t>Thomas Robertson</t>
  </si>
  <si>
    <t>Paul Harkins</t>
  </si>
  <si>
    <t>Malcolm Forbes</t>
  </si>
  <si>
    <t>Michael Creechan</t>
  </si>
  <si>
    <t>Michael Reilly</t>
  </si>
  <si>
    <t>Jude Alcock</t>
  </si>
  <si>
    <t>Christian Harding</t>
  </si>
  <si>
    <t>David Baird</t>
  </si>
  <si>
    <t>David Webster</t>
  </si>
  <si>
    <t>James Barnet</t>
  </si>
  <si>
    <t>Adam Hart</t>
  </si>
  <si>
    <t>Louise Provan</t>
  </si>
  <si>
    <t>Charlene Junkin</t>
  </si>
  <si>
    <t>Amy Tavendale</t>
  </si>
  <si>
    <t>Barbara Brown</t>
  </si>
  <si>
    <t>Fiona Canavan</t>
  </si>
  <si>
    <t>John Kinninmonth</t>
  </si>
  <si>
    <t>Dunnikier</t>
  </si>
  <si>
    <t>Fiona Callaghan</t>
  </si>
  <si>
    <t>MSen</t>
  </si>
  <si>
    <t>Jamie Anderson</t>
  </si>
  <si>
    <t>Tom Rainey</t>
  </si>
  <si>
    <t>Mairi Littleson</t>
  </si>
  <si>
    <t>FSen</t>
  </si>
  <si>
    <t>Mikey Dow</t>
  </si>
  <si>
    <t>Geoff Campbell</t>
  </si>
  <si>
    <t>Tim Ennis</t>
  </si>
  <si>
    <t>Hannah Tippetts</t>
  </si>
  <si>
    <t>Allan Kettles</t>
  </si>
  <si>
    <t>Jim Morton</t>
  </si>
  <si>
    <t>David Place</t>
  </si>
  <si>
    <t>John McIntosh</t>
  </si>
  <si>
    <t>Sophia Lapper</t>
  </si>
  <si>
    <t>Jeremy Tomlinson</t>
  </si>
  <si>
    <t>Philip Suttie</t>
  </si>
  <si>
    <t>Gwen Tivendale</t>
  </si>
  <si>
    <t>Will Gage</t>
  </si>
  <si>
    <t>Merce Torres</t>
  </si>
  <si>
    <t>Morven McIntyre</t>
  </si>
  <si>
    <t>Grant Whytock</t>
  </si>
  <si>
    <t>John Wilmot</t>
  </si>
  <si>
    <t>RunSum Running Group</t>
  </si>
  <si>
    <t>Frank McLaren</t>
  </si>
  <si>
    <t>Daniel Haran</t>
  </si>
  <si>
    <t>GTC</t>
  </si>
  <si>
    <t>Lorraine Dunbar</t>
  </si>
  <si>
    <t>Phillip Gillespie</t>
  </si>
  <si>
    <t>Katy McBride</t>
  </si>
  <si>
    <t>Gordon Christie</t>
  </si>
  <si>
    <t>Shona Candlish</t>
  </si>
  <si>
    <t>Lissa Stewart</t>
  </si>
  <si>
    <t>Ewan Cameron</t>
  </si>
  <si>
    <t>May Smith</t>
  </si>
  <si>
    <t>Dundee Roadrunners</t>
  </si>
  <si>
    <t>Josh McKay</t>
  </si>
  <si>
    <t>Ed Wade</t>
  </si>
  <si>
    <t>Eugenie Verney</t>
  </si>
  <si>
    <t>Kim Dickson</t>
  </si>
  <si>
    <t>Margaret Robertson</t>
  </si>
  <si>
    <t>F70</t>
  </si>
  <si>
    <t>Carolann Kinnear</t>
  </si>
  <si>
    <t>Recreational  Runners</t>
  </si>
  <si>
    <t>Lorraine Hands</t>
  </si>
  <si>
    <t xml:space="preserve">Recreational Running </t>
  </si>
  <si>
    <t>Mike Alcock</t>
  </si>
  <si>
    <t>Carrie Baird</t>
  </si>
  <si>
    <t>Linda Craddock</t>
  </si>
  <si>
    <t>Rhona Van Rensburg</t>
  </si>
  <si>
    <t>Zuleika Brett</t>
  </si>
  <si>
    <t>Susan Smith</t>
  </si>
  <si>
    <t>Hendrik Van Rensburg</t>
  </si>
  <si>
    <t>Rebecca Garside</t>
  </si>
  <si>
    <t>Chris Neilson</t>
  </si>
  <si>
    <t>Eleanor Lowrie</t>
  </si>
  <si>
    <t>Gail Stirling</t>
  </si>
  <si>
    <t>Robert Garside</t>
  </si>
  <si>
    <t>Stephen Dickson</t>
  </si>
  <si>
    <t>Tom Harris</t>
  </si>
  <si>
    <t>Patrick O'Hare</t>
  </si>
  <si>
    <t>Mark Harris</t>
  </si>
  <si>
    <t>Bryan McLaren</t>
  </si>
  <si>
    <t>Matthew Beaney</t>
  </si>
  <si>
    <t>Dominic Williams</t>
  </si>
  <si>
    <t>Vince MacPherson</t>
  </si>
  <si>
    <t>Alison McGill</t>
  </si>
  <si>
    <t>Gordon Coull</t>
  </si>
  <si>
    <t>Rachel Callaghan</t>
  </si>
  <si>
    <t>Dominic Hughes</t>
  </si>
  <si>
    <t>George Young</t>
  </si>
  <si>
    <t>Ross McArthur</t>
  </si>
  <si>
    <t>Louise Lessels</t>
  </si>
  <si>
    <t>Susanne Lumsden</t>
  </si>
  <si>
    <t>Robyn Graham</t>
  </si>
  <si>
    <t>Abigail Mason</t>
  </si>
  <si>
    <t>Mike Murdoch</t>
  </si>
  <si>
    <t>Steven Brand</t>
  </si>
  <si>
    <t>Mark Feely</t>
  </si>
  <si>
    <t>David Dunleavey</t>
  </si>
  <si>
    <t>Lyle Allan</t>
  </si>
  <si>
    <t>Allen Marr</t>
  </si>
  <si>
    <t>Huw Watkins</t>
  </si>
  <si>
    <t>Joseph Smith</t>
  </si>
  <si>
    <t>David Pease</t>
  </si>
  <si>
    <t>Tracy Knox</t>
  </si>
  <si>
    <t>Bill Gillan</t>
  </si>
  <si>
    <t>Ian Donaldson</t>
  </si>
  <si>
    <t>Alice Hall</t>
  </si>
  <si>
    <t>Martin Kirkbride</t>
  </si>
  <si>
    <t>Bethan McRobbie</t>
  </si>
  <si>
    <t>Sean Kenyon</t>
  </si>
  <si>
    <t>Catriona Duncan</t>
  </si>
  <si>
    <t>Carol Landale</t>
  </si>
  <si>
    <t>Gillian Murdoch</t>
  </si>
  <si>
    <t>Paula Roberts</t>
  </si>
  <si>
    <t>John Lee</t>
  </si>
  <si>
    <t>Julia Greig</t>
  </si>
  <si>
    <t>Katrina Johnston</t>
  </si>
  <si>
    <t>Rosemary Lee</t>
  </si>
  <si>
    <t>James Hall</t>
  </si>
  <si>
    <t>Alex Reily</t>
  </si>
  <si>
    <t>Cameron Watson</t>
  </si>
  <si>
    <t>Sam Woolhead</t>
  </si>
  <si>
    <t>Murray Speight</t>
  </si>
  <si>
    <t>Msen</t>
  </si>
  <si>
    <t xml:space="preserve">Leven Las Vegas Running Club </t>
  </si>
  <si>
    <t>Stephanie Johnson</t>
  </si>
  <si>
    <t xml:space="preserve">Kinross Road Runners </t>
  </si>
  <si>
    <t>Caroline Jones</t>
  </si>
  <si>
    <t>Kevin Murray</t>
  </si>
  <si>
    <t>Craig Roberts</t>
  </si>
  <si>
    <t>Sarah Paterson</t>
  </si>
  <si>
    <t>Clive Roberts</t>
  </si>
  <si>
    <t>Jane O'Donnell</t>
  </si>
  <si>
    <t>Stuart Williamson</t>
  </si>
  <si>
    <t>Run Sum Running</t>
  </si>
  <si>
    <t>Christine Myerscough</t>
  </si>
  <si>
    <t>Judith Dobson</t>
  </si>
  <si>
    <t>STAART</t>
  </si>
  <si>
    <t>Debz Hay</t>
  </si>
  <si>
    <t>John Myerscough</t>
  </si>
  <si>
    <t>Gillian Lopez</t>
  </si>
  <si>
    <t>Recreational Runners</t>
  </si>
  <si>
    <t>Russ Valentine</t>
  </si>
  <si>
    <t>Wendy Turnbull</t>
  </si>
  <si>
    <t>Simone Young</t>
  </si>
  <si>
    <t>Hannah Lopez</t>
  </si>
  <si>
    <t>Karen Campbell</t>
  </si>
  <si>
    <t>?</t>
  </si>
  <si>
    <t>Ryan Lafferty</t>
  </si>
  <si>
    <t>Ross Young</t>
  </si>
  <si>
    <t>Dave Clark</t>
  </si>
  <si>
    <t>Glenn Barclay</t>
  </si>
  <si>
    <t>Scott McClung</t>
  </si>
  <si>
    <t>Anwen Darlington</t>
  </si>
  <si>
    <t>Andy Harley</t>
  </si>
  <si>
    <t>Amy Tait</t>
  </si>
  <si>
    <t>Richard Melville</t>
  </si>
  <si>
    <t>U/A</t>
  </si>
  <si>
    <t>John MacPherson</t>
  </si>
  <si>
    <t>Andy Ballentine</t>
  </si>
  <si>
    <t>Kirkcaldy Wizards</t>
  </si>
  <si>
    <t>Greg Wilson</t>
  </si>
  <si>
    <t>Lesley Reynolds</t>
  </si>
  <si>
    <t>Heather Finlayson</t>
  </si>
  <si>
    <t>Vikki Laing</t>
  </si>
  <si>
    <t>Janet McWhinnie</t>
  </si>
  <si>
    <t>Lesley Duffy</t>
  </si>
  <si>
    <t>Sean Duffy</t>
  </si>
  <si>
    <t>Kevin O'Neill</t>
  </si>
  <si>
    <t>Jim McWhinnie</t>
  </si>
  <si>
    <t>Jackie Galloway</t>
  </si>
  <si>
    <t>Tracy Chalmers</t>
  </si>
  <si>
    <t>Allan Galloway</t>
  </si>
  <si>
    <t>Marcus Sheridan</t>
  </si>
  <si>
    <t>Kai Sedgwick</t>
  </si>
  <si>
    <t>Fergus Ingledew</t>
  </si>
  <si>
    <t>Joe Brown</t>
  </si>
  <si>
    <t>Stefan O'Grady</t>
  </si>
  <si>
    <t>Damon Thoms</t>
  </si>
  <si>
    <t>Jamie Stewart</t>
  </si>
  <si>
    <t>Charlotte Roper</t>
  </si>
  <si>
    <t>David Aitken</t>
  </si>
  <si>
    <t>Kevin Greig</t>
  </si>
  <si>
    <t>Morris Roberts</t>
  </si>
  <si>
    <t xml:space="preserve">Strathearn Harriers </t>
  </si>
  <si>
    <t>Colin Birtwistle</t>
  </si>
  <si>
    <t>Bryan Whittingham</t>
  </si>
  <si>
    <t>Andy Gallagher</t>
  </si>
  <si>
    <t>Lauren Roberts</t>
  </si>
  <si>
    <t>Strathearn Harriers</t>
  </si>
  <si>
    <t>Louise Menzies</t>
  </si>
  <si>
    <t>Alison Cunningham</t>
  </si>
  <si>
    <t>Mattias Schøler Field</t>
  </si>
  <si>
    <t>Michael Royden</t>
  </si>
  <si>
    <t>Robyn Smith</t>
  </si>
  <si>
    <t>Stratheden Buttercups</t>
  </si>
  <si>
    <t>Nicola Watson</t>
  </si>
  <si>
    <t>Run Sum Kirkcaldy</t>
  </si>
  <si>
    <t>Tony McClelland</t>
  </si>
  <si>
    <t>Nigel Fowler</t>
  </si>
  <si>
    <t>Ron Milne</t>
  </si>
  <si>
    <t>Forfar Road Runners</t>
  </si>
  <si>
    <t>Elizabeth Milne</t>
  </si>
  <si>
    <t>Carrie Fox</t>
  </si>
  <si>
    <t>Steven Davidson</t>
  </si>
  <si>
    <t>Keith Gelly</t>
  </si>
  <si>
    <t>Clare Martin</t>
  </si>
  <si>
    <t>Clare McClelland</t>
  </si>
  <si>
    <t>Iain Luke</t>
  </si>
  <si>
    <t>Eric Nachman</t>
  </si>
  <si>
    <t>Myra Campbell</t>
  </si>
  <si>
    <t>Bill Duff</t>
  </si>
  <si>
    <t>Jacqueline Cook</t>
  </si>
  <si>
    <t>Ann Davidson</t>
  </si>
  <si>
    <t>Laura Robertson</t>
  </si>
  <si>
    <t>Karen Spence</t>
  </si>
  <si>
    <t>6=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</si>
</sst>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333333"/>
      <name val="Helvetica"/>
      <family val="2"/>
    </font>
    <font>
      <b/>
      <sz val="11"/>
      <color rgb="FF333333"/>
      <name val="Helvetic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2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1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0</xdr:rowOff>
    </xdr:from>
    <xdr:to>
      <xdr:col>1</xdr:col>
      <xdr:colOff>101600</xdr:colOff>
      <xdr:row>68</xdr:row>
      <xdr:rowOff>38100</xdr:rowOff>
    </xdr:to>
    <xdr:sp macro="" textlink="">
      <xdr:nvSpPr>
        <xdr:cNvPr id="102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1</xdr:col>
      <xdr:colOff>101600</xdr:colOff>
      <xdr:row>68</xdr:row>
      <xdr:rowOff>38100</xdr:rowOff>
    </xdr:to>
    <xdr:pic>
      <xdr:nvPicPr>
        <xdr:cNvPr id="2" name="Contro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2600"/>
          <a:ext cx="10287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136"/>
  <sheetViews>
    <sheetView workbookViewId="0">
      <selection activeCell="J20" sqref="J20"/>
    </sheetView>
  </sheetViews>
  <sheetFormatPr baseColWidth="10" defaultColWidth="8.83203125" defaultRowHeight="15" x14ac:dyDescent="0.2"/>
  <cols>
    <col min="1" max="2" width="12.1640625" customWidth="1"/>
    <col min="3" max="3" width="22" bestFit="1" customWidth="1"/>
    <col min="4" max="4" width="24.1640625" bestFit="1" customWidth="1"/>
    <col min="5" max="5" width="10.1640625" bestFit="1" customWidth="1"/>
    <col min="6" max="6" width="9" bestFit="1" customWidth="1"/>
    <col min="7" max="7" width="8.83203125" bestFit="1" customWidth="1"/>
  </cols>
  <sheetData>
    <row r="2" spans="1:8" x14ac:dyDescent="0.2">
      <c r="C2" t="s">
        <v>175</v>
      </c>
      <c r="G2" t="s">
        <v>176</v>
      </c>
      <c r="H2" t="s">
        <v>177</v>
      </c>
    </row>
    <row r="4" spans="1:8" x14ac:dyDescent="0.2">
      <c r="A4" s="1">
        <v>1</v>
      </c>
      <c r="B4" s="1"/>
      <c r="C4" s="1" t="s">
        <v>0</v>
      </c>
      <c r="D4" s="1" t="s">
        <v>1</v>
      </c>
      <c r="E4" s="1" t="s">
        <v>2</v>
      </c>
      <c r="F4" s="2"/>
      <c r="G4" s="1">
        <v>200</v>
      </c>
      <c r="H4" t="e">
        <f>VLOOKUP(C4,#REF!,6,FALSE)</f>
        <v>#REF!</v>
      </c>
    </row>
    <row r="5" spans="1:8" x14ac:dyDescent="0.2">
      <c r="A5" s="1">
        <v>2</v>
      </c>
      <c r="B5" s="1"/>
      <c r="C5" s="1" t="s">
        <v>3</v>
      </c>
      <c r="D5" s="1" t="s">
        <v>4</v>
      </c>
      <c r="E5" s="1" t="s">
        <v>5</v>
      </c>
      <c r="F5" s="2"/>
      <c r="G5" s="1">
        <v>199</v>
      </c>
      <c r="H5" t="e">
        <f>VLOOKUP(C5,#REF!,6,FALSE)</f>
        <v>#REF!</v>
      </c>
    </row>
    <row r="6" spans="1:8" x14ac:dyDescent="0.2">
      <c r="A6" s="1">
        <v>3</v>
      </c>
      <c r="B6" s="1"/>
      <c r="C6" s="1" t="s">
        <v>6</v>
      </c>
      <c r="D6" s="1" t="s">
        <v>7</v>
      </c>
      <c r="E6" s="1" t="s">
        <v>8</v>
      </c>
      <c r="F6" s="2"/>
      <c r="G6" s="1">
        <v>198</v>
      </c>
      <c r="H6" t="e">
        <f>VLOOKUP(C6,#REF!,6,FALSE)</f>
        <v>#REF!</v>
      </c>
    </row>
    <row r="7" spans="1:8" x14ac:dyDescent="0.2">
      <c r="A7" s="1">
        <v>4</v>
      </c>
      <c r="B7" s="1"/>
      <c r="C7" s="1" t="s">
        <v>9</v>
      </c>
      <c r="D7" s="1" t="s">
        <v>10</v>
      </c>
      <c r="E7" s="1" t="s">
        <v>8</v>
      </c>
      <c r="F7" s="2"/>
      <c r="G7" s="1">
        <v>197</v>
      </c>
      <c r="H7" t="e">
        <f>VLOOKUP(C7,#REF!,6,FALSE)</f>
        <v>#REF!</v>
      </c>
    </row>
    <row r="8" spans="1:8" x14ac:dyDescent="0.2">
      <c r="A8" s="1">
        <v>5</v>
      </c>
      <c r="B8" s="1"/>
      <c r="C8" s="1" t="s">
        <v>11</v>
      </c>
      <c r="D8" s="1" t="s">
        <v>10</v>
      </c>
      <c r="E8" s="1" t="s">
        <v>8</v>
      </c>
      <c r="F8" s="2"/>
      <c r="G8" s="1">
        <v>196</v>
      </c>
      <c r="H8" t="e">
        <f>VLOOKUP(C8,#REF!,6,FALSE)</f>
        <v>#REF!</v>
      </c>
    </row>
    <row r="9" spans="1:8" x14ac:dyDescent="0.2">
      <c r="A9" s="1">
        <v>6</v>
      </c>
      <c r="B9" s="1"/>
      <c r="C9" s="1" t="s">
        <v>12</v>
      </c>
      <c r="D9" s="1" t="s">
        <v>4</v>
      </c>
      <c r="E9" s="1" t="s">
        <v>2</v>
      </c>
      <c r="F9" s="2"/>
      <c r="G9" s="1">
        <v>195</v>
      </c>
      <c r="H9" t="e">
        <f>VLOOKUP(C9,#REF!,6,FALSE)</f>
        <v>#REF!</v>
      </c>
    </row>
    <row r="10" spans="1:8" x14ac:dyDescent="0.2">
      <c r="A10" s="1">
        <v>7</v>
      </c>
      <c r="B10" s="1"/>
      <c r="C10" s="1" t="s">
        <v>13</v>
      </c>
      <c r="D10" s="1" t="s">
        <v>4</v>
      </c>
      <c r="E10" s="1" t="s">
        <v>14</v>
      </c>
      <c r="F10" s="2"/>
      <c r="G10" s="1">
        <v>194</v>
      </c>
      <c r="H10" t="e">
        <f>VLOOKUP(C10,#REF!,6,FALSE)</f>
        <v>#REF!</v>
      </c>
    </row>
    <row r="11" spans="1:8" x14ac:dyDescent="0.2">
      <c r="A11" s="1">
        <v>8</v>
      </c>
      <c r="B11" s="1"/>
      <c r="C11" s="1" t="s">
        <v>15</v>
      </c>
      <c r="D11" s="1" t="s">
        <v>1</v>
      </c>
      <c r="E11" s="1" t="s">
        <v>2</v>
      </c>
      <c r="F11" s="2"/>
      <c r="G11" s="1">
        <v>193</v>
      </c>
      <c r="H11" t="e">
        <f>VLOOKUP(C11,#REF!,6,FALSE)</f>
        <v>#REF!</v>
      </c>
    </row>
    <row r="12" spans="1:8" x14ac:dyDescent="0.2">
      <c r="A12" s="1">
        <v>9</v>
      </c>
      <c r="B12" s="1"/>
      <c r="C12" s="1" t="s">
        <v>16</v>
      </c>
      <c r="D12" s="1" t="s">
        <v>17</v>
      </c>
      <c r="E12" s="1" t="s">
        <v>18</v>
      </c>
      <c r="F12" s="2"/>
      <c r="G12" s="1">
        <v>192</v>
      </c>
      <c r="H12" t="e">
        <f>VLOOKUP(C12,#REF!,6,FALSE)</f>
        <v>#REF!</v>
      </c>
    </row>
    <row r="13" spans="1:8" x14ac:dyDescent="0.2">
      <c r="A13" s="1">
        <v>10</v>
      </c>
      <c r="B13" s="1"/>
      <c r="C13" s="1" t="s">
        <v>19</v>
      </c>
      <c r="D13" s="1" t="s">
        <v>17</v>
      </c>
      <c r="E13" s="1" t="s">
        <v>20</v>
      </c>
      <c r="F13" s="2"/>
      <c r="G13" s="1">
        <v>191</v>
      </c>
      <c r="H13" t="e">
        <f>VLOOKUP(C13,#REF!,6,FALSE)</f>
        <v>#REF!</v>
      </c>
    </row>
    <row r="14" spans="1:8" x14ac:dyDescent="0.2">
      <c r="A14" s="1">
        <v>11</v>
      </c>
      <c r="B14" s="1"/>
      <c r="C14" s="1" t="s">
        <v>21</v>
      </c>
      <c r="D14" s="1" t="s">
        <v>17</v>
      </c>
      <c r="E14" s="1" t="s">
        <v>22</v>
      </c>
      <c r="F14" s="2"/>
      <c r="G14" s="1">
        <v>190</v>
      </c>
      <c r="H14" t="e">
        <f>VLOOKUP(C14,#REF!,6,FALSE)</f>
        <v>#REF!</v>
      </c>
    </row>
    <row r="15" spans="1:8" x14ac:dyDescent="0.2">
      <c r="A15" s="1">
        <v>12</v>
      </c>
      <c r="B15" s="1"/>
      <c r="C15" s="1" t="s">
        <v>23</v>
      </c>
      <c r="D15" s="1" t="s">
        <v>4</v>
      </c>
      <c r="E15" s="1" t="s">
        <v>24</v>
      </c>
      <c r="F15" s="2"/>
      <c r="G15" s="1">
        <v>189</v>
      </c>
      <c r="H15" t="e">
        <f>VLOOKUP(C15,#REF!,6,FALSE)</f>
        <v>#REF!</v>
      </c>
    </row>
    <row r="16" spans="1:8" x14ac:dyDescent="0.2">
      <c r="A16" s="1">
        <v>13</v>
      </c>
      <c r="B16" s="1"/>
      <c r="C16" s="1" t="s">
        <v>25</v>
      </c>
      <c r="D16" s="1" t="s">
        <v>4</v>
      </c>
      <c r="E16" s="1" t="s">
        <v>14</v>
      </c>
      <c r="F16" s="2"/>
      <c r="G16" s="1">
        <v>188</v>
      </c>
      <c r="H16" t="e">
        <f>VLOOKUP(C16,#REF!,6,FALSE)</f>
        <v>#REF!</v>
      </c>
    </row>
    <row r="17" spans="1:8" x14ac:dyDescent="0.2">
      <c r="A17" s="1">
        <v>14</v>
      </c>
      <c r="B17" s="1"/>
      <c r="C17" s="1" t="s">
        <v>26</v>
      </c>
      <c r="D17" s="1" t="s">
        <v>17</v>
      </c>
      <c r="E17" s="1" t="s">
        <v>5</v>
      </c>
      <c r="F17" s="2"/>
      <c r="G17" s="1">
        <v>187</v>
      </c>
      <c r="H17" t="e">
        <f>VLOOKUP(C17,#REF!,6,FALSE)</f>
        <v>#REF!</v>
      </c>
    </row>
    <row r="18" spans="1:8" x14ac:dyDescent="0.2">
      <c r="A18" s="1">
        <v>15</v>
      </c>
      <c r="B18" s="1"/>
      <c r="C18" s="1" t="s">
        <v>27</v>
      </c>
      <c r="D18" s="1" t="s">
        <v>1</v>
      </c>
      <c r="E18" s="1" t="s">
        <v>2</v>
      </c>
      <c r="F18" s="2"/>
      <c r="G18" s="1">
        <v>186</v>
      </c>
      <c r="H18" t="e">
        <f>VLOOKUP(C18,#REF!,6,FALSE)</f>
        <v>#REF!</v>
      </c>
    </row>
    <row r="19" spans="1:8" x14ac:dyDescent="0.2">
      <c r="A19" s="1">
        <v>16</v>
      </c>
      <c r="B19" s="1"/>
      <c r="C19" s="1" t="s">
        <v>28</v>
      </c>
      <c r="D19" s="1" t="s">
        <v>1</v>
      </c>
      <c r="E19" s="1" t="s">
        <v>24</v>
      </c>
      <c r="F19" s="2"/>
      <c r="G19" s="1">
        <v>185</v>
      </c>
      <c r="H19" t="e">
        <f>VLOOKUP(C19,#REF!,6,FALSE)</f>
        <v>#REF!</v>
      </c>
    </row>
    <row r="20" spans="1:8" x14ac:dyDescent="0.2">
      <c r="A20" s="1">
        <v>17</v>
      </c>
      <c r="B20" s="1"/>
      <c r="C20" s="1" t="s">
        <v>29</v>
      </c>
      <c r="D20" s="1" t="s">
        <v>7</v>
      </c>
      <c r="E20" s="1" t="s">
        <v>14</v>
      </c>
      <c r="F20" s="2"/>
      <c r="G20" s="1">
        <v>184</v>
      </c>
      <c r="H20" t="e">
        <f>VLOOKUP(C20,#REF!,6,FALSE)</f>
        <v>#REF!</v>
      </c>
    </row>
    <row r="21" spans="1:8" x14ac:dyDescent="0.2">
      <c r="A21" s="1">
        <v>18</v>
      </c>
      <c r="B21" s="1"/>
      <c r="C21" s="1" t="s">
        <v>30</v>
      </c>
      <c r="D21" s="1" t="s">
        <v>31</v>
      </c>
      <c r="E21" s="1" t="s">
        <v>22</v>
      </c>
      <c r="F21" s="2"/>
      <c r="G21" s="1">
        <v>183</v>
      </c>
      <c r="H21" t="e">
        <f>VLOOKUP(C21,#REF!,6,FALSE)</f>
        <v>#REF!</v>
      </c>
    </row>
    <row r="22" spans="1:8" x14ac:dyDescent="0.2">
      <c r="A22" s="1">
        <v>19</v>
      </c>
      <c r="B22" s="1"/>
      <c r="C22" s="1" t="s">
        <v>32</v>
      </c>
      <c r="D22" s="1" t="s">
        <v>10</v>
      </c>
      <c r="E22" s="1" t="s">
        <v>8</v>
      </c>
      <c r="F22" s="2"/>
      <c r="G22" s="1">
        <v>182</v>
      </c>
      <c r="H22" t="e">
        <f>VLOOKUP(C22,#REF!,6,FALSE)</f>
        <v>#REF!</v>
      </c>
    </row>
    <row r="23" spans="1:8" x14ac:dyDescent="0.2">
      <c r="A23" s="1">
        <v>20</v>
      </c>
      <c r="B23" s="1"/>
      <c r="C23" s="1" t="s">
        <v>33</v>
      </c>
      <c r="D23" s="1" t="s">
        <v>17</v>
      </c>
      <c r="E23" s="1" t="s">
        <v>8</v>
      </c>
      <c r="F23" s="2"/>
      <c r="G23" s="1">
        <v>181</v>
      </c>
      <c r="H23" t="e">
        <f>VLOOKUP(C23,#REF!,6,FALSE)</f>
        <v>#REF!</v>
      </c>
    </row>
    <row r="24" spans="1:8" x14ac:dyDescent="0.2">
      <c r="A24" s="1">
        <v>21</v>
      </c>
      <c r="B24" s="1"/>
      <c r="C24" s="1" t="s">
        <v>34</v>
      </c>
      <c r="D24" s="1" t="s">
        <v>17</v>
      </c>
      <c r="E24" s="1" t="s">
        <v>8</v>
      </c>
      <c r="F24" s="2"/>
      <c r="G24" s="1">
        <v>180</v>
      </c>
      <c r="H24" t="e">
        <f>VLOOKUP(C24,#REF!,6,FALSE)</f>
        <v>#REF!</v>
      </c>
    </row>
    <row r="25" spans="1:8" x14ac:dyDescent="0.2">
      <c r="A25" s="1">
        <v>22</v>
      </c>
      <c r="B25" s="1"/>
      <c r="C25" s="1" t="s">
        <v>35</v>
      </c>
      <c r="D25" s="1" t="s">
        <v>7</v>
      </c>
      <c r="E25" s="1" t="s">
        <v>8</v>
      </c>
      <c r="F25" s="2"/>
      <c r="G25" s="1">
        <v>179</v>
      </c>
      <c r="H25" t="e">
        <f>VLOOKUP(C25,#REF!,6,FALSE)</f>
        <v>#REF!</v>
      </c>
    </row>
    <row r="26" spans="1:8" x14ac:dyDescent="0.2">
      <c r="A26" s="1">
        <v>23</v>
      </c>
      <c r="B26" s="1"/>
      <c r="C26" s="1" t="s">
        <v>36</v>
      </c>
      <c r="D26" s="1" t="s">
        <v>17</v>
      </c>
      <c r="E26" s="1" t="s">
        <v>8</v>
      </c>
      <c r="F26" s="2"/>
      <c r="G26" s="1">
        <v>178</v>
      </c>
      <c r="H26" t="e">
        <f>VLOOKUP(C26,#REF!,6,FALSE)</f>
        <v>#REF!</v>
      </c>
    </row>
    <row r="27" spans="1:8" x14ac:dyDescent="0.2">
      <c r="A27" s="1">
        <v>24</v>
      </c>
      <c r="B27" s="1"/>
      <c r="C27" s="1" t="s">
        <v>37</v>
      </c>
      <c r="D27" s="1" t="s">
        <v>4</v>
      </c>
      <c r="E27" s="1" t="s">
        <v>22</v>
      </c>
      <c r="F27" s="2"/>
      <c r="G27" s="1">
        <v>177</v>
      </c>
      <c r="H27" t="e">
        <f>VLOOKUP(C27,#REF!,6,FALSE)</f>
        <v>#REF!</v>
      </c>
    </row>
    <row r="28" spans="1:8" x14ac:dyDescent="0.2">
      <c r="A28" s="1">
        <v>25</v>
      </c>
      <c r="B28" s="1"/>
      <c r="C28" s="1" t="s">
        <v>38</v>
      </c>
      <c r="D28" s="1" t="s">
        <v>4</v>
      </c>
      <c r="E28" s="1" t="s">
        <v>24</v>
      </c>
      <c r="F28" s="2"/>
      <c r="G28" s="1">
        <v>176</v>
      </c>
      <c r="H28" t="e">
        <f>VLOOKUP(C28,#REF!,6,FALSE)</f>
        <v>#REF!</v>
      </c>
    </row>
    <row r="29" spans="1:8" x14ac:dyDescent="0.2">
      <c r="A29" s="1">
        <v>26</v>
      </c>
      <c r="B29" s="1"/>
      <c r="C29" s="1" t="s">
        <v>39</v>
      </c>
      <c r="D29" s="1" t="s">
        <v>7</v>
      </c>
      <c r="E29" s="1" t="s">
        <v>8</v>
      </c>
      <c r="F29" s="2"/>
      <c r="G29" s="1">
        <v>175</v>
      </c>
      <c r="H29" t="e">
        <f>VLOOKUP(C29,#REF!,6,FALSE)</f>
        <v>#REF!</v>
      </c>
    </row>
    <row r="30" spans="1:8" x14ac:dyDescent="0.2">
      <c r="A30" s="1">
        <v>27</v>
      </c>
      <c r="B30" s="1"/>
      <c r="C30" s="1" t="s">
        <v>40</v>
      </c>
      <c r="D30" s="1" t="s">
        <v>31</v>
      </c>
      <c r="E30" s="1" t="s">
        <v>8</v>
      </c>
      <c r="F30" s="2"/>
      <c r="G30" s="1">
        <v>174</v>
      </c>
      <c r="H30" t="e">
        <f>VLOOKUP(C30,#REF!,6,FALSE)</f>
        <v>#REF!</v>
      </c>
    </row>
    <row r="31" spans="1:8" x14ac:dyDescent="0.2">
      <c r="A31" s="1">
        <v>28</v>
      </c>
      <c r="B31" s="1"/>
      <c r="C31" s="1" t="s">
        <v>41</v>
      </c>
      <c r="D31" s="1" t="s">
        <v>17</v>
      </c>
      <c r="E31" s="1" t="s">
        <v>8</v>
      </c>
      <c r="F31" s="2"/>
      <c r="G31" s="1">
        <v>173</v>
      </c>
      <c r="H31" t="e">
        <f>VLOOKUP(C31,#REF!,6,FALSE)</f>
        <v>#REF!</v>
      </c>
    </row>
    <row r="32" spans="1:8" x14ac:dyDescent="0.2">
      <c r="A32" s="1">
        <v>29</v>
      </c>
      <c r="B32" s="1"/>
      <c r="C32" s="1" t="s">
        <v>42</v>
      </c>
      <c r="D32" s="1" t="s">
        <v>7</v>
      </c>
      <c r="E32" s="1" t="s">
        <v>18</v>
      </c>
      <c r="F32" s="2"/>
      <c r="G32" s="1">
        <v>172</v>
      </c>
      <c r="H32" t="e">
        <f>VLOOKUP(C32,#REF!,6,FALSE)</f>
        <v>#REF!</v>
      </c>
    </row>
    <row r="33" spans="1:8" x14ac:dyDescent="0.2">
      <c r="A33" s="1">
        <v>30</v>
      </c>
      <c r="B33" s="1"/>
      <c r="C33" s="1" t="s">
        <v>43</v>
      </c>
      <c r="D33" s="1" t="s">
        <v>17</v>
      </c>
      <c r="E33" s="1" t="s">
        <v>18</v>
      </c>
      <c r="F33" s="2"/>
      <c r="G33" s="1">
        <v>171</v>
      </c>
      <c r="H33" t="e">
        <f>VLOOKUP(C33,#REF!,6,FALSE)</f>
        <v>#REF!</v>
      </c>
    </row>
    <row r="34" spans="1:8" x14ac:dyDescent="0.2">
      <c r="A34" s="1">
        <v>31</v>
      </c>
      <c r="B34" s="1"/>
      <c r="C34" s="1" t="s">
        <v>44</v>
      </c>
      <c r="D34" s="1" t="s">
        <v>45</v>
      </c>
      <c r="E34" s="1" t="s">
        <v>22</v>
      </c>
      <c r="F34" s="2"/>
      <c r="G34" s="1">
        <v>170</v>
      </c>
      <c r="H34" t="e">
        <f>VLOOKUP(C34,#REF!,6,FALSE)</f>
        <v>#REF!</v>
      </c>
    </row>
    <row r="35" spans="1:8" x14ac:dyDescent="0.2">
      <c r="A35" s="1">
        <v>32</v>
      </c>
      <c r="B35" s="1"/>
      <c r="C35" s="1" t="s">
        <v>46</v>
      </c>
      <c r="D35" s="1" t="s">
        <v>4</v>
      </c>
      <c r="E35" s="1" t="s">
        <v>47</v>
      </c>
      <c r="F35" s="2"/>
      <c r="G35" s="1">
        <v>169</v>
      </c>
      <c r="H35" t="e">
        <f>VLOOKUP(C35,#REF!,6,FALSE)</f>
        <v>#REF!</v>
      </c>
    </row>
    <row r="36" spans="1:8" x14ac:dyDescent="0.2">
      <c r="A36" s="1">
        <v>33</v>
      </c>
      <c r="B36" s="1"/>
      <c r="C36" s="1" t="s">
        <v>48</v>
      </c>
      <c r="D36" s="1" t="s">
        <v>7</v>
      </c>
      <c r="E36" s="1" t="s">
        <v>14</v>
      </c>
      <c r="F36" s="2"/>
      <c r="G36" s="1">
        <v>168</v>
      </c>
      <c r="H36" t="e">
        <f>VLOOKUP(C36,#REF!,6,FALSE)</f>
        <v>#REF!</v>
      </c>
    </row>
    <row r="37" spans="1:8" x14ac:dyDescent="0.2">
      <c r="A37" s="1">
        <v>34</v>
      </c>
      <c r="B37" s="1"/>
      <c r="C37" s="1" t="s">
        <v>49</v>
      </c>
      <c r="D37" s="1" t="s">
        <v>4</v>
      </c>
      <c r="E37" s="1" t="s">
        <v>50</v>
      </c>
      <c r="F37" s="2"/>
      <c r="G37" s="1">
        <v>167</v>
      </c>
      <c r="H37" t="e">
        <f>VLOOKUP(C37,#REF!,6,FALSE)</f>
        <v>#REF!</v>
      </c>
    </row>
    <row r="38" spans="1:8" x14ac:dyDescent="0.2">
      <c r="A38" s="1">
        <v>35</v>
      </c>
      <c r="B38" s="1"/>
      <c r="C38" s="1" t="s">
        <v>51</v>
      </c>
      <c r="D38" s="1" t="s">
        <v>4</v>
      </c>
      <c r="E38" s="1" t="s">
        <v>22</v>
      </c>
      <c r="F38" s="2"/>
      <c r="G38" s="1">
        <v>166</v>
      </c>
      <c r="H38" t="e">
        <f>VLOOKUP(C38,#REF!,6,FALSE)</f>
        <v>#REF!</v>
      </c>
    </row>
    <row r="39" spans="1:8" x14ac:dyDescent="0.2">
      <c r="A39" s="1">
        <v>36</v>
      </c>
      <c r="B39" s="1"/>
      <c r="C39" s="1" t="s">
        <v>52</v>
      </c>
      <c r="D39" s="1" t="s">
        <v>53</v>
      </c>
      <c r="E39" s="1" t="s">
        <v>22</v>
      </c>
      <c r="F39" s="2"/>
      <c r="G39" s="1">
        <v>165</v>
      </c>
      <c r="H39" t="e">
        <f>VLOOKUP(C39,#REF!,6,FALSE)</f>
        <v>#REF!</v>
      </c>
    </row>
    <row r="40" spans="1:8" x14ac:dyDescent="0.2">
      <c r="A40" s="1">
        <v>37</v>
      </c>
      <c r="B40" s="1"/>
      <c r="C40" s="1" t="s">
        <v>54</v>
      </c>
      <c r="D40" s="1" t="s">
        <v>7</v>
      </c>
      <c r="E40" s="1" t="s">
        <v>14</v>
      </c>
      <c r="F40" s="2"/>
      <c r="G40" s="1">
        <v>164</v>
      </c>
      <c r="H40" t="e">
        <f>VLOOKUP(C40,#REF!,6,FALSE)</f>
        <v>#REF!</v>
      </c>
    </row>
    <row r="41" spans="1:8" x14ac:dyDescent="0.2">
      <c r="A41" s="1">
        <v>38</v>
      </c>
      <c r="B41" s="1"/>
      <c r="C41" s="1" t="s">
        <v>55</v>
      </c>
      <c r="D41" s="1" t="s">
        <v>7</v>
      </c>
      <c r="E41" s="1" t="s">
        <v>24</v>
      </c>
      <c r="F41" s="2"/>
      <c r="G41" s="1">
        <v>163</v>
      </c>
      <c r="H41" t="e">
        <f>VLOOKUP(C41,#REF!,6,FALSE)</f>
        <v>#REF!</v>
      </c>
    </row>
    <row r="42" spans="1:8" x14ac:dyDescent="0.2">
      <c r="A42" s="1">
        <v>39</v>
      </c>
      <c r="B42" s="1"/>
      <c r="C42" s="1" t="s">
        <v>56</v>
      </c>
      <c r="D42" s="1" t="s">
        <v>10</v>
      </c>
      <c r="E42" s="1" t="s">
        <v>14</v>
      </c>
      <c r="F42" s="2"/>
      <c r="G42" s="1">
        <v>162</v>
      </c>
      <c r="H42" t="e">
        <f>VLOOKUP(C42,#REF!,6,FALSE)</f>
        <v>#REF!</v>
      </c>
    </row>
    <row r="43" spans="1:8" x14ac:dyDescent="0.2">
      <c r="A43" s="1">
        <v>40</v>
      </c>
      <c r="B43" s="1"/>
      <c r="C43" s="1" t="s">
        <v>57</v>
      </c>
      <c r="D43" s="1" t="s">
        <v>7</v>
      </c>
      <c r="E43" s="1" t="s">
        <v>22</v>
      </c>
      <c r="F43" s="2"/>
      <c r="G43" s="1">
        <v>161</v>
      </c>
      <c r="H43" t="e">
        <f>VLOOKUP(C43,#REF!,6,FALSE)</f>
        <v>#REF!</v>
      </c>
    </row>
    <row r="44" spans="1:8" x14ac:dyDescent="0.2">
      <c r="A44" s="1">
        <v>41</v>
      </c>
      <c r="B44" s="1"/>
      <c r="C44" s="1" t="s">
        <v>58</v>
      </c>
      <c r="D44" s="1" t="s">
        <v>4</v>
      </c>
      <c r="E44" s="1" t="s">
        <v>14</v>
      </c>
      <c r="F44" s="2"/>
      <c r="G44" s="1">
        <v>160</v>
      </c>
      <c r="H44" t="e">
        <f>VLOOKUP(C44,#REF!,6,FALSE)</f>
        <v>#REF!</v>
      </c>
    </row>
    <row r="45" spans="1:8" x14ac:dyDescent="0.2">
      <c r="A45" s="1">
        <v>42</v>
      </c>
      <c r="B45" s="1"/>
      <c r="C45" s="1" t="s">
        <v>59</v>
      </c>
      <c r="D45" s="1" t="s">
        <v>4</v>
      </c>
      <c r="E45" s="1" t="s">
        <v>50</v>
      </c>
      <c r="F45" s="2"/>
      <c r="G45" s="1">
        <v>159</v>
      </c>
      <c r="H45" t="e">
        <f>VLOOKUP(C45,#REF!,6,FALSE)</f>
        <v>#REF!</v>
      </c>
    </row>
    <row r="46" spans="1:8" x14ac:dyDescent="0.2">
      <c r="A46" s="1">
        <v>43</v>
      </c>
      <c r="B46" s="1"/>
      <c r="C46" s="1" t="s">
        <v>60</v>
      </c>
      <c r="D46" s="1" t="s">
        <v>61</v>
      </c>
      <c r="E46" s="1" t="s">
        <v>22</v>
      </c>
      <c r="F46" s="2"/>
      <c r="G46" s="1">
        <v>158</v>
      </c>
      <c r="H46" t="e">
        <f>VLOOKUP(C46,#REF!,6,FALSE)</f>
        <v>#REF!</v>
      </c>
    </row>
    <row r="47" spans="1:8" x14ac:dyDescent="0.2">
      <c r="A47" s="1">
        <v>44</v>
      </c>
      <c r="B47" s="1"/>
      <c r="C47" s="1" t="s">
        <v>62</v>
      </c>
      <c r="D47" s="1" t="s">
        <v>10</v>
      </c>
      <c r="E47" s="1" t="s">
        <v>14</v>
      </c>
      <c r="F47" s="2"/>
      <c r="G47" s="1">
        <v>157</v>
      </c>
      <c r="H47" t="e">
        <f>VLOOKUP(C47,#REF!,6,FALSE)</f>
        <v>#REF!</v>
      </c>
    </row>
    <row r="48" spans="1:8" x14ac:dyDescent="0.2">
      <c r="A48" s="1">
        <v>45</v>
      </c>
      <c r="B48" s="1"/>
      <c r="C48" s="1" t="s">
        <v>63</v>
      </c>
      <c r="D48" s="1" t="s">
        <v>31</v>
      </c>
      <c r="E48" s="1" t="s">
        <v>8</v>
      </c>
      <c r="F48" s="2"/>
      <c r="G48" s="1">
        <v>156</v>
      </c>
      <c r="H48" t="e">
        <f>VLOOKUP(C48,#REF!,6,FALSE)</f>
        <v>#REF!</v>
      </c>
    </row>
    <row r="49" spans="1:8" x14ac:dyDescent="0.2">
      <c r="A49" s="1">
        <v>46</v>
      </c>
      <c r="B49" s="1"/>
      <c r="C49" s="1" t="s">
        <v>64</v>
      </c>
      <c r="D49" s="1" t="s">
        <v>4</v>
      </c>
      <c r="E49" s="1" t="s">
        <v>18</v>
      </c>
      <c r="F49" s="2"/>
      <c r="G49" s="1">
        <v>155</v>
      </c>
      <c r="H49" t="e">
        <f>VLOOKUP(C49,#REF!,6,FALSE)</f>
        <v>#REF!</v>
      </c>
    </row>
    <row r="50" spans="1:8" x14ac:dyDescent="0.2">
      <c r="A50" s="1">
        <v>47</v>
      </c>
      <c r="B50" s="1"/>
      <c r="C50" s="1" t="s">
        <v>65</v>
      </c>
      <c r="D50" s="1" t="s">
        <v>4</v>
      </c>
      <c r="E50" s="1" t="s">
        <v>66</v>
      </c>
      <c r="F50" s="2"/>
      <c r="G50" s="1">
        <v>154</v>
      </c>
      <c r="H50" t="e">
        <f>VLOOKUP(C50,#REF!,6,FALSE)</f>
        <v>#REF!</v>
      </c>
    </row>
    <row r="51" spans="1:8" x14ac:dyDescent="0.2">
      <c r="A51" s="1">
        <v>48</v>
      </c>
      <c r="B51" s="1"/>
      <c r="C51" s="1" t="s">
        <v>67</v>
      </c>
      <c r="D51" s="1" t="s">
        <v>7</v>
      </c>
      <c r="E51" s="1" t="s">
        <v>18</v>
      </c>
      <c r="F51" s="2"/>
      <c r="G51" s="1">
        <v>153</v>
      </c>
      <c r="H51" t="e">
        <f>VLOOKUP(C51,#REF!,6,FALSE)</f>
        <v>#REF!</v>
      </c>
    </row>
    <row r="52" spans="1:8" x14ac:dyDescent="0.2">
      <c r="A52" s="1">
        <v>49</v>
      </c>
      <c r="B52" s="1"/>
      <c r="C52" s="1" t="s">
        <v>68</v>
      </c>
      <c r="D52" s="1" t="s">
        <v>69</v>
      </c>
      <c r="E52" s="1" t="s">
        <v>18</v>
      </c>
      <c r="F52" s="2"/>
      <c r="G52" s="1">
        <v>152</v>
      </c>
      <c r="H52" t="e">
        <f>VLOOKUP(C52,#REF!,6,FALSE)</f>
        <v>#REF!</v>
      </c>
    </row>
    <row r="53" spans="1:8" x14ac:dyDescent="0.2">
      <c r="A53" s="1">
        <v>50</v>
      </c>
      <c r="B53" s="1"/>
      <c r="C53" s="1" t="s">
        <v>70</v>
      </c>
      <c r="D53" s="1" t="s">
        <v>4</v>
      </c>
      <c r="E53" s="1" t="s">
        <v>22</v>
      </c>
      <c r="F53" s="2"/>
      <c r="G53" s="1">
        <v>151</v>
      </c>
      <c r="H53" t="e">
        <f>VLOOKUP(C53,#REF!,6,FALSE)</f>
        <v>#REF!</v>
      </c>
    </row>
    <row r="54" spans="1:8" x14ac:dyDescent="0.2">
      <c r="A54" s="1">
        <v>51</v>
      </c>
      <c r="B54" s="1"/>
      <c r="C54" s="1" t="s">
        <v>71</v>
      </c>
      <c r="D54" s="1" t="s">
        <v>4</v>
      </c>
      <c r="E54" s="1" t="s">
        <v>47</v>
      </c>
      <c r="F54" s="2"/>
      <c r="G54" s="1">
        <v>150</v>
      </c>
      <c r="H54" t="e">
        <f>VLOOKUP(C54,#REF!,6,FALSE)</f>
        <v>#REF!</v>
      </c>
    </row>
    <row r="55" spans="1:8" x14ac:dyDescent="0.2">
      <c r="A55" s="1">
        <v>52</v>
      </c>
      <c r="B55" s="1"/>
      <c r="C55" s="1" t="s">
        <v>72</v>
      </c>
      <c r="D55" s="1" t="s">
        <v>31</v>
      </c>
      <c r="E55" s="1" t="s">
        <v>8</v>
      </c>
      <c r="F55" s="2"/>
      <c r="G55" s="1">
        <v>149</v>
      </c>
      <c r="H55" t="e">
        <f>VLOOKUP(C55,#REF!,6,FALSE)</f>
        <v>#REF!</v>
      </c>
    </row>
    <row r="56" spans="1:8" x14ac:dyDescent="0.2">
      <c r="A56" s="1">
        <v>53</v>
      </c>
      <c r="B56" s="1"/>
      <c r="C56" s="1" t="s">
        <v>73</v>
      </c>
      <c r="D56" s="1" t="s">
        <v>31</v>
      </c>
      <c r="E56" s="1" t="s">
        <v>8</v>
      </c>
      <c r="F56" s="2"/>
      <c r="G56" s="1">
        <v>148</v>
      </c>
      <c r="H56" t="e">
        <f>VLOOKUP(C56,#REF!,6,FALSE)</f>
        <v>#REF!</v>
      </c>
    </row>
    <row r="57" spans="1:8" x14ac:dyDescent="0.2">
      <c r="A57" s="1">
        <v>54</v>
      </c>
      <c r="B57" s="1"/>
      <c r="C57" s="1" t="s">
        <v>74</v>
      </c>
      <c r="D57" s="1" t="s">
        <v>4</v>
      </c>
      <c r="E57" s="1" t="s">
        <v>50</v>
      </c>
      <c r="F57" s="2"/>
      <c r="G57" s="1">
        <v>147</v>
      </c>
      <c r="H57" t="e">
        <f>VLOOKUP(C57,#REF!,6,FALSE)</f>
        <v>#REF!</v>
      </c>
    </row>
    <row r="58" spans="1:8" x14ac:dyDescent="0.2">
      <c r="A58" s="1">
        <v>55</v>
      </c>
      <c r="B58" s="1"/>
      <c r="C58" s="1" t="s">
        <v>75</v>
      </c>
      <c r="D58" s="1" t="s">
        <v>4</v>
      </c>
      <c r="E58" s="1" t="s">
        <v>50</v>
      </c>
      <c r="F58" s="2"/>
      <c r="G58" s="1">
        <v>146</v>
      </c>
      <c r="H58" t="e">
        <f>VLOOKUP(C58,#REF!,6,FALSE)</f>
        <v>#REF!</v>
      </c>
    </row>
    <row r="59" spans="1:8" x14ac:dyDescent="0.2">
      <c r="A59" s="1">
        <v>56</v>
      </c>
      <c r="B59" s="1"/>
      <c r="C59" s="1" t="s">
        <v>76</v>
      </c>
      <c r="D59" s="1" t="s">
        <v>4</v>
      </c>
      <c r="E59" s="1" t="s">
        <v>50</v>
      </c>
      <c r="F59" s="2"/>
      <c r="G59" s="1">
        <v>145</v>
      </c>
      <c r="H59" t="e">
        <f>VLOOKUP(C59,#REF!,6,FALSE)</f>
        <v>#REF!</v>
      </c>
    </row>
    <row r="60" spans="1:8" x14ac:dyDescent="0.2">
      <c r="A60" s="3" t="s">
        <v>77</v>
      </c>
      <c r="B60" s="3"/>
      <c r="C60" s="3" t="s">
        <v>78</v>
      </c>
      <c r="D60" s="3" t="s">
        <v>79</v>
      </c>
      <c r="E60" s="3" t="s">
        <v>80</v>
      </c>
      <c r="F60" s="3"/>
      <c r="G60" s="3" t="s">
        <v>81</v>
      </c>
      <c r="H60" t="e">
        <f>VLOOKUP(C60,#REF!,6,FALSE)</f>
        <v>#REF!</v>
      </c>
    </row>
    <row r="61" spans="1:8" x14ac:dyDescent="0.2">
      <c r="A61" s="1">
        <v>1</v>
      </c>
      <c r="B61" s="1"/>
      <c r="C61" s="1" t="s">
        <v>82</v>
      </c>
      <c r="D61" s="1" t="s">
        <v>4</v>
      </c>
      <c r="E61" s="1" t="s">
        <v>83</v>
      </c>
      <c r="F61" s="2"/>
      <c r="G61" s="1">
        <v>200</v>
      </c>
      <c r="H61" t="e">
        <f>VLOOKUP(C61,#REF!,6,FALSE)</f>
        <v>#REF!</v>
      </c>
    </row>
    <row r="62" spans="1:8" x14ac:dyDescent="0.2">
      <c r="A62" s="1">
        <v>2</v>
      </c>
      <c r="B62" s="1"/>
      <c r="C62" s="1" t="s">
        <v>84</v>
      </c>
      <c r="D62" s="1" t="s">
        <v>4</v>
      </c>
      <c r="E62" s="1" t="s">
        <v>85</v>
      </c>
      <c r="F62" s="2"/>
      <c r="G62" s="1">
        <v>199</v>
      </c>
      <c r="H62" t="e">
        <f>VLOOKUP(C62,#REF!,6,FALSE)</f>
        <v>#REF!</v>
      </c>
    </row>
    <row r="63" spans="1:8" x14ac:dyDescent="0.2">
      <c r="A63" s="1">
        <v>3</v>
      </c>
      <c r="B63" s="1"/>
      <c r="C63" s="1" t="s">
        <v>86</v>
      </c>
      <c r="D63" s="1" t="s">
        <v>1</v>
      </c>
      <c r="E63" s="1" t="s">
        <v>87</v>
      </c>
      <c r="F63" s="2"/>
      <c r="G63" s="1">
        <v>198</v>
      </c>
      <c r="H63" t="e">
        <f>VLOOKUP(C63,#REF!,6,FALSE)</f>
        <v>#REF!</v>
      </c>
    </row>
    <row r="64" spans="1:8" x14ac:dyDescent="0.2">
      <c r="A64" s="1">
        <v>4</v>
      </c>
      <c r="B64" s="1"/>
      <c r="C64" s="1" t="s">
        <v>88</v>
      </c>
      <c r="D64" s="1" t="s">
        <v>4</v>
      </c>
      <c r="E64" s="1" t="s">
        <v>89</v>
      </c>
      <c r="F64" s="2"/>
      <c r="G64" s="1">
        <v>197</v>
      </c>
      <c r="H64" t="e">
        <f>VLOOKUP(C64,#REF!,6,FALSE)</f>
        <v>#REF!</v>
      </c>
    </row>
    <row r="65" spans="1:8" x14ac:dyDescent="0.2">
      <c r="A65" s="1">
        <v>5</v>
      </c>
      <c r="B65" s="1"/>
      <c r="C65" s="1" t="s">
        <v>90</v>
      </c>
      <c r="D65" s="1" t="s">
        <v>1</v>
      </c>
      <c r="E65" s="1" t="s">
        <v>87</v>
      </c>
      <c r="F65" s="2"/>
      <c r="G65" s="1">
        <v>196</v>
      </c>
      <c r="H65" t="e">
        <f>VLOOKUP(C65,#REF!,6,FALSE)</f>
        <v>#REF!</v>
      </c>
    </row>
    <row r="66" spans="1:8" x14ac:dyDescent="0.2">
      <c r="A66" s="1">
        <v>6</v>
      </c>
      <c r="B66" s="1"/>
      <c r="C66" s="1" t="s">
        <v>91</v>
      </c>
      <c r="D66" s="1" t="s">
        <v>4</v>
      </c>
      <c r="E66" s="1" t="s">
        <v>89</v>
      </c>
      <c r="F66" s="2"/>
      <c r="G66" s="1">
        <v>195</v>
      </c>
      <c r="H66" t="e">
        <f>VLOOKUP(C66,#REF!,6,FALSE)</f>
        <v>#REF!</v>
      </c>
    </row>
    <row r="67" spans="1:8" x14ac:dyDescent="0.2">
      <c r="A67" s="1">
        <v>7</v>
      </c>
      <c r="B67" s="1"/>
      <c r="C67" s="1" t="s">
        <v>92</v>
      </c>
      <c r="D67" s="1" t="s">
        <v>10</v>
      </c>
      <c r="E67" s="1" t="s">
        <v>93</v>
      </c>
      <c r="F67" s="2"/>
      <c r="G67" s="1">
        <v>194</v>
      </c>
      <c r="H67" t="e">
        <f>VLOOKUP(C67,#REF!,6,FALSE)</f>
        <v>#REF!</v>
      </c>
    </row>
    <row r="68" spans="1:8" x14ac:dyDescent="0.2">
      <c r="A68" s="1">
        <v>8</v>
      </c>
      <c r="B68" s="1"/>
      <c r="C68" s="1" t="s">
        <v>94</v>
      </c>
      <c r="D68" s="1" t="s">
        <v>4</v>
      </c>
      <c r="E68" s="1" t="s">
        <v>93</v>
      </c>
      <c r="F68" s="2"/>
      <c r="G68" s="1">
        <v>193</v>
      </c>
      <c r="H68" t="e">
        <f>VLOOKUP(C68,#REF!,6,FALSE)</f>
        <v>#REF!</v>
      </c>
    </row>
    <row r="69" spans="1:8" x14ac:dyDescent="0.2">
      <c r="A69" s="1">
        <v>9</v>
      </c>
      <c r="B69" s="1"/>
      <c r="C69" s="1" t="s">
        <v>95</v>
      </c>
      <c r="D69" s="1" t="s">
        <v>96</v>
      </c>
      <c r="E69" s="1" t="s">
        <v>85</v>
      </c>
      <c r="F69" s="2"/>
      <c r="G69" s="1">
        <v>192</v>
      </c>
      <c r="H69" t="e">
        <f>VLOOKUP(C69,#REF!,6,FALSE)</f>
        <v>#REF!</v>
      </c>
    </row>
    <row r="70" spans="1:8" x14ac:dyDescent="0.2">
      <c r="A70" s="1">
        <v>10</v>
      </c>
      <c r="B70" s="1"/>
      <c r="C70" s="1" t="s">
        <v>97</v>
      </c>
      <c r="D70" s="1" t="s">
        <v>1</v>
      </c>
      <c r="E70" s="1" t="s">
        <v>83</v>
      </c>
      <c r="F70" s="2"/>
      <c r="G70" s="1">
        <v>191</v>
      </c>
      <c r="H70" t="e">
        <f>VLOOKUP(C70,#REF!,6,FALSE)</f>
        <v>#REF!</v>
      </c>
    </row>
    <row r="71" spans="1:8" x14ac:dyDescent="0.2">
      <c r="A71" s="1">
        <v>11</v>
      </c>
      <c r="B71" s="1"/>
      <c r="C71" s="1" t="s">
        <v>98</v>
      </c>
      <c r="D71" s="1" t="s">
        <v>17</v>
      </c>
      <c r="E71" s="1" t="s">
        <v>99</v>
      </c>
      <c r="F71" s="2"/>
      <c r="G71" s="1">
        <v>190</v>
      </c>
      <c r="H71" t="e">
        <f>VLOOKUP(C71,#REF!,6,FALSE)</f>
        <v>#REF!</v>
      </c>
    </row>
    <row r="72" spans="1:8" x14ac:dyDescent="0.2">
      <c r="A72" s="1">
        <v>12</v>
      </c>
      <c r="B72" s="1"/>
      <c r="C72" s="1" t="s">
        <v>100</v>
      </c>
      <c r="D72" s="1" t="s">
        <v>10</v>
      </c>
      <c r="E72" s="1" t="s">
        <v>101</v>
      </c>
      <c r="F72" s="2"/>
      <c r="G72" s="1">
        <v>189</v>
      </c>
      <c r="H72" t="e">
        <f>VLOOKUP(C72,#REF!,6,FALSE)</f>
        <v>#REF!</v>
      </c>
    </row>
    <row r="73" spans="1:8" x14ac:dyDescent="0.2">
      <c r="A73" s="1">
        <v>13</v>
      </c>
      <c r="B73" s="1"/>
      <c r="C73" s="1" t="s">
        <v>102</v>
      </c>
      <c r="D73" s="1" t="s">
        <v>4</v>
      </c>
      <c r="E73" s="1" t="s">
        <v>99</v>
      </c>
      <c r="F73" s="2"/>
      <c r="G73" s="1">
        <v>188</v>
      </c>
      <c r="H73" t="e">
        <f>VLOOKUP(C73,#REF!,6,FALSE)</f>
        <v>#REF!</v>
      </c>
    </row>
    <row r="74" spans="1:8" x14ac:dyDescent="0.2">
      <c r="A74" s="1">
        <v>14</v>
      </c>
      <c r="B74" s="1"/>
      <c r="C74" s="1" t="s">
        <v>103</v>
      </c>
      <c r="D74" s="1" t="s">
        <v>4</v>
      </c>
      <c r="E74" s="1" t="s">
        <v>104</v>
      </c>
      <c r="F74" s="2"/>
      <c r="G74" s="1">
        <v>187</v>
      </c>
      <c r="H74" t="e">
        <f>VLOOKUP(C74,#REF!,6,FALSE)</f>
        <v>#REF!</v>
      </c>
    </row>
    <row r="75" spans="1:8" x14ac:dyDescent="0.2">
      <c r="A75" s="1">
        <v>15</v>
      </c>
      <c r="B75" s="1"/>
      <c r="C75" s="1" t="s">
        <v>105</v>
      </c>
      <c r="D75" s="1" t="s">
        <v>4</v>
      </c>
      <c r="E75" s="1" t="s">
        <v>106</v>
      </c>
      <c r="F75" s="2"/>
      <c r="G75" s="1">
        <v>186</v>
      </c>
      <c r="H75" t="e">
        <f>VLOOKUP(C75,#REF!,6,FALSE)</f>
        <v>#REF!</v>
      </c>
    </row>
    <row r="76" spans="1:8" x14ac:dyDescent="0.2">
      <c r="A76" s="1">
        <v>16</v>
      </c>
      <c r="B76" s="1"/>
      <c r="C76" s="1" t="s">
        <v>107</v>
      </c>
      <c r="D76" s="1" t="s">
        <v>96</v>
      </c>
      <c r="E76" s="1" t="s">
        <v>99</v>
      </c>
      <c r="F76" s="2"/>
      <c r="G76" s="1">
        <v>185</v>
      </c>
      <c r="H76" t="e">
        <f>VLOOKUP(C76,#REF!,6,FALSE)</f>
        <v>#REF!</v>
      </c>
    </row>
    <row r="77" spans="1:8" x14ac:dyDescent="0.2">
      <c r="A77" s="1">
        <v>17</v>
      </c>
      <c r="B77" s="1"/>
      <c r="C77" s="1" t="s">
        <v>108</v>
      </c>
      <c r="D77" s="1" t="s">
        <v>1</v>
      </c>
      <c r="E77" s="1" t="s">
        <v>93</v>
      </c>
      <c r="F77" s="2"/>
      <c r="G77" s="1">
        <v>184</v>
      </c>
      <c r="H77" t="e">
        <f>VLOOKUP(C77,#REF!,6,FALSE)</f>
        <v>#REF!</v>
      </c>
    </row>
    <row r="78" spans="1:8" x14ac:dyDescent="0.2">
      <c r="A78" s="1">
        <v>18</v>
      </c>
      <c r="B78" s="1"/>
      <c r="C78" s="1" t="s">
        <v>109</v>
      </c>
      <c r="D78" s="1" t="s">
        <v>10</v>
      </c>
      <c r="E78" s="1" t="s">
        <v>93</v>
      </c>
      <c r="F78" s="2"/>
      <c r="G78" s="1">
        <v>183</v>
      </c>
      <c r="H78" t="e">
        <f>VLOOKUP(C78,#REF!,6,FALSE)</f>
        <v>#REF!</v>
      </c>
    </row>
    <row r="79" spans="1:8" x14ac:dyDescent="0.2">
      <c r="A79" s="1">
        <v>19</v>
      </c>
      <c r="B79" s="1"/>
      <c r="C79" s="1" t="s">
        <v>110</v>
      </c>
      <c r="D79" s="1" t="s">
        <v>31</v>
      </c>
      <c r="E79" s="1" t="s">
        <v>101</v>
      </c>
      <c r="F79" s="2"/>
      <c r="G79" s="1">
        <v>182</v>
      </c>
      <c r="H79" t="e">
        <f>VLOOKUP(C79,#REF!,6,FALSE)</f>
        <v>#REF!</v>
      </c>
    </row>
    <row r="80" spans="1:8" x14ac:dyDescent="0.2">
      <c r="A80" s="1">
        <v>20</v>
      </c>
      <c r="B80" s="1"/>
      <c r="C80" s="1" t="s">
        <v>111</v>
      </c>
      <c r="D80" s="1" t="s">
        <v>17</v>
      </c>
      <c r="E80" s="1" t="s">
        <v>101</v>
      </c>
      <c r="F80" s="2"/>
      <c r="G80" s="1">
        <v>181</v>
      </c>
      <c r="H80" t="e">
        <f>VLOOKUP(C80,#REF!,6,FALSE)</f>
        <v>#REF!</v>
      </c>
    </row>
    <row r="81" spans="1:8" x14ac:dyDescent="0.2">
      <c r="A81" s="1">
        <v>21</v>
      </c>
      <c r="B81" s="1"/>
      <c r="C81" s="1" t="s">
        <v>112</v>
      </c>
      <c r="D81" s="1" t="s">
        <v>4</v>
      </c>
      <c r="E81" s="1" t="s">
        <v>99</v>
      </c>
      <c r="F81" s="2"/>
      <c r="G81" s="1">
        <v>180</v>
      </c>
      <c r="H81" t="e">
        <f>VLOOKUP(C81,#REF!,6,FALSE)</f>
        <v>#REF!</v>
      </c>
    </row>
    <row r="82" spans="1:8" x14ac:dyDescent="0.2">
      <c r="A82" s="1">
        <v>22</v>
      </c>
      <c r="B82" s="1"/>
      <c r="C82" s="1" t="s">
        <v>113</v>
      </c>
      <c r="D82" s="1" t="s">
        <v>4</v>
      </c>
      <c r="E82" s="1" t="s">
        <v>85</v>
      </c>
      <c r="F82" s="2"/>
      <c r="G82" s="1">
        <v>179</v>
      </c>
      <c r="H82" t="e">
        <f>VLOOKUP(C82,#REF!,6,FALSE)</f>
        <v>#REF!</v>
      </c>
    </row>
    <row r="83" spans="1:8" x14ac:dyDescent="0.2">
      <c r="A83" s="1">
        <v>23</v>
      </c>
      <c r="B83" s="1"/>
      <c r="C83" s="1" t="s">
        <v>114</v>
      </c>
      <c r="D83" s="1" t="s">
        <v>96</v>
      </c>
      <c r="E83" s="1" t="s">
        <v>115</v>
      </c>
      <c r="F83" s="2"/>
      <c r="G83" s="1">
        <v>178</v>
      </c>
      <c r="H83" t="e">
        <f>VLOOKUP(C83,#REF!,6,FALSE)</f>
        <v>#REF!</v>
      </c>
    </row>
    <row r="84" spans="1:8" x14ac:dyDescent="0.2">
      <c r="A84" s="1">
        <v>24</v>
      </c>
      <c r="B84" s="1"/>
      <c r="C84" s="1" t="s">
        <v>116</v>
      </c>
      <c r="D84" s="1" t="s">
        <v>96</v>
      </c>
      <c r="E84" s="1" t="s">
        <v>85</v>
      </c>
      <c r="F84" s="2"/>
      <c r="G84" s="1">
        <v>177</v>
      </c>
      <c r="H84" t="e">
        <f>VLOOKUP(C84,#REF!,6,FALSE)</f>
        <v>#REF!</v>
      </c>
    </row>
    <row r="85" spans="1:8" x14ac:dyDescent="0.2">
      <c r="A85" s="1">
        <v>25</v>
      </c>
      <c r="B85" s="1"/>
      <c r="C85" s="1" t="s">
        <v>117</v>
      </c>
      <c r="D85" s="1" t="s">
        <v>4</v>
      </c>
      <c r="E85" s="1" t="s">
        <v>85</v>
      </c>
      <c r="F85" s="2"/>
      <c r="G85" s="1">
        <v>176</v>
      </c>
      <c r="H85" t="e">
        <f>VLOOKUP(C85,#REF!,6,FALSE)</f>
        <v>#REF!</v>
      </c>
    </row>
    <row r="86" spans="1:8" x14ac:dyDescent="0.2">
      <c r="A86" s="1">
        <v>26</v>
      </c>
      <c r="B86" s="1"/>
      <c r="C86" s="1" t="s">
        <v>118</v>
      </c>
      <c r="D86" s="1" t="s">
        <v>10</v>
      </c>
      <c r="E86" s="1" t="s">
        <v>99</v>
      </c>
      <c r="F86" s="2"/>
      <c r="G86" s="1">
        <v>175</v>
      </c>
      <c r="H86" t="e">
        <f>VLOOKUP(C86,#REF!,6,FALSE)</f>
        <v>#REF!</v>
      </c>
    </row>
    <row r="87" spans="1:8" x14ac:dyDescent="0.2">
      <c r="A87" s="1">
        <v>27</v>
      </c>
      <c r="B87" s="1"/>
      <c r="C87" s="1" t="s">
        <v>119</v>
      </c>
      <c r="D87" s="1" t="s">
        <v>4</v>
      </c>
      <c r="E87" s="1" t="s">
        <v>115</v>
      </c>
      <c r="F87" s="2"/>
      <c r="G87" s="1">
        <v>174</v>
      </c>
      <c r="H87" t="e">
        <f>VLOOKUP(C87,#REF!,6,FALSE)</f>
        <v>#REF!</v>
      </c>
    </row>
    <row r="88" spans="1:8" x14ac:dyDescent="0.2">
      <c r="A88" s="1">
        <v>28</v>
      </c>
      <c r="B88" s="1"/>
      <c r="C88" s="1" t="s">
        <v>120</v>
      </c>
      <c r="D88" s="1" t="s">
        <v>4</v>
      </c>
      <c r="E88" s="1" t="s">
        <v>115</v>
      </c>
      <c r="F88" s="2"/>
      <c r="G88" s="1">
        <v>173</v>
      </c>
      <c r="H88" t="e">
        <f>VLOOKUP(C88,#REF!,6,FALSE)</f>
        <v>#REF!</v>
      </c>
    </row>
    <row r="89" spans="1:8" x14ac:dyDescent="0.2">
      <c r="A89" s="1">
        <v>29</v>
      </c>
      <c r="B89" s="1"/>
      <c r="C89" s="1" t="s">
        <v>121</v>
      </c>
      <c r="D89" s="1" t="s">
        <v>4</v>
      </c>
      <c r="E89" s="1" t="s">
        <v>93</v>
      </c>
      <c r="F89" s="2"/>
      <c r="G89" s="1">
        <v>172</v>
      </c>
      <c r="H89" t="e">
        <f>VLOOKUP(C89,#REF!,6,FALSE)</f>
        <v>#REF!</v>
      </c>
    </row>
    <row r="90" spans="1:8" x14ac:dyDescent="0.2">
      <c r="A90" s="1">
        <v>30</v>
      </c>
      <c r="B90" s="1"/>
      <c r="C90" s="1" t="s">
        <v>122</v>
      </c>
      <c r="D90" s="1" t="s">
        <v>123</v>
      </c>
      <c r="E90" s="1" t="s">
        <v>115</v>
      </c>
      <c r="F90" s="2"/>
      <c r="G90" s="1">
        <v>171</v>
      </c>
      <c r="H90" t="e">
        <f>VLOOKUP(C90,#REF!,6,FALSE)</f>
        <v>#REF!</v>
      </c>
    </row>
    <row r="91" spans="1:8" x14ac:dyDescent="0.2">
      <c r="A91" s="1">
        <v>31</v>
      </c>
      <c r="B91" s="1"/>
      <c r="C91" s="1" t="s">
        <v>124</v>
      </c>
      <c r="D91" s="1" t="s">
        <v>4</v>
      </c>
      <c r="E91" s="1" t="s">
        <v>85</v>
      </c>
      <c r="F91" s="2"/>
      <c r="G91" s="1">
        <v>170</v>
      </c>
      <c r="H91" t="e">
        <f>VLOOKUP(C91,#REF!,6,FALSE)</f>
        <v>#REF!</v>
      </c>
    </row>
    <row r="92" spans="1:8" x14ac:dyDescent="0.2">
      <c r="A92" s="1">
        <v>32</v>
      </c>
      <c r="B92" s="1"/>
      <c r="C92" s="1" t="s">
        <v>125</v>
      </c>
      <c r="D92" s="1" t="s">
        <v>17</v>
      </c>
      <c r="E92" s="1" t="s">
        <v>101</v>
      </c>
      <c r="F92" s="2"/>
      <c r="G92" s="1">
        <v>169</v>
      </c>
      <c r="H92" t="e">
        <f>VLOOKUP(C92,#REF!,6,FALSE)</f>
        <v>#REF!</v>
      </c>
    </row>
    <row r="93" spans="1:8" x14ac:dyDescent="0.2">
      <c r="A93" s="1">
        <v>33</v>
      </c>
      <c r="B93" s="1"/>
      <c r="C93" s="1" t="s">
        <v>126</v>
      </c>
      <c r="D93" s="1" t="s">
        <v>96</v>
      </c>
      <c r="E93" s="1" t="s">
        <v>115</v>
      </c>
      <c r="F93" s="2"/>
      <c r="G93" s="1">
        <v>168</v>
      </c>
      <c r="H93" t="e">
        <f>VLOOKUP(C93,#REF!,6,FALSE)</f>
        <v>#REF!</v>
      </c>
    </row>
    <row r="94" spans="1:8" x14ac:dyDescent="0.2">
      <c r="A94" s="1">
        <v>34</v>
      </c>
      <c r="B94" s="1"/>
      <c r="C94" s="1" t="s">
        <v>127</v>
      </c>
      <c r="D94" s="1" t="s">
        <v>4</v>
      </c>
      <c r="E94" s="1" t="s">
        <v>85</v>
      </c>
      <c r="F94" s="2"/>
      <c r="G94" s="1">
        <v>167</v>
      </c>
      <c r="H94" t="e">
        <f>VLOOKUP(C94,#REF!,6,FALSE)</f>
        <v>#REF!</v>
      </c>
    </row>
    <row r="95" spans="1:8" x14ac:dyDescent="0.2">
      <c r="A95" s="1">
        <v>35</v>
      </c>
      <c r="B95" s="1"/>
      <c r="C95" s="1" t="s">
        <v>128</v>
      </c>
      <c r="D95" s="1" t="s">
        <v>7</v>
      </c>
      <c r="E95" s="1" t="s">
        <v>104</v>
      </c>
      <c r="F95" s="2"/>
      <c r="G95" s="1">
        <v>166</v>
      </c>
      <c r="H95" t="e">
        <f>VLOOKUP(C95,#REF!,6,FALSE)</f>
        <v>#REF!</v>
      </c>
    </row>
    <row r="96" spans="1:8" x14ac:dyDescent="0.2">
      <c r="A96" s="1">
        <v>36</v>
      </c>
      <c r="B96" s="1"/>
      <c r="C96" s="1" t="s">
        <v>129</v>
      </c>
      <c r="D96" s="1" t="s">
        <v>7</v>
      </c>
      <c r="E96" s="1" t="s">
        <v>101</v>
      </c>
      <c r="F96" s="2"/>
      <c r="G96" s="1">
        <v>165</v>
      </c>
      <c r="H96" t="e">
        <f>VLOOKUP(C96,#REF!,6,FALSE)</f>
        <v>#REF!</v>
      </c>
    </row>
    <row r="97" spans="1:8" x14ac:dyDescent="0.2">
      <c r="A97" s="1">
        <v>37</v>
      </c>
      <c r="B97" s="1"/>
      <c r="C97" s="1" t="s">
        <v>130</v>
      </c>
      <c r="D97" s="1" t="s">
        <v>4</v>
      </c>
      <c r="E97" s="1" t="s">
        <v>89</v>
      </c>
      <c r="F97" s="2"/>
      <c r="G97" s="1">
        <v>164</v>
      </c>
      <c r="H97" t="e">
        <f>VLOOKUP(C97,#REF!,6,FALSE)</f>
        <v>#REF!</v>
      </c>
    </row>
    <row r="98" spans="1:8" x14ac:dyDescent="0.2">
      <c r="A98" s="1">
        <v>38</v>
      </c>
      <c r="B98" s="1"/>
      <c r="C98" s="1" t="s">
        <v>131</v>
      </c>
      <c r="D98" s="1" t="s">
        <v>10</v>
      </c>
      <c r="E98" s="1" t="s">
        <v>115</v>
      </c>
      <c r="F98" s="2"/>
      <c r="G98" s="1">
        <v>163</v>
      </c>
      <c r="H98" t="e">
        <f>VLOOKUP(C98,#REF!,6,FALSE)</f>
        <v>#REF!</v>
      </c>
    </row>
    <row r="99" spans="1:8" x14ac:dyDescent="0.2">
      <c r="A99" s="1">
        <v>39</v>
      </c>
      <c r="B99" s="1"/>
      <c r="C99" s="1" t="s">
        <v>132</v>
      </c>
      <c r="D99" s="1" t="s">
        <v>4</v>
      </c>
      <c r="E99" s="1" t="s">
        <v>133</v>
      </c>
      <c r="F99" s="2"/>
      <c r="G99" s="1">
        <v>162</v>
      </c>
      <c r="H99" t="e">
        <f>VLOOKUP(C99,#REF!,6,FALSE)</f>
        <v>#REF!</v>
      </c>
    </row>
    <row r="100" spans="1:8" x14ac:dyDescent="0.2">
      <c r="A100" s="1">
        <v>40</v>
      </c>
      <c r="B100" s="1"/>
      <c r="C100" s="1" t="s">
        <v>134</v>
      </c>
      <c r="D100" s="1" t="s">
        <v>4</v>
      </c>
      <c r="E100" s="1" t="s">
        <v>104</v>
      </c>
      <c r="F100" s="2"/>
      <c r="G100" s="1">
        <v>161</v>
      </c>
      <c r="H100" t="e">
        <f>VLOOKUP(C100,#REF!,6,FALSE)</f>
        <v>#REF!</v>
      </c>
    </row>
    <row r="101" spans="1:8" x14ac:dyDescent="0.2">
      <c r="A101" s="1">
        <v>41</v>
      </c>
      <c r="B101" s="1"/>
      <c r="C101" s="1" t="s">
        <v>135</v>
      </c>
      <c r="D101" s="1" t="s">
        <v>7</v>
      </c>
      <c r="E101" s="1" t="s">
        <v>85</v>
      </c>
      <c r="F101" s="2"/>
      <c r="G101" s="1">
        <v>160</v>
      </c>
      <c r="H101" t="e">
        <f>VLOOKUP(C101,#REF!,6,FALSE)</f>
        <v>#REF!</v>
      </c>
    </row>
    <row r="102" spans="1:8" x14ac:dyDescent="0.2">
      <c r="A102" s="1">
        <v>42</v>
      </c>
      <c r="B102" s="1"/>
      <c r="C102" s="1" t="s">
        <v>136</v>
      </c>
      <c r="D102" s="1" t="s">
        <v>17</v>
      </c>
      <c r="E102" s="1" t="s">
        <v>85</v>
      </c>
      <c r="F102" s="2"/>
      <c r="G102" s="1">
        <v>159</v>
      </c>
      <c r="H102" t="e">
        <f>VLOOKUP(C102,#REF!,6,FALSE)</f>
        <v>#REF!</v>
      </c>
    </row>
    <row r="103" spans="1:8" x14ac:dyDescent="0.2">
      <c r="A103" s="1">
        <v>43</v>
      </c>
      <c r="B103" s="1"/>
      <c r="C103" s="1" t="s">
        <v>137</v>
      </c>
      <c r="D103" s="1" t="s">
        <v>4</v>
      </c>
      <c r="E103" s="1" t="s">
        <v>115</v>
      </c>
      <c r="F103" s="2"/>
      <c r="G103" s="1">
        <v>158</v>
      </c>
      <c r="H103" t="e">
        <f>VLOOKUP(C103,#REF!,6,FALSE)</f>
        <v>#REF!</v>
      </c>
    </row>
    <row r="104" spans="1:8" x14ac:dyDescent="0.2">
      <c r="A104" s="1">
        <v>44</v>
      </c>
      <c r="B104" s="1"/>
      <c r="C104" s="1" t="s">
        <v>138</v>
      </c>
      <c r="D104" s="1" t="s">
        <v>17</v>
      </c>
      <c r="E104" s="1" t="s">
        <v>104</v>
      </c>
      <c r="F104" s="2"/>
      <c r="G104" s="1">
        <v>157</v>
      </c>
      <c r="H104" t="e">
        <f>VLOOKUP(C104,#REF!,6,FALSE)</f>
        <v>#REF!</v>
      </c>
    </row>
    <row r="105" spans="1:8" x14ac:dyDescent="0.2">
      <c r="A105" s="1">
        <v>45</v>
      </c>
      <c r="B105" s="1"/>
      <c r="C105" s="1" t="s">
        <v>139</v>
      </c>
      <c r="D105" s="1" t="s">
        <v>140</v>
      </c>
      <c r="E105" s="1" t="s">
        <v>115</v>
      </c>
      <c r="F105" s="2"/>
      <c r="G105" s="1">
        <v>156</v>
      </c>
      <c r="H105" t="e">
        <f>VLOOKUP(C105,#REF!,6,FALSE)</f>
        <v>#REF!</v>
      </c>
    </row>
    <row r="106" spans="1:8" x14ac:dyDescent="0.2">
      <c r="A106" s="1">
        <v>46</v>
      </c>
      <c r="B106" s="1"/>
      <c r="C106" s="1" t="s">
        <v>141</v>
      </c>
      <c r="D106" s="1" t="s">
        <v>31</v>
      </c>
      <c r="E106" s="1" t="s">
        <v>101</v>
      </c>
      <c r="F106" s="2"/>
      <c r="G106" s="1">
        <v>155</v>
      </c>
      <c r="H106" t="e">
        <f>VLOOKUP(C106,#REF!,6,FALSE)</f>
        <v>#REF!</v>
      </c>
    </row>
    <row r="107" spans="1:8" x14ac:dyDescent="0.2">
      <c r="A107" s="1">
        <v>47</v>
      </c>
      <c r="B107" s="1"/>
      <c r="C107" s="1" t="s">
        <v>142</v>
      </c>
      <c r="D107" s="1" t="s">
        <v>96</v>
      </c>
      <c r="E107" s="1" t="s">
        <v>133</v>
      </c>
      <c r="F107" s="2"/>
      <c r="G107" s="1">
        <v>154</v>
      </c>
      <c r="H107" t="e">
        <f>VLOOKUP(C107,#REF!,6,FALSE)</f>
        <v>#REF!</v>
      </c>
    </row>
    <row r="108" spans="1:8" x14ac:dyDescent="0.2">
      <c r="A108" s="1">
        <v>48</v>
      </c>
      <c r="B108" s="1"/>
      <c r="C108" s="1" t="s">
        <v>143</v>
      </c>
      <c r="D108" s="1" t="s">
        <v>17</v>
      </c>
      <c r="E108" s="1" t="s">
        <v>115</v>
      </c>
      <c r="F108" s="2"/>
      <c r="G108" s="1">
        <v>153</v>
      </c>
      <c r="H108" t="e">
        <f>VLOOKUP(C108,#REF!,6,FALSE)</f>
        <v>#REF!</v>
      </c>
    </row>
    <row r="109" spans="1:8" x14ac:dyDescent="0.2">
      <c r="A109" s="1">
        <v>49</v>
      </c>
      <c r="B109" s="1"/>
      <c r="C109" s="1" t="s">
        <v>144</v>
      </c>
      <c r="D109" s="1" t="s">
        <v>10</v>
      </c>
      <c r="E109" s="1" t="s">
        <v>101</v>
      </c>
      <c r="F109" s="2"/>
      <c r="G109" s="1">
        <v>152</v>
      </c>
      <c r="H109" t="e">
        <f>VLOOKUP(C109,#REF!,6,FALSE)</f>
        <v>#REF!</v>
      </c>
    </row>
    <row r="110" spans="1:8" x14ac:dyDescent="0.2">
      <c r="A110" s="1">
        <v>50</v>
      </c>
      <c r="B110" s="1"/>
      <c r="C110" s="1" t="s">
        <v>145</v>
      </c>
      <c r="D110" s="1" t="s">
        <v>7</v>
      </c>
      <c r="E110" s="1" t="s">
        <v>115</v>
      </c>
      <c r="F110" s="2"/>
      <c r="G110" s="1">
        <v>151</v>
      </c>
      <c r="H110" t="e">
        <f>VLOOKUP(C110,#REF!,6,FALSE)</f>
        <v>#REF!</v>
      </c>
    </row>
    <row r="111" spans="1:8" x14ac:dyDescent="0.2">
      <c r="A111" s="1">
        <v>51</v>
      </c>
      <c r="B111" s="1"/>
      <c r="C111" s="1" t="s">
        <v>146</v>
      </c>
      <c r="D111" s="1" t="s">
        <v>4</v>
      </c>
      <c r="E111" s="1" t="s">
        <v>93</v>
      </c>
      <c r="F111" s="2"/>
      <c r="G111" s="1">
        <v>150</v>
      </c>
      <c r="H111" t="e">
        <f>VLOOKUP(C111,#REF!,6,FALSE)</f>
        <v>#REF!</v>
      </c>
    </row>
    <row r="112" spans="1:8" x14ac:dyDescent="0.2">
      <c r="A112" s="1">
        <v>52</v>
      </c>
      <c r="B112" s="1"/>
      <c r="C112" s="1" t="s">
        <v>147</v>
      </c>
      <c r="D112" s="1" t="s">
        <v>31</v>
      </c>
      <c r="E112" s="1" t="s">
        <v>101</v>
      </c>
      <c r="F112" s="2"/>
      <c r="G112" s="1">
        <v>149</v>
      </c>
      <c r="H112" t="e">
        <f>VLOOKUP(C112,#REF!,6,FALSE)</f>
        <v>#REF!</v>
      </c>
    </row>
    <row r="113" spans="1:8" x14ac:dyDescent="0.2">
      <c r="A113" s="1">
        <v>53</v>
      </c>
      <c r="B113" s="1"/>
      <c r="C113" s="1" t="s">
        <v>148</v>
      </c>
      <c r="D113" s="1" t="s">
        <v>4</v>
      </c>
      <c r="E113" s="1" t="s">
        <v>115</v>
      </c>
      <c r="F113" s="2"/>
      <c r="G113" s="1">
        <v>148</v>
      </c>
      <c r="H113" t="e">
        <f>VLOOKUP(C113,#REF!,6,FALSE)</f>
        <v>#REF!</v>
      </c>
    </row>
    <row r="114" spans="1:8" x14ac:dyDescent="0.2">
      <c r="A114" s="1">
        <v>54</v>
      </c>
      <c r="B114" s="1"/>
      <c r="C114" s="1" t="s">
        <v>149</v>
      </c>
      <c r="D114" s="1" t="s">
        <v>4</v>
      </c>
      <c r="E114" s="1" t="s">
        <v>104</v>
      </c>
      <c r="F114" s="2"/>
      <c r="G114" s="1">
        <v>147</v>
      </c>
      <c r="H114" t="e">
        <f>VLOOKUP(C114,#REF!,6,FALSE)</f>
        <v>#REF!</v>
      </c>
    </row>
    <row r="115" spans="1:8" x14ac:dyDescent="0.2">
      <c r="A115" s="1">
        <v>55</v>
      </c>
      <c r="B115" s="1"/>
      <c r="C115" s="1" t="s">
        <v>150</v>
      </c>
      <c r="D115" s="1" t="s">
        <v>17</v>
      </c>
      <c r="E115" s="1" t="s">
        <v>93</v>
      </c>
      <c r="F115" s="2"/>
      <c r="G115" s="1">
        <v>146</v>
      </c>
      <c r="H115" t="e">
        <f>VLOOKUP(C115,#REF!,6,FALSE)</f>
        <v>#REF!</v>
      </c>
    </row>
    <row r="116" spans="1:8" x14ac:dyDescent="0.2">
      <c r="A116" s="1">
        <v>56</v>
      </c>
      <c r="B116" s="1"/>
      <c r="C116" s="1" t="s">
        <v>151</v>
      </c>
      <c r="D116" s="1" t="s">
        <v>61</v>
      </c>
      <c r="E116" s="1" t="s">
        <v>101</v>
      </c>
      <c r="F116" s="2"/>
      <c r="G116" s="1">
        <v>145</v>
      </c>
      <c r="H116" t="e">
        <f>VLOOKUP(C116,#REF!,6,FALSE)</f>
        <v>#REF!</v>
      </c>
    </row>
    <row r="117" spans="1:8" x14ac:dyDescent="0.2">
      <c r="A117" s="1">
        <v>57</v>
      </c>
      <c r="B117" s="1"/>
      <c r="C117" s="1" t="s">
        <v>152</v>
      </c>
      <c r="D117" s="1" t="s">
        <v>17</v>
      </c>
      <c r="E117" s="1" t="s">
        <v>85</v>
      </c>
      <c r="F117" s="2"/>
      <c r="G117" s="1">
        <v>144</v>
      </c>
      <c r="H117" t="e">
        <f>VLOOKUP(C117,#REF!,6,FALSE)</f>
        <v>#REF!</v>
      </c>
    </row>
    <row r="118" spans="1:8" x14ac:dyDescent="0.2">
      <c r="A118" s="1">
        <v>58</v>
      </c>
      <c r="B118" s="1"/>
      <c r="C118" s="1" t="s">
        <v>153</v>
      </c>
      <c r="D118" s="1" t="s">
        <v>96</v>
      </c>
      <c r="E118" s="1" t="s">
        <v>85</v>
      </c>
      <c r="F118" s="2"/>
      <c r="G118" s="1">
        <v>143</v>
      </c>
      <c r="H118" t="e">
        <f>VLOOKUP(C118,#REF!,6,FALSE)</f>
        <v>#REF!</v>
      </c>
    </row>
    <row r="119" spans="1:8" x14ac:dyDescent="0.2">
      <c r="A119" s="1">
        <v>59</v>
      </c>
      <c r="B119" s="1"/>
      <c r="C119" s="1" t="s">
        <v>154</v>
      </c>
      <c r="D119" s="1" t="s">
        <v>4</v>
      </c>
      <c r="E119" s="1" t="s">
        <v>104</v>
      </c>
      <c r="F119" s="2"/>
      <c r="G119" s="1">
        <v>142</v>
      </c>
      <c r="H119" t="e">
        <f>VLOOKUP(C119,#REF!,6,FALSE)</f>
        <v>#REF!</v>
      </c>
    </row>
    <row r="120" spans="1:8" x14ac:dyDescent="0.2">
      <c r="A120" s="1">
        <v>60</v>
      </c>
      <c r="B120" s="1"/>
      <c r="C120" s="1" t="s">
        <v>155</v>
      </c>
      <c r="D120" s="1" t="s">
        <v>10</v>
      </c>
      <c r="E120" s="1" t="s">
        <v>85</v>
      </c>
      <c r="F120" s="2"/>
      <c r="G120" s="1">
        <v>141</v>
      </c>
      <c r="H120" t="e">
        <f>VLOOKUP(C120,#REF!,6,FALSE)</f>
        <v>#REF!</v>
      </c>
    </row>
    <row r="121" spans="1:8" x14ac:dyDescent="0.2">
      <c r="A121" s="1">
        <v>61</v>
      </c>
      <c r="B121" s="1"/>
      <c r="C121" s="1" t="s">
        <v>156</v>
      </c>
      <c r="D121" s="1" t="s">
        <v>10</v>
      </c>
      <c r="E121" s="1" t="s">
        <v>99</v>
      </c>
      <c r="F121" s="2"/>
      <c r="G121" s="1">
        <v>140</v>
      </c>
      <c r="H121" t="e">
        <f>VLOOKUP(C121,#REF!,6,FALSE)</f>
        <v>#REF!</v>
      </c>
    </row>
    <row r="122" spans="1:8" x14ac:dyDescent="0.2">
      <c r="A122" s="1">
        <v>62</v>
      </c>
      <c r="B122" s="1"/>
      <c r="C122" s="1" t="s">
        <v>157</v>
      </c>
      <c r="D122" s="1" t="s">
        <v>4</v>
      </c>
      <c r="E122" s="1" t="s">
        <v>133</v>
      </c>
      <c r="F122" s="2"/>
      <c r="G122" s="1">
        <v>139</v>
      </c>
      <c r="H122" t="e">
        <f>VLOOKUP(C122,#REF!,6,FALSE)</f>
        <v>#REF!</v>
      </c>
    </row>
    <row r="123" spans="1:8" x14ac:dyDescent="0.2">
      <c r="A123" s="1">
        <v>63</v>
      </c>
      <c r="B123" s="1"/>
      <c r="C123" s="1" t="s">
        <v>158</v>
      </c>
      <c r="D123" s="1" t="s">
        <v>17</v>
      </c>
      <c r="E123" s="1" t="s">
        <v>104</v>
      </c>
      <c r="F123" s="2"/>
      <c r="G123" s="1">
        <v>138</v>
      </c>
      <c r="H123" t="e">
        <f>VLOOKUP(C123,#REF!,6,FALSE)</f>
        <v>#REF!</v>
      </c>
    </row>
    <row r="124" spans="1:8" x14ac:dyDescent="0.2">
      <c r="A124" s="1">
        <v>64</v>
      </c>
      <c r="B124" s="1"/>
      <c r="C124" s="1" t="s">
        <v>159</v>
      </c>
      <c r="D124" s="1" t="s">
        <v>4</v>
      </c>
      <c r="E124" s="1" t="s">
        <v>133</v>
      </c>
      <c r="F124" s="2"/>
      <c r="G124" s="1">
        <v>137</v>
      </c>
      <c r="H124" t="e">
        <f>VLOOKUP(C124,#REF!,6,FALSE)</f>
        <v>#REF!</v>
      </c>
    </row>
    <row r="125" spans="1:8" x14ac:dyDescent="0.2">
      <c r="A125" s="1">
        <v>65</v>
      </c>
      <c r="B125" s="1"/>
      <c r="C125" s="1" t="s">
        <v>160</v>
      </c>
      <c r="D125" s="1" t="s">
        <v>96</v>
      </c>
      <c r="E125" s="1" t="s">
        <v>161</v>
      </c>
      <c r="F125" s="2"/>
      <c r="G125" s="1">
        <v>136</v>
      </c>
      <c r="H125" t="e">
        <f>VLOOKUP(C125,#REF!,6,FALSE)</f>
        <v>#REF!</v>
      </c>
    </row>
    <row r="126" spans="1:8" x14ac:dyDescent="0.2">
      <c r="A126" s="1">
        <v>66</v>
      </c>
      <c r="B126" s="1"/>
      <c r="C126" s="1" t="s">
        <v>162</v>
      </c>
      <c r="D126" s="1" t="s">
        <v>4</v>
      </c>
      <c r="E126" s="1" t="s">
        <v>104</v>
      </c>
      <c r="F126" s="2"/>
      <c r="G126" s="1">
        <v>135</v>
      </c>
      <c r="H126" t="e">
        <f>VLOOKUP(C126,#REF!,6,FALSE)</f>
        <v>#REF!</v>
      </c>
    </row>
    <row r="127" spans="1:8" x14ac:dyDescent="0.2">
      <c r="A127" s="1">
        <v>67</v>
      </c>
      <c r="B127" s="1"/>
      <c r="C127" s="1" t="s">
        <v>163</v>
      </c>
      <c r="D127" s="1" t="s">
        <v>7</v>
      </c>
      <c r="E127" s="1" t="s">
        <v>99</v>
      </c>
      <c r="F127" s="2"/>
      <c r="G127" s="1">
        <v>134</v>
      </c>
      <c r="H127" t="e">
        <f>VLOOKUP(C127,#REF!,6,FALSE)</f>
        <v>#REF!</v>
      </c>
    </row>
    <row r="128" spans="1:8" x14ac:dyDescent="0.2">
      <c r="A128" s="1">
        <v>68</v>
      </c>
      <c r="B128" s="1"/>
      <c r="C128" s="1" t="s">
        <v>164</v>
      </c>
      <c r="D128" s="1" t="s">
        <v>4</v>
      </c>
      <c r="E128" s="1" t="s">
        <v>99</v>
      </c>
      <c r="F128" s="2"/>
      <c r="G128" s="1">
        <v>133</v>
      </c>
      <c r="H128" t="e">
        <f>VLOOKUP(C128,#REF!,6,FALSE)</f>
        <v>#REF!</v>
      </c>
    </row>
    <row r="129" spans="1:8" x14ac:dyDescent="0.2">
      <c r="A129" s="1">
        <v>69</v>
      </c>
      <c r="B129" s="1"/>
      <c r="C129" s="1" t="s">
        <v>165</v>
      </c>
      <c r="D129" s="1" t="s">
        <v>4</v>
      </c>
      <c r="E129" s="1" t="s">
        <v>115</v>
      </c>
      <c r="F129" s="2"/>
      <c r="G129" s="1">
        <v>132</v>
      </c>
      <c r="H129" t="e">
        <f>VLOOKUP(C129,#REF!,6,FALSE)</f>
        <v>#REF!</v>
      </c>
    </row>
    <row r="130" spans="1:8" x14ac:dyDescent="0.2">
      <c r="A130" s="1">
        <v>70</v>
      </c>
      <c r="B130" s="1"/>
      <c r="C130" s="1" t="s">
        <v>166</v>
      </c>
      <c r="D130" s="1" t="s">
        <v>31</v>
      </c>
      <c r="E130" s="1" t="s">
        <v>115</v>
      </c>
      <c r="F130" s="2"/>
      <c r="G130" s="1">
        <v>131</v>
      </c>
      <c r="H130" t="e">
        <f>VLOOKUP(C130,#REF!,6,FALSE)</f>
        <v>#REF!</v>
      </c>
    </row>
    <row r="131" spans="1:8" x14ac:dyDescent="0.2">
      <c r="A131" s="1">
        <v>71</v>
      </c>
      <c r="B131" s="1"/>
      <c r="C131" s="1" t="s">
        <v>167</v>
      </c>
      <c r="D131" s="1" t="s">
        <v>7</v>
      </c>
      <c r="E131" s="1" t="s">
        <v>104</v>
      </c>
      <c r="F131" s="2"/>
      <c r="G131" s="1">
        <v>130</v>
      </c>
      <c r="H131" t="e">
        <f>VLOOKUP(C131,#REF!,6,FALSE)</f>
        <v>#REF!</v>
      </c>
    </row>
    <row r="132" spans="1:8" x14ac:dyDescent="0.2">
      <c r="A132" s="1">
        <v>72</v>
      </c>
      <c r="B132" s="1"/>
      <c r="C132" s="1" t="s">
        <v>168</v>
      </c>
      <c r="D132" s="1" t="s">
        <v>169</v>
      </c>
      <c r="E132" s="1" t="s">
        <v>85</v>
      </c>
      <c r="F132" s="2"/>
      <c r="G132" s="1">
        <v>129</v>
      </c>
      <c r="H132" t="e">
        <f>VLOOKUP(C132,#REF!,6,FALSE)</f>
        <v>#REF!</v>
      </c>
    </row>
    <row r="133" spans="1:8" x14ac:dyDescent="0.2">
      <c r="A133" s="1">
        <v>73</v>
      </c>
      <c r="B133" s="1"/>
      <c r="C133" s="1" t="s">
        <v>170</v>
      </c>
      <c r="D133" s="1" t="s">
        <v>17</v>
      </c>
      <c r="E133" s="1" t="s">
        <v>99</v>
      </c>
      <c r="F133" s="2"/>
      <c r="G133" s="1">
        <v>128</v>
      </c>
      <c r="H133" t="e">
        <f>VLOOKUP(C133,#REF!,6,FALSE)</f>
        <v>#REF!</v>
      </c>
    </row>
    <row r="134" spans="1:8" x14ac:dyDescent="0.2">
      <c r="A134" s="1">
        <v>74</v>
      </c>
      <c r="B134" s="1"/>
      <c r="C134" s="1" t="s">
        <v>171</v>
      </c>
      <c r="D134" s="1" t="s">
        <v>4</v>
      </c>
      <c r="E134" s="1" t="s">
        <v>93</v>
      </c>
      <c r="F134" s="2"/>
      <c r="G134" s="1">
        <v>127</v>
      </c>
      <c r="H134" t="e">
        <f>VLOOKUP(C134,#REF!,6,FALSE)</f>
        <v>#REF!</v>
      </c>
    </row>
    <row r="135" spans="1:8" x14ac:dyDescent="0.2">
      <c r="A135" s="1">
        <v>75</v>
      </c>
      <c r="B135" s="1"/>
      <c r="C135" s="1" t="s">
        <v>172</v>
      </c>
      <c r="D135" s="1" t="s">
        <v>4</v>
      </c>
      <c r="E135" s="1" t="s">
        <v>173</v>
      </c>
      <c r="F135" s="2"/>
      <c r="G135" s="1">
        <v>126</v>
      </c>
      <c r="H135" t="e">
        <f>VLOOKUP(C135,#REF!,6,FALSE)</f>
        <v>#REF!</v>
      </c>
    </row>
    <row r="136" spans="1:8" x14ac:dyDescent="0.2">
      <c r="A136" s="1">
        <v>76</v>
      </c>
      <c r="B136" s="1"/>
      <c r="C136" s="1" t="s">
        <v>174</v>
      </c>
      <c r="D136" s="1" t="s">
        <v>7</v>
      </c>
      <c r="E136" s="1" t="s">
        <v>104</v>
      </c>
      <c r="F136" s="2"/>
      <c r="G136" s="1">
        <v>125</v>
      </c>
      <c r="H136" t="e">
        <f>VLOOKUP(C136,#REF!,6,FALSE)</f>
        <v>#REF!</v>
      </c>
    </row>
  </sheetData>
  <autoFilter ref="A3:H136" xr:uid="{00000000-0009-0000-0000-000000000000}"/>
  <pageMargins left="0.7" right="0.7" top="0.75" bottom="0.75" header="0.3" footer="0.3"/>
  <pageSetup paperSize="9"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6"/>
  <sheetViews>
    <sheetView tabSelected="1" zoomScale="130" zoomScaleNormal="130" zoomScalePageLayoutView="150" workbookViewId="0">
      <pane ySplit="1" topLeftCell="A2" activePane="bottomLeft" state="frozen"/>
      <selection pane="bottomLeft" activeCell="A9" sqref="A9"/>
    </sheetView>
  </sheetViews>
  <sheetFormatPr baseColWidth="10" defaultRowHeight="15" x14ac:dyDescent="0.2"/>
  <cols>
    <col min="1" max="1" width="10.83203125" style="7"/>
    <col min="2" max="2" width="17.33203125" style="8" bestFit="1" customWidth="1"/>
    <col min="3" max="3" width="10.83203125" style="7"/>
    <col min="4" max="4" width="23.83203125" style="8" bestFit="1" customWidth="1"/>
    <col min="5" max="11" width="10.83203125" style="7"/>
    <col min="12" max="17" width="10.83203125" style="8"/>
    <col min="18" max="22" width="2.1640625" style="8" bestFit="1" customWidth="1"/>
    <col min="23" max="16384" width="10.83203125" style="8"/>
  </cols>
  <sheetData>
    <row r="1" spans="1:22" s="6" customFormat="1" x14ac:dyDescent="0.2">
      <c r="A1" s="5" t="s">
        <v>189</v>
      </c>
      <c r="B1" s="5" t="s">
        <v>78</v>
      </c>
      <c r="C1" s="5" t="s">
        <v>80</v>
      </c>
      <c r="D1" s="5" t="s">
        <v>79</v>
      </c>
      <c r="E1" s="5" t="s">
        <v>181</v>
      </c>
      <c r="F1" s="5" t="s">
        <v>178</v>
      </c>
      <c r="G1" s="5" t="s">
        <v>179</v>
      </c>
      <c r="H1" s="5" t="s">
        <v>233</v>
      </c>
      <c r="I1" s="5" t="s">
        <v>180</v>
      </c>
      <c r="J1" s="5" t="s">
        <v>182</v>
      </c>
      <c r="K1" s="5" t="s">
        <v>183</v>
      </c>
    </row>
    <row r="2" spans="1:22" x14ac:dyDescent="0.2">
      <c r="A2" s="7">
        <v>1</v>
      </c>
      <c r="B2" s="8" t="s">
        <v>283</v>
      </c>
      <c r="C2" s="7" t="str">
        <f>IFERROR(VLOOKUP($B2,'St A 5M'!C:D,2,FALSE),IFERROR(VLOOKUP($B2,'Strath-Blebo'!C:D,2,FALSE),IFERROR(VLOOKUP($B2,Tarvit!C:D,2,FALSE),IFERROR(VLOOKUP($B2,Dunnikier!C:D,2,FALSE),VLOOKUP($B2,Balmullo!C:D,2,FALSE)))))</f>
        <v>F50</v>
      </c>
      <c r="D2" s="8" t="str">
        <f>IFERROR(IFERROR(VLOOKUP($B2,'St A 5M'!C:E,3,FALSE),IFERROR(VLOOKUP($B2,'Strath-Blebo'!C:E,3,FALSE),IFERROR(VLOOKUP($B2,Tarvit!C:E,3,FALSE),IFERROR(VLOOKUP($B2,Dunnikier!C:E,3,FALSE),VLOOKUP($B2,Balmullo!C:E,3,FALSE))))),"?")</f>
        <v xml:space="preserve">Fife AC </v>
      </c>
      <c r="E2" s="7">
        <f>IF(ISERROR(M2),0,M2)</f>
        <v>200</v>
      </c>
      <c r="F2" s="7">
        <f>IF(ISERROR(N2),0,N2)</f>
        <v>200</v>
      </c>
      <c r="G2" s="7">
        <f>IF(ISERROR(O2),0,O2)</f>
        <v>0</v>
      </c>
      <c r="H2" s="7">
        <f>IF(ISERROR(P2),0,P2)</f>
        <v>200</v>
      </c>
      <c r="I2" s="7">
        <f>IF(ISERROR(Q2),0,Q2)</f>
        <v>200</v>
      </c>
      <c r="J2" s="7">
        <f>LARGE(E2:I2,1)+LARGE(E2:I2,2)+LARGE(E2:I2,3)+LARGE(E2:I2,4)</f>
        <v>800</v>
      </c>
      <c r="K2" s="7" t="str">
        <f>IF(SUM(R2:V2)&gt;3,"Y","N")</f>
        <v>Y</v>
      </c>
      <c r="M2" s="8">
        <f>VLOOKUP($B2,'St A 5M'!C:G,4,FALSE)</f>
        <v>200</v>
      </c>
      <c r="N2" s="8">
        <f>VLOOKUP($B2,'Strath-Blebo'!C:F,4,FALSE)</f>
        <v>200</v>
      </c>
      <c r="O2" s="8" t="e">
        <f>VLOOKUP($B2,Tarvit!C:F,4,FALSE)</f>
        <v>#N/A</v>
      </c>
      <c r="P2" s="8">
        <f>VLOOKUP($B2,Dunnikier!C:F,4,FALSE)</f>
        <v>200</v>
      </c>
      <c r="Q2" s="8">
        <f>VLOOKUP($B2,Balmullo!$C:$F,4,FALSE)</f>
        <v>200</v>
      </c>
      <c r="R2" s="8">
        <f>IF(ISERROR(M2),0,1)</f>
        <v>1</v>
      </c>
      <c r="S2" s="8">
        <f>IF(ISERROR(N2),0,1)</f>
        <v>1</v>
      </c>
      <c r="T2" s="8">
        <f>IF(ISERROR(O2),0,1)</f>
        <v>0</v>
      </c>
      <c r="U2" s="8">
        <f>IF(ISERROR(P2),0,1)</f>
        <v>1</v>
      </c>
      <c r="V2" s="8">
        <f>IF(ISERROR(Q2),0,1)</f>
        <v>1</v>
      </c>
    </row>
    <row r="3" spans="1:22" x14ac:dyDescent="0.2">
      <c r="A3" s="7">
        <v>2</v>
      </c>
      <c r="B3" s="8" t="s">
        <v>185</v>
      </c>
      <c r="C3" s="7" t="str">
        <f>IFERROR(VLOOKUP($B3,'St A 5M'!C:D,2,FALSE),IFERROR(VLOOKUP($B3,'Strath-Blebo'!C:D,2,FALSE),IFERROR(VLOOKUP($B3,Tarvit!C:D,2,FALSE),IFERROR(VLOOKUP($B3,Dunnikier!C:D,2,FALSE),VLOOKUP($B3,Balmullo!C:D,2,FALSE)))))</f>
        <v>MSen</v>
      </c>
      <c r="D3" s="8" t="str">
        <f>IFERROR(IFERROR(VLOOKUP($B3,'St A 5M'!C:E,3,FALSE),IFERROR(VLOOKUP($B3,'Strath-Blebo'!C:E,3,FALSE),IFERROR(VLOOKUP($B3,Tarvit!C:E,3,FALSE),IFERROR(VLOOKUP($B3,Dunnikier!C:E,3,FALSE),VLOOKUP($B3,Balmullo!C:E,3,FALSE))))),"?")</f>
        <v xml:space="preserve">Fife AC </v>
      </c>
      <c r="E3" s="7">
        <f>IF(ISERROR(M3),0,M3)</f>
        <v>198</v>
      </c>
      <c r="F3" s="7">
        <f>IF(ISERROR(N3),0,N3)</f>
        <v>0</v>
      </c>
      <c r="G3" s="7">
        <f>IF(ISERROR(O3),0,O3)</f>
        <v>199</v>
      </c>
      <c r="H3" s="7">
        <f>IF(ISERROR(P3),0,P3)</f>
        <v>199</v>
      </c>
      <c r="I3" s="7">
        <f>IF(ISERROR(Q3),0,Q3)</f>
        <v>200</v>
      </c>
      <c r="J3" s="7">
        <f>LARGE(E3:I3,1)+LARGE(E3:I3,2)+LARGE(E3:I3,3)+LARGE(E3:I3,4)</f>
        <v>796</v>
      </c>
      <c r="K3" s="7" t="str">
        <f>IF(SUM(R3:V3)&gt;3,"Y","N")</f>
        <v>Y</v>
      </c>
      <c r="M3" s="8">
        <f>VLOOKUP($B3,'St A 5M'!C:G,4,FALSE)</f>
        <v>198</v>
      </c>
      <c r="N3" s="8" t="e">
        <f>VLOOKUP($B3,'Strath-Blebo'!C:F,4,FALSE)</f>
        <v>#N/A</v>
      </c>
      <c r="O3" s="8">
        <f>VLOOKUP($B3,Tarvit!C:F,4,FALSE)</f>
        <v>199</v>
      </c>
      <c r="P3" s="8">
        <f>VLOOKUP($B3,Dunnikier!C:F,4,FALSE)</f>
        <v>199</v>
      </c>
      <c r="Q3" s="8">
        <f>VLOOKUP($B3,Balmullo!$C:$F,4,FALSE)</f>
        <v>200</v>
      </c>
      <c r="R3" s="8">
        <f>IF(ISERROR(M3),0,1)</f>
        <v>1</v>
      </c>
      <c r="S3" s="8">
        <f>IF(ISERROR(N3),0,1)</f>
        <v>0</v>
      </c>
      <c r="T3" s="8">
        <f>IF(ISERROR(O3),0,1)</f>
        <v>1</v>
      </c>
      <c r="U3" s="8">
        <f>IF(ISERROR(P3),0,1)</f>
        <v>1</v>
      </c>
      <c r="V3" s="8">
        <f>IF(ISERROR(Q3),0,1)</f>
        <v>1</v>
      </c>
    </row>
    <row r="4" spans="1:22" x14ac:dyDescent="0.2">
      <c r="A4" s="7">
        <v>3</v>
      </c>
      <c r="B4" s="8" t="s">
        <v>243</v>
      </c>
      <c r="C4" s="7" t="str">
        <f>IFERROR(VLOOKUP($B4,'St A 5M'!C:D,2,FALSE),IFERROR(VLOOKUP($B4,'Strath-Blebo'!C:D,2,FALSE),IFERROR(VLOOKUP($B4,Tarvit!C:D,2,FALSE),IFERROR(VLOOKUP($B4,Dunnikier!C:D,2,FALSE),VLOOKUP($B4,Balmullo!C:D,2,FALSE)))))</f>
        <v>FSen</v>
      </c>
      <c r="D4" s="8" t="str">
        <f>IFERROR(IFERROR(VLOOKUP($B4,'St A 5M'!C:E,3,FALSE),IFERROR(VLOOKUP($B4,'Strath-Blebo'!C:E,3,FALSE),IFERROR(VLOOKUP($B4,Tarvit!C:E,3,FALSE),IFERROR(VLOOKUP($B4,Dunnikier!C:E,3,FALSE),VLOOKUP($B4,Balmullo!C:E,3,FALSE))))),"?")</f>
        <v>Dundee Road Runners</v>
      </c>
      <c r="E4" s="7">
        <f>IF(ISERROR(M4),0,M4)</f>
        <v>196</v>
      </c>
      <c r="F4" s="7">
        <f>IF(ISERROR(N4),0,N4)</f>
        <v>196</v>
      </c>
      <c r="G4" s="7">
        <f>IF(ISERROR(O4),0,O4)</f>
        <v>197</v>
      </c>
      <c r="H4" s="7">
        <f>IF(ISERROR(P4),0,P4)</f>
        <v>0</v>
      </c>
      <c r="I4" s="7">
        <f>IF(ISERROR(Q4),0,Q4)</f>
        <v>198</v>
      </c>
      <c r="J4" s="7">
        <f>LARGE(E4:I4,1)+LARGE(E4:I4,2)+LARGE(E4:I4,3)+LARGE(E4:I4,4)</f>
        <v>787</v>
      </c>
      <c r="K4" s="7" t="str">
        <f>IF(SUM(R4:V4)&gt;3,"Y","N")</f>
        <v>Y</v>
      </c>
      <c r="M4" s="8">
        <f>VLOOKUP($B4,'St A 5M'!C:G,4,FALSE)</f>
        <v>196</v>
      </c>
      <c r="N4" s="8">
        <f>VLOOKUP($B4,'Strath-Blebo'!C:F,4,FALSE)</f>
        <v>196</v>
      </c>
      <c r="O4" s="8">
        <f>VLOOKUP($B4,Tarvit!C:F,4,FALSE)</f>
        <v>197</v>
      </c>
      <c r="P4" s="8" t="e">
        <f>VLOOKUP($B4,Dunnikier!C:F,4,FALSE)</f>
        <v>#N/A</v>
      </c>
      <c r="Q4" s="8">
        <f>VLOOKUP($B4,Balmullo!$C:$F,4,FALSE)</f>
        <v>198</v>
      </c>
      <c r="R4" s="8">
        <f>IF(ISERROR(M4),0,1)</f>
        <v>1</v>
      </c>
      <c r="S4" s="8">
        <f>IF(ISERROR(N4),0,1)</f>
        <v>1</v>
      </c>
      <c r="T4" s="8">
        <f>IF(ISERROR(O4),0,1)</f>
        <v>1</v>
      </c>
      <c r="U4" s="8">
        <f>IF(ISERROR(P4),0,1)</f>
        <v>0</v>
      </c>
      <c r="V4" s="8">
        <f>IF(ISERROR(Q4),0,1)</f>
        <v>1</v>
      </c>
    </row>
    <row r="5" spans="1:22" s="11" customFormat="1" x14ac:dyDescent="0.2">
      <c r="A5" s="7">
        <v>4</v>
      </c>
      <c r="B5" s="8" t="s">
        <v>192</v>
      </c>
      <c r="C5" s="7" t="str">
        <f>IFERROR(VLOOKUP($B5,'St A 5M'!C:D,2,FALSE),IFERROR(VLOOKUP($B5,'Strath-Blebo'!C:D,2,FALSE),IFERROR(VLOOKUP($B5,Tarvit!C:D,2,FALSE),IFERROR(VLOOKUP($B5,Dunnikier!C:D,2,FALSE),VLOOKUP($B5,Balmullo!C:D,2,FALSE)))))</f>
        <v>M40</v>
      </c>
      <c r="D5" s="8" t="str">
        <f>IFERROR(IFERROR(VLOOKUP($B5,'St A 5M'!C:E,3,FALSE),IFERROR(VLOOKUP($B5,'Strath-Blebo'!C:E,3,FALSE),IFERROR(VLOOKUP($B5,Tarvit!C:E,3,FALSE),IFERROR(VLOOKUP($B5,Dunnikier!C:E,3,FALSE),VLOOKUP($B5,Balmullo!C:E,3,FALSE))))),"?")</f>
        <v>PH Racing Club</v>
      </c>
      <c r="E5" s="7">
        <f>IF(ISERROR(M5),0,M5)</f>
        <v>197</v>
      </c>
      <c r="F5" s="7">
        <f>IF(ISERROR(N5),0,N5)</f>
        <v>200</v>
      </c>
      <c r="G5" s="7">
        <f>IF(ISERROR(O5),0,O5)</f>
        <v>200</v>
      </c>
      <c r="H5" s="7">
        <f>IF(ISERROR(P5),0,P5)</f>
        <v>0</v>
      </c>
      <c r="I5" s="7">
        <f>IF(ISERROR(Q5),0,Q5)</f>
        <v>188</v>
      </c>
      <c r="J5" s="7">
        <f>LARGE(E5:I5,1)+LARGE(E5:I5,2)+LARGE(E5:I5,3)+LARGE(E5:I5,4)</f>
        <v>785</v>
      </c>
      <c r="K5" s="7" t="str">
        <f>IF(SUM(R5:V5)&gt;3,"Y","N")</f>
        <v>Y</v>
      </c>
      <c r="L5" s="8"/>
      <c r="M5" s="8">
        <f>VLOOKUP($B5,'St A 5M'!C:G,4,FALSE)</f>
        <v>197</v>
      </c>
      <c r="N5" s="8">
        <f>VLOOKUP($B5,'Strath-Blebo'!C:F,4,FALSE)</f>
        <v>200</v>
      </c>
      <c r="O5" s="8">
        <f>VLOOKUP($B5,Tarvit!C:F,4,FALSE)</f>
        <v>200</v>
      </c>
      <c r="P5" s="8" t="e">
        <f>VLOOKUP($B5,Dunnikier!C:F,4,FALSE)</f>
        <v>#N/A</v>
      </c>
      <c r="Q5" s="8">
        <f>VLOOKUP($B5,Balmullo!$C:$F,4,FALSE)</f>
        <v>188</v>
      </c>
      <c r="R5" s="8">
        <f>IF(ISERROR(M5),0,1)</f>
        <v>1</v>
      </c>
      <c r="S5" s="8">
        <f>IF(ISERROR(N5),0,1)</f>
        <v>1</v>
      </c>
      <c r="T5" s="8">
        <f>IF(ISERROR(O5),0,1)</f>
        <v>1</v>
      </c>
      <c r="U5" s="8">
        <f>IF(ISERROR(P5),0,1)</f>
        <v>0</v>
      </c>
      <c r="V5" s="8">
        <f>IF(ISERROR(Q5),0,1)</f>
        <v>1</v>
      </c>
    </row>
    <row r="6" spans="1:22" x14ac:dyDescent="0.2">
      <c r="A6" s="7">
        <v>5</v>
      </c>
      <c r="B6" s="8" t="s">
        <v>226</v>
      </c>
      <c r="C6" s="7" t="str">
        <f>IFERROR(VLOOKUP($B6,'St A 5M'!C:D,2,FALSE),IFERROR(VLOOKUP($B6,'Strath-Blebo'!C:D,2,FALSE),IFERROR(VLOOKUP($B6,Tarvit!C:D,2,FALSE),IFERROR(VLOOKUP($B6,Dunnikier!C:D,2,FALSE),VLOOKUP($B6,Balmullo!C:D,2,FALSE)))))</f>
        <v>MSen</v>
      </c>
      <c r="D6" s="8" t="str">
        <f>IFERROR(IFERROR(VLOOKUP($B6,'St A 5M'!C:E,3,FALSE),IFERROR(VLOOKUP($B6,'Strath-Blebo'!C:E,3,FALSE),IFERROR(VLOOKUP($B6,Tarvit!C:E,3,FALSE),IFERROR(VLOOKUP($B6,Dunnikier!C:E,3,FALSE),VLOOKUP($B6,Balmullo!C:E,3,FALSE))))),"?")</f>
        <v xml:space="preserve">Dundee Road Runners </v>
      </c>
      <c r="E6" s="7">
        <f>IF(ISERROR(M6),0,M6)</f>
        <v>196</v>
      </c>
      <c r="F6" s="7">
        <f>IF(ISERROR(N6),0,N6)</f>
        <v>197</v>
      </c>
      <c r="G6" s="7">
        <f>IF(ISERROR(O6),0,O6)</f>
        <v>195</v>
      </c>
      <c r="H6" s="7">
        <f>IF(ISERROR(P6),0,P6)</f>
        <v>0</v>
      </c>
      <c r="I6" s="7">
        <f>IF(ISERROR(Q6),0,Q6)</f>
        <v>196</v>
      </c>
      <c r="J6" s="7">
        <f>LARGE(E6:I6,1)+LARGE(E6:I6,2)+LARGE(E6:I6,3)+LARGE(E6:I6,4)</f>
        <v>784</v>
      </c>
      <c r="K6" s="7" t="str">
        <f>IF(SUM(R6:V6)&gt;3,"Y","N")</f>
        <v>Y</v>
      </c>
      <c r="M6" s="8">
        <f>VLOOKUP($B6,'St A 5M'!C:G,4,FALSE)</f>
        <v>196</v>
      </c>
      <c r="N6" s="8">
        <f>VLOOKUP($B6,'Strath-Blebo'!C:F,4,FALSE)</f>
        <v>197</v>
      </c>
      <c r="O6" s="8">
        <f>VLOOKUP($B6,Tarvit!C:F,4,FALSE)</f>
        <v>195</v>
      </c>
      <c r="P6" s="8" t="e">
        <f>VLOOKUP($B6,Dunnikier!C:F,4,FALSE)</f>
        <v>#N/A</v>
      </c>
      <c r="Q6" s="8">
        <f>VLOOKUP($B6,Balmullo!$C:$F,4,FALSE)</f>
        <v>196</v>
      </c>
      <c r="R6" s="8">
        <f>IF(ISERROR(M6),0,1)</f>
        <v>1</v>
      </c>
      <c r="S6" s="8">
        <f>IF(ISERROR(N6),0,1)</f>
        <v>1</v>
      </c>
      <c r="T6" s="8">
        <f>IF(ISERROR(O6),0,1)</f>
        <v>1</v>
      </c>
      <c r="U6" s="8">
        <f>IF(ISERROR(P6),0,1)</f>
        <v>0</v>
      </c>
      <c r="V6" s="8">
        <f>IF(ISERROR(Q6),0,1)</f>
        <v>1</v>
      </c>
    </row>
    <row r="7" spans="1:22" x14ac:dyDescent="0.2">
      <c r="A7" s="7" t="s">
        <v>432</v>
      </c>
      <c r="B7" s="8" t="s">
        <v>234</v>
      </c>
      <c r="C7" s="7" t="str">
        <f>IFERROR(VLOOKUP($B7,'St A 5M'!C:D,2,FALSE),IFERROR(VLOOKUP($B7,'Strath-Blebo'!C:D,2,FALSE),IFERROR(VLOOKUP($B7,Tarvit!C:D,2,FALSE),IFERROR(VLOOKUP($B7,Dunnikier!C:D,2,FALSE),VLOOKUP($B7,Balmullo!C:D,2,FALSE)))))</f>
        <v>FSen</v>
      </c>
      <c r="D7" s="8" t="str">
        <f>IFERROR(IFERROR(VLOOKUP($B7,'St A 5M'!C:E,3,FALSE),IFERROR(VLOOKUP($B7,'Strath-Blebo'!C:E,3,FALSE),IFERROR(VLOOKUP($B7,Tarvit!C:E,3,FALSE),IFERROR(VLOOKUP($B7,Dunnikier!C:E,3,FALSE),VLOOKUP($B7,Balmullo!C:E,3,FALSE))))),"?")</f>
        <v xml:space="preserve">Dundee Road Runners </v>
      </c>
      <c r="E7" s="7">
        <f>IF(ISERROR(M7),0,M7)</f>
        <v>192</v>
      </c>
      <c r="F7" s="7">
        <f>IF(ISERROR(N7),0,N7)</f>
        <v>194</v>
      </c>
      <c r="G7" s="7">
        <f>IF(ISERROR(O7),0,O7)</f>
        <v>195</v>
      </c>
      <c r="H7" s="7">
        <f>IF(ISERROR(P7),0,P7)</f>
        <v>195</v>
      </c>
      <c r="I7" s="7">
        <f>IF(ISERROR(Q7),0,Q7)</f>
        <v>194</v>
      </c>
      <c r="J7" s="7">
        <f>LARGE(E7:I7,1)+LARGE(E7:I7,2)+LARGE(E7:I7,3)+LARGE(E7:I7,4)</f>
        <v>778</v>
      </c>
      <c r="K7" s="7" t="str">
        <f>IF(SUM(R7:V7)&gt;3,"Y","N")</f>
        <v>Y</v>
      </c>
      <c r="M7" s="8">
        <f>VLOOKUP($B7,'St A 5M'!C:G,4,FALSE)</f>
        <v>192</v>
      </c>
      <c r="N7" s="8">
        <f>VLOOKUP($B7,'Strath-Blebo'!C:F,4,FALSE)</f>
        <v>194</v>
      </c>
      <c r="O7" s="8">
        <f>VLOOKUP($B7,Tarvit!C:F,4,FALSE)</f>
        <v>195</v>
      </c>
      <c r="P7" s="8">
        <f>VLOOKUP($B7,Dunnikier!C:F,4,FALSE)</f>
        <v>195</v>
      </c>
      <c r="Q7" s="8">
        <f>VLOOKUP($B7,Balmullo!$C:$F,4,FALSE)</f>
        <v>194</v>
      </c>
      <c r="R7" s="8">
        <f>IF(ISERROR(M7),0,1)</f>
        <v>1</v>
      </c>
      <c r="S7" s="8">
        <f>IF(ISERROR(N7),0,1)</f>
        <v>1</v>
      </c>
      <c r="T7" s="8">
        <f>IF(ISERROR(O7),0,1)</f>
        <v>1</v>
      </c>
      <c r="U7" s="8">
        <f>IF(ISERROR(P7),0,1)</f>
        <v>1</v>
      </c>
      <c r="V7" s="8">
        <f>IF(ISERROR(Q7),0,1)</f>
        <v>1</v>
      </c>
    </row>
    <row r="8" spans="1:22" x14ac:dyDescent="0.2">
      <c r="A8" s="7" t="s">
        <v>432</v>
      </c>
      <c r="B8" s="8" t="s">
        <v>225</v>
      </c>
      <c r="C8" s="7" t="str">
        <f>IFERROR(VLOOKUP($B8,'St A 5M'!C:D,2,FALSE),IFERROR(VLOOKUP($B8,'Strath-Blebo'!C:D,2,FALSE),IFERROR(VLOOKUP($B8,Tarvit!C:D,2,FALSE),IFERROR(VLOOKUP($B8,Dunnikier!C:D,2,FALSE),VLOOKUP($B8,Balmullo!C:D,2,FALSE)))))</f>
        <v>MSen</v>
      </c>
      <c r="D8" s="8" t="str">
        <f>IFERROR(IFERROR(VLOOKUP($B8,'St A 5M'!C:E,3,FALSE),IFERROR(VLOOKUP($B8,'Strath-Blebo'!C:E,3,FALSE),IFERROR(VLOOKUP($B8,Tarvit!C:E,3,FALSE),IFERROR(VLOOKUP($B8,Dunnikier!C:E,3,FALSE),VLOOKUP($B8,Balmullo!C:E,3,FALSE))))),"?")</f>
        <v>Dundee Road Runners</v>
      </c>
      <c r="E8" s="7">
        <f>IF(ISERROR(M8),0,M8)</f>
        <v>195</v>
      </c>
      <c r="F8" s="7">
        <f>IF(ISERROR(N8),0,N8)</f>
        <v>196</v>
      </c>
      <c r="G8" s="7">
        <f>IF(ISERROR(O8),0,O8)</f>
        <v>193</v>
      </c>
      <c r="H8" s="7">
        <f>IF(ISERROR(P8),0,P8)</f>
        <v>0</v>
      </c>
      <c r="I8" s="7">
        <f>IF(ISERROR(Q8),0,Q8)</f>
        <v>194</v>
      </c>
      <c r="J8" s="7">
        <f>LARGE(E8:I8,1)+LARGE(E8:I8,2)+LARGE(E8:I8,3)+LARGE(E8:I8,4)</f>
        <v>778</v>
      </c>
      <c r="K8" s="7" t="str">
        <f>IF(SUM(R8:V8)&gt;3,"Y","N")</f>
        <v>Y</v>
      </c>
      <c r="M8" s="8">
        <f>VLOOKUP($B8,'St A 5M'!C:G,4,FALSE)</f>
        <v>195</v>
      </c>
      <c r="N8" s="8">
        <f>VLOOKUP($B8,'Strath-Blebo'!C:F,4,FALSE)</f>
        <v>196</v>
      </c>
      <c r="O8" s="8">
        <f>VLOOKUP($B8,Tarvit!C:F,4,FALSE)</f>
        <v>193</v>
      </c>
      <c r="P8" s="8" t="e">
        <f>VLOOKUP($B8,Dunnikier!C:F,4,FALSE)</f>
        <v>#N/A</v>
      </c>
      <c r="Q8" s="8">
        <f>VLOOKUP($B8,Balmullo!$C:$F,4,FALSE)</f>
        <v>194</v>
      </c>
      <c r="R8" s="8">
        <f>IF(ISERROR(M8),0,1)</f>
        <v>1</v>
      </c>
      <c r="S8" s="8">
        <f>IF(ISERROR(N8),0,1)</f>
        <v>1</v>
      </c>
      <c r="T8" s="8">
        <f>IF(ISERROR(O8),0,1)</f>
        <v>1</v>
      </c>
      <c r="U8" s="8">
        <f>IF(ISERROR(P8),0,1)</f>
        <v>0</v>
      </c>
      <c r="V8" s="8">
        <f>IF(ISERROR(Q8),0,1)</f>
        <v>1</v>
      </c>
    </row>
    <row r="9" spans="1:22" x14ac:dyDescent="0.2">
      <c r="A9" s="7">
        <v>8</v>
      </c>
      <c r="B9" s="8" t="s">
        <v>237</v>
      </c>
      <c r="C9" s="7" t="str">
        <f>IFERROR(VLOOKUP($B9,'St A 5M'!C:D,2,FALSE),IFERROR(VLOOKUP($B9,'Strath-Blebo'!C:D,2,FALSE),IFERROR(VLOOKUP($B9,Tarvit!C:D,2,FALSE),IFERROR(VLOOKUP($B9,Dunnikier!C:D,2,FALSE),VLOOKUP($B9,Balmullo!C:D,2,FALSE)))))</f>
        <v>M40</v>
      </c>
      <c r="D9" s="8" t="str">
        <f>IFERROR(IFERROR(VLOOKUP($B9,'St A 5M'!C:E,3,FALSE),IFERROR(VLOOKUP($B9,'Strath-Blebo'!C:E,3,FALSE),IFERROR(VLOOKUP($B9,Tarvit!C:E,3,FALSE),IFERROR(VLOOKUP($B9,Dunnikier!C:E,3,FALSE),VLOOKUP($B9,Balmullo!C:E,3,FALSE))))),"?")</f>
        <v>Anster Haddies</v>
      </c>
      <c r="E9" s="7">
        <f>IF(ISERROR(M9),0,M9)</f>
        <v>193</v>
      </c>
      <c r="F9" s="7">
        <f>IF(ISERROR(N9),0,N9)</f>
        <v>193</v>
      </c>
      <c r="G9" s="7">
        <f>IF(ISERROR(O9),0,O9)</f>
        <v>181</v>
      </c>
      <c r="H9" s="7">
        <f>IF(ISERROR(P9),0,P9)</f>
        <v>197</v>
      </c>
      <c r="I9" s="7">
        <f>IF(ISERROR(Q9),0,Q9)</f>
        <v>186</v>
      </c>
      <c r="J9" s="7">
        <f>LARGE(E9:I9,1)+LARGE(E9:I9,2)+LARGE(E9:I9,3)+LARGE(E9:I9,4)</f>
        <v>769</v>
      </c>
      <c r="K9" s="7" t="str">
        <f>IF(SUM(R9:V9)&gt;3,"Y","N")</f>
        <v>Y</v>
      </c>
      <c r="M9" s="8">
        <f>VLOOKUP($B9,'St A 5M'!C:G,4,FALSE)</f>
        <v>193</v>
      </c>
      <c r="N9" s="8">
        <f>VLOOKUP($B9,'Strath-Blebo'!C:F,4,FALSE)</f>
        <v>193</v>
      </c>
      <c r="O9" s="8">
        <f>VLOOKUP($B9,Tarvit!C:F,4,FALSE)</f>
        <v>181</v>
      </c>
      <c r="P9" s="8">
        <f>VLOOKUP($B9,Dunnikier!C:F,4,FALSE)</f>
        <v>197</v>
      </c>
      <c r="Q9" s="8">
        <f>VLOOKUP($B9,Balmullo!$C:$F,4,FALSE)</f>
        <v>186</v>
      </c>
      <c r="R9" s="8">
        <f>IF(ISERROR(M9),0,1)</f>
        <v>1</v>
      </c>
      <c r="S9" s="8">
        <f>IF(ISERROR(N9),0,1)</f>
        <v>1</v>
      </c>
      <c r="T9" s="8">
        <f>IF(ISERROR(O9),0,1)</f>
        <v>1</v>
      </c>
      <c r="U9" s="8">
        <f>IF(ISERROR(P9),0,1)</f>
        <v>1</v>
      </c>
      <c r="V9" s="8">
        <f>IF(ISERROR(Q9),0,1)</f>
        <v>1</v>
      </c>
    </row>
    <row r="10" spans="1:22" x14ac:dyDescent="0.2">
      <c r="A10" s="7">
        <v>9</v>
      </c>
      <c r="B10" s="8" t="s">
        <v>231</v>
      </c>
      <c r="C10" s="7" t="str">
        <f>IFERROR(VLOOKUP($B10,'St A 5M'!C:D,2,FALSE),IFERROR(VLOOKUP($B10,'Strath-Blebo'!C:D,2,FALSE),IFERROR(VLOOKUP($B10,Tarvit!C:D,2,FALSE),IFERROR(VLOOKUP($B10,Dunnikier!C:D,2,FALSE),VLOOKUP($B10,Balmullo!C:D,2,FALSE)))))</f>
        <v>FSen</v>
      </c>
      <c r="D10" s="8" t="str">
        <f>IFERROR(IFERROR(VLOOKUP($B10,'St A 5M'!C:E,3,FALSE),IFERROR(VLOOKUP($B10,'Strath-Blebo'!C:E,3,FALSE),IFERROR(VLOOKUP($B10,Tarvit!C:E,3,FALSE),IFERROR(VLOOKUP($B10,Dunnikier!C:E,3,FALSE),VLOOKUP($B10,Balmullo!C:E,3,FALSE))))),"?")</f>
        <v>Dundee Road Runners</v>
      </c>
      <c r="E10" s="7">
        <f>IF(ISERROR(M10),0,M10)</f>
        <v>195</v>
      </c>
      <c r="F10" s="7">
        <f>IF(ISERROR(N10),0,N10)</f>
        <v>188</v>
      </c>
      <c r="G10" s="7">
        <f>IF(ISERROR(O10),0,O10)</f>
        <v>0</v>
      </c>
      <c r="H10" s="7">
        <f>IF(ISERROR(P10),0,P10)</f>
        <v>192</v>
      </c>
      <c r="I10" s="7">
        <f>IF(ISERROR(Q10),0,Q10)</f>
        <v>193</v>
      </c>
      <c r="J10" s="7">
        <f>LARGE(E10:I10,1)+LARGE(E10:I10,2)+LARGE(E10:I10,3)+LARGE(E10:I10,4)</f>
        <v>768</v>
      </c>
      <c r="K10" s="7" t="str">
        <f>IF(SUM(R10:V10)&gt;3,"Y","N")</f>
        <v>Y</v>
      </c>
      <c r="M10" s="8">
        <f>VLOOKUP($B10,'St A 5M'!C:G,4,FALSE)</f>
        <v>195</v>
      </c>
      <c r="N10" s="8">
        <f>VLOOKUP($B10,'Strath-Blebo'!C:F,4,FALSE)</f>
        <v>188</v>
      </c>
      <c r="O10" s="8" t="e">
        <f>VLOOKUP($B10,Tarvit!C:F,4,FALSE)</f>
        <v>#N/A</v>
      </c>
      <c r="P10" s="8">
        <f>VLOOKUP($B10,Dunnikier!C:F,4,FALSE)</f>
        <v>192</v>
      </c>
      <c r="Q10" s="8">
        <f>VLOOKUP($B10,Balmullo!$C:$F,4,FALSE)</f>
        <v>193</v>
      </c>
      <c r="R10" s="8">
        <f>IF(ISERROR(M10),0,1)</f>
        <v>1</v>
      </c>
      <c r="S10" s="8">
        <f>IF(ISERROR(N10),0,1)</f>
        <v>1</v>
      </c>
      <c r="T10" s="8">
        <f>IF(ISERROR(O10),0,1)</f>
        <v>0</v>
      </c>
      <c r="U10" s="8">
        <f>IF(ISERROR(P10),0,1)</f>
        <v>1</v>
      </c>
      <c r="V10" s="8">
        <f>IF(ISERROR(Q10),0,1)</f>
        <v>1</v>
      </c>
    </row>
    <row r="11" spans="1:22" x14ac:dyDescent="0.2">
      <c r="A11" s="7">
        <v>10</v>
      </c>
      <c r="B11" s="8" t="s">
        <v>9</v>
      </c>
      <c r="C11" s="7" t="str">
        <f>IFERROR(VLOOKUP($B11,'St A 5M'!C:D,2,FALSE),IFERROR(VLOOKUP($B11,'Strath-Blebo'!C:D,2,FALSE),IFERROR(VLOOKUP($B11,Tarvit!C:D,2,FALSE),IFERROR(VLOOKUP($B11,Dunnikier!C:D,2,FALSE),VLOOKUP($B11,Balmullo!C:D,2,FALSE)))))</f>
        <v>FSen</v>
      </c>
      <c r="D11" s="8" t="str">
        <f>IFERROR(IFERROR(VLOOKUP($B11,'St A 5M'!C:E,3,FALSE),IFERROR(VLOOKUP($B11,'Strath-Blebo'!C:E,3,FALSE),IFERROR(VLOOKUP($B11,Tarvit!C:E,3,FALSE),IFERROR(VLOOKUP($B11,Dunnikier!C:E,3,FALSE),VLOOKUP($B11,Balmullo!C:E,3,FALSE))))),"?")</f>
        <v xml:space="preserve">Dundee Road Runners </v>
      </c>
      <c r="E11" s="7">
        <f>IF(ISERROR(M11),0,M11)</f>
        <v>190</v>
      </c>
      <c r="F11" s="7">
        <f>IF(ISERROR(N11),0,N11)</f>
        <v>192</v>
      </c>
      <c r="G11" s="7">
        <f>IF(ISERROR(O11),0,O11)</f>
        <v>191</v>
      </c>
      <c r="H11" s="7">
        <f>IF(ISERROR(P11),0,P11)</f>
        <v>193</v>
      </c>
      <c r="I11" s="7">
        <f>IF(ISERROR(Q11),0,Q11)</f>
        <v>188</v>
      </c>
      <c r="J11" s="7">
        <f>LARGE(E11:I11,1)+LARGE(E11:I11,2)+LARGE(E11:I11,3)+LARGE(E11:I11,4)</f>
        <v>766</v>
      </c>
      <c r="K11" s="7" t="str">
        <f>IF(SUM(R11:V11)&gt;3,"Y","N")</f>
        <v>Y</v>
      </c>
      <c r="M11" s="8">
        <f>VLOOKUP($B11,'St A 5M'!C:G,4,FALSE)</f>
        <v>190</v>
      </c>
      <c r="N11" s="8">
        <f>VLOOKUP($B11,'Strath-Blebo'!C:F,4,FALSE)</f>
        <v>192</v>
      </c>
      <c r="O11" s="8">
        <f>VLOOKUP($B11,Tarvit!C:F,4,FALSE)</f>
        <v>191</v>
      </c>
      <c r="P11" s="8">
        <f>VLOOKUP($B11,Dunnikier!C:F,4,FALSE)</f>
        <v>193</v>
      </c>
      <c r="Q11" s="8">
        <f>VLOOKUP($B11,Balmullo!$C:$F,4,FALSE)</f>
        <v>188</v>
      </c>
      <c r="R11" s="8">
        <f>IF(ISERROR(M11),0,1)</f>
        <v>1</v>
      </c>
      <c r="S11" s="8">
        <f>IF(ISERROR(N11),0,1)</f>
        <v>1</v>
      </c>
      <c r="T11" s="8">
        <f>IF(ISERROR(O11),0,1)</f>
        <v>1</v>
      </c>
      <c r="U11" s="8">
        <f>IF(ISERROR(P11),0,1)</f>
        <v>1</v>
      </c>
      <c r="V11" s="8">
        <f>IF(ISERROR(Q11),0,1)</f>
        <v>1</v>
      </c>
    </row>
    <row r="12" spans="1:22" x14ac:dyDescent="0.2">
      <c r="A12" s="7">
        <v>11</v>
      </c>
      <c r="B12" s="8" t="s">
        <v>208</v>
      </c>
      <c r="C12" s="7" t="str">
        <f>IFERROR(VLOOKUP($B12,'St A 5M'!C:D,2,FALSE),IFERROR(VLOOKUP($B12,'Strath-Blebo'!C:D,2,FALSE),IFERROR(VLOOKUP($B12,Tarvit!C:D,2,FALSE),IFERROR(VLOOKUP($B12,Dunnikier!C:D,2,FALSE),VLOOKUP($B12,Balmullo!C:D,2,FALSE)))))</f>
        <v>MSen</v>
      </c>
      <c r="D12" s="8" t="str">
        <f>IFERROR(IFERROR(VLOOKUP($B12,'St A 5M'!C:E,3,FALSE),IFERROR(VLOOKUP($B12,'Strath-Blebo'!C:E,3,FALSE),IFERROR(VLOOKUP($B12,Tarvit!C:E,3,FALSE),IFERROR(VLOOKUP($B12,Dunnikier!C:E,3,FALSE),VLOOKUP($B12,Balmullo!C:E,3,FALSE))))),"?")</f>
        <v>Carnegie Harriers</v>
      </c>
      <c r="E12" s="7">
        <f>IF(ISERROR(M12),0,M12)</f>
        <v>192</v>
      </c>
      <c r="F12" s="7">
        <f>IF(ISERROR(N12),0,N12)</f>
        <v>0</v>
      </c>
      <c r="G12" s="7">
        <f>IF(ISERROR(O12),0,O12)</f>
        <v>189</v>
      </c>
      <c r="H12" s="7">
        <f>IF(ISERROR(P12),0,P12)</f>
        <v>194</v>
      </c>
      <c r="I12" s="7">
        <f>IF(ISERROR(Q12),0,Q12)</f>
        <v>187</v>
      </c>
      <c r="J12" s="7">
        <f>LARGE(E12:I12,1)+LARGE(E12:I12,2)+LARGE(E12:I12,3)+LARGE(E12:I12,4)</f>
        <v>762</v>
      </c>
      <c r="K12" s="7" t="str">
        <f>IF(SUM(R12:V12)&gt;3,"Y","N")</f>
        <v>Y</v>
      </c>
      <c r="M12" s="8">
        <f>VLOOKUP($B12,'St A 5M'!C:G,4,FALSE)</f>
        <v>192</v>
      </c>
      <c r="N12" s="8" t="e">
        <f>VLOOKUP($B12,'Strath-Blebo'!C:F,4,FALSE)</f>
        <v>#N/A</v>
      </c>
      <c r="O12" s="8">
        <f>VLOOKUP($B12,Tarvit!C:F,4,FALSE)</f>
        <v>189</v>
      </c>
      <c r="P12" s="8">
        <f>VLOOKUP($B12,Dunnikier!C:F,4,FALSE)</f>
        <v>194</v>
      </c>
      <c r="Q12" s="8">
        <f>VLOOKUP($B12,Balmullo!$C:$F,4,FALSE)</f>
        <v>187</v>
      </c>
      <c r="R12" s="8">
        <f>IF(ISERROR(M12),0,1)</f>
        <v>1</v>
      </c>
      <c r="S12" s="8">
        <f>IF(ISERROR(N12),0,1)</f>
        <v>0</v>
      </c>
      <c r="T12" s="8">
        <f>IF(ISERROR(O12),0,1)</f>
        <v>1</v>
      </c>
      <c r="U12" s="8">
        <f>IF(ISERROR(P12),0,1)</f>
        <v>1</v>
      </c>
      <c r="V12" s="8">
        <f>IF(ISERROR(Q12),0,1)</f>
        <v>1</v>
      </c>
    </row>
    <row r="13" spans="1:22" x14ac:dyDescent="0.2">
      <c r="A13" s="7">
        <v>12</v>
      </c>
      <c r="B13" s="8" t="s">
        <v>188</v>
      </c>
      <c r="C13" s="7" t="str">
        <f>IFERROR(VLOOKUP($B13,'St A 5M'!C:D,2,FALSE),IFERROR(VLOOKUP($B13,'Strath-Blebo'!C:D,2,FALSE),IFERROR(VLOOKUP($B13,Tarvit!C:D,2,FALSE),IFERROR(VLOOKUP($B13,Dunnikier!C:D,2,FALSE),VLOOKUP($B13,Balmullo!C:D,2,FALSE)))))</f>
        <v>F60</v>
      </c>
      <c r="D13" s="8" t="str">
        <f>IFERROR(IFERROR(VLOOKUP($B13,'St A 5M'!C:E,3,FALSE),IFERROR(VLOOKUP($B13,'Strath-Blebo'!C:E,3,FALSE),IFERROR(VLOOKUP($B13,Tarvit!C:E,3,FALSE),IFERROR(VLOOKUP($B13,Dunnikier!C:E,3,FALSE),VLOOKUP($B13,Balmullo!C:E,3,FALSE))))),"?")</f>
        <v>Fife AC</v>
      </c>
      <c r="E13" s="7">
        <f>IF(ISERROR(M13),0,M13)</f>
        <v>185</v>
      </c>
      <c r="F13" s="7">
        <f>IF(ISERROR(N13),0,N13)</f>
        <v>193</v>
      </c>
      <c r="G13" s="7">
        <f>IF(ISERROR(O13),0,O13)</f>
        <v>190</v>
      </c>
      <c r="H13" s="7">
        <f>IF(ISERROR(P13),0,P13)</f>
        <v>190</v>
      </c>
      <c r="I13" s="7">
        <f>IF(ISERROR(Q13),0,Q13)</f>
        <v>185</v>
      </c>
      <c r="J13" s="7">
        <f>LARGE(E13:I13,1)+LARGE(E13:I13,2)+LARGE(E13:I13,3)+LARGE(E13:I13,4)</f>
        <v>758</v>
      </c>
      <c r="K13" s="7" t="str">
        <f>IF(SUM(R13:V13)&gt;3,"Y","N")</f>
        <v>Y</v>
      </c>
      <c r="M13" s="8">
        <f>VLOOKUP($B13,'St A 5M'!C:G,4,FALSE)</f>
        <v>185</v>
      </c>
      <c r="N13" s="8">
        <f>VLOOKUP($B13,'Strath-Blebo'!C:F,4,FALSE)</f>
        <v>193</v>
      </c>
      <c r="O13" s="8">
        <f>VLOOKUP($B13,Tarvit!C:F,4,FALSE)</f>
        <v>190</v>
      </c>
      <c r="P13" s="8">
        <f>VLOOKUP($B13,Dunnikier!C:F,4,FALSE)</f>
        <v>190</v>
      </c>
      <c r="Q13" s="8">
        <f>VLOOKUP($B13,Balmullo!$C:$F,4,FALSE)</f>
        <v>185</v>
      </c>
      <c r="R13" s="8">
        <f>IF(ISERROR(M13),0,1)</f>
        <v>1</v>
      </c>
      <c r="S13" s="8">
        <f>IF(ISERROR(N13),0,1)</f>
        <v>1</v>
      </c>
      <c r="T13" s="8">
        <f>IF(ISERROR(O13),0,1)</f>
        <v>1</v>
      </c>
      <c r="U13" s="8">
        <f>IF(ISERROR(P13),0,1)</f>
        <v>1</v>
      </c>
      <c r="V13" s="8">
        <f>IF(ISERROR(Q13),0,1)</f>
        <v>1</v>
      </c>
    </row>
    <row r="14" spans="1:22" x14ac:dyDescent="0.2">
      <c r="A14" s="7">
        <v>13</v>
      </c>
      <c r="B14" s="8" t="s">
        <v>21</v>
      </c>
      <c r="C14" s="7" t="str">
        <f>IFERROR(VLOOKUP($B14,'St A 5M'!C:D,2,FALSE),IFERROR(VLOOKUP($B14,'Strath-Blebo'!C:D,2,FALSE),IFERROR(VLOOKUP($B14,Tarvit!C:D,2,FALSE),IFERROR(VLOOKUP($B14,Dunnikier!C:D,2,FALSE),VLOOKUP($B14,Balmullo!C:D,2,FALSE)))))</f>
        <v>F50</v>
      </c>
      <c r="D14" s="8" t="str">
        <f>IFERROR(IFERROR(VLOOKUP($B14,'St A 5M'!C:E,3,FALSE),IFERROR(VLOOKUP($B14,'Strath-Blebo'!C:E,3,FALSE),IFERROR(VLOOKUP($B14,Tarvit!C:E,3,FALSE),IFERROR(VLOOKUP($B14,Dunnikier!C:E,3,FALSE),VLOOKUP($B14,Balmullo!C:E,3,FALSE))))),"?")</f>
        <v>Anster Haddies</v>
      </c>
      <c r="E14" s="7">
        <f>IF(ISERROR(M14),0,M14)</f>
        <v>188</v>
      </c>
      <c r="F14" s="7">
        <f>IF(ISERROR(N14),0,N14)</f>
        <v>185</v>
      </c>
      <c r="G14" s="7">
        <f>IF(ISERROR(O14),0,O14)</f>
        <v>188</v>
      </c>
      <c r="H14" s="7">
        <f>IF(ISERROR(P14),0,P14)</f>
        <v>191</v>
      </c>
      <c r="I14" s="7">
        <f>IF(ISERROR(Q14),0,Q14)</f>
        <v>0</v>
      </c>
      <c r="J14" s="7">
        <f>LARGE(E14:I14,1)+LARGE(E14:I14,2)+LARGE(E14:I14,3)+LARGE(E14:I14,4)</f>
        <v>752</v>
      </c>
      <c r="K14" s="7" t="str">
        <f>IF(SUM(R14:V14)&gt;3,"Y","N")</f>
        <v>Y</v>
      </c>
      <c r="M14" s="8">
        <f>VLOOKUP($B14,'St A 5M'!C:G,4,FALSE)</f>
        <v>188</v>
      </c>
      <c r="N14" s="8">
        <f>VLOOKUP($B14,'Strath-Blebo'!C:F,4,FALSE)</f>
        <v>185</v>
      </c>
      <c r="O14" s="8">
        <f>VLOOKUP($B14,Tarvit!C:F,4,FALSE)</f>
        <v>188</v>
      </c>
      <c r="P14" s="8">
        <f>VLOOKUP($B14,Dunnikier!C:F,4,FALSE)</f>
        <v>191</v>
      </c>
      <c r="Q14" s="8" t="e">
        <f>VLOOKUP($B14,Balmullo!$C:$F,4,FALSE)</f>
        <v>#N/A</v>
      </c>
      <c r="R14" s="8">
        <f>IF(ISERROR(M14),0,1)</f>
        <v>1</v>
      </c>
      <c r="S14" s="8">
        <f>IF(ISERROR(N14),0,1)</f>
        <v>1</v>
      </c>
      <c r="T14" s="8">
        <f>IF(ISERROR(O14),0,1)</f>
        <v>1</v>
      </c>
      <c r="U14" s="8">
        <f>IF(ISERROR(P14),0,1)</f>
        <v>1</v>
      </c>
      <c r="V14" s="8">
        <f>IF(ISERROR(Q14),0,1)</f>
        <v>0</v>
      </c>
    </row>
    <row r="15" spans="1:22" x14ac:dyDescent="0.2">
      <c r="A15" s="7">
        <v>14</v>
      </c>
      <c r="B15" s="8" t="s">
        <v>200</v>
      </c>
      <c r="C15" s="7" t="str">
        <f>IFERROR(VLOOKUP($B15,'St A 5M'!C:D,2,FALSE),IFERROR(VLOOKUP($B15,'Strath-Blebo'!C:D,2,FALSE),IFERROR(VLOOKUP($B15,Tarvit!C:D,2,FALSE),IFERROR(VLOOKUP($B15,Dunnikier!C:D,2,FALSE),VLOOKUP($B15,Balmullo!C:D,2,FALSE)))))</f>
        <v>M50</v>
      </c>
      <c r="D15" s="8" t="str">
        <f>IFERROR(IFERROR(VLOOKUP($B15,'St A 5M'!C:E,3,FALSE),IFERROR(VLOOKUP($B15,'Strath-Blebo'!C:E,3,FALSE),IFERROR(VLOOKUP($B15,Tarvit!C:E,3,FALSE),IFERROR(VLOOKUP($B15,Dunnikier!C:E,3,FALSE),VLOOKUP($B15,Balmullo!C:E,3,FALSE))))),"?")</f>
        <v>PH Racing Club</v>
      </c>
      <c r="E15" s="7">
        <f>IF(ISERROR(M15),0,M15)</f>
        <v>191</v>
      </c>
      <c r="F15" s="7">
        <f>IF(ISERROR(N15),0,N15)</f>
        <v>191</v>
      </c>
      <c r="G15" s="7">
        <f>IF(ISERROR(O15),0,O15)</f>
        <v>187</v>
      </c>
      <c r="H15" s="7">
        <f>IF(ISERROR(P15),0,P15)</f>
        <v>0</v>
      </c>
      <c r="I15" s="7">
        <f>IF(ISERROR(Q15),0,Q15)</f>
        <v>181</v>
      </c>
      <c r="J15" s="7">
        <f>LARGE(E15:I15,1)+LARGE(E15:I15,2)+LARGE(E15:I15,3)+LARGE(E15:I15,4)</f>
        <v>750</v>
      </c>
      <c r="K15" s="7" t="str">
        <f>IF(SUM(R15:V15)&gt;3,"Y","N")</f>
        <v>Y</v>
      </c>
      <c r="M15" s="8">
        <f>VLOOKUP($B15,'St A 5M'!C:G,4,FALSE)</f>
        <v>191</v>
      </c>
      <c r="N15" s="8">
        <f>VLOOKUP($B15,'Strath-Blebo'!C:F,4,FALSE)</f>
        <v>191</v>
      </c>
      <c r="O15" s="8">
        <f>VLOOKUP($B15,Tarvit!C:F,4,FALSE)</f>
        <v>187</v>
      </c>
      <c r="P15" s="8" t="e">
        <f>VLOOKUP($B15,Dunnikier!C:F,4,FALSE)</f>
        <v>#N/A</v>
      </c>
      <c r="Q15" s="8">
        <f>VLOOKUP($B15,Balmullo!$C:$F,4,FALSE)</f>
        <v>181</v>
      </c>
      <c r="R15" s="8">
        <f>IF(ISERROR(M15),0,1)</f>
        <v>1</v>
      </c>
      <c r="S15" s="8">
        <f>IF(ISERROR(N15),0,1)</f>
        <v>1</v>
      </c>
      <c r="T15" s="8">
        <f>IF(ISERROR(O15),0,1)</f>
        <v>1</v>
      </c>
      <c r="U15" s="8">
        <f>IF(ISERROR(P15),0,1)</f>
        <v>0</v>
      </c>
      <c r="V15" s="8">
        <f>IF(ISERROR(Q15),0,1)</f>
        <v>1</v>
      </c>
    </row>
    <row r="16" spans="1:22" x14ac:dyDescent="0.2">
      <c r="A16" s="7">
        <v>15</v>
      </c>
      <c r="B16" s="8" t="s">
        <v>216</v>
      </c>
      <c r="C16" s="7" t="str">
        <f>IFERROR(VLOOKUP($B16,'St A 5M'!C:D,2,FALSE),IFERROR(VLOOKUP($B16,'Strath-Blebo'!C:D,2,FALSE),IFERROR(VLOOKUP($B16,Tarvit!C:D,2,FALSE),IFERROR(VLOOKUP($B16,Dunnikier!C:D,2,FALSE),VLOOKUP($B16,Balmullo!C:D,2,FALSE)))))</f>
        <v>MU20</v>
      </c>
      <c r="D16" s="8" t="str">
        <f>IFERROR(IFERROR(VLOOKUP($B16,'St A 5M'!C:E,3,FALSE),IFERROR(VLOOKUP($B16,'Strath-Blebo'!C:E,3,FALSE),IFERROR(VLOOKUP($B16,Tarvit!C:E,3,FALSE),IFERROR(VLOOKUP($B16,Dunnikier!C:E,3,FALSE),VLOOKUP($B16,Balmullo!C:E,3,FALSE))))),"?")</f>
        <v>Fife AC</v>
      </c>
      <c r="E16" s="7">
        <f>IF(ISERROR(M16),0,M16)</f>
        <v>187</v>
      </c>
      <c r="F16" s="7">
        <f>IF(ISERROR(N16),0,N16)</f>
        <v>187</v>
      </c>
      <c r="G16" s="7">
        <f>IF(ISERROR(O16),0,O16)</f>
        <v>177</v>
      </c>
      <c r="H16" s="7">
        <f>IF(ISERROR(P16),0,P16)</f>
        <v>191</v>
      </c>
      <c r="I16" s="7">
        <f>IF(ISERROR(Q16),0,Q16)</f>
        <v>178</v>
      </c>
      <c r="J16" s="7">
        <f>LARGE(E16:I16,1)+LARGE(E16:I16,2)+LARGE(E16:I16,3)+LARGE(E16:I16,4)</f>
        <v>743</v>
      </c>
      <c r="K16" s="7" t="str">
        <f>IF(SUM(R16:V16)&gt;3,"Y","N")</f>
        <v>Y</v>
      </c>
      <c r="M16" s="8">
        <f>VLOOKUP($B16,'St A 5M'!C:G,4,FALSE)</f>
        <v>187</v>
      </c>
      <c r="N16" s="8">
        <f>VLOOKUP($B16,'Strath-Blebo'!C:F,4,FALSE)</f>
        <v>187</v>
      </c>
      <c r="O16" s="8">
        <f>VLOOKUP($B16,Tarvit!C:F,4,FALSE)</f>
        <v>177</v>
      </c>
      <c r="P16" s="8">
        <f>VLOOKUP($B16,Dunnikier!C:F,4,FALSE)</f>
        <v>191</v>
      </c>
      <c r="Q16" s="8">
        <f>VLOOKUP($B16,Balmullo!$C:$F,4,FALSE)</f>
        <v>178</v>
      </c>
      <c r="R16" s="8">
        <f>IF(ISERROR(M16),0,1)</f>
        <v>1</v>
      </c>
      <c r="S16" s="8">
        <f>IF(ISERROR(N16),0,1)</f>
        <v>1</v>
      </c>
      <c r="T16" s="8">
        <f>IF(ISERROR(O16),0,1)</f>
        <v>1</v>
      </c>
      <c r="U16" s="8">
        <f>IF(ISERROR(P16),0,1)</f>
        <v>1</v>
      </c>
      <c r="V16" s="8">
        <f>IF(ISERROR(Q16),0,1)</f>
        <v>1</v>
      </c>
    </row>
    <row r="17" spans="1:22" x14ac:dyDescent="0.2">
      <c r="A17" s="7">
        <v>16</v>
      </c>
      <c r="B17" s="8" t="s">
        <v>296</v>
      </c>
      <c r="C17" s="7" t="str">
        <f>IFERROR(VLOOKUP($B17,'St A 5M'!C:D,2,FALSE),IFERROR(VLOOKUP($B17,'Strath-Blebo'!C:D,2,FALSE),IFERROR(VLOOKUP($B17,Tarvit!C:D,2,FALSE),IFERROR(VLOOKUP($B17,Dunnikier!C:D,2,FALSE),VLOOKUP($B17,Balmullo!C:D,2,FALSE)))))</f>
        <v>MSen</v>
      </c>
      <c r="D17" s="8" t="str">
        <f>IFERROR(IFERROR(VLOOKUP($B17,'St A 5M'!C:E,3,FALSE),IFERROR(VLOOKUP($B17,'Strath-Blebo'!C:E,3,FALSE),IFERROR(VLOOKUP($B17,Tarvit!C:E,3,FALSE),IFERROR(VLOOKUP($B17,Dunnikier!C:E,3,FALSE),VLOOKUP($B17,Balmullo!C:E,3,FALSE))))),"?")</f>
        <v xml:space="preserve">Leven Las Vegas Running Club </v>
      </c>
      <c r="E17" s="7">
        <f>IF(ISERROR(M17),0,M17)</f>
        <v>0</v>
      </c>
      <c r="F17" s="7">
        <f>IF(ISERROR(N17),0,N17)</f>
        <v>194</v>
      </c>
      <c r="G17" s="7">
        <f>IF(ISERROR(O17),0,O17)</f>
        <v>188</v>
      </c>
      <c r="H17" s="7">
        <f>IF(ISERROR(P17),0,P17)</f>
        <v>192</v>
      </c>
      <c r="I17" s="7">
        <f>IF(ISERROR(Q17),0,Q17)</f>
        <v>161</v>
      </c>
      <c r="J17" s="7">
        <f>LARGE(E17:I17,1)+LARGE(E17:I17,2)+LARGE(E17:I17,3)+LARGE(E17:I17,4)</f>
        <v>735</v>
      </c>
      <c r="K17" s="7" t="str">
        <f>IF(SUM(R17:V17)&gt;3,"Y","N")</f>
        <v>Y</v>
      </c>
      <c r="M17" s="8" t="e">
        <f>VLOOKUP($B17,'St A 5M'!C:G,4,FALSE)</f>
        <v>#N/A</v>
      </c>
      <c r="N17" s="8">
        <f>VLOOKUP($B17,'Strath-Blebo'!C:F,4,FALSE)</f>
        <v>194</v>
      </c>
      <c r="O17" s="8">
        <f>VLOOKUP($B17,Tarvit!C:F,4,FALSE)</f>
        <v>188</v>
      </c>
      <c r="P17" s="8">
        <f>VLOOKUP($B17,Dunnikier!C:F,4,FALSE)</f>
        <v>192</v>
      </c>
      <c r="Q17" s="8">
        <f>VLOOKUP($B17,Balmullo!$C:$F,4,FALSE)</f>
        <v>161</v>
      </c>
      <c r="R17" s="8">
        <f>IF(ISERROR(M17),0,1)</f>
        <v>0</v>
      </c>
      <c r="S17" s="8">
        <f>IF(ISERROR(N17),0,1)</f>
        <v>1</v>
      </c>
      <c r="T17" s="8">
        <f>IF(ISERROR(O17),0,1)</f>
        <v>1</v>
      </c>
      <c r="U17" s="8">
        <f>IF(ISERROR(P17),0,1)</f>
        <v>1</v>
      </c>
      <c r="V17" s="8">
        <f>IF(ISERROR(Q17),0,1)</f>
        <v>1</v>
      </c>
    </row>
    <row r="18" spans="1:22" x14ac:dyDescent="0.2">
      <c r="A18" s="7">
        <v>17</v>
      </c>
      <c r="B18" s="8" t="s">
        <v>245</v>
      </c>
      <c r="C18" s="7" t="str">
        <f>IFERROR(VLOOKUP($B18,'St A 5M'!C:D,2,FALSE),IFERROR(VLOOKUP($B18,'Strath-Blebo'!C:D,2,FALSE),IFERROR(VLOOKUP($B18,Tarvit!C:D,2,FALSE),IFERROR(VLOOKUP($B18,Dunnikier!C:D,2,FALSE),VLOOKUP($B18,Balmullo!C:D,2,FALSE)))))</f>
        <v>M50</v>
      </c>
      <c r="D18" s="8" t="str">
        <f>IFERROR(IFERROR(VLOOKUP($B18,'St A 5M'!C:E,3,FALSE),IFERROR(VLOOKUP($B18,'Strath-Blebo'!C:E,3,FALSE),IFERROR(VLOOKUP($B18,Tarvit!C:E,3,FALSE),IFERROR(VLOOKUP($B18,Dunnikier!C:E,3,FALSE),VLOOKUP($B18,Balmullo!C:E,3,FALSE))))),"?")</f>
        <v xml:space="preserve">Dundee Road Runners </v>
      </c>
      <c r="E18" s="7">
        <f>IF(ISERROR(M18),0,M18)</f>
        <v>180</v>
      </c>
      <c r="F18" s="7">
        <f>IF(ISERROR(N18),0,N18)</f>
        <v>183</v>
      </c>
      <c r="G18" s="7">
        <f>IF(ISERROR(O18),0,O18)</f>
        <v>182</v>
      </c>
      <c r="H18" s="7">
        <f>IF(ISERROR(P18),0,P18)</f>
        <v>188</v>
      </c>
      <c r="I18" s="7">
        <f>IF(ISERROR(Q18),0,Q18)</f>
        <v>170</v>
      </c>
      <c r="J18" s="7">
        <f>LARGE(E18:I18,1)+LARGE(E18:I18,2)+LARGE(E18:I18,3)+LARGE(E18:I18,4)</f>
        <v>733</v>
      </c>
      <c r="K18" s="7" t="str">
        <f>IF(SUM(R18:V18)&gt;3,"Y","N")</f>
        <v>Y</v>
      </c>
      <c r="M18" s="8">
        <f>VLOOKUP($B18,'St A 5M'!C:G,4,FALSE)</f>
        <v>180</v>
      </c>
      <c r="N18" s="8">
        <f>VLOOKUP($B18,'Strath-Blebo'!C:F,4,FALSE)</f>
        <v>183</v>
      </c>
      <c r="O18" s="8">
        <f>VLOOKUP($B18,Tarvit!C:F,4,FALSE)</f>
        <v>182</v>
      </c>
      <c r="P18" s="8">
        <f>VLOOKUP($B18,Dunnikier!C:F,4,FALSE)</f>
        <v>188</v>
      </c>
      <c r="Q18" s="8">
        <f>VLOOKUP($B18,Balmullo!$C:$F,4,FALSE)</f>
        <v>170</v>
      </c>
      <c r="R18" s="8">
        <f>IF(ISERROR(M18),0,1)</f>
        <v>1</v>
      </c>
      <c r="S18" s="8">
        <f>IF(ISERROR(N18),0,1)</f>
        <v>1</v>
      </c>
      <c r="T18" s="8">
        <f>IF(ISERROR(O18),0,1)</f>
        <v>1</v>
      </c>
      <c r="U18" s="8">
        <f>IF(ISERROR(P18),0,1)</f>
        <v>1</v>
      </c>
      <c r="V18" s="8">
        <f>IF(ISERROR(Q18),0,1)</f>
        <v>1</v>
      </c>
    </row>
    <row r="19" spans="1:22" x14ac:dyDescent="0.2">
      <c r="A19" s="7">
        <v>18</v>
      </c>
      <c r="B19" s="8" t="s">
        <v>217</v>
      </c>
      <c r="C19" s="7" t="str">
        <f>IFERROR(VLOOKUP($B19,'St A 5M'!C:D,2,FALSE),IFERROR(VLOOKUP($B19,'Strath-Blebo'!C:D,2,FALSE),IFERROR(VLOOKUP($B19,Tarvit!C:D,2,FALSE),IFERROR(VLOOKUP($B19,Dunnikier!C:D,2,FALSE),VLOOKUP($B19,Balmullo!C:D,2,FALSE)))))</f>
        <v>M40</v>
      </c>
      <c r="D19" s="8" t="str">
        <f>IFERROR(IFERROR(VLOOKUP($B19,'St A 5M'!C:E,3,FALSE),IFERROR(VLOOKUP($B19,'Strath-Blebo'!C:E,3,FALSE),IFERROR(VLOOKUP($B19,Tarvit!C:E,3,FALSE),IFERROR(VLOOKUP($B19,Dunnikier!C:E,3,FALSE),VLOOKUP($B19,Balmullo!C:E,3,FALSE))))),"?")</f>
        <v>Fife AC</v>
      </c>
      <c r="E19" s="7">
        <f>IF(ISERROR(M19),0,M19)</f>
        <v>175</v>
      </c>
      <c r="F19" s="7">
        <f>IF(ISERROR(N19),0,N19)</f>
        <v>0</v>
      </c>
      <c r="G19" s="7">
        <f>IF(ISERROR(O19),0,O19)</f>
        <v>178</v>
      </c>
      <c r="H19" s="7">
        <f>IF(ISERROR(P19),0,P19)</f>
        <v>189</v>
      </c>
      <c r="I19" s="7">
        <f>IF(ISERROR(Q19),0,Q19)</f>
        <v>176</v>
      </c>
      <c r="J19" s="7">
        <f>LARGE(E19:I19,1)+LARGE(E19:I19,2)+LARGE(E19:I19,3)+LARGE(E19:I19,4)</f>
        <v>718</v>
      </c>
      <c r="K19" s="7" t="str">
        <f>IF(SUM(R19:V19)&gt;3,"Y","N")</f>
        <v>Y</v>
      </c>
      <c r="M19" s="8">
        <f>VLOOKUP($B19,'St A 5M'!C:G,4,FALSE)</f>
        <v>175</v>
      </c>
      <c r="N19" s="8" t="e">
        <f>VLOOKUP($B19,'Strath-Blebo'!C:F,4,FALSE)</f>
        <v>#N/A</v>
      </c>
      <c r="O19" s="8">
        <f>VLOOKUP($B19,Tarvit!C:F,4,FALSE)</f>
        <v>178</v>
      </c>
      <c r="P19" s="8">
        <f>VLOOKUP($B19,Dunnikier!C:F,4,FALSE)</f>
        <v>189</v>
      </c>
      <c r="Q19" s="8">
        <f>VLOOKUP($B19,Balmullo!$C:$F,4,FALSE)</f>
        <v>176</v>
      </c>
      <c r="R19" s="8">
        <f>IF(ISERROR(M19),0,1)</f>
        <v>1</v>
      </c>
      <c r="S19" s="8">
        <f>IF(ISERROR(N19),0,1)</f>
        <v>0</v>
      </c>
      <c r="T19" s="8">
        <f>IF(ISERROR(O19),0,1)</f>
        <v>1</v>
      </c>
      <c r="U19" s="8">
        <f>IF(ISERROR(P19),0,1)</f>
        <v>1</v>
      </c>
      <c r="V19" s="8">
        <f>IF(ISERROR(Q19),0,1)</f>
        <v>1</v>
      </c>
    </row>
    <row r="20" spans="1:22" x14ac:dyDescent="0.2">
      <c r="A20" s="7">
        <v>19</v>
      </c>
      <c r="B20" s="8" t="s">
        <v>190</v>
      </c>
      <c r="C20" s="7" t="str">
        <f>IFERROR(VLOOKUP($B20,'St A 5M'!C:D,2,FALSE),IFERROR(VLOOKUP($B20,'Strath-Blebo'!C:D,2,FALSE),IFERROR(VLOOKUP($B20,Tarvit!C:D,2,FALSE),IFERROR(VLOOKUP($B20,Dunnikier!C:D,2,FALSE),VLOOKUP($B20,Balmullo!C:D,2,FALSE)))))</f>
        <v>F50</v>
      </c>
      <c r="D20" s="8" t="str">
        <f>IFERROR(IFERROR(VLOOKUP($B20,'St A 5M'!C:E,3,FALSE),IFERROR(VLOOKUP($B20,'Strath-Blebo'!C:E,3,FALSE),IFERROR(VLOOKUP($B20,Tarvit!C:E,3,FALSE),IFERROR(VLOOKUP($B20,Dunnikier!C:E,3,FALSE),VLOOKUP($B20,Balmullo!C:E,3,FALSE))))),"?")</f>
        <v xml:space="preserve">Falkland Trail Runners </v>
      </c>
      <c r="E20" s="7">
        <f>IF(ISERROR(M20),0,M20)</f>
        <v>168</v>
      </c>
      <c r="F20" s="7">
        <f>IF(ISERROR(N20),0,N20)</f>
        <v>175</v>
      </c>
      <c r="G20" s="7">
        <f>IF(ISERROR(O20),0,O20)</f>
        <v>177</v>
      </c>
      <c r="H20" s="7">
        <f>IF(ISERROR(P20),0,P20)</f>
        <v>181</v>
      </c>
      <c r="I20" s="7">
        <f>IF(ISERROR(Q20),0,Q20)</f>
        <v>169</v>
      </c>
      <c r="J20" s="7">
        <f>LARGE(E20:I20,1)+LARGE(E20:I20,2)+LARGE(E20:I20,3)+LARGE(E20:I20,4)</f>
        <v>702</v>
      </c>
      <c r="K20" s="7" t="str">
        <f>IF(SUM(R20:V20)&gt;3,"Y","N")</f>
        <v>Y</v>
      </c>
      <c r="M20" s="8">
        <f>VLOOKUP($B20,'St A 5M'!C:G,4,FALSE)</f>
        <v>168</v>
      </c>
      <c r="N20" s="8">
        <f>VLOOKUP($B20,'Strath-Blebo'!C:F,4,FALSE)</f>
        <v>175</v>
      </c>
      <c r="O20" s="8">
        <f>VLOOKUP($B20,Tarvit!C:F,4,FALSE)</f>
        <v>177</v>
      </c>
      <c r="P20" s="8">
        <f>VLOOKUP($B20,Dunnikier!C:F,4,FALSE)</f>
        <v>181</v>
      </c>
      <c r="Q20" s="8">
        <f>VLOOKUP($B20,Balmullo!$C:$F,4,FALSE)</f>
        <v>169</v>
      </c>
      <c r="R20" s="8">
        <f>IF(ISERROR(M20),0,1)</f>
        <v>1</v>
      </c>
      <c r="S20" s="8">
        <f>IF(ISERROR(N20),0,1)</f>
        <v>1</v>
      </c>
      <c r="T20" s="8">
        <f>IF(ISERROR(O20),0,1)</f>
        <v>1</v>
      </c>
      <c r="U20" s="8">
        <f>IF(ISERROR(P20),0,1)</f>
        <v>1</v>
      </c>
      <c r="V20" s="8">
        <f>IF(ISERROR(Q20),0,1)</f>
        <v>1</v>
      </c>
    </row>
    <row r="21" spans="1:22" x14ac:dyDescent="0.2">
      <c r="A21" s="7">
        <v>20</v>
      </c>
      <c r="B21" s="8" t="s">
        <v>218</v>
      </c>
      <c r="C21" s="7" t="str">
        <f>IFERROR(VLOOKUP($B21,'St A 5M'!C:D,2,FALSE),IFERROR(VLOOKUP($B21,'Strath-Blebo'!C:D,2,FALSE),IFERROR(VLOOKUP($B21,Tarvit!C:D,2,FALSE),IFERROR(VLOOKUP($B21,Dunnikier!C:D,2,FALSE),VLOOKUP($B21,Balmullo!C:D,2,FALSE)))))</f>
        <v>M60</v>
      </c>
      <c r="D21" s="8" t="str">
        <f>IFERROR(IFERROR(VLOOKUP($B21,'St A 5M'!C:E,3,FALSE),IFERROR(VLOOKUP($B21,'Strath-Blebo'!C:E,3,FALSE),IFERROR(VLOOKUP($B21,Tarvit!C:E,3,FALSE),IFERROR(VLOOKUP($B21,Dunnikier!C:E,3,FALSE),VLOOKUP($B21,Balmullo!C:E,3,FALSE))))),"?")</f>
        <v xml:space="preserve">Dundee Road Runners </v>
      </c>
      <c r="E21" s="7">
        <f>IF(ISERROR(M21),0,M21)</f>
        <v>173</v>
      </c>
      <c r="F21" s="7">
        <f>IF(ISERROR(N21),0,N21)</f>
        <v>175</v>
      </c>
      <c r="G21" s="7">
        <f>IF(ISERROR(O21),0,O21)</f>
        <v>164</v>
      </c>
      <c r="H21" s="7">
        <f>IF(ISERROR(P21),0,P21)</f>
        <v>186</v>
      </c>
      <c r="I21" s="7">
        <f>IF(ISERROR(Q21),0,Q21)</f>
        <v>159</v>
      </c>
      <c r="J21" s="7">
        <f>LARGE(E21:I21,1)+LARGE(E21:I21,2)+LARGE(E21:I21,3)+LARGE(E21:I21,4)</f>
        <v>698</v>
      </c>
      <c r="K21" s="7" t="str">
        <f>IF(SUM(R21:V21)&gt;3,"Y","N")</f>
        <v>Y</v>
      </c>
      <c r="M21" s="8">
        <f>VLOOKUP($B21,'St A 5M'!C:G,4,FALSE)</f>
        <v>173</v>
      </c>
      <c r="N21" s="8">
        <f>VLOOKUP($B21,'Strath-Blebo'!C:F,4,FALSE)</f>
        <v>175</v>
      </c>
      <c r="O21" s="8">
        <f>VLOOKUP($B21,Tarvit!C:F,4,FALSE)</f>
        <v>164</v>
      </c>
      <c r="P21" s="8">
        <f>VLOOKUP($B21,Dunnikier!C:F,4,FALSE)</f>
        <v>186</v>
      </c>
      <c r="Q21" s="8">
        <f>VLOOKUP($B21,Balmullo!$C:$F,4,FALSE)</f>
        <v>159</v>
      </c>
      <c r="R21" s="8">
        <f>IF(ISERROR(M21),0,1)</f>
        <v>1</v>
      </c>
      <c r="S21" s="8">
        <f>IF(ISERROR(N21),0,1)</f>
        <v>1</v>
      </c>
      <c r="T21" s="8">
        <f>IF(ISERROR(O21),0,1)</f>
        <v>1</v>
      </c>
      <c r="U21" s="8">
        <f>IF(ISERROR(P21),0,1)</f>
        <v>1</v>
      </c>
      <c r="V21" s="8">
        <f>IF(ISERROR(Q21),0,1)</f>
        <v>1</v>
      </c>
    </row>
    <row r="22" spans="1:22" x14ac:dyDescent="0.2">
      <c r="A22" s="7">
        <v>21</v>
      </c>
      <c r="B22" s="8" t="s">
        <v>222</v>
      </c>
      <c r="C22" s="7" t="str">
        <f>IFERROR(VLOOKUP($B22,'St A 5M'!C:D,2,FALSE),IFERROR(VLOOKUP($B22,'Strath-Blebo'!C:D,2,FALSE),IFERROR(VLOOKUP($B22,Tarvit!C:D,2,FALSE),IFERROR(VLOOKUP($B22,Dunnikier!C:D,2,FALSE),VLOOKUP($B22,Balmullo!C:D,2,FALSE)))))</f>
        <v>M40</v>
      </c>
      <c r="D22" s="8" t="str">
        <f>IFERROR(IFERROR(VLOOKUP($B22,'St A 5M'!C:E,3,FALSE),IFERROR(VLOOKUP($B22,'Strath-Blebo'!C:E,3,FALSE),IFERROR(VLOOKUP($B22,Tarvit!C:E,3,FALSE),IFERROR(VLOOKUP($B22,Dunnikier!C:E,3,FALSE),VLOOKUP($B22,Balmullo!C:E,3,FALSE))))),"?")</f>
        <v xml:space="preserve">Fife AC </v>
      </c>
      <c r="E22" s="7">
        <f>IF(ISERROR(M22),0,M22)</f>
        <v>171</v>
      </c>
      <c r="F22" s="7">
        <f>IF(ISERROR(N22),0,N22)</f>
        <v>167</v>
      </c>
      <c r="G22" s="7">
        <f>IF(ISERROR(O22),0,O22)</f>
        <v>171</v>
      </c>
      <c r="H22" s="7">
        <f>IF(ISERROR(P22),0,P22)</f>
        <v>184</v>
      </c>
      <c r="I22" s="7">
        <f>IF(ISERROR(Q22),0,Q22)</f>
        <v>171</v>
      </c>
      <c r="J22" s="7">
        <f>LARGE(E22:I22,1)+LARGE(E22:I22,2)+LARGE(E22:I22,3)+LARGE(E22:I22,4)</f>
        <v>697</v>
      </c>
      <c r="K22" s="7" t="str">
        <f>IF(SUM(R22:V22)&gt;3,"Y","N")</f>
        <v>Y</v>
      </c>
      <c r="M22" s="8">
        <f>VLOOKUP($B22,'St A 5M'!C:G,4,FALSE)</f>
        <v>171</v>
      </c>
      <c r="N22" s="8">
        <f>VLOOKUP($B22,'Strath-Blebo'!C:F,4,FALSE)</f>
        <v>167</v>
      </c>
      <c r="O22" s="8">
        <f>VLOOKUP($B22,Tarvit!C:F,4,FALSE)</f>
        <v>171</v>
      </c>
      <c r="P22" s="8">
        <f>VLOOKUP($B22,Dunnikier!C:F,4,FALSE)</f>
        <v>184</v>
      </c>
      <c r="Q22" s="8">
        <f>VLOOKUP($B22,Balmullo!$C:$F,4,FALSE)</f>
        <v>171</v>
      </c>
      <c r="R22" s="8">
        <f>IF(ISERROR(M22),0,1)</f>
        <v>1</v>
      </c>
      <c r="S22" s="8">
        <f>IF(ISERROR(N22),0,1)</f>
        <v>1</v>
      </c>
      <c r="T22" s="8">
        <f>IF(ISERROR(O22),0,1)</f>
        <v>1</v>
      </c>
      <c r="U22" s="8">
        <f>IF(ISERROR(P22),0,1)</f>
        <v>1</v>
      </c>
      <c r="V22" s="8">
        <f>IF(ISERROR(Q22),0,1)</f>
        <v>1</v>
      </c>
    </row>
    <row r="23" spans="1:22" x14ac:dyDescent="0.2">
      <c r="A23" s="7">
        <v>22</v>
      </c>
      <c r="B23" s="8" t="s">
        <v>252</v>
      </c>
      <c r="C23" s="7" t="str">
        <f>IFERROR(VLOOKUP($B23,'St A 5M'!C:D,2,FALSE),IFERROR(VLOOKUP($B23,'Strath-Blebo'!C:D,2,FALSE),IFERROR(VLOOKUP($B23,Tarvit!C:D,2,FALSE),IFERROR(VLOOKUP($B23,Dunnikier!C:D,2,FALSE),VLOOKUP($B23,Balmullo!C:D,2,FALSE)))))</f>
        <v>M50</v>
      </c>
      <c r="D23" s="8" t="str">
        <f>IFERROR(IFERROR(VLOOKUP($B23,'St A 5M'!C:E,3,FALSE),IFERROR(VLOOKUP($B23,'Strath-Blebo'!C:E,3,FALSE),IFERROR(VLOOKUP($B23,Tarvit!C:E,3,FALSE),IFERROR(VLOOKUP($B23,Dunnikier!C:E,3,FALSE),VLOOKUP($B23,Balmullo!C:E,3,FALSE))))),"?")</f>
        <v>Anster Haddies</v>
      </c>
      <c r="E23" s="7">
        <f>IF(ISERROR(M23),0,M23)</f>
        <v>169</v>
      </c>
      <c r="F23" s="7">
        <f>IF(ISERROR(N23),0,N23)</f>
        <v>178</v>
      </c>
      <c r="G23" s="7">
        <f>IF(ISERROR(O23),0,O23)</f>
        <v>174</v>
      </c>
      <c r="H23" s="7">
        <f>IF(ISERROR(P23),0,P23)</f>
        <v>0</v>
      </c>
      <c r="I23" s="7">
        <f>IF(ISERROR(Q23),0,Q23)</f>
        <v>172</v>
      </c>
      <c r="J23" s="7">
        <f>LARGE(E23:I23,1)+LARGE(E23:I23,2)+LARGE(E23:I23,3)+LARGE(E23:I23,4)</f>
        <v>693</v>
      </c>
      <c r="K23" s="7" t="str">
        <f>IF(SUM(R23:V23)&gt;3,"Y","N")</f>
        <v>Y</v>
      </c>
      <c r="M23" s="8">
        <f>VLOOKUP($B23,'St A 5M'!C:G,4,FALSE)</f>
        <v>169</v>
      </c>
      <c r="N23" s="8">
        <f>VLOOKUP($B23,'Strath-Blebo'!C:F,4,FALSE)</f>
        <v>178</v>
      </c>
      <c r="O23" s="8">
        <f>VLOOKUP($B23,Tarvit!C:F,4,FALSE)</f>
        <v>174</v>
      </c>
      <c r="P23" s="8" t="e">
        <f>VLOOKUP($B23,Dunnikier!C:F,4,FALSE)</f>
        <v>#N/A</v>
      </c>
      <c r="Q23" s="8">
        <f>VLOOKUP($B23,Balmullo!$C:$F,4,FALSE)</f>
        <v>172</v>
      </c>
      <c r="R23" s="8">
        <f>IF(ISERROR(M23),0,1)</f>
        <v>1</v>
      </c>
      <c r="S23" s="8">
        <f>IF(ISERROR(N23),0,1)</f>
        <v>1</v>
      </c>
      <c r="T23" s="8">
        <f>IF(ISERROR(O23),0,1)</f>
        <v>1</v>
      </c>
      <c r="U23" s="8">
        <f>IF(ISERROR(P23),0,1)</f>
        <v>0</v>
      </c>
      <c r="V23" s="8">
        <f>IF(ISERROR(Q23),0,1)</f>
        <v>1</v>
      </c>
    </row>
    <row r="24" spans="1:22" x14ac:dyDescent="0.2">
      <c r="A24" s="7">
        <v>23</v>
      </c>
      <c r="B24" s="8" t="s">
        <v>310</v>
      </c>
      <c r="C24" s="7" t="str">
        <f>IFERROR(VLOOKUP($B24,'St A 5M'!C:D,2,FALSE),IFERROR(VLOOKUP($B24,'Strath-Blebo'!C:D,2,FALSE),IFERROR(VLOOKUP($B24,Tarvit!C:D,2,FALSE),IFERROR(VLOOKUP($B24,Dunnikier!C:D,2,FALSE),VLOOKUP($B24,Balmullo!C:D,2,FALSE)))))</f>
        <v>M40</v>
      </c>
      <c r="D24" s="8" t="str">
        <f>IFERROR(IFERROR(VLOOKUP($B24,'St A 5M'!C:E,3,FALSE),IFERROR(VLOOKUP($B24,'Strath-Blebo'!C:E,3,FALSE),IFERROR(VLOOKUP($B24,Tarvit!C:E,3,FALSE),IFERROR(VLOOKUP($B24,Dunnikier!C:E,3,FALSE),VLOOKUP($B24,Balmullo!C:E,3,FALSE))))),"?")</f>
        <v>Falkland Trail Runners</v>
      </c>
      <c r="E24" s="7">
        <f>IF(ISERROR(M24),0,M24)</f>
        <v>0</v>
      </c>
      <c r="F24" s="7">
        <f>IF(ISERROR(N24),0,N24)</f>
        <v>174</v>
      </c>
      <c r="G24" s="7">
        <f>IF(ISERROR(O24),0,O24)</f>
        <v>170</v>
      </c>
      <c r="H24" s="7">
        <f>IF(ISERROR(P24),0,P24)</f>
        <v>181</v>
      </c>
      <c r="I24" s="7">
        <f>IF(ISERROR(Q24),0,Q24)</f>
        <v>160</v>
      </c>
      <c r="J24" s="7">
        <f>LARGE(E24:I24,1)+LARGE(E24:I24,2)+LARGE(E24:I24,3)+LARGE(E24:I24,4)</f>
        <v>685</v>
      </c>
      <c r="K24" s="7" t="str">
        <f>IF(SUM(R24:V24)&gt;3,"Y","N")</f>
        <v>Y</v>
      </c>
      <c r="M24" s="8" t="e">
        <f>VLOOKUP($B24,'St A 5M'!C:G,4,FALSE)</f>
        <v>#N/A</v>
      </c>
      <c r="N24" s="8">
        <f>VLOOKUP($B24,'Strath-Blebo'!C:F,4,FALSE)</f>
        <v>174</v>
      </c>
      <c r="O24" s="8">
        <f>VLOOKUP($B24,Tarvit!C:F,4,FALSE)</f>
        <v>170</v>
      </c>
      <c r="P24" s="8">
        <f>VLOOKUP($B24,Dunnikier!C:F,4,FALSE)</f>
        <v>181</v>
      </c>
      <c r="Q24" s="8">
        <f>VLOOKUP($B24,Balmullo!$C:$F,4,FALSE)</f>
        <v>160</v>
      </c>
      <c r="R24" s="8">
        <f>IF(ISERROR(M24),0,1)</f>
        <v>0</v>
      </c>
      <c r="S24" s="8">
        <f>IF(ISERROR(N24),0,1)</f>
        <v>1</v>
      </c>
      <c r="T24" s="8">
        <f>IF(ISERROR(O24),0,1)</f>
        <v>1</v>
      </c>
      <c r="U24" s="8">
        <f>IF(ISERROR(P24),0,1)</f>
        <v>1</v>
      </c>
      <c r="V24" s="8">
        <f>IF(ISERROR(Q24),0,1)</f>
        <v>1</v>
      </c>
    </row>
    <row r="25" spans="1:22" x14ac:dyDescent="0.2">
      <c r="A25" s="7">
        <v>24</v>
      </c>
      <c r="B25" s="8" t="s">
        <v>232</v>
      </c>
      <c r="C25" s="7" t="str">
        <f>IFERROR(VLOOKUP($B25,'St A 5M'!C:D,2,FALSE),IFERROR(VLOOKUP($B25,'Strath-Blebo'!C:D,2,FALSE),IFERROR(VLOOKUP($B25,Tarvit!C:D,2,FALSE),IFERROR(VLOOKUP($B25,Dunnikier!C:D,2,FALSE),VLOOKUP($B25,Balmullo!C:D,2,FALSE)))))</f>
        <v>M50</v>
      </c>
      <c r="D25" s="8" t="str">
        <f>IFERROR(IFERROR(VLOOKUP($B25,'St A 5M'!C:E,3,FALSE),IFERROR(VLOOKUP($B25,'Strath-Blebo'!C:E,3,FALSE),IFERROR(VLOOKUP($B25,Tarvit!C:E,3,FALSE),IFERROR(VLOOKUP($B25,Dunnikier!C:E,3,FALSE),VLOOKUP($B25,Balmullo!C:E,3,FALSE))))),"?")</f>
        <v>RunSum Running Group</v>
      </c>
      <c r="E25" s="7">
        <f>IF(ISERROR(M25),0,M25)</f>
        <v>164</v>
      </c>
      <c r="F25" s="7">
        <f>IF(ISERROR(N25),0,N25)</f>
        <v>162</v>
      </c>
      <c r="G25" s="7">
        <f>IF(ISERROR(O25),0,O25)</f>
        <v>166</v>
      </c>
      <c r="H25" s="7">
        <f>IF(ISERROR(P25),0,P25)</f>
        <v>0</v>
      </c>
      <c r="I25" s="7">
        <f>IF(ISERROR(Q25),0,Q25)</f>
        <v>155</v>
      </c>
      <c r="J25" s="7">
        <f>LARGE(E25:I25,1)+LARGE(E25:I25,2)+LARGE(E25:I25,3)+LARGE(E25:I25,4)</f>
        <v>647</v>
      </c>
      <c r="K25" s="7" t="str">
        <f>IF(SUM(R25:V25)&gt;3,"Y","N")</f>
        <v>Y</v>
      </c>
      <c r="M25" s="8">
        <f>VLOOKUP($B25,'St A 5M'!C:G,4,FALSE)</f>
        <v>164</v>
      </c>
      <c r="N25" s="8">
        <f>VLOOKUP($B25,'Strath-Blebo'!C:F,4,FALSE)</f>
        <v>162</v>
      </c>
      <c r="O25" s="8">
        <f>VLOOKUP($B25,Tarvit!C:F,4,FALSE)</f>
        <v>166</v>
      </c>
      <c r="P25" s="8" t="e">
        <f>VLOOKUP($B25,Dunnikier!C:F,4,FALSE)</f>
        <v>#N/A</v>
      </c>
      <c r="Q25" s="8">
        <f>VLOOKUP($B25,Balmullo!$C:$F,4,FALSE)</f>
        <v>155</v>
      </c>
      <c r="R25" s="8">
        <f>IF(ISERROR(M25),0,1)</f>
        <v>1</v>
      </c>
      <c r="S25" s="8">
        <f>IF(ISERROR(N25),0,1)</f>
        <v>1</v>
      </c>
      <c r="T25" s="8">
        <f>IF(ISERROR(O25),0,1)</f>
        <v>1</v>
      </c>
      <c r="U25" s="8">
        <f>IF(ISERROR(P25),0,1)</f>
        <v>0</v>
      </c>
      <c r="V25" s="8">
        <f>IF(ISERROR(Q25),0,1)</f>
        <v>1</v>
      </c>
    </row>
    <row r="26" spans="1:22" x14ac:dyDescent="0.2">
      <c r="A26" s="7">
        <v>25</v>
      </c>
      <c r="B26" s="8" t="s">
        <v>205</v>
      </c>
      <c r="C26" s="7" t="str">
        <f>IFERROR(VLOOKUP($B26,'St A 5M'!C:D,2,FALSE),IFERROR(VLOOKUP($B26,'Strath-Blebo'!C:D,2,FALSE),IFERROR(VLOOKUP($B26,Tarvit!C:D,2,FALSE),IFERROR(VLOOKUP($B26,Dunnikier!C:D,2,FALSE),VLOOKUP($B26,Balmullo!C:D,2,FALSE)))))</f>
        <v>M40</v>
      </c>
      <c r="D26" s="8" t="str">
        <f>IFERROR(IFERROR(VLOOKUP($B26,'St A 5M'!C:E,3,FALSE),IFERROR(VLOOKUP($B26,'Strath-Blebo'!C:E,3,FALSE),IFERROR(VLOOKUP($B26,Tarvit!C:E,3,FALSE),IFERROR(VLOOKUP($B26,Dunnikier!C:E,3,FALSE),VLOOKUP($B26,Balmullo!C:E,3,FALSE))))),"?")</f>
        <v>Falkland Trail Runners</v>
      </c>
      <c r="E26" s="7">
        <f>IF(ISERROR(M26),0,M26)</f>
        <v>162</v>
      </c>
      <c r="F26" s="7">
        <f>IF(ISERROR(N26),0,N26)</f>
        <v>0</v>
      </c>
      <c r="G26" s="7">
        <f>IF(ISERROR(O26),0,O26)</f>
        <v>156</v>
      </c>
      <c r="H26" s="7">
        <f>IF(ISERROR(P26),0,P26)</f>
        <v>177</v>
      </c>
      <c r="I26" s="7">
        <f>IF(ISERROR(Q26),0,Q26)</f>
        <v>150</v>
      </c>
      <c r="J26" s="7">
        <f>LARGE(E26:I26,1)+LARGE(E26:I26,2)+LARGE(E26:I26,3)+LARGE(E26:I26,4)</f>
        <v>645</v>
      </c>
      <c r="K26" s="7" t="str">
        <f>IF(SUM(R26:V26)&gt;3,"Y","N")</f>
        <v>Y</v>
      </c>
      <c r="M26" s="8">
        <f>VLOOKUP($B26,'St A 5M'!C:G,4,FALSE)</f>
        <v>162</v>
      </c>
      <c r="N26" s="8" t="e">
        <f>VLOOKUP($B26,'Strath-Blebo'!C:F,4,FALSE)</f>
        <v>#N/A</v>
      </c>
      <c r="O26" s="8">
        <f>VLOOKUP($B26,Tarvit!C:F,4,FALSE)</f>
        <v>156</v>
      </c>
      <c r="P26" s="8">
        <f>VLOOKUP($B26,Dunnikier!C:F,4,FALSE)</f>
        <v>177</v>
      </c>
      <c r="Q26" s="8">
        <f>VLOOKUP($B26,Balmullo!$C:$F,4,FALSE)</f>
        <v>150</v>
      </c>
      <c r="R26" s="8">
        <f>IF(ISERROR(M26),0,1)</f>
        <v>1</v>
      </c>
      <c r="S26" s="8">
        <f>IF(ISERROR(N26),0,1)</f>
        <v>0</v>
      </c>
      <c r="T26" s="8">
        <f>IF(ISERROR(O26),0,1)</f>
        <v>1</v>
      </c>
      <c r="U26" s="8">
        <f>IF(ISERROR(P26),0,1)</f>
        <v>1</v>
      </c>
      <c r="V26" s="8">
        <f>IF(ISERROR(Q26),0,1)</f>
        <v>1</v>
      </c>
    </row>
    <row r="27" spans="1:22" x14ac:dyDescent="0.2">
      <c r="A27" s="7">
        <v>26</v>
      </c>
      <c r="B27" s="8" t="s">
        <v>186</v>
      </c>
      <c r="C27" s="7" t="str">
        <f>IFERROR(VLOOKUP($B27,'St A 5M'!C:D,2,FALSE),IFERROR(VLOOKUP($B27,'Strath-Blebo'!C:D,2,FALSE),IFERROR(VLOOKUP($B27,Tarvit!C:D,2,FALSE),IFERROR(VLOOKUP($B27,Dunnikier!C:D,2,FALSE),VLOOKUP($B27,Balmullo!C:D,2,FALSE)))))</f>
        <v>M50</v>
      </c>
      <c r="D27" s="8" t="str">
        <f>IFERROR(IFERROR(VLOOKUP($B27,'St A 5M'!C:E,3,FALSE),IFERROR(VLOOKUP($B27,'Strath-Blebo'!C:E,3,FALSE),IFERROR(VLOOKUP($B27,Tarvit!C:E,3,FALSE),IFERROR(VLOOKUP($B27,Dunnikier!C:E,3,FALSE),VLOOKUP($B27,Balmullo!C:E,3,FALSE))))),"?")</f>
        <v>Dundee Road Runners</v>
      </c>
      <c r="E27" s="7">
        <f>IF(ISERROR(M27),0,M27)</f>
        <v>167</v>
      </c>
      <c r="F27" s="7">
        <f>IF(ISERROR(N27),0,N27)</f>
        <v>164</v>
      </c>
      <c r="G27" s="7">
        <f>IF(ISERROR(O27),0,O27)</f>
        <v>161</v>
      </c>
      <c r="H27" s="7">
        <f>IF(ISERROR(P27),0,P27)</f>
        <v>0</v>
      </c>
      <c r="I27" s="7">
        <f>IF(ISERROR(Q27),0,Q27)</f>
        <v>149</v>
      </c>
      <c r="J27" s="7">
        <f>LARGE(E27:I27,1)+LARGE(E27:I27,2)+LARGE(E27:I27,3)+LARGE(E27:I27,4)</f>
        <v>641</v>
      </c>
      <c r="K27" s="7" t="str">
        <f>IF(SUM(R27:V27)&gt;3,"Y","N")</f>
        <v>Y</v>
      </c>
      <c r="M27" s="8">
        <f>VLOOKUP($B27,'St A 5M'!C:G,4,FALSE)</f>
        <v>167</v>
      </c>
      <c r="N27" s="8">
        <f>VLOOKUP($B27,'Strath-Blebo'!C:F,4,FALSE)</f>
        <v>164</v>
      </c>
      <c r="O27" s="8">
        <f>VLOOKUP($B27,Tarvit!C:F,4,FALSE)</f>
        <v>161</v>
      </c>
      <c r="P27" s="8" t="e">
        <f>VLOOKUP($B27,Dunnikier!C:F,4,FALSE)</f>
        <v>#N/A</v>
      </c>
      <c r="Q27" s="8">
        <f>VLOOKUP($B27,Balmullo!$C:$F,4,FALSE)</f>
        <v>149</v>
      </c>
      <c r="R27" s="8">
        <f>IF(ISERROR(M27),0,1)</f>
        <v>1</v>
      </c>
      <c r="S27" s="8">
        <f>IF(ISERROR(N27),0,1)</f>
        <v>1</v>
      </c>
      <c r="T27" s="8">
        <f>IF(ISERROR(O27),0,1)</f>
        <v>1</v>
      </c>
      <c r="U27" s="8">
        <f>IF(ISERROR(P27),0,1)</f>
        <v>0</v>
      </c>
      <c r="V27" s="8">
        <f>IF(ISERROR(Q27),0,1)</f>
        <v>1</v>
      </c>
    </row>
    <row r="28" spans="1:22" x14ac:dyDescent="0.2">
      <c r="A28" s="7">
        <v>27</v>
      </c>
      <c r="B28" s="8" t="s">
        <v>318</v>
      </c>
      <c r="C28" s="7" t="str">
        <f>IFERROR(VLOOKUP($B28,'St A 5M'!C:D,2,FALSE),IFERROR(VLOOKUP($B28,'Strath-Blebo'!C:D,2,FALSE),IFERROR(VLOOKUP($B28,Tarvit!C:D,2,FALSE),IFERROR(VLOOKUP($B28,Dunnikier!C:D,2,FALSE),VLOOKUP($B28,Balmullo!C:D,2,FALSE)))))</f>
        <v>M50</v>
      </c>
      <c r="D28" s="8" t="str">
        <f>IFERROR(IFERROR(VLOOKUP($B28,'St A 5M'!C:E,3,FALSE),IFERROR(VLOOKUP($B28,'Strath-Blebo'!C:E,3,FALSE),IFERROR(VLOOKUP($B28,Tarvit!C:E,3,FALSE),IFERROR(VLOOKUP($B28,Dunnikier!C:E,3,FALSE),VLOOKUP($B28,Balmullo!C:E,3,FALSE))))),"?")</f>
        <v xml:space="preserve">Falkland Trail Runners </v>
      </c>
      <c r="E28" s="7">
        <f>IF(ISERROR(M28),0,M28)</f>
        <v>0</v>
      </c>
      <c r="F28" s="7">
        <f>IF(ISERROR(N28),0,N28)</f>
        <v>160</v>
      </c>
      <c r="G28" s="7">
        <f>IF(ISERROR(O28),0,O28)</f>
        <v>157</v>
      </c>
      <c r="H28" s="7">
        <f>IF(ISERROR(P28),0,P28)</f>
        <v>173</v>
      </c>
      <c r="I28" s="7">
        <f>IF(ISERROR(Q28),0,Q28)</f>
        <v>147</v>
      </c>
      <c r="J28" s="7">
        <f>LARGE(E28:I28,1)+LARGE(E28:I28,2)+LARGE(E28:I28,3)+LARGE(E28:I28,4)</f>
        <v>637</v>
      </c>
      <c r="K28" s="7" t="str">
        <f>IF(SUM(R28:V28)&gt;3,"Y","N")</f>
        <v>Y</v>
      </c>
      <c r="M28" s="8" t="e">
        <f>VLOOKUP($B28,'St A 5M'!C:G,4,FALSE)</f>
        <v>#N/A</v>
      </c>
      <c r="N28" s="8">
        <f>VLOOKUP($B28,'Strath-Blebo'!C:F,4,FALSE)</f>
        <v>160</v>
      </c>
      <c r="O28" s="8">
        <f>VLOOKUP($B28,Tarvit!C:F,4,FALSE)</f>
        <v>157</v>
      </c>
      <c r="P28" s="8">
        <f>VLOOKUP($B28,Dunnikier!C:F,4,FALSE)</f>
        <v>173</v>
      </c>
      <c r="Q28" s="8">
        <f>VLOOKUP($B28,Balmullo!$C:$F,4,FALSE)</f>
        <v>147</v>
      </c>
      <c r="R28" s="8">
        <f>IF(ISERROR(M28),0,1)</f>
        <v>0</v>
      </c>
      <c r="S28" s="8">
        <f>IF(ISERROR(N28),0,1)</f>
        <v>1</v>
      </c>
      <c r="T28" s="8">
        <f>IF(ISERROR(O28),0,1)</f>
        <v>1</v>
      </c>
      <c r="U28" s="8">
        <f>IF(ISERROR(P28),0,1)</f>
        <v>1</v>
      </c>
      <c r="V28" s="8">
        <f>IF(ISERROR(Q28),0,1)</f>
        <v>1</v>
      </c>
    </row>
    <row r="29" spans="1:22" x14ac:dyDescent="0.2">
      <c r="A29" s="7">
        <v>28</v>
      </c>
      <c r="B29" s="8" t="s">
        <v>214</v>
      </c>
      <c r="C29" s="7" t="str">
        <f>IFERROR(VLOOKUP($B29,'St A 5M'!C:D,2,FALSE),IFERROR(VLOOKUP($B29,'Strath-Blebo'!C:D,2,FALSE),IFERROR(VLOOKUP($B29,Tarvit!C:D,2,FALSE),IFERROR(VLOOKUP($B29,Dunnikier!C:D,2,FALSE),VLOOKUP($B29,Balmullo!C:D,2,FALSE)))))</f>
        <v>M70</v>
      </c>
      <c r="D29" s="8" t="str">
        <f>IFERROR(IFERROR(VLOOKUP($B29,'St A 5M'!C:E,3,FALSE),IFERROR(VLOOKUP($B29,'Strath-Blebo'!C:E,3,FALSE),IFERROR(VLOOKUP($B29,Tarvit!C:E,3,FALSE),IFERROR(VLOOKUP($B29,Dunnikier!C:E,3,FALSE),VLOOKUP($B29,Balmullo!C:E,3,FALSE))))),"?")</f>
        <v>Anster Haddies</v>
      </c>
      <c r="E29" s="7">
        <f>IF(ISERROR(M29),0,M29)</f>
        <v>156</v>
      </c>
      <c r="F29" s="7">
        <f>IF(ISERROR(N29),0,N29)</f>
        <v>155</v>
      </c>
      <c r="G29" s="7">
        <f>IF(ISERROR(O29),0,O29)</f>
        <v>153</v>
      </c>
      <c r="H29" s="7">
        <f>IF(ISERROR(P29),0,P29)</f>
        <v>171</v>
      </c>
      <c r="I29" s="7">
        <f>IF(ISERROR(Q29),0,Q29)</f>
        <v>143</v>
      </c>
      <c r="J29" s="7">
        <f>LARGE(E29:I29,1)+LARGE(E29:I29,2)+LARGE(E29:I29,3)+LARGE(E29:I29,4)</f>
        <v>635</v>
      </c>
      <c r="K29" s="7" t="str">
        <f>IF(SUM(R29:V29)&gt;3,"Y","N")</f>
        <v>Y</v>
      </c>
      <c r="M29" s="8">
        <f>VLOOKUP($B29,'St A 5M'!C:G,4,FALSE)</f>
        <v>156</v>
      </c>
      <c r="N29" s="8">
        <f>VLOOKUP($B29,'Strath-Blebo'!C:F,4,FALSE)</f>
        <v>155</v>
      </c>
      <c r="O29" s="8">
        <f>VLOOKUP($B29,Tarvit!C:F,4,FALSE)</f>
        <v>153</v>
      </c>
      <c r="P29" s="8">
        <f>VLOOKUP($B29,Dunnikier!C:F,4,FALSE)</f>
        <v>171</v>
      </c>
      <c r="Q29" s="8">
        <f>VLOOKUP($B29,Balmullo!$C:$F,4,FALSE)</f>
        <v>143</v>
      </c>
      <c r="R29" s="8">
        <f>IF(ISERROR(M29),0,1)</f>
        <v>1</v>
      </c>
      <c r="S29" s="8">
        <f>IF(ISERROR(N29),0,1)</f>
        <v>1</v>
      </c>
      <c r="T29" s="8">
        <f>IF(ISERROR(O29),0,1)</f>
        <v>1</v>
      </c>
      <c r="U29" s="8">
        <f>IF(ISERROR(P29),0,1)</f>
        <v>1</v>
      </c>
      <c r="V29" s="8">
        <f>IF(ISERROR(Q29),0,1)</f>
        <v>1</v>
      </c>
    </row>
    <row r="30" spans="1:22" x14ac:dyDescent="0.2">
      <c r="B30" s="8" t="s">
        <v>306</v>
      </c>
      <c r="C30" s="7" t="str">
        <f>IFERROR(VLOOKUP($B30,'St A 5M'!C:D,2,FALSE),IFERROR(VLOOKUP($B30,'Strath-Blebo'!C:D,2,FALSE),IFERROR(VLOOKUP($B30,Tarvit!C:D,2,FALSE),IFERROR(VLOOKUP($B30,Dunnikier!C:D,2,FALSE),VLOOKUP($B30,Balmullo!C:D,2,FALSE)))))</f>
        <v>F40</v>
      </c>
      <c r="D30" s="8" t="str">
        <f>IFERROR(IFERROR(VLOOKUP($B30,'St A 5M'!C:E,3,FALSE),IFERROR(VLOOKUP($B30,'Strath-Blebo'!C:E,3,FALSE),IFERROR(VLOOKUP($B30,Tarvit!C:E,3,FALSE),IFERROR(VLOOKUP($B30,Dunnikier!C:E,3,FALSE),VLOOKUP($B30,Balmullo!C:E,3,FALSE))))),"?")</f>
        <v>Falkland Trail Runners</v>
      </c>
      <c r="E30" s="7">
        <f>IF(ISERROR(M30),0,M30)</f>
        <v>0</v>
      </c>
      <c r="F30" s="7">
        <f>IF(ISERROR(N30),0,N30)</f>
        <v>191</v>
      </c>
      <c r="G30" s="7">
        <f>IF(ISERROR(O30),0,O30)</f>
        <v>192</v>
      </c>
      <c r="H30" s="7">
        <f>IF(ISERROR(P30),0,P30)</f>
        <v>196</v>
      </c>
      <c r="I30" s="7">
        <f>IF(ISERROR(Q30),0,Q30)</f>
        <v>0</v>
      </c>
      <c r="J30" s="7">
        <f>LARGE(E30:I30,1)+LARGE(E30:I30,2)+LARGE(E30:I30,3)+LARGE(E30:I30,4)</f>
        <v>579</v>
      </c>
      <c r="K30" s="7" t="str">
        <f>IF(SUM(R30:V30)&gt;3,"Y","N")</f>
        <v>N</v>
      </c>
      <c r="M30" s="8" t="e">
        <f>VLOOKUP($B30,'St A 5M'!C:G,4,FALSE)</f>
        <v>#N/A</v>
      </c>
      <c r="N30" s="8">
        <f>VLOOKUP($B30,'Strath-Blebo'!C:F,4,FALSE)</f>
        <v>191</v>
      </c>
      <c r="O30" s="8">
        <f>VLOOKUP($B30,Tarvit!C:F,4,FALSE)</f>
        <v>192</v>
      </c>
      <c r="P30" s="8">
        <f>VLOOKUP($B30,Dunnikier!C:F,4,FALSE)</f>
        <v>196</v>
      </c>
      <c r="Q30" s="8" t="e">
        <f>VLOOKUP($B30,Balmullo!$C:$F,4,FALSE)</f>
        <v>#N/A</v>
      </c>
      <c r="R30" s="8">
        <f>IF(ISERROR(M30),0,1)</f>
        <v>0</v>
      </c>
      <c r="S30" s="8">
        <f>IF(ISERROR(N30),0,1)</f>
        <v>1</v>
      </c>
      <c r="T30" s="8">
        <f>IF(ISERROR(O30),0,1)</f>
        <v>1</v>
      </c>
      <c r="U30" s="8">
        <f>IF(ISERROR(P30),0,1)</f>
        <v>1</v>
      </c>
      <c r="V30" s="8">
        <f>IF(ISERROR(Q30),0,1)</f>
        <v>0</v>
      </c>
    </row>
    <row r="31" spans="1:22" x14ac:dyDescent="0.2">
      <c r="B31" s="8" t="s">
        <v>308</v>
      </c>
      <c r="C31" s="7" t="str">
        <f>IFERROR(VLOOKUP($B31,'St A 5M'!C:D,2,FALSE),IFERROR(VLOOKUP($B31,'Strath-Blebo'!C:D,2,FALSE),IFERROR(VLOOKUP($B31,Tarvit!C:D,2,FALSE),IFERROR(VLOOKUP($B31,Dunnikier!C:D,2,FALSE),VLOOKUP($B31,Balmullo!C:D,2,FALSE)))))</f>
        <v>FSen</v>
      </c>
      <c r="D31" s="8" t="str">
        <f>IFERROR(IFERROR(VLOOKUP($B31,'St A 5M'!C:E,3,FALSE),IFERROR(VLOOKUP($B31,'Strath-Blebo'!C:E,3,FALSE),IFERROR(VLOOKUP($B31,Tarvit!C:E,3,FALSE),IFERROR(VLOOKUP($B31,Dunnikier!C:E,3,FALSE),VLOOKUP($B31,Balmullo!C:E,3,FALSE))))),"?")</f>
        <v>Falkland Trail Runners</v>
      </c>
      <c r="E31" s="7">
        <f>IF(ISERROR(M31),0,M31)</f>
        <v>0</v>
      </c>
      <c r="F31" s="7">
        <f>IF(ISERROR(N31),0,N31)</f>
        <v>189</v>
      </c>
      <c r="G31" s="7">
        <f>IF(ISERROR(O31),0,O31)</f>
        <v>196</v>
      </c>
      <c r="H31" s="7">
        <f>IF(ISERROR(P31),0,P31)</f>
        <v>194</v>
      </c>
      <c r="I31" s="7">
        <f>IF(ISERROR(Q31),0,Q31)</f>
        <v>0</v>
      </c>
      <c r="J31" s="7">
        <f>LARGE(E31:I31,1)+LARGE(E31:I31,2)+LARGE(E31:I31,3)+LARGE(E31:I31,4)</f>
        <v>579</v>
      </c>
      <c r="K31" s="7" t="str">
        <f>IF(SUM(R31:V31)&gt;3,"Y","N")</f>
        <v>N</v>
      </c>
      <c r="M31" s="8" t="e">
        <f>VLOOKUP($B31,'St A 5M'!C:G,4,FALSE)</f>
        <v>#N/A</v>
      </c>
      <c r="N31" s="8">
        <f>VLOOKUP($B31,'Strath-Blebo'!C:F,4,FALSE)</f>
        <v>189</v>
      </c>
      <c r="O31" s="8">
        <f>VLOOKUP($B31,Tarvit!C:F,4,FALSE)</f>
        <v>196</v>
      </c>
      <c r="P31" s="8">
        <f>VLOOKUP($B31,Dunnikier!C:F,4,FALSE)</f>
        <v>194</v>
      </c>
      <c r="Q31" s="8" t="e">
        <f>VLOOKUP($B31,Balmullo!$C:$F,4,FALSE)</f>
        <v>#N/A</v>
      </c>
      <c r="R31" s="8">
        <f>IF(ISERROR(M31),0,1)</f>
        <v>0</v>
      </c>
      <c r="S31" s="8">
        <f>IF(ISERROR(N31),0,1)</f>
        <v>1</v>
      </c>
      <c r="T31" s="8">
        <f>IF(ISERROR(O31),0,1)</f>
        <v>1</v>
      </c>
      <c r="U31" s="8">
        <f>IF(ISERROR(P31),0,1)</f>
        <v>1</v>
      </c>
      <c r="V31" s="8">
        <f>IF(ISERROR(Q31),0,1)</f>
        <v>0</v>
      </c>
    </row>
    <row r="32" spans="1:22" x14ac:dyDescent="0.2">
      <c r="B32" s="8" t="s">
        <v>299</v>
      </c>
      <c r="C32" s="7" t="str">
        <f>IFERROR(VLOOKUP($B32,'St A 5M'!C:D,2,FALSE),IFERROR(VLOOKUP($B32,'Strath-Blebo'!C:D,2,FALSE),IFERROR(VLOOKUP($B32,Tarvit!C:D,2,FALSE),IFERROR(VLOOKUP($B32,Dunnikier!C:D,2,FALSE),VLOOKUP($B32,Balmullo!C:D,2,FALSE)))))</f>
        <v>M40</v>
      </c>
      <c r="D32" s="8" t="str">
        <f>IFERROR(IFERROR(VLOOKUP($B32,'St A 5M'!C:E,3,FALSE),IFERROR(VLOOKUP($B32,'Strath-Blebo'!C:E,3,FALSE),IFERROR(VLOOKUP($B32,Tarvit!C:E,3,FALSE),IFERROR(VLOOKUP($B32,Dunnikier!C:E,3,FALSE),VLOOKUP($B32,Balmullo!C:E,3,FALSE))))),"?")</f>
        <v>U/A</v>
      </c>
      <c r="E32" s="7">
        <f>IF(ISERROR(M32),0,M32)</f>
        <v>0</v>
      </c>
      <c r="F32" s="7">
        <f>IF(ISERROR(N32),0,N32)</f>
        <v>189</v>
      </c>
      <c r="G32" s="7">
        <f>IF(ISERROR(O32),0,O32)</f>
        <v>0</v>
      </c>
      <c r="H32" s="7">
        <f>IF(ISERROR(P32),0,P32)</f>
        <v>182</v>
      </c>
      <c r="I32" s="7">
        <f>IF(ISERROR(Q32),0,Q32)</f>
        <v>190</v>
      </c>
      <c r="J32" s="7">
        <f>LARGE(E32:I32,1)+LARGE(E32:I32,2)+LARGE(E32:I32,3)+LARGE(E32:I32,4)</f>
        <v>561</v>
      </c>
      <c r="K32" s="7" t="str">
        <f>IF(SUM(R32:V32)&gt;3,"Y","N")</f>
        <v>N</v>
      </c>
      <c r="M32" s="8" t="e">
        <f>VLOOKUP($B32,'St A 5M'!C:G,4,FALSE)</f>
        <v>#N/A</v>
      </c>
      <c r="N32" s="8">
        <f>VLOOKUP($B32,'Strath-Blebo'!C:F,4,FALSE)</f>
        <v>189</v>
      </c>
      <c r="O32" s="8" t="e">
        <f>VLOOKUP($B32,Tarvit!C:F,4,FALSE)</f>
        <v>#N/A</v>
      </c>
      <c r="P32" s="8">
        <f>VLOOKUP($B32,Dunnikier!C:F,4,FALSE)</f>
        <v>182</v>
      </c>
      <c r="Q32" s="8">
        <f>VLOOKUP($B32,Balmullo!$C:$F,4,FALSE)</f>
        <v>190</v>
      </c>
      <c r="R32" s="8">
        <f>IF(ISERROR(M32),0,1)</f>
        <v>0</v>
      </c>
      <c r="S32" s="8">
        <f>IF(ISERROR(N32),0,1)</f>
        <v>1</v>
      </c>
      <c r="T32" s="8">
        <f>IF(ISERROR(O32),0,1)</f>
        <v>0</v>
      </c>
      <c r="U32" s="8">
        <f>IF(ISERROR(P32),0,1)</f>
        <v>1</v>
      </c>
      <c r="V32" s="8">
        <f>IF(ISERROR(Q32),0,1)</f>
        <v>1</v>
      </c>
    </row>
    <row r="33" spans="2:22" x14ac:dyDescent="0.2">
      <c r="B33" s="8" t="s">
        <v>23</v>
      </c>
      <c r="C33" s="7" t="str">
        <f>IFERROR(VLOOKUP($B33,'St A 5M'!C:D,2,FALSE),IFERROR(VLOOKUP($B33,'Strath-Blebo'!C:D,2,FALSE),IFERROR(VLOOKUP($B33,Tarvit!C:D,2,FALSE),IFERROR(VLOOKUP($B33,Dunnikier!C:D,2,FALSE),VLOOKUP($B33,Balmullo!C:D,2,FALSE)))))</f>
        <v>F60</v>
      </c>
      <c r="D33" s="8" t="str">
        <f>IFERROR(IFERROR(VLOOKUP($B33,'St A 5M'!C:E,3,FALSE),IFERROR(VLOOKUP($B33,'Strath-Blebo'!C:E,3,FALSE),IFERROR(VLOOKUP($B33,Tarvit!C:E,3,FALSE),IFERROR(VLOOKUP($B33,Dunnikier!C:E,3,FALSE),VLOOKUP($B33,Balmullo!C:E,3,FALSE))))),"?")</f>
        <v>Fife AC</v>
      </c>
      <c r="E33" s="7">
        <f>IF(ISERROR(M33),0,M33)</f>
        <v>0</v>
      </c>
      <c r="F33" s="7">
        <f>IF(ISERROR(N33),0,N33)</f>
        <v>184</v>
      </c>
      <c r="G33" s="7">
        <f>IF(ISERROR(O33),0,O33)</f>
        <v>189</v>
      </c>
      <c r="H33" s="7">
        <f>IF(ISERROR(P33),0,P33)</f>
        <v>0</v>
      </c>
      <c r="I33" s="7">
        <f>IF(ISERROR(Q33),0,Q33)</f>
        <v>181</v>
      </c>
      <c r="J33" s="7">
        <f>LARGE(E33:I33,1)+LARGE(E33:I33,2)+LARGE(E33:I33,3)+LARGE(E33:I33,4)</f>
        <v>554</v>
      </c>
      <c r="K33" s="7" t="str">
        <f>IF(SUM(R33:V33)&gt;3,"Y","N")</f>
        <v>N</v>
      </c>
      <c r="M33" s="8" t="e">
        <f>VLOOKUP($B33,'St A 5M'!C:G,4,FALSE)</f>
        <v>#N/A</v>
      </c>
      <c r="N33" s="8">
        <f>VLOOKUP($B33,'Strath-Blebo'!C:F,4,FALSE)</f>
        <v>184</v>
      </c>
      <c r="O33" s="8">
        <f>VLOOKUP($B33,Tarvit!C:F,4,FALSE)</f>
        <v>189</v>
      </c>
      <c r="P33" s="8" t="e">
        <f>VLOOKUP($B33,Dunnikier!C:F,4,FALSE)</f>
        <v>#N/A</v>
      </c>
      <c r="Q33" s="8">
        <f>VLOOKUP($B33,Balmullo!$C:$F,4,FALSE)</f>
        <v>181</v>
      </c>
      <c r="R33" s="8">
        <f>IF(ISERROR(M33),0,1)</f>
        <v>0</v>
      </c>
      <c r="S33" s="8">
        <f>IF(ISERROR(N33),0,1)</f>
        <v>1</v>
      </c>
      <c r="T33" s="8">
        <f>IF(ISERROR(O33),0,1)</f>
        <v>1</v>
      </c>
      <c r="U33" s="8">
        <f>IF(ISERROR(P33),0,1)</f>
        <v>0</v>
      </c>
      <c r="V33" s="8">
        <f>IF(ISERROR(Q33),0,1)</f>
        <v>1</v>
      </c>
    </row>
    <row r="34" spans="2:22" x14ac:dyDescent="0.2">
      <c r="B34" s="8" t="s">
        <v>103</v>
      </c>
      <c r="C34" s="7" t="str">
        <f>IFERROR(VLOOKUP($B34,'St A 5M'!C:D,2,FALSE),IFERROR(VLOOKUP($B34,'Strath-Blebo'!C:D,2,FALSE),IFERROR(VLOOKUP($B34,Tarvit!C:D,2,FALSE),IFERROR(VLOOKUP($B34,Dunnikier!C:D,2,FALSE),VLOOKUP($B34,Balmullo!C:D,2,FALSE)))))</f>
        <v>M70</v>
      </c>
      <c r="D34" s="8" t="str">
        <f>IFERROR(IFERROR(VLOOKUP($B34,'St A 5M'!C:E,3,FALSE),IFERROR(VLOOKUP($B34,'Strath-Blebo'!C:E,3,FALSE),IFERROR(VLOOKUP($B34,Tarvit!C:E,3,FALSE),IFERROR(VLOOKUP($B34,Dunnikier!C:E,3,FALSE),VLOOKUP($B34,Balmullo!C:E,3,FALSE))))),"?")</f>
        <v>Falkland Trail Runners</v>
      </c>
      <c r="E34" s="7">
        <f>IF(ISERROR(M34),0,M34)</f>
        <v>188</v>
      </c>
      <c r="F34" s="7">
        <f>IF(ISERROR(N34),0,N34)</f>
        <v>0</v>
      </c>
      <c r="G34" s="7">
        <f>IF(ISERROR(O34),0,O34)</f>
        <v>186</v>
      </c>
      <c r="H34" s="7">
        <f>IF(ISERROR(P34),0,P34)</f>
        <v>0</v>
      </c>
      <c r="I34" s="7">
        <f>IF(ISERROR(Q34),0,Q34)</f>
        <v>175</v>
      </c>
      <c r="J34" s="7">
        <f>LARGE(E34:I34,1)+LARGE(E34:I34,2)+LARGE(E34:I34,3)+LARGE(E34:I34,4)</f>
        <v>549</v>
      </c>
      <c r="K34" s="7" t="str">
        <f>IF(SUM(R34:V34)&gt;3,"Y","N")</f>
        <v>N</v>
      </c>
      <c r="M34" s="8">
        <f>VLOOKUP($B34,'St A 5M'!C:G,4,FALSE)</f>
        <v>188</v>
      </c>
      <c r="N34" s="8" t="e">
        <f>VLOOKUP($B34,'Strath-Blebo'!C:F,4,FALSE)</f>
        <v>#N/A</v>
      </c>
      <c r="O34" s="8">
        <f>VLOOKUP($B34,Tarvit!C:F,4,FALSE)</f>
        <v>186</v>
      </c>
      <c r="P34" s="8" t="e">
        <f>VLOOKUP($B34,Dunnikier!C:F,4,FALSE)</f>
        <v>#N/A</v>
      </c>
      <c r="Q34" s="8">
        <f>VLOOKUP($B34,Balmullo!$C:$F,4,FALSE)</f>
        <v>175</v>
      </c>
      <c r="R34" s="8">
        <f>IF(ISERROR(M34),0,1)</f>
        <v>1</v>
      </c>
      <c r="S34" s="8">
        <f>IF(ISERROR(N34),0,1)</f>
        <v>0</v>
      </c>
      <c r="T34" s="8">
        <f>IF(ISERROR(O34),0,1)</f>
        <v>1</v>
      </c>
      <c r="U34" s="8">
        <f>IF(ISERROR(P34),0,1)</f>
        <v>0</v>
      </c>
      <c r="V34" s="8">
        <f>IF(ISERROR(Q34),0,1)</f>
        <v>1</v>
      </c>
    </row>
    <row r="35" spans="2:22" x14ac:dyDescent="0.2">
      <c r="B35" s="8" t="s">
        <v>303</v>
      </c>
      <c r="C35" s="7" t="str">
        <f>IFERROR(VLOOKUP($B35,'St A 5M'!C:D,2,FALSE),IFERROR(VLOOKUP($B35,'Strath-Blebo'!C:D,2,FALSE),IFERROR(VLOOKUP($B35,Tarvit!C:D,2,FALSE),IFERROR(VLOOKUP($B35,Dunnikier!C:D,2,FALSE),VLOOKUP($B35,Balmullo!C:D,2,FALSE)))))</f>
        <v>MSen</v>
      </c>
      <c r="D35" s="8" t="str">
        <f>IFERROR(IFERROR(VLOOKUP($B35,'St A 5M'!C:E,3,FALSE),IFERROR(VLOOKUP($B35,'Strath-Blebo'!C:E,3,FALSE),IFERROR(VLOOKUP($B35,Tarvit!C:E,3,FALSE),IFERROR(VLOOKUP($B35,Dunnikier!C:E,3,FALSE),VLOOKUP($B35,Balmullo!C:E,3,FALSE))))),"?")</f>
        <v>Dundee Road Runners</v>
      </c>
      <c r="E35" s="7">
        <f>IF(ISERROR(M35),0,M35)</f>
        <v>0</v>
      </c>
      <c r="F35" s="7">
        <f>IF(ISERROR(N35),0,N35)</f>
        <v>185</v>
      </c>
      <c r="G35" s="7">
        <f>IF(ISERROR(O35),0,O35)</f>
        <v>183</v>
      </c>
      <c r="H35" s="7">
        <f>IF(ISERROR(P35),0,P35)</f>
        <v>0</v>
      </c>
      <c r="I35" s="7">
        <f>IF(ISERROR(Q35),0,Q35)</f>
        <v>180</v>
      </c>
      <c r="J35" s="7">
        <f>LARGE(E35:I35,1)+LARGE(E35:I35,2)+LARGE(E35:I35,3)+LARGE(E35:I35,4)</f>
        <v>548</v>
      </c>
      <c r="K35" s="7" t="str">
        <f>IF(SUM(R35:V35)&gt;3,"Y","N")</f>
        <v>N</v>
      </c>
      <c r="M35" s="8" t="e">
        <f>VLOOKUP($B35,'St A 5M'!C:G,4,FALSE)</f>
        <v>#N/A</v>
      </c>
      <c r="N35" s="8">
        <f>VLOOKUP($B35,'Strath-Blebo'!C:F,4,FALSE)</f>
        <v>185</v>
      </c>
      <c r="O35" s="8">
        <f>VLOOKUP($B35,Tarvit!C:F,4,FALSE)</f>
        <v>183</v>
      </c>
      <c r="P35" s="8" t="e">
        <f>VLOOKUP($B35,Dunnikier!C:F,4,FALSE)</f>
        <v>#N/A</v>
      </c>
      <c r="Q35" s="8">
        <f>VLOOKUP($B35,Balmullo!$C:$F,4,FALSE)</f>
        <v>180</v>
      </c>
      <c r="R35" s="8">
        <f>IF(ISERROR(M35),0,1)</f>
        <v>0</v>
      </c>
      <c r="S35" s="8">
        <f>IF(ISERROR(N35),0,1)</f>
        <v>1</v>
      </c>
      <c r="T35" s="8">
        <f>IF(ISERROR(O35),0,1)</f>
        <v>1</v>
      </c>
      <c r="U35" s="8">
        <f>IF(ISERROR(P35),0,1)</f>
        <v>0</v>
      </c>
      <c r="V35" s="8">
        <f>IF(ISERROR(Q35),0,1)</f>
        <v>1</v>
      </c>
    </row>
    <row r="36" spans="2:22" x14ac:dyDescent="0.2">
      <c r="B36" s="8" t="s">
        <v>324</v>
      </c>
      <c r="C36" s="7" t="str">
        <f>IFERROR(VLOOKUP($B36,'St A 5M'!C:D,2,FALSE),IFERROR(VLOOKUP($B36,'Strath-Blebo'!C:D,2,FALSE),IFERROR(VLOOKUP($B36,Tarvit!C:D,2,FALSE),IFERROR(VLOOKUP($B36,Dunnikier!C:D,2,FALSE),VLOOKUP($B36,Balmullo!C:D,2,FALSE)))))</f>
        <v>FSen</v>
      </c>
      <c r="D36" s="8" t="str">
        <f>IFERROR(IFERROR(VLOOKUP($B36,'St A 5M'!C:E,3,FALSE),IFERROR(VLOOKUP($B36,'Strath-Blebo'!C:E,3,FALSE),IFERROR(VLOOKUP($B36,Tarvit!C:E,3,FALSE),IFERROR(VLOOKUP($B36,Dunnikier!C:E,3,FALSE),VLOOKUP($B36,Balmullo!C:E,3,FALSE))))),"?")</f>
        <v>Unatt.</v>
      </c>
      <c r="E36" s="7">
        <f>IF(ISERROR(M36),0,M36)</f>
        <v>0</v>
      </c>
      <c r="F36" s="7">
        <f>IF(ISERROR(N36),0,N36)</f>
        <v>181</v>
      </c>
      <c r="G36" s="7">
        <f>IF(ISERROR(O36),0,O36)</f>
        <v>185</v>
      </c>
      <c r="H36" s="7">
        <f>IF(ISERROR(P36),0,P36)</f>
        <v>0</v>
      </c>
      <c r="I36" s="7">
        <f>IF(ISERROR(Q36),0,Q36)</f>
        <v>180</v>
      </c>
      <c r="J36" s="7">
        <f>LARGE(E36:I36,1)+LARGE(E36:I36,2)+LARGE(E36:I36,3)+LARGE(E36:I36,4)</f>
        <v>546</v>
      </c>
      <c r="K36" s="7" t="str">
        <f>IF(SUM(R36:V36)&gt;3,"Y","N")</f>
        <v>N</v>
      </c>
      <c r="M36" s="8" t="e">
        <f>VLOOKUP($B36,'St A 5M'!C:G,4,FALSE)</f>
        <v>#N/A</v>
      </c>
      <c r="N36" s="8">
        <f>VLOOKUP($B36,'Strath-Blebo'!C:F,4,FALSE)</f>
        <v>181</v>
      </c>
      <c r="O36" s="8">
        <f>VLOOKUP($B36,Tarvit!C:F,4,FALSE)</f>
        <v>185</v>
      </c>
      <c r="P36" s="8" t="e">
        <f>VLOOKUP($B36,Dunnikier!C:F,4,FALSE)</f>
        <v>#N/A</v>
      </c>
      <c r="Q36" s="8">
        <f>VLOOKUP($B36,Balmullo!$C:$F,4,FALSE)</f>
        <v>180</v>
      </c>
      <c r="R36" s="8">
        <f>IF(ISERROR(M36),0,1)</f>
        <v>0</v>
      </c>
      <c r="S36" s="8">
        <f>IF(ISERROR(N36),0,1)</f>
        <v>1</v>
      </c>
      <c r="T36" s="8">
        <f>IF(ISERROR(O36),0,1)</f>
        <v>1</v>
      </c>
      <c r="U36" s="8">
        <f>IF(ISERROR(P36),0,1)</f>
        <v>0</v>
      </c>
      <c r="V36" s="8">
        <f>IF(ISERROR(Q36),0,1)</f>
        <v>1</v>
      </c>
    </row>
    <row r="37" spans="2:22" x14ac:dyDescent="0.2">
      <c r="B37" s="8" t="s">
        <v>286</v>
      </c>
      <c r="C37" s="7" t="str">
        <f>IFERROR(VLOOKUP($B37,'St A 5M'!C:D,2,FALSE),IFERROR(VLOOKUP($B37,'Strath-Blebo'!C:D,2,FALSE),IFERROR(VLOOKUP($B37,Tarvit!C:D,2,FALSE),IFERROR(VLOOKUP($B37,Dunnikier!C:D,2,FALSE),VLOOKUP($B37,Balmullo!C:D,2,FALSE)))))</f>
        <v>M50</v>
      </c>
      <c r="D37" s="8" t="str">
        <f>IFERROR(IFERROR(VLOOKUP($B37,'St A 5M'!C:E,3,FALSE),IFERROR(VLOOKUP($B37,'Strath-Blebo'!C:E,3,FALSE),IFERROR(VLOOKUP($B37,Tarvit!C:E,3,FALSE),IFERROR(VLOOKUP($B37,Dunnikier!C:E,3,FALSE),VLOOKUP($B37,Balmullo!C:E,3,FALSE))))),"?")</f>
        <v>Fife AC</v>
      </c>
      <c r="E37" s="7">
        <f>IF(ISERROR(M37),0,M37)</f>
        <v>177</v>
      </c>
      <c r="F37" s="7">
        <f>IF(ISERROR(N37),0,N37)</f>
        <v>184</v>
      </c>
      <c r="G37" s="7">
        <f>IF(ISERROR(O37),0,O37)</f>
        <v>0</v>
      </c>
      <c r="H37" s="7">
        <f>IF(ISERROR(P37),0,P37)</f>
        <v>0</v>
      </c>
      <c r="I37" s="7">
        <f>IF(ISERROR(Q37),0,Q37)</f>
        <v>182</v>
      </c>
      <c r="J37" s="7">
        <f>LARGE(E37:I37,1)+LARGE(E37:I37,2)+LARGE(E37:I37,3)+LARGE(E37:I37,4)</f>
        <v>543</v>
      </c>
      <c r="K37" s="7" t="str">
        <f>IF(SUM(R37:V37)&gt;3,"Y","N")</f>
        <v>N</v>
      </c>
      <c r="M37" s="8">
        <f>VLOOKUP($B37,'St A 5M'!C:G,4,FALSE)</f>
        <v>177</v>
      </c>
      <c r="N37" s="8">
        <f>VLOOKUP($B37,'Strath-Blebo'!C:F,4,FALSE)</f>
        <v>184</v>
      </c>
      <c r="O37" s="8" t="e">
        <f>VLOOKUP($B37,Tarvit!C:F,4,FALSE)</f>
        <v>#N/A</v>
      </c>
      <c r="P37" s="8" t="e">
        <f>VLOOKUP($B37,Dunnikier!C:F,4,FALSE)</f>
        <v>#N/A</v>
      </c>
      <c r="Q37" s="8">
        <f>VLOOKUP($B37,Balmullo!$C:$F,4,FALSE)</f>
        <v>182</v>
      </c>
      <c r="R37" s="8">
        <f>IF(ISERROR(M37),0,1)</f>
        <v>1</v>
      </c>
      <c r="S37" s="8">
        <f>IF(ISERROR(N37),0,1)</f>
        <v>1</v>
      </c>
      <c r="T37" s="8">
        <f>IF(ISERROR(O37),0,1)</f>
        <v>0</v>
      </c>
      <c r="U37" s="8">
        <f>IF(ISERROR(P37),0,1)</f>
        <v>0</v>
      </c>
      <c r="V37" s="8">
        <f>IF(ISERROR(Q37),0,1)</f>
        <v>1</v>
      </c>
    </row>
    <row r="38" spans="2:22" x14ac:dyDescent="0.2">
      <c r="B38" s="8" t="s">
        <v>246</v>
      </c>
      <c r="C38" s="7" t="str">
        <f>IFERROR(VLOOKUP($B38,'St A 5M'!C:D,2,FALSE),IFERROR(VLOOKUP($B38,'Strath-Blebo'!C:D,2,FALSE),IFERROR(VLOOKUP($B38,Tarvit!C:D,2,FALSE),IFERROR(VLOOKUP($B38,Dunnikier!C:D,2,FALSE),VLOOKUP($B38,Balmullo!C:D,2,FALSE)))))</f>
        <v>M50</v>
      </c>
      <c r="D38" s="8" t="str">
        <f>IFERROR(IFERROR(VLOOKUP($B38,'St A 5M'!C:E,3,FALSE),IFERROR(VLOOKUP($B38,'Strath-Blebo'!C:E,3,FALSE),IFERROR(VLOOKUP($B38,Tarvit!C:E,3,FALSE),IFERROR(VLOOKUP($B38,Dunnikier!C:E,3,FALSE),VLOOKUP($B38,Balmullo!C:E,3,FALSE))))),"?")</f>
        <v>Fife AC</v>
      </c>
      <c r="E38" s="7">
        <f>IF(ISERROR(M38),0,M38)</f>
        <v>178</v>
      </c>
      <c r="F38" s="7">
        <f>IF(ISERROR(N38),0,N38)</f>
        <v>182</v>
      </c>
      <c r="G38" s="7">
        <f>IF(ISERROR(O38),0,O38)</f>
        <v>179</v>
      </c>
      <c r="H38" s="7">
        <f>IF(ISERROR(P38),0,P38)</f>
        <v>0</v>
      </c>
      <c r="I38" s="7">
        <f>IF(ISERROR(Q38),0,Q38)</f>
        <v>0</v>
      </c>
      <c r="J38" s="7">
        <f>LARGE(E38:I38,1)+LARGE(E38:I38,2)+LARGE(E38:I38,3)+LARGE(E38:I38,4)</f>
        <v>539</v>
      </c>
      <c r="K38" s="7" t="str">
        <f>IF(SUM(R38:V38)&gt;3,"Y","N")</f>
        <v>N</v>
      </c>
      <c r="M38" s="8">
        <f>VLOOKUP($B38,'St A 5M'!C:G,4,FALSE)</f>
        <v>178</v>
      </c>
      <c r="N38" s="8">
        <f>VLOOKUP($B38,'Strath-Blebo'!C:F,4,FALSE)</f>
        <v>182</v>
      </c>
      <c r="O38" s="8">
        <f>VLOOKUP($B38,Tarvit!C:F,4,FALSE)</f>
        <v>179</v>
      </c>
      <c r="P38" s="8" t="e">
        <f>VLOOKUP($B38,Dunnikier!C:F,4,FALSE)</f>
        <v>#N/A</v>
      </c>
      <c r="Q38" s="8" t="e">
        <f>VLOOKUP($B38,Balmullo!$C:$F,4,FALSE)</f>
        <v>#N/A</v>
      </c>
      <c r="R38" s="8">
        <f>IF(ISERROR(M38),0,1)</f>
        <v>1</v>
      </c>
      <c r="S38" s="8">
        <f>IF(ISERROR(N38),0,1)</f>
        <v>1</v>
      </c>
      <c r="T38" s="8">
        <f>IF(ISERROR(O38),0,1)</f>
        <v>1</v>
      </c>
      <c r="U38" s="8">
        <f>IF(ISERROR(P38),0,1)</f>
        <v>0</v>
      </c>
      <c r="V38" s="8">
        <f>IF(ISERROR(Q38),0,1)</f>
        <v>0</v>
      </c>
    </row>
    <row r="39" spans="2:22" x14ac:dyDescent="0.2">
      <c r="B39" s="8" t="s">
        <v>129</v>
      </c>
      <c r="C39" s="7" t="str">
        <f>IFERROR(VLOOKUP($B39,'St A 5M'!C:D,2,FALSE),IFERROR(VLOOKUP($B39,'Strath-Blebo'!C:D,2,FALSE),IFERROR(VLOOKUP($B39,Tarvit!C:D,2,FALSE),IFERROR(VLOOKUP($B39,Dunnikier!C:D,2,FALSE),VLOOKUP($B39,Balmullo!C:D,2,FALSE)))))</f>
        <v>M50</v>
      </c>
      <c r="D39" s="8" t="str">
        <f>IFERROR(IFERROR(VLOOKUP($B39,'St A 5M'!C:E,3,FALSE),IFERROR(VLOOKUP($B39,'Strath-Blebo'!C:E,3,FALSE),IFERROR(VLOOKUP($B39,Tarvit!C:E,3,FALSE),IFERROR(VLOOKUP($B39,Dunnikier!C:E,3,FALSE),VLOOKUP($B39,Balmullo!C:E,3,FALSE))))),"?")</f>
        <v xml:space="preserve">Dundee Road Runners </v>
      </c>
      <c r="E39" s="7">
        <f>IF(ISERROR(M39),0,M39)</f>
        <v>190</v>
      </c>
      <c r="F39" s="7">
        <f>IF(ISERROR(N39),0,N39)</f>
        <v>188</v>
      </c>
      <c r="G39" s="7">
        <f>IF(ISERROR(O39),0,O39)</f>
        <v>160</v>
      </c>
      <c r="H39" s="7">
        <f>IF(ISERROR(P39),0,P39)</f>
        <v>0</v>
      </c>
      <c r="I39" s="7">
        <f>IF(ISERROR(Q39),0,Q39)</f>
        <v>0</v>
      </c>
      <c r="J39" s="7">
        <f>LARGE(E39:I39,1)+LARGE(E39:I39,2)+LARGE(E39:I39,3)+LARGE(E39:I39,4)</f>
        <v>538</v>
      </c>
      <c r="K39" s="7" t="str">
        <f>IF(SUM(R39:V39)&gt;3,"Y","N")</f>
        <v>N</v>
      </c>
      <c r="M39" s="8">
        <f>VLOOKUP($B39,'St A 5M'!C:G,4,FALSE)</f>
        <v>190</v>
      </c>
      <c r="N39" s="8">
        <f>VLOOKUP($B39,'Strath-Blebo'!C:F,4,FALSE)</f>
        <v>188</v>
      </c>
      <c r="O39" s="8">
        <f>VLOOKUP($B39,Tarvit!C:F,4,FALSE)</f>
        <v>160</v>
      </c>
      <c r="P39" s="8" t="e">
        <f>VLOOKUP($B39,Dunnikier!C:F,4,FALSE)</f>
        <v>#N/A</v>
      </c>
      <c r="Q39" s="8" t="e">
        <f>VLOOKUP($B39,Balmullo!$C:$F,4,FALSE)</f>
        <v>#N/A</v>
      </c>
      <c r="R39" s="8">
        <f>IF(ISERROR(M39),0,1)</f>
        <v>1</v>
      </c>
      <c r="S39" s="8">
        <f>IF(ISERROR(N39),0,1)</f>
        <v>1</v>
      </c>
      <c r="T39" s="8">
        <f>IF(ISERROR(O39),0,1)</f>
        <v>1</v>
      </c>
      <c r="U39" s="8">
        <f>IF(ISERROR(P39),0,1)</f>
        <v>0</v>
      </c>
      <c r="V39" s="8">
        <f>IF(ISERROR(Q39),0,1)</f>
        <v>0</v>
      </c>
    </row>
    <row r="40" spans="2:22" x14ac:dyDescent="0.2">
      <c r="B40" s="8" t="s">
        <v>135</v>
      </c>
      <c r="C40" s="7" t="str">
        <f>IFERROR(VLOOKUP($B40,'St A 5M'!C:D,2,FALSE),IFERROR(VLOOKUP($B40,'Strath-Blebo'!C:D,2,FALSE),IFERROR(VLOOKUP($B40,Tarvit!C:D,2,FALSE),IFERROR(VLOOKUP($B40,Dunnikier!C:D,2,FALSE),VLOOKUP($B40,Balmullo!C:D,2,FALSE)))))</f>
        <v>M40</v>
      </c>
      <c r="D40" s="8" t="str">
        <f>IFERROR(IFERROR(VLOOKUP($B40,'St A 5M'!C:E,3,FALSE),IFERROR(VLOOKUP($B40,'Strath-Blebo'!C:E,3,FALSE),IFERROR(VLOOKUP($B40,Tarvit!C:E,3,FALSE),IFERROR(VLOOKUP($B40,Dunnikier!C:E,3,FALSE),VLOOKUP($B40,Balmullo!C:E,3,FALSE))))),"?")</f>
        <v>Anster Haddies</v>
      </c>
      <c r="E40" s="7">
        <f>IF(ISERROR(M40),0,M40)</f>
        <v>179</v>
      </c>
      <c r="F40" s="7">
        <f>IF(ISERROR(N40),0,N40)</f>
        <v>180</v>
      </c>
      <c r="G40" s="7">
        <f>IF(ISERROR(O40),0,O40)</f>
        <v>173</v>
      </c>
      <c r="H40" s="7">
        <f>IF(ISERROR(P40),0,P40)</f>
        <v>0</v>
      </c>
      <c r="I40" s="7">
        <f>IF(ISERROR(Q40),0,Q40)</f>
        <v>0</v>
      </c>
      <c r="J40" s="7">
        <f>LARGE(E40:I40,1)+LARGE(E40:I40,2)+LARGE(E40:I40,3)+LARGE(E40:I40,4)</f>
        <v>532</v>
      </c>
      <c r="K40" s="7" t="str">
        <f>IF(SUM(R40:V40)&gt;3,"Y","N")</f>
        <v>N</v>
      </c>
      <c r="M40" s="8">
        <f>VLOOKUP($B40,'St A 5M'!C:G,4,FALSE)</f>
        <v>179</v>
      </c>
      <c r="N40" s="8">
        <f>VLOOKUP($B40,'Strath-Blebo'!C:F,4,FALSE)</f>
        <v>180</v>
      </c>
      <c r="O40" s="8">
        <f>VLOOKUP($B40,Tarvit!C:F,4,FALSE)</f>
        <v>173</v>
      </c>
      <c r="P40" s="8" t="e">
        <f>VLOOKUP($B40,Dunnikier!C:F,4,FALSE)</f>
        <v>#N/A</v>
      </c>
      <c r="Q40" s="8" t="e">
        <f>VLOOKUP($B40,Balmullo!$C:$F,4,FALSE)</f>
        <v>#N/A</v>
      </c>
      <c r="R40" s="8">
        <f>IF(ISERROR(M40),0,1)</f>
        <v>1</v>
      </c>
      <c r="S40" s="8">
        <f>IF(ISERROR(N40),0,1)</f>
        <v>1</v>
      </c>
      <c r="T40" s="8">
        <f>IF(ISERROR(O40),0,1)</f>
        <v>1</v>
      </c>
      <c r="U40" s="8">
        <f>IF(ISERROR(P40),0,1)</f>
        <v>0</v>
      </c>
      <c r="V40" s="8">
        <f>IF(ISERROR(Q40),0,1)</f>
        <v>0</v>
      </c>
    </row>
    <row r="41" spans="2:22" x14ac:dyDescent="0.2">
      <c r="B41" s="8" t="s">
        <v>304</v>
      </c>
      <c r="C41" s="7" t="str">
        <f>IFERROR(VLOOKUP($B41,'St A 5M'!C:D,2,FALSE),IFERROR(VLOOKUP($B41,'Strath-Blebo'!C:D,2,FALSE),IFERROR(VLOOKUP($B41,Tarvit!C:D,2,FALSE),IFERROR(VLOOKUP($B41,Dunnikier!C:D,2,FALSE),VLOOKUP($B41,Balmullo!C:D,2,FALSE)))))</f>
        <v>M40</v>
      </c>
      <c r="D41" s="8" t="str">
        <f>IFERROR(IFERROR(VLOOKUP($B41,'St A 5M'!C:E,3,FALSE),IFERROR(VLOOKUP($B41,'Strath-Blebo'!C:E,3,FALSE),IFERROR(VLOOKUP($B41,Tarvit!C:E,3,FALSE),IFERROR(VLOOKUP($B41,Dunnikier!C:E,3,FALSE),VLOOKUP($B41,Balmullo!C:E,3,FALSE))))),"?")</f>
        <v>Falkland Trail Runners</v>
      </c>
      <c r="E41" s="7">
        <f>IF(ISERROR(M41),0,M41)</f>
        <v>0</v>
      </c>
      <c r="F41" s="7">
        <f>IF(ISERROR(N41),0,N41)</f>
        <v>181</v>
      </c>
      <c r="G41" s="7">
        <f>IF(ISERROR(O41),0,O41)</f>
        <v>0</v>
      </c>
      <c r="H41" s="7">
        <f>IF(ISERROR(P41),0,P41)</f>
        <v>180</v>
      </c>
      <c r="I41" s="7">
        <f>IF(ISERROR(Q41),0,Q41)</f>
        <v>166</v>
      </c>
      <c r="J41" s="7">
        <f>LARGE(E41:I41,1)+LARGE(E41:I41,2)+LARGE(E41:I41,3)+LARGE(E41:I41,4)</f>
        <v>527</v>
      </c>
      <c r="K41" s="7" t="str">
        <f>IF(SUM(R41:V41)&gt;3,"Y","N")</f>
        <v>N</v>
      </c>
      <c r="M41" s="8" t="e">
        <f>VLOOKUP($B41,'St A 5M'!C:G,4,FALSE)</f>
        <v>#N/A</v>
      </c>
      <c r="N41" s="8">
        <f>VLOOKUP($B41,'Strath-Blebo'!C:F,4,FALSE)</f>
        <v>181</v>
      </c>
      <c r="O41" s="8" t="e">
        <f>VLOOKUP($B41,Tarvit!C:F,4,FALSE)</f>
        <v>#N/A</v>
      </c>
      <c r="P41" s="8">
        <f>VLOOKUP($B41,Dunnikier!C:F,4,FALSE)</f>
        <v>180</v>
      </c>
      <c r="Q41" s="8">
        <f>VLOOKUP($B41,Balmullo!$C:$F,4,FALSE)</f>
        <v>166</v>
      </c>
      <c r="R41" s="8">
        <f>IF(ISERROR(M41),0,1)</f>
        <v>0</v>
      </c>
      <c r="S41" s="8">
        <f>IF(ISERROR(N41),0,1)</f>
        <v>1</v>
      </c>
      <c r="T41" s="8">
        <f>IF(ISERROR(O41),0,1)</f>
        <v>0</v>
      </c>
      <c r="U41" s="8">
        <f>IF(ISERROR(P41),0,1)</f>
        <v>1</v>
      </c>
      <c r="V41" s="8">
        <f>IF(ISERROR(Q41),0,1)</f>
        <v>1</v>
      </c>
    </row>
    <row r="42" spans="2:22" x14ac:dyDescent="0.2">
      <c r="B42" s="8" t="s">
        <v>305</v>
      </c>
      <c r="C42" s="7" t="str">
        <f>IFERROR(VLOOKUP($B42,'St A 5M'!C:D,2,FALSE),IFERROR(VLOOKUP($B42,'Strath-Blebo'!C:D,2,FALSE),IFERROR(VLOOKUP($B42,Tarvit!C:D,2,FALSE),IFERROR(VLOOKUP($B42,Dunnikier!C:D,2,FALSE),VLOOKUP($B42,Balmullo!C:D,2,FALSE)))))</f>
        <v>MSen</v>
      </c>
      <c r="D42" s="8" t="str">
        <f>IFERROR(IFERROR(VLOOKUP($B42,'St A 5M'!C:E,3,FALSE),IFERROR(VLOOKUP($B42,'Strath-Blebo'!C:E,3,FALSE),IFERROR(VLOOKUP($B42,Tarvit!C:E,3,FALSE),IFERROR(VLOOKUP($B42,Dunnikier!C:E,3,FALSE),VLOOKUP($B42,Balmullo!C:E,3,FALSE))))),"?")</f>
        <v>Falkland Trail Runners</v>
      </c>
      <c r="E42" s="7">
        <f>IF(ISERROR(M42),0,M42)</f>
        <v>0</v>
      </c>
      <c r="F42" s="7">
        <f>IF(ISERROR(N42),0,N42)</f>
        <v>179</v>
      </c>
      <c r="G42" s="7">
        <f>IF(ISERROR(O42),0,O42)</f>
        <v>175</v>
      </c>
      <c r="H42" s="7">
        <f>IF(ISERROR(P42),0,P42)</f>
        <v>0</v>
      </c>
      <c r="I42" s="7">
        <f>IF(ISERROR(Q42),0,Q42)</f>
        <v>168</v>
      </c>
      <c r="J42" s="7">
        <f>LARGE(E42:I42,1)+LARGE(E42:I42,2)+LARGE(E42:I42,3)+LARGE(E42:I42,4)</f>
        <v>522</v>
      </c>
      <c r="K42" s="7" t="str">
        <f>IF(SUM(R42:V42)&gt;3,"Y","N")</f>
        <v>N</v>
      </c>
      <c r="M42" s="8" t="e">
        <f>VLOOKUP($B42,'St A 5M'!C:G,4,FALSE)</f>
        <v>#N/A</v>
      </c>
      <c r="N42" s="8">
        <f>VLOOKUP($B42,'Strath-Blebo'!C:F,4,FALSE)</f>
        <v>179</v>
      </c>
      <c r="O42" s="8">
        <f>VLOOKUP($B42,Tarvit!C:F,4,FALSE)</f>
        <v>175</v>
      </c>
      <c r="P42" s="8" t="e">
        <f>VLOOKUP($B42,Dunnikier!C:F,4,FALSE)</f>
        <v>#N/A</v>
      </c>
      <c r="Q42" s="8">
        <f>VLOOKUP($B42,Balmullo!$C:$F,4,FALSE)</f>
        <v>168</v>
      </c>
      <c r="R42" s="8">
        <f>IF(ISERROR(M42),0,1)</f>
        <v>0</v>
      </c>
      <c r="S42" s="8">
        <f>IF(ISERROR(N42),0,1)</f>
        <v>1</v>
      </c>
      <c r="T42" s="8">
        <f>IF(ISERROR(O42),0,1)</f>
        <v>1</v>
      </c>
      <c r="U42" s="8">
        <f>IF(ISERROR(P42),0,1)</f>
        <v>0</v>
      </c>
      <c r="V42" s="8">
        <f>IF(ISERROR(Q42),0,1)</f>
        <v>1</v>
      </c>
    </row>
    <row r="43" spans="2:22" x14ac:dyDescent="0.2">
      <c r="B43" s="8" t="s">
        <v>333</v>
      </c>
      <c r="C43" s="7" t="str">
        <f>IFERROR(VLOOKUP($B43,'St A 5M'!C:D,2,FALSE),IFERROR(VLOOKUP($B43,'Strath-Blebo'!C:D,2,FALSE),IFERROR(VLOOKUP($B43,Tarvit!C:D,2,FALSE),IFERROR(VLOOKUP($B43,Dunnikier!C:D,2,FALSE),VLOOKUP($B43,Balmullo!C:D,2,FALSE)))))</f>
        <v>F60</v>
      </c>
      <c r="D43" s="8" t="str">
        <f>IFERROR(IFERROR(VLOOKUP($B43,'St A 5M'!C:E,3,FALSE),IFERROR(VLOOKUP($B43,'Strath-Blebo'!C:E,3,FALSE),IFERROR(VLOOKUP($B43,Tarvit!C:E,3,FALSE),IFERROR(VLOOKUP($B43,Dunnikier!C:E,3,FALSE),VLOOKUP($B43,Balmullo!C:E,3,FALSE))))),"?")</f>
        <v>Falkland Trail Runners</v>
      </c>
      <c r="E43" s="7">
        <f>IF(ISERROR(M43),0,M43)</f>
        <v>0</v>
      </c>
      <c r="F43" s="7">
        <f>IF(ISERROR(N43),0,N43)</f>
        <v>169</v>
      </c>
      <c r="G43" s="7">
        <f>IF(ISERROR(O43),0,O43)</f>
        <v>0</v>
      </c>
      <c r="H43" s="7">
        <f>IF(ISERROR(P43),0,P43)</f>
        <v>180</v>
      </c>
      <c r="I43" s="7">
        <f>IF(ISERROR(Q43),0,Q43)</f>
        <v>168</v>
      </c>
      <c r="J43" s="7">
        <f>LARGE(E43:I43,1)+LARGE(E43:I43,2)+LARGE(E43:I43,3)+LARGE(E43:I43,4)</f>
        <v>517</v>
      </c>
      <c r="K43" s="7" t="str">
        <f>IF(SUM(R43:V43)&gt;3,"Y","N")</f>
        <v>N</v>
      </c>
      <c r="M43" s="8" t="e">
        <f>VLOOKUP($B43,'St A 5M'!C:G,4,FALSE)</f>
        <v>#N/A</v>
      </c>
      <c r="N43" s="8">
        <f>VLOOKUP($B43,'Strath-Blebo'!C:F,4,FALSE)</f>
        <v>169</v>
      </c>
      <c r="O43" s="8" t="e">
        <f>VLOOKUP($B43,Tarvit!C:F,4,FALSE)</f>
        <v>#N/A</v>
      </c>
      <c r="P43" s="8">
        <f>VLOOKUP($B43,Dunnikier!C:F,4,FALSE)</f>
        <v>180</v>
      </c>
      <c r="Q43" s="8">
        <f>VLOOKUP($B43,Balmullo!$C:$F,4,FALSE)</f>
        <v>168</v>
      </c>
      <c r="R43" s="8">
        <f>IF(ISERROR(M43),0,1)</f>
        <v>0</v>
      </c>
      <c r="S43" s="8">
        <f>IF(ISERROR(N43),0,1)</f>
        <v>1</v>
      </c>
      <c r="T43" s="8">
        <f>IF(ISERROR(O43),0,1)</f>
        <v>0</v>
      </c>
      <c r="U43" s="8">
        <f>IF(ISERROR(P43),0,1)</f>
        <v>1</v>
      </c>
      <c r="V43" s="8">
        <f>IF(ISERROR(Q43),0,1)</f>
        <v>1</v>
      </c>
    </row>
    <row r="44" spans="2:22" x14ac:dyDescent="0.2">
      <c r="B44" s="8" t="s">
        <v>250</v>
      </c>
      <c r="C44" s="7" t="str">
        <f>IFERROR(VLOOKUP($B44,'St A 5M'!C:D,2,FALSE),IFERROR(VLOOKUP($B44,'Strath-Blebo'!C:D,2,FALSE),IFERROR(VLOOKUP($B44,Tarvit!C:D,2,FALSE),IFERROR(VLOOKUP($B44,Dunnikier!C:D,2,FALSE),VLOOKUP($B44,Balmullo!C:D,2,FALSE)))))</f>
        <v>M40</v>
      </c>
      <c r="D44" s="8" t="str">
        <f>IFERROR(IFERROR(VLOOKUP($B44,'St A 5M'!C:E,3,FALSE),IFERROR(VLOOKUP($B44,'Strath-Blebo'!C:E,3,FALSE),IFERROR(VLOOKUP($B44,Tarvit!C:E,3,FALSE),IFERROR(VLOOKUP($B44,Dunnikier!C:E,3,FALSE),VLOOKUP($B44,Balmullo!C:E,3,FALSE))))),"?")</f>
        <v>Falkland Trail Runners</v>
      </c>
      <c r="E44" s="7">
        <f>IF(ISERROR(M44),0,M44)</f>
        <v>170</v>
      </c>
      <c r="F44" s="7">
        <f>IF(ISERROR(N44),0,N44)</f>
        <v>177</v>
      </c>
      <c r="G44" s="7">
        <f>IF(ISERROR(O44),0,O44)</f>
        <v>0</v>
      </c>
      <c r="H44" s="7">
        <f>IF(ISERROR(P44),0,P44)</f>
        <v>0</v>
      </c>
      <c r="I44" s="7">
        <f>IF(ISERROR(Q44),0,Q44)</f>
        <v>165</v>
      </c>
      <c r="J44" s="7">
        <f>LARGE(E44:I44,1)+LARGE(E44:I44,2)+LARGE(E44:I44,3)+LARGE(E44:I44,4)</f>
        <v>512</v>
      </c>
      <c r="K44" s="7" t="str">
        <f>IF(SUM(R44:V44)&gt;3,"Y","N")</f>
        <v>N</v>
      </c>
      <c r="M44" s="8">
        <f>VLOOKUP($B44,'St A 5M'!C:G,4,FALSE)</f>
        <v>170</v>
      </c>
      <c r="N44" s="8">
        <f>VLOOKUP($B44,'Strath-Blebo'!C:F,4,FALSE)</f>
        <v>177</v>
      </c>
      <c r="O44" s="8" t="e">
        <f>VLOOKUP($B44,Tarvit!C:F,4,FALSE)</f>
        <v>#N/A</v>
      </c>
      <c r="P44" s="8" t="e">
        <f>VLOOKUP($B44,Dunnikier!C:F,4,FALSE)</f>
        <v>#N/A</v>
      </c>
      <c r="Q44" s="8">
        <f>VLOOKUP($B44,Balmullo!$C:$F,4,FALSE)</f>
        <v>165</v>
      </c>
      <c r="R44" s="8">
        <f>IF(ISERROR(M44),0,1)</f>
        <v>1</v>
      </c>
      <c r="S44" s="8">
        <f>IF(ISERROR(N44),0,1)</f>
        <v>1</v>
      </c>
      <c r="T44" s="8">
        <f>IF(ISERROR(O44),0,1)</f>
        <v>0</v>
      </c>
      <c r="U44" s="8">
        <f>IF(ISERROR(P44),0,1)</f>
        <v>0</v>
      </c>
      <c r="V44" s="8">
        <f>IF(ISERROR(Q44),0,1)</f>
        <v>1</v>
      </c>
    </row>
    <row r="45" spans="2:22" x14ac:dyDescent="0.2">
      <c r="B45" s="8" t="s">
        <v>141</v>
      </c>
      <c r="C45" s="7" t="str">
        <f>IFERROR(VLOOKUP($B45,'St A 5M'!C:D,2,FALSE),IFERROR(VLOOKUP($B45,'Strath-Blebo'!C:D,2,FALSE),IFERROR(VLOOKUP($B45,Tarvit!C:D,2,FALSE),IFERROR(VLOOKUP($B45,Dunnikier!C:D,2,FALSE),VLOOKUP($B45,Balmullo!C:D,2,FALSE)))))</f>
        <v>M50</v>
      </c>
      <c r="D45" s="8" t="str">
        <f>IFERROR(IFERROR(VLOOKUP($B45,'St A 5M'!C:E,3,FALSE),IFERROR(VLOOKUP($B45,'Strath-Blebo'!C:E,3,FALSE),IFERROR(VLOOKUP($B45,Tarvit!C:E,3,FALSE),IFERROR(VLOOKUP($B45,Dunnikier!C:E,3,FALSE),VLOOKUP($B45,Balmullo!C:E,3,FALSE))))),"?")</f>
        <v xml:space="preserve">Leven Las Vegas Running Club </v>
      </c>
      <c r="E45" s="7">
        <f>IF(ISERROR(M45),0,M45)</f>
        <v>0</v>
      </c>
      <c r="F45" s="7">
        <f>IF(ISERROR(N45),0,N45)</f>
        <v>163</v>
      </c>
      <c r="G45" s="7">
        <f>IF(ISERROR(O45),0,O45)</f>
        <v>163</v>
      </c>
      <c r="H45" s="7">
        <f>IF(ISERROR(P45),0,P45)</f>
        <v>176</v>
      </c>
      <c r="I45" s="7">
        <f>IF(ISERROR(Q45),0,Q45)</f>
        <v>0</v>
      </c>
      <c r="J45" s="7">
        <f>LARGE(E45:I45,1)+LARGE(E45:I45,2)+LARGE(E45:I45,3)+LARGE(E45:I45,4)</f>
        <v>502</v>
      </c>
      <c r="K45" s="7" t="str">
        <f>IF(SUM(R45:V45)&gt;3,"Y","N")</f>
        <v>N</v>
      </c>
      <c r="M45" s="8" t="e">
        <f>VLOOKUP($B45,'St A 5M'!C:G,4,FALSE)</f>
        <v>#N/A</v>
      </c>
      <c r="N45" s="8">
        <f>VLOOKUP($B45,'Strath-Blebo'!C:F,4,FALSE)</f>
        <v>163</v>
      </c>
      <c r="O45" s="8">
        <f>VLOOKUP($B45,Tarvit!C:F,4,FALSE)</f>
        <v>163</v>
      </c>
      <c r="P45" s="8">
        <f>VLOOKUP($B45,Dunnikier!C:F,4,FALSE)</f>
        <v>176</v>
      </c>
      <c r="Q45" s="8" t="e">
        <f>VLOOKUP($B45,Balmullo!$C:$F,4,FALSE)</f>
        <v>#N/A</v>
      </c>
      <c r="R45" s="8">
        <f>IF(ISERROR(M45),0,1)</f>
        <v>0</v>
      </c>
      <c r="S45" s="8">
        <f>IF(ISERROR(N45),0,1)</f>
        <v>1</v>
      </c>
      <c r="T45" s="8">
        <f>IF(ISERROR(O45),0,1)</f>
        <v>1</v>
      </c>
      <c r="U45" s="8">
        <f>IF(ISERROR(P45),0,1)</f>
        <v>1</v>
      </c>
      <c r="V45" s="8">
        <f>IF(ISERROR(Q45),0,1)</f>
        <v>0</v>
      </c>
    </row>
    <row r="46" spans="2:22" x14ac:dyDescent="0.2">
      <c r="B46" s="8" t="s">
        <v>247</v>
      </c>
      <c r="C46" s="7" t="str">
        <f>IFERROR(VLOOKUP($B46,'St A 5M'!C:D,2,FALSE),IFERROR(VLOOKUP($B46,'Strath-Blebo'!C:D,2,FALSE),IFERROR(VLOOKUP($B46,Tarvit!C:D,2,FALSE),IFERROR(VLOOKUP($B46,Dunnikier!C:D,2,FALSE),VLOOKUP($B46,Balmullo!C:D,2,FALSE)))))</f>
        <v>M50</v>
      </c>
      <c r="D46" s="8" t="str">
        <f>IFERROR(IFERROR(VLOOKUP($B46,'St A 5M'!C:E,3,FALSE),IFERROR(VLOOKUP($B46,'Strath-Blebo'!C:E,3,FALSE),IFERROR(VLOOKUP($B46,Tarvit!C:E,3,FALSE),IFERROR(VLOOKUP($B46,Dunnikier!C:E,3,FALSE),VLOOKUP($B46,Balmullo!C:E,3,FALSE))))),"?")</f>
        <v xml:space="preserve">Dundee Road Runners </v>
      </c>
      <c r="E46" s="7">
        <f>IF(ISERROR(M46),0,M46)</f>
        <v>174</v>
      </c>
      <c r="F46" s="7">
        <f>IF(ISERROR(N46),0,N46)</f>
        <v>176</v>
      </c>
      <c r="G46" s="7">
        <f>IF(ISERROR(O46),0,O46)</f>
        <v>0</v>
      </c>
      <c r="H46" s="7">
        <f>IF(ISERROR(P46),0,P46)</f>
        <v>0</v>
      </c>
      <c r="I46" s="7">
        <f>IF(ISERROR(Q46),0,Q46)</f>
        <v>151</v>
      </c>
      <c r="J46" s="7">
        <f>LARGE(E46:I46,1)+LARGE(E46:I46,2)+LARGE(E46:I46,3)+LARGE(E46:I46,4)</f>
        <v>501</v>
      </c>
      <c r="K46" s="7" t="str">
        <f>IF(SUM(R46:V46)&gt;3,"Y","N")</f>
        <v>N</v>
      </c>
      <c r="M46" s="8">
        <f>VLOOKUP($B46,'St A 5M'!C:G,4,FALSE)</f>
        <v>174</v>
      </c>
      <c r="N46" s="8">
        <f>VLOOKUP($B46,'Strath-Blebo'!C:F,4,FALSE)</f>
        <v>176</v>
      </c>
      <c r="O46" s="8" t="e">
        <f>VLOOKUP($B46,Tarvit!C:F,4,FALSE)</f>
        <v>#N/A</v>
      </c>
      <c r="P46" s="8" t="e">
        <f>VLOOKUP($B46,Dunnikier!C:F,4,FALSE)</f>
        <v>#N/A</v>
      </c>
      <c r="Q46" s="8">
        <f>VLOOKUP($B46,Balmullo!$C:$F,4,FALSE)</f>
        <v>151</v>
      </c>
      <c r="R46" s="8">
        <f>IF(ISERROR(M46),0,1)</f>
        <v>1</v>
      </c>
      <c r="S46" s="8">
        <f>IF(ISERROR(N46),0,1)</f>
        <v>1</v>
      </c>
      <c r="T46" s="8">
        <f>IF(ISERROR(O46),0,1)</f>
        <v>0</v>
      </c>
      <c r="U46" s="8">
        <f>IF(ISERROR(P46),0,1)</f>
        <v>0</v>
      </c>
      <c r="V46" s="8">
        <f>IF(ISERROR(Q46),0,1)</f>
        <v>1</v>
      </c>
    </row>
    <row r="47" spans="2:22" x14ac:dyDescent="0.2">
      <c r="B47" s="8" t="s">
        <v>313</v>
      </c>
      <c r="C47" s="7" t="str">
        <f>IFERROR(VLOOKUP($B47,'St A 5M'!C:D,2,FALSE),IFERROR(VLOOKUP($B47,'Strath-Blebo'!C:D,2,FALSE),IFERROR(VLOOKUP($B47,Tarvit!C:D,2,FALSE),IFERROR(VLOOKUP($B47,Dunnikier!C:D,2,FALSE),VLOOKUP($B47,Balmullo!C:D,2,FALSE)))))</f>
        <v>M60</v>
      </c>
      <c r="D47" s="8" t="str">
        <f>IFERROR(IFERROR(VLOOKUP($B47,'St A 5M'!C:E,3,FALSE),IFERROR(VLOOKUP($B47,'Strath-Blebo'!C:E,3,FALSE),IFERROR(VLOOKUP($B47,Tarvit!C:E,3,FALSE),IFERROR(VLOOKUP($B47,Dunnikier!C:E,3,FALSE),VLOOKUP($B47,Balmullo!C:E,3,FALSE))))),"?")</f>
        <v>Unatt.</v>
      </c>
      <c r="E47" s="7">
        <f>IF(ISERROR(M47),0,M47)</f>
        <v>0</v>
      </c>
      <c r="F47" s="7">
        <f>IF(ISERROR(N47),0,N47)</f>
        <v>171</v>
      </c>
      <c r="G47" s="7">
        <f>IF(ISERROR(O47),0,O47)</f>
        <v>167</v>
      </c>
      <c r="H47" s="7">
        <f>IF(ISERROR(P47),0,P47)</f>
        <v>0</v>
      </c>
      <c r="I47" s="7">
        <f>IF(ISERROR(Q47),0,Q47)</f>
        <v>157</v>
      </c>
      <c r="J47" s="7">
        <f>LARGE(E47:I47,1)+LARGE(E47:I47,2)+LARGE(E47:I47,3)+LARGE(E47:I47,4)</f>
        <v>495</v>
      </c>
      <c r="K47" s="7" t="str">
        <f>IF(SUM(R47:V47)&gt;3,"Y","N")</f>
        <v>N</v>
      </c>
      <c r="M47" s="8" t="e">
        <f>VLOOKUP($B47,'St A 5M'!C:G,4,FALSE)</f>
        <v>#N/A</v>
      </c>
      <c r="N47" s="8">
        <f>VLOOKUP($B47,'Strath-Blebo'!C:F,4,FALSE)</f>
        <v>171</v>
      </c>
      <c r="O47" s="8">
        <f>VLOOKUP($B47,Tarvit!C:F,4,FALSE)</f>
        <v>167</v>
      </c>
      <c r="P47" s="8" t="e">
        <f>VLOOKUP($B47,Dunnikier!C:F,4,FALSE)</f>
        <v>#N/A</v>
      </c>
      <c r="Q47" s="8">
        <f>VLOOKUP($B47,Balmullo!$C:$F,4,FALSE)</f>
        <v>157</v>
      </c>
      <c r="R47" s="8">
        <f>IF(ISERROR(M47),0,1)</f>
        <v>0</v>
      </c>
      <c r="S47" s="8">
        <f>IF(ISERROR(N47),0,1)</f>
        <v>1</v>
      </c>
      <c r="T47" s="8">
        <f>IF(ISERROR(O47),0,1)</f>
        <v>1</v>
      </c>
      <c r="U47" s="8">
        <f>IF(ISERROR(P47),0,1)</f>
        <v>0</v>
      </c>
      <c r="V47" s="8">
        <f>IF(ISERROR(Q47),0,1)</f>
        <v>1</v>
      </c>
    </row>
    <row r="48" spans="2:22" x14ac:dyDescent="0.2">
      <c r="B48" s="8" t="s">
        <v>320</v>
      </c>
      <c r="C48" s="7" t="str">
        <f>IFERROR(VLOOKUP($B48,'St A 5M'!C:D,2,FALSE),IFERROR(VLOOKUP($B48,'Strath-Blebo'!C:D,2,FALSE),IFERROR(VLOOKUP($B48,Tarvit!C:D,2,FALSE),IFERROR(VLOOKUP($B48,Dunnikier!C:D,2,FALSE),VLOOKUP($B48,Balmullo!C:D,2,FALSE)))))</f>
        <v>M70</v>
      </c>
      <c r="D48" s="8" t="str">
        <f>IFERROR(IFERROR(VLOOKUP($B48,'St A 5M'!C:E,3,FALSE),IFERROR(VLOOKUP($B48,'Strath-Blebo'!C:E,3,FALSE),IFERROR(VLOOKUP($B48,Tarvit!C:E,3,FALSE),IFERROR(VLOOKUP($B48,Dunnikier!C:E,3,FALSE),VLOOKUP($B48,Balmullo!C:E,3,FALSE))))),"?")</f>
        <v>Recreational Runners</v>
      </c>
      <c r="E48" s="7">
        <f>IF(ISERROR(M48),0,M48)</f>
        <v>0</v>
      </c>
      <c r="F48" s="7">
        <f>IF(ISERROR(N48),0,N48)</f>
        <v>159</v>
      </c>
      <c r="G48" s="7">
        <f>IF(ISERROR(O48),0,O48)</f>
        <v>152</v>
      </c>
      <c r="H48" s="7">
        <f>IF(ISERROR(P48),0,P48)</f>
        <v>175</v>
      </c>
      <c r="I48" s="7">
        <f>IF(ISERROR(Q48),0,Q48)</f>
        <v>0</v>
      </c>
      <c r="J48" s="7">
        <f>LARGE(E48:I48,1)+LARGE(E48:I48,2)+LARGE(E48:I48,3)+LARGE(E48:I48,4)</f>
        <v>486</v>
      </c>
      <c r="K48" s="7" t="str">
        <f>IF(SUM(R48:V48)&gt;3,"Y","N")</f>
        <v>N</v>
      </c>
      <c r="M48" s="8" t="e">
        <f>VLOOKUP($B48,'St A 5M'!C:G,4,FALSE)</f>
        <v>#N/A</v>
      </c>
      <c r="N48" s="8">
        <f>VLOOKUP($B48,'Strath-Blebo'!C:F,4,FALSE)</f>
        <v>159</v>
      </c>
      <c r="O48" s="8">
        <f>VLOOKUP($B48,Tarvit!C:F,4,FALSE)</f>
        <v>152</v>
      </c>
      <c r="P48" s="8">
        <f>VLOOKUP($B48,Dunnikier!C:F,4,FALSE)</f>
        <v>175</v>
      </c>
      <c r="Q48" s="8" t="e">
        <f>VLOOKUP($B48,Balmullo!$C:$F,4,FALSE)</f>
        <v>#N/A</v>
      </c>
      <c r="R48" s="8">
        <f>IF(ISERROR(M48),0,1)</f>
        <v>0</v>
      </c>
      <c r="S48" s="8">
        <f>IF(ISERROR(N48),0,1)</f>
        <v>1</v>
      </c>
      <c r="T48" s="8">
        <f>IF(ISERROR(O48),0,1)</f>
        <v>1</v>
      </c>
      <c r="U48" s="8">
        <f>IF(ISERROR(P48),0,1)</f>
        <v>1</v>
      </c>
      <c r="V48" s="8">
        <f>IF(ISERROR(Q48),0,1)</f>
        <v>0</v>
      </c>
    </row>
    <row r="49" spans="2:22" x14ac:dyDescent="0.2">
      <c r="B49" s="8" t="s">
        <v>148</v>
      </c>
      <c r="C49" s="7" t="str">
        <f>IFERROR(VLOOKUP($B49,'St A 5M'!C:D,2,FALSE),IFERROR(VLOOKUP($B49,'Strath-Blebo'!C:D,2,FALSE),IFERROR(VLOOKUP($B49,Tarvit!C:D,2,FALSE),IFERROR(VLOOKUP($B49,Dunnikier!C:D,2,FALSE),VLOOKUP($B49,Balmullo!C:D,2,FALSE)))))</f>
        <v>M60</v>
      </c>
      <c r="D49" s="8" t="str">
        <f>IFERROR(IFERROR(VLOOKUP($B49,'St A 5M'!C:E,3,FALSE),IFERROR(VLOOKUP($B49,'Strath-Blebo'!C:E,3,FALSE),IFERROR(VLOOKUP($B49,Tarvit!C:E,3,FALSE),IFERROR(VLOOKUP($B49,Dunnikier!C:E,3,FALSE),VLOOKUP($B49,Balmullo!C:E,3,FALSE))))),"?")</f>
        <v>Fife AC</v>
      </c>
      <c r="E49" s="7">
        <f>IF(ISERROR(M49),0,M49)</f>
        <v>158</v>
      </c>
      <c r="F49" s="7">
        <f>IF(ISERROR(N49),0,N49)</f>
        <v>154</v>
      </c>
      <c r="G49" s="7">
        <f>IF(ISERROR(O49),0,O49)</f>
        <v>0</v>
      </c>
      <c r="H49" s="7">
        <f>IF(ISERROR(P49),0,P49)</f>
        <v>172</v>
      </c>
      <c r="I49" s="7">
        <f>IF(ISERROR(Q49),0,Q49)</f>
        <v>0</v>
      </c>
      <c r="J49" s="7">
        <f>LARGE(E49:I49,1)+LARGE(E49:I49,2)+LARGE(E49:I49,3)+LARGE(E49:I49,4)</f>
        <v>484</v>
      </c>
      <c r="K49" s="7" t="str">
        <f>IF(SUM(R49:V49)&gt;3,"Y","N")</f>
        <v>N</v>
      </c>
      <c r="M49" s="8">
        <f>VLOOKUP($B49,'St A 5M'!C:G,4,FALSE)</f>
        <v>158</v>
      </c>
      <c r="N49" s="8">
        <f>VLOOKUP($B49,'Strath-Blebo'!C:F,4,FALSE)</f>
        <v>154</v>
      </c>
      <c r="O49" s="8" t="e">
        <f>VLOOKUP($B49,Tarvit!C:F,4,FALSE)</f>
        <v>#N/A</v>
      </c>
      <c r="P49" s="8">
        <f>VLOOKUP($B49,Dunnikier!C:F,4,FALSE)</f>
        <v>172</v>
      </c>
      <c r="Q49" s="8" t="e">
        <f>VLOOKUP($B49,Balmullo!$C:$F,4,FALSE)</f>
        <v>#N/A</v>
      </c>
      <c r="R49" s="8">
        <f>IF(ISERROR(M49),0,1)</f>
        <v>1</v>
      </c>
      <c r="S49" s="8">
        <f>IF(ISERROR(N49),0,1)</f>
        <v>1</v>
      </c>
      <c r="T49" s="8">
        <f>IF(ISERROR(O49),0,1)</f>
        <v>0</v>
      </c>
      <c r="U49" s="8">
        <f>IF(ISERROR(P49),0,1)</f>
        <v>1</v>
      </c>
      <c r="V49" s="8">
        <f>IF(ISERROR(Q49),0,1)</f>
        <v>0</v>
      </c>
    </row>
    <row r="50" spans="2:22" x14ac:dyDescent="0.2">
      <c r="B50" s="8" t="s">
        <v>92</v>
      </c>
      <c r="C50" s="7" t="str">
        <f>IFERROR(VLOOKUP($B50,'St A 5M'!C:D,2,FALSE),IFERROR(VLOOKUP($B50,'Strath-Blebo'!C:D,2,FALSE),IFERROR(VLOOKUP($B50,Tarvit!C:D,2,FALSE),IFERROR(VLOOKUP($B50,Dunnikier!C:D,2,FALSE),VLOOKUP($B50,Balmullo!C:D,2,FALSE)))))</f>
        <v>M50</v>
      </c>
      <c r="D50" s="8" t="str">
        <f>IFERROR(IFERROR(VLOOKUP($B50,'St A 5M'!C:E,3,FALSE),IFERROR(VLOOKUP($B50,'Strath-Blebo'!C:E,3,FALSE),IFERROR(VLOOKUP($B50,Tarvit!C:E,3,FALSE),IFERROR(VLOOKUP($B50,Dunnikier!C:E,3,FALSE),VLOOKUP($B50,Balmullo!C:E,3,FALSE))))),"?")</f>
        <v>Dundee Road Runners</v>
      </c>
      <c r="E50" s="7">
        <f>IF(ISERROR(M50),0,M50)</f>
        <v>0</v>
      </c>
      <c r="F50" s="7">
        <f>IF(ISERROR(N50),0,N50)</f>
        <v>168</v>
      </c>
      <c r="G50" s="7">
        <f>IF(ISERROR(O50),0,O50)</f>
        <v>162</v>
      </c>
      <c r="H50" s="7">
        <f>IF(ISERROR(P50),0,P50)</f>
        <v>0</v>
      </c>
      <c r="I50" s="7">
        <f>IF(ISERROR(Q50),0,Q50)</f>
        <v>152</v>
      </c>
      <c r="J50" s="7">
        <f>LARGE(E50:I50,1)+LARGE(E50:I50,2)+LARGE(E50:I50,3)+LARGE(E50:I50,4)</f>
        <v>482</v>
      </c>
      <c r="K50" s="7" t="str">
        <f>IF(SUM(R50:V50)&gt;3,"Y","N")</f>
        <v>N</v>
      </c>
      <c r="M50" s="8" t="e">
        <f>VLOOKUP($B50,'St A 5M'!C:G,4,FALSE)</f>
        <v>#N/A</v>
      </c>
      <c r="N50" s="8">
        <f>VLOOKUP($B50,'Strath-Blebo'!C:F,4,FALSE)</f>
        <v>168</v>
      </c>
      <c r="O50" s="8">
        <f>VLOOKUP($B50,Tarvit!C:F,4,FALSE)</f>
        <v>162</v>
      </c>
      <c r="P50" s="8" t="e">
        <f>VLOOKUP($B50,Dunnikier!C:F,4,FALSE)</f>
        <v>#N/A</v>
      </c>
      <c r="Q50" s="8">
        <f>VLOOKUP($B50,Balmullo!$C:$F,4,FALSE)</f>
        <v>152</v>
      </c>
      <c r="R50" s="8">
        <f>IF(ISERROR(M50),0,1)</f>
        <v>0</v>
      </c>
      <c r="S50" s="8">
        <f>IF(ISERROR(N50),0,1)</f>
        <v>1</v>
      </c>
      <c r="T50" s="8">
        <f>IF(ISERROR(O50),0,1)</f>
        <v>1</v>
      </c>
      <c r="U50" s="8">
        <f>IF(ISERROR(P50),0,1)</f>
        <v>0</v>
      </c>
      <c r="V50" s="8">
        <f>IF(ISERROR(Q50),0,1)</f>
        <v>1</v>
      </c>
    </row>
    <row r="51" spans="2:22" x14ac:dyDescent="0.2">
      <c r="B51" s="8" t="s">
        <v>316</v>
      </c>
      <c r="C51" s="7" t="str">
        <f>IFERROR(VLOOKUP($B51,'St A 5M'!C:D,2,FALSE),IFERROR(VLOOKUP($B51,'Strath-Blebo'!C:D,2,FALSE),IFERROR(VLOOKUP($B51,Tarvit!C:D,2,FALSE),IFERROR(VLOOKUP($B51,Dunnikier!C:D,2,FALSE),VLOOKUP($B51,Balmullo!C:D,2,FALSE)))))</f>
        <v>MSen</v>
      </c>
      <c r="D51" s="8" t="str">
        <f>IFERROR(IFERROR(VLOOKUP($B51,'St A 5M'!C:E,3,FALSE),IFERROR(VLOOKUP($B51,'Strath-Blebo'!C:E,3,FALSE),IFERROR(VLOOKUP($B51,Tarvit!C:E,3,FALSE),IFERROR(VLOOKUP($B51,Dunnikier!C:E,3,FALSE),VLOOKUP($B51,Balmullo!C:E,3,FALSE))))),"?")</f>
        <v>STAART</v>
      </c>
      <c r="E51" s="7">
        <f>IF(ISERROR(M51),0,M51)</f>
        <v>0</v>
      </c>
      <c r="F51" s="7">
        <f>IF(ISERROR(N51),0,N51)</f>
        <v>166</v>
      </c>
      <c r="G51" s="7">
        <f>IF(ISERROR(O51),0,O51)</f>
        <v>158</v>
      </c>
      <c r="H51" s="7">
        <f>IF(ISERROR(P51),0,P51)</f>
        <v>0</v>
      </c>
      <c r="I51" s="7">
        <f>IF(ISERROR(Q51),0,Q51)</f>
        <v>156</v>
      </c>
      <c r="J51" s="7">
        <f>LARGE(E51:I51,1)+LARGE(E51:I51,2)+LARGE(E51:I51,3)+LARGE(E51:I51,4)</f>
        <v>480</v>
      </c>
      <c r="K51" s="7" t="str">
        <f>IF(SUM(R51:V51)&gt;3,"Y","N")</f>
        <v>N</v>
      </c>
      <c r="M51" s="8" t="e">
        <f>VLOOKUP($B51,'St A 5M'!C:G,4,FALSE)</f>
        <v>#N/A</v>
      </c>
      <c r="N51" s="8">
        <f>VLOOKUP($B51,'Strath-Blebo'!C:F,4,FALSE)</f>
        <v>166</v>
      </c>
      <c r="O51" s="8">
        <f>VLOOKUP($B51,Tarvit!C:F,4,FALSE)</f>
        <v>158</v>
      </c>
      <c r="P51" s="8" t="e">
        <f>VLOOKUP($B51,Dunnikier!C:F,4,FALSE)</f>
        <v>#N/A</v>
      </c>
      <c r="Q51" s="8">
        <f>VLOOKUP($B51,Balmullo!$C:$F,4,FALSE)</f>
        <v>156</v>
      </c>
      <c r="R51" s="8">
        <f>IF(ISERROR(M51),0,1)</f>
        <v>0</v>
      </c>
      <c r="S51" s="8">
        <f>IF(ISERROR(N51),0,1)</f>
        <v>1</v>
      </c>
      <c r="T51" s="8">
        <f>IF(ISERROR(O51),0,1)</f>
        <v>1</v>
      </c>
      <c r="U51" s="8">
        <f>IF(ISERROR(P51),0,1)</f>
        <v>0</v>
      </c>
      <c r="V51" s="8">
        <f>IF(ISERROR(Q51),0,1)</f>
        <v>1</v>
      </c>
    </row>
    <row r="52" spans="2:22" x14ac:dyDescent="0.2">
      <c r="B52" s="8" t="s">
        <v>330</v>
      </c>
      <c r="C52" s="7" t="str">
        <f>IFERROR(VLOOKUP($B52,'St A 5M'!C:D,2,FALSE),IFERROR(VLOOKUP($B52,'Strath-Blebo'!C:D,2,FALSE),IFERROR(VLOOKUP($B52,Tarvit!C:D,2,FALSE),IFERROR(VLOOKUP($B52,Dunnikier!C:D,2,FALSE),VLOOKUP($B52,Balmullo!C:D,2,FALSE)))))</f>
        <v>M60</v>
      </c>
      <c r="D52" s="8" t="str">
        <f>IFERROR(IFERROR(VLOOKUP($B52,'St A 5M'!C:E,3,FALSE),IFERROR(VLOOKUP($B52,'Strath-Blebo'!C:E,3,FALSE),IFERROR(VLOOKUP($B52,Tarvit!C:E,3,FALSE),IFERROR(VLOOKUP($B52,Dunnikier!C:E,3,FALSE),VLOOKUP($B52,Balmullo!C:E,3,FALSE))))),"?")</f>
        <v>Falkland Trail Runners</v>
      </c>
      <c r="E52" s="7">
        <f>IF(ISERROR(M52),0,M52)</f>
        <v>0</v>
      </c>
      <c r="F52" s="7">
        <f>IF(ISERROR(N52),0,N52)</f>
        <v>150</v>
      </c>
      <c r="G52" s="7">
        <f>IF(ISERROR(O52),0,O52)</f>
        <v>0</v>
      </c>
      <c r="H52" s="7">
        <f>IF(ISERROR(P52),0,P52)</f>
        <v>166</v>
      </c>
      <c r="I52" s="7">
        <f>IF(ISERROR(Q52),0,Q52)</f>
        <v>139</v>
      </c>
      <c r="J52" s="7">
        <f>LARGE(E52:I52,1)+LARGE(E52:I52,2)+LARGE(E52:I52,3)+LARGE(E52:I52,4)</f>
        <v>455</v>
      </c>
      <c r="K52" s="7" t="str">
        <f>IF(SUM(R52:V52)&gt;3,"Y","N")</f>
        <v>N</v>
      </c>
      <c r="M52" s="8" t="e">
        <f>VLOOKUP($B52,'St A 5M'!C:G,4,FALSE)</f>
        <v>#N/A</v>
      </c>
      <c r="N52" s="8">
        <f>VLOOKUP($B52,'Strath-Blebo'!C:F,4,FALSE)</f>
        <v>150</v>
      </c>
      <c r="O52" s="8" t="e">
        <f>VLOOKUP($B52,Tarvit!C:F,4,FALSE)</f>
        <v>#N/A</v>
      </c>
      <c r="P52" s="8">
        <f>VLOOKUP($B52,Dunnikier!C:F,4,FALSE)</f>
        <v>166</v>
      </c>
      <c r="Q52" s="8">
        <f>VLOOKUP($B52,Balmullo!$C:$F,4,FALSE)</f>
        <v>139</v>
      </c>
      <c r="R52" s="8">
        <f>IF(ISERROR(M52),0,1)</f>
        <v>0</v>
      </c>
      <c r="S52" s="8">
        <f>IF(ISERROR(N52),0,1)</f>
        <v>1</v>
      </c>
      <c r="T52" s="8">
        <f>IF(ISERROR(O52),0,1)</f>
        <v>0</v>
      </c>
      <c r="U52" s="8">
        <f>IF(ISERROR(P52),0,1)</f>
        <v>1</v>
      </c>
      <c r="V52" s="8">
        <f>IF(ISERROR(Q52),0,1)</f>
        <v>1</v>
      </c>
    </row>
    <row r="53" spans="2:22" x14ac:dyDescent="0.2">
      <c r="B53" s="8" t="s">
        <v>184</v>
      </c>
      <c r="C53" s="7" t="str">
        <f>IFERROR(VLOOKUP($B53,'St A 5M'!C:D,2,FALSE),IFERROR(VLOOKUP($B53,'Strath-Blebo'!C:D,2,FALSE),IFERROR(VLOOKUP($B53,Tarvit!C:D,2,FALSE),IFERROR(VLOOKUP($B53,Dunnikier!C:D,2,FALSE),VLOOKUP($B53,Balmullo!C:D,2,FALSE)))))</f>
        <v>F40</v>
      </c>
      <c r="D53" s="8" t="str">
        <f>IFERROR(IFERROR(VLOOKUP($B53,'St A 5M'!C:E,3,FALSE),IFERROR(VLOOKUP($B53,'Strath-Blebo'!C:E,3,FALSE),IFERROR(VLOOKUP($B53,Tarvit!C:E,3,FALSE),IFERROR(VLOOKUP($B53,Dunnikier!C:E,3,FALSE),VLOOKUP($B53,Balmullo!C:E,3,FALSE))))),"?")</f>
        <v xml:space="preserve">Fife AC </v>
      </c>
      <c r="E53" s="7">
        <f>IF(ISERROR(M53),0,M53)</f>
        <v>199</v>
      </c>
      <c r="F53" s="7">
        <f>IF(ISERROR(N53),0,N53)</f>
        <v>0</v>
      </c>
      <c r="G53" s="7">
        <f>IF(ISERROR(O53),0,O53)</f>
        <v>200</v>
      </c>
      <c r="H53" s="7">
        <f>IF(ISERROR(P53),0,P53)</f>
        <v>0</v>
      </c>
      <c r="I53" s="7">
        <f>IF(ISERROR(Q53),0,Q53)</f>
        <v>0</v>
      </c>
      <c r="J53" s="7">
        <f>LARGE(E53:I53,1)+LARGE(E53:I53,2)+LARGE(E53:I53,3)+LARGE(E53:I53,4)</f>
        <v>399</v>
      </c>
      <c r="K53" s="7" t="str">
        <f>IF(SUM(R53:V53)&gt;3,"Y","N")</f>
        <v>N</v>
      </c>
      <c r="M53" s="8">
        <f>VLOOKUP($B53,'St A 5M'!C:G,4,FALSE)</f>
        <v>199</v>
      </c>
      <c r="N53" s="8" t="e">
        <f>VLOOKUP($B53,'Strath-Blebo'!C:F,4,FALSE)</f>
        <v>#N/A</v>
      </c>
      <c r="O53" s="8">
        <f>VLOOKUP($B53,Tarvit!C:F,4,FALSE)</f>
        <v>200</v>
      </c>
      <c r="P53" s="8" t="e">
        <f>VLOOKUP($B53,Dunnikier!C:F,4,FALSE)</f>
        <v>#N/A</v>
      </c>
      <c r="Q53" s="8" t="e">
        <f>VLOOKUP($B53,Balmullo!$C:$F,4,FALSE)</f>
        <v>#N/A</v>
      </c>
      <c r="R53" s="8">
        <f>IF(ISERROR(M53),0,1)</f>
        <v>1</v>
      </c>
      <c r="S53" s="8">
        <f>IF(ISERROR(N53),0,1)</f>
        <v>0</v>
      </c>
      <c r="T53" s="8">
        <f>IF(ISERROR(O53),0,1)</f>
        <v>1</v>
      </c>
      <c r="U53" s="8">
        <f>IF(ISERROR(P53),0,1)</f>
        <v>0</v>
      </c>
      <c r="V53" s="8">
        <f>IF(ISERROR(Q53),0,1)</f>
        <v>0</v>
      </c>
    </row>
    <row r="54" spans="2:22" x14ac:dyDescent="0.2">
      <c r="B54" s="8" t="s">
        <v>191</v>
      </c>
      <c r="C54" s="7" t="str">
        <f>IFERROR(VLOOKUP($B54,'St A 5M'!C:D,2,FALSE),IFERROR(VLOOKUP($B54,'Strath-Blebo'!C:D,2,FALSE),IFERROR(VLOOKUP($B54,Tarvit!C:D,2,FALSE),IFERROR(VLOOKUP($B54,Dunnikier!C:D,2,FALSE),VLOOKUP($B54,Balmullo!C:D,2,FALSE)))))</f>
        <v>MU20</v>
      </c>
      <c r="D54" s="8" t="str">
        <f>IFERROR(IFERROR(VLOOKUP($B54,'St A 5M'!C:E,3,FALSE),IFERROR(VLOOKUP($B54,'Strath-Blebo'!C:E,3,FALSE),IFERROR(VLOOKUP($B54,Tarvit!C:E,3,FALSE),IFERROR(VLOOKUP($B54,Dunnikier!C:E,3,FALSE),VLOOKUP($B54,Balmullo!C:E,3,FALSE))))),"?")</f>
        <v xml:space="preserve">Fife AC </v>
      </c>
      <c r="E54" s="7">
        <f>IF(ISERROR(M54),0,M54)</f>
        <v>199</v>
      </c>
      <c r="F54" s="7">
        <f>IF(ISERROR(N54),0,N54)</f>
        <v>0</v>
      </c>
      <c r="G54" s="7">
        <f>IF(ISERROR(O54),0,O54)</f>
        <v>198</v>
      </c>
      <c r="H54" s="7">
        <f>IF(ISERROR(P54),0,P54)</f>
        <v>0</v>
      </c>
      <c r="I54" s="7">
        <f>IF(ISERROR(Q54),0,Q54)</f>
        <v>0</v>
      </c>
      <c r="J54" s="7">
        <f>LARGE(E54:I54,1)+LARGE(E54:I54,2)+LARGE(E54:I54,3)+LARGE(E54:I54,4)</f>
        <v>397</v>
      </c>
      <c r="K54" s="7" t="str">
        <f>IF(SUM(R54:V54)&gt;3,"Y","N")</f>
        <v>N</v>
      </c>
      <c r="M54" s="8">
        <f>VLOOKUP($B54,'St A 5M'!C:G,4,FALSE)</f>
        <v>199</v>
      </c>
      <c r="N54" s="8" t="e">
        <f>VLOOKUP($B54,'Strath-Blebo'!C:F,4,FALSE)</f>
        <v>#N/A</v>
      </c>
      <c r="O54" s="8">
        <f>VLOOKUP($B54,Tarvit!C:F,4,FALSE)</f>
        <v>198</v>
      </c>
      <c r="P54" s="8" t="e">
        <f>VLOOKUP($B54,Dunnikier!C:F,4,FALSE)</f>
        <v>#N/A</v>
      </c>
      <c r="Q54" s="8" t="e">
        <f>VLOOKUP($B54,Balmullo!$C:$F,4,FALSE)</f>
        <v>#N/A</v>
      </c>
      <c r="R54" s="8">
        <f>IF(ISERROR(M54),0,1)</f>
        <v>1</v>
      </c>
      <c r="S54" s="8">
        <f>IF(ISERROR(N54),0,1)</f>
        <v>0</v>
      </c>
      <c r="T54" s="8">
        <f>IF(ISERROR(O54),0,1)</f>
        <v>1</v>
      </c>
      <c r="U54" s="8">
        <f>IF(ISERROR(P54),0,1)</f>
        <v>0</v>
      </c>
      <c r="V54" s="8">
        <f>IF(ISERROR(Q54),0,1)</f>
        <v>0</v>
      </c>
    </row>
    <row r="55" spans="2:22" x14ac:dyDescent="0.2">
      <c r="B55" s="8" t="s">
        <v>294</v>
      </c>
      <c r="C55" s="7" t="str">
        <f>IFERROR(VLOOKUP($B55,'St A 5M'!C:D,2,FALSE),IFERROR(VLOOKUP($B55,'Strath-Blebo'!C:D,2,FALSE),IFERROR(VLOOKUP($B55,Tarvit!C:D,2,FALSE),IFERROR(VLOOKUP($B55,Dunnikier!C:D,2,FALSE),VLOOKUP($B55,Balmullo!C:D,2,FALSE)))))</f>
        <v>MSen</v>
      </c>
      <c r="D55" s="8" t="str">
        <f>IFERROR(IFERROR(VLOOKUP($B55,'St A 5M'!C:E,3,FALSE),IFERROR(VLOOKUP($B55,'Strath-Blebo'!C:E,3,FALSE),IFERROR(VLOOKUP($B55,Tarvit!C:E,3,FALSE),IFERROR(VLOOKUP($B55,Dunnikier!C:E,3,FALSE),VLOOKUP($B55,Balmullo!C:E,3,FALSE))))),"?")</f>
        <v>Fife AC</v>
      </c>
      <c r="E55" s="7">
        <f>IF(ISERROR(M55),0,M55)</f>
        <v>0</v>
      </c>
      <c r="F55" s="7">
        <f>IF(ISERROR(N55),0,N55)</f>
        <v>198</v>
      </c>
      <c r="G55" s="7">
        <f>IF(ISERROR(O55),0,O55)</f>
        <v>0</v>
      </c>
      <c r="H55" s="7">
        <f>IF(ISERROR(P55),0,P55)</f>
        <v>0</v>
      </c>
      <c r="I55" s="7">
        <f>IF(ISERROR(Q55),0,Q55)</f>
        <v>199</v>
      </c>
      <c r="J55" s="7">
        <f>LARGE(E55:I55,1)+LARGE(E55:I55,2)+LARGE(E55:I55,3)+LARGE(E55:I55,4)</f>
        <v>397</v>
      </c>
      <c r="K55" s="7" t="str">
        <f>IF(SUM(R55:V55)&gt;3,"Y","N")</f>
        <v>N</v>
      </c>
      <c r="M55" s="8" t="e">
        <f>VLOOKUP($B55,'St A 5M'!C:G,4,FALSE)</f>
        <v>#N/A</v>
      </c>
      <c r="N55" s="8">
        <f>VLOOKUP($B55,'Strath-Blebo'!C:F,4,FALSE)</f>
        <v>198</v>
      </c>
      <c r="O55" s="8" t="e">
        <f>VLOOKUP($B55,Tarvit!C:F,4,FALSE)</f>
        <v>#N/A</v>
      </c>
      <c r="P55" s="8" t="e">
        <f>VLOOKUP($B55,Dunnikier!C:F,4,FALSE)</f>
        <v>#N/A</v>
      </c>
      <c r="Q55" s="8">
        <f>VLOOKUP($B55,Balmullo!$C:$F,4,FALSE)</f>
        <v>199</v>
      </c>
      <c r="R55" s="8">
        <f>IF(ISERROR(M55),0,1)</f>
        <v>0</v>
      </c>
      <c r="S55" s="8">
        <f>IF(ISERROR(N55),0,1)</f>
        <v>1</v>
      </c>
      <c r="T55" s="8">
        <f>IF(ISERROR(O55),0,1)</f>
        <v>0</v>
      </c>
      <c r="U55" s="8">
        <f>IF(ISERROR(P55),0,1)</f>
        <v>0</v>
      </c>
      <c r="V55" s="8">
        <f>IF(ISERROR(Q55),0,1)</f>
        <v>1</v>
      </c>
    </row>
    <row r="56" spans="2:22" x14ac:dyDescent="0.2">
      <c r="B56" s="8" t="s">
        <v>369</v>
      </c>
      <c r="C56" s="7" t="str">
        <f>IFERROR(VLOOKUP($B56,'St A 5M'!C:D,2,FALSE),IFERROR(VLOOKUP($B56,'Strath-Blebo'!C:D,2,FALSE),IFERROR(VLOOKUP($B56,Tarvit!C:D,2,FALSE),IFERROR(VLOOKUP($B56,Dunnikier!C:D,2,FALSE),VLOOKUP($B56,Balmullo!C:D,2,FALSE)))))</f>
        <v>FSen</v>
      </c>
      <c r="D56" s="8" t="str">
        <f>IFERROR(IFERROR(VLOOKUP($B56,'St A 5M'!C:E,3,FALSE),IFERROR(VLOOKUP($B56,'Strath-Blebo'!C:E,3,FALSE),IFERROR(VLOOKUP($B56,Tarvit!C:E,3,FALSE),IFERROR(VLOOKUP($B56,Dunnikier!C:E,3,FALSE),VLOOKUP($B56,Balmullo!C:E,3,FALSE))))),"?")</f>
        <v>Dundee Road Runners</v>
      </c>
      <c r="E56" s="7">
        <f>IF(ISERROR(M56),0,M56)</f>
        <v>0</v>
      </c>
      <c r="F56" s="7">
        <f>IF(ISERROR(N56),0,N56)</f>
        <v>0</v>
      </c>
      <c r="G56" s="7">
        <f>IF(ISERROR(O56),0,O56)</f>
        <v>0</v>
      </c>
      <c r="H56" s="7">
        <f>IF(ISERROR(P56),0,P56)</f>
        <v>199</v>
      </c>
      <c r="I56" s="7">
        <f>IF(ISERROR(Q56),0,Q56)</f>
        <v>197</v>
      </c>
      <c r="J56" s="7">
        <f>LARGE(E56:I56,1)+LARGE(E56:I56,2)+LARGE(E56:I56,3)+LARGE(E56:I56,4)</f>
        <v>396</v>
      </c>
      <c r="K56" s="7" t="str">
        <f>IF(SUM(R56:V56)&gt;3,"Y","N")</f>
        <v>N</v>
      </c>
      <c r="M56" s="8" t="e">
        <f>VLOOKUP($B56,'St A 5M'!C:G,4,FALSE)</f>
        <v>#N/A</v>
      </c>
      <c r="N56" s="8" t="e">
        <f>VLOOKUP($B56,'Strath-Blebo'!C:F,4,FALSE)</f>
        <v>#N/A</v>
      </c>
      <c r="O56" s="8" t="e">
        <f>VLOOKUP($B56,Tarvit!C:F,4,FALSE)</f>
        <v>#N/A</v>
      </c>
      <c r="P56" s="8">
        <f>VLOOKUP($B56,Dunnikier!C:F,4,FALSE)</f>
        <v>199</v>
      </c>
      <c r="Q56" s="8">
        <f>VLOOKUP($B56,Balmullo!$C:$F,4,FALSE)</f>
        <v>197</v>
      </c>
      <c r="R56" s="8">
        <f>IF(ISERROR(M56),0,1)</f>
        <v>0</v>
      </c>
      <c r="S56" s="8">
        <f>IF(ISERROR(N56),0,1)</f>
        <v>0</v>
      </c>
      <c r="T56" s="8">
        <f>IF(ISERROR(O56),0,1)</f>
        <v>0</v>
      </c>
      <c r="U56" s="8">
        <f>IF(ISERROR(P56),0,1)</f>
        <v>1</v>
      </c>
      <c r="V56" s="8">
        <f>IF(ISERROR(Q56),0,1)</f>
        <v>1</v>
      </c>
    </row>
    <row r="57" spans="2:22" x14ac:dyDescent="0.2">
      <c r="B57" s="8" t="s">
        <v>187</v>
      </c>
      <c r="C57" s="7" t="str">
        <f>IFERROR(VLOOKUP($B57,'St A 5M'!C:D,2,FALSE),IFERROR(VLOOKUP($B57,'Strath-Blebo'!C:D,2,FALSE),IFERROR(VLOOKUP($B57,Tarvit!C:D,2,FALSE),IFERROR(VLOOKUP($B57,Dunnikier!C:D,2,FALSE),VLOOKUP($B57,Balmullo!C:D,2,FALSE)))))</f>
        <v>F40</v>
      </c>
      <c r="D57" s="8" t="str">
        <f>IFERROR(IFERROR(VLOOKUP($B57,'St A 5M'!C:E,3,FALSE),IFERROR(VLOOKUP($B57,'Strath-Blebo'!C:E,3,FALSE),IFERROR(VLOOKUP($B57,Tarvit!C:E,3,FALSE),IFERROR(VLOOKUP($B57,Dunnikier!C:E,3,FALSE),VLOOKUP($B57,Balmullo!C:E,3,FALSE))))),"?")</f>
        <v>Dundee Road Runners</v>
      </c>
      <c r="E57" s="7">
        <f>IF(ISERROR(M57),0,M57)</f>
        <v>197</v>
      </c>
      <c r="F57" s="7">
        <f>IF(ISERROR(N57),0,N57)</f>
        <v>197</v>
      </c>
      <c r="G57" s="7">
        <f>IF(ISERROR(O57),0,O57)</f>
        <v>0</v>
      </c>
      <c r="H57" s="7">
        <f>IF(ISERROR(P57),0,P57)</f>
        <v>0</v>
      </c>
      <c r="I57" s="7">
        <f>IF(ISERROR(Q57),0,Q57)</f>
        <v>0</v>
      </c>
      <c r="J57" s="7">
        <f>LARGE(E57:I57,1)+LARGE(E57:I57,2)+LARGE(E57:I57,3)+LARGE(E57:I57,4)</f>
        <v>394</v>
      </c>
      <c r="K57" s="7" t="str">
        <f>IF(SUM(R57:V57)&gt;3,"Y","N")</f>
        <v>N</v>
      </c>
      <c r="M57" s="8">
        <f>VLOOKUP($B57,'St A 5M'!C:G,4,FALSE)</f>
        <v>197</v>
      </c>
      <c r="N57" s="8">
        <f>VLOOKUP($B57,'Strath-Blebo'!C:F,4,FALSE)</f>
        <v>197</v>
      </c>
      <c r="O57" s="8" t="e">
        <f>VLOOKUP($B57,Tarvit!C:F,4,FALSE)</f>
        <v>#N/A</v>
      </c>
      <c r="P57" s="8" t="e">
        <f>VLOOKUP($B57,Dunnikier!C:F,4,FALSE)</f>
        <v>#N/A</v>
      </c>
      <c r="Q57" s="8" t="e">
        <f>VLOOKUP($B57,Balmullo!$C:$F,4,FALSE)</f>
        <v>#N/A</v>
      </c>
      <c r="R57" s="8">
        <f>IF(ISERROR(M57),0,1)</f>
        <v>1</v>
      </c>
      <c r="S57" s="8">
        <f>IF(ISERROR(N57),0,1)</f>
        <v>1</v>
      </c>
      <c r="T57" s="8">
        <f>IF(ISERROR(O57),0,1)</f>
        <v>0</v>
      </c>
      <c r="U57" s="8">
        <f>IF(ISERROR(P57),0,1)</f>
        <v>0</v>
      </c>
      <c r="V57" s="8">
        <f>IF(ISERROR(Q57),0,1)</f>
        <v>0</v>
      </c>
    </row>
    <row r="58" spans="2:22" x14ac:dyDescent="0.2">
      <c r="B58" s="8" t="s">
        <v>238</v>
      </c>
      <c r="C58" s="7" t="str">
        <f>IFERROR(VLOOKUP($B58,'St A 5M'!C:D,2,FALSE),IFERROR(VLOOKUP($B58,'Strath-Blebo'!C:D,2,FALSE),IFERROR(VLOOKUP($B58,Tarvit!C:D,2,FALSE),IFERROR(VLOOKUP($B58,Dunnikier!C:D,2,FALSE),VLOOKUP($B58,Balmullo!C:D,2,FALSE)))))</f>
        <v>FSen</v>
      </c>
      <c r="D58" s="8" t="str">
        <f>IFERROR(IFERROR(VLOOKUP($B58,'St A 5M'!C:E,3,FALSE),IFERROR(VLOOKUP($B58,'Strath-Blebo'!C:E,3,FALSE),IFERROR(VLOOKUP($B58,Tarvit!C:E,3,FALSE),IFERROR(VLOOKUP($B58,Dunnikier!C:E,3,FALSE),VLOOKUP($B58,Balmullo!C:E,3,FALSE))))),"?")</f>
        <v>Dundee Road Runners</v>
      </c>
      <c r="E58" s="7">
        <f>IF(ISERROR(M58),0,M58)</f>
        <v>198</v>
      </c>
      <c r="F58" s="7">
        <f>IF(ISERROR(N58),0,N58)</f>
        <v>0</v>
      </c>
      <c r="G58" s="7">
        <f>IF(ISERROR(O58),0,O58)</f>
        <v>0</v>
      </c>
      <c r="H58" s="7">
        <f>IF(ISERROR(P58),0,P58)</f>
        <v>0</v>
      </c>
      <c r="I58" s="7">
        <f>IF(ISERROR(Q58),0,Q58)</f>
        <v>196</v>
      </c>
      <c r="J58" s="7">
        <f>LARGE(E58:I58,1)+LARGE(E58:I58,2)+LARGE(E58:I58,3)+LARGE(E58:I58,4)</f>
        <v>394</v>
      </c>
      <c r="K58" s="7" t="str">
        <f>IF(SUM(R58:V58)&gt;3,"Y","N")</f>
        <v>N</v>
      </c>
      <c r="M58" s="8">
        <f>VLOOKUP($B58,'St A 5M'!C:G,4,FALSE)</f>
        <v>198</v>
      </c>
      <c r="N58" s="8" t="e">
        <f>VLOOKUP($B58,'Strath-Blebo'!C:F,4,FALSE)</f>
        <v>#N/A</v>
      </c>
      <c r="O58" s="8" t="e">
        <f>VLOOKUP($B58,Tarvit!C:F,4,FALSE)</f>
        <v>#N/A</v>
      </c>
      <c r="P58" s="8" t="e">
        <f>VLOOKUP($B58,Dunnikier!C:F,4,FALSE)</f>
        <v>#N/A</v>
      </c>
      <c r="Q58" s="8">
        <f>VLOOKUP($B58,Balmullo!$C:$F,4,FALSE)</f>
        <v>196</v>
      </c>
      <c r="R58" s="8">
        <f>IF(ISERROR(M58),0,1)</f>
        <v>1</v>
      </c>
      <c r="S58" s="8">
        <f>IF(ISERROR(N58),0,1)</f>
        <v>0</v>
      </c>
      <c r="T58" s="8">
        <f>IF(ISERROR(O58),0,1)</f>
        <v>0</v>
      </c>
      <c r="U58" s="8">
        <f>IF(ISERROR(P58),0,1)</f>
        <v>0</v>
      </c>
      <c r="V58" s="8">
        <f>IF(ISERROR(Q58),0,1)</f>
        <v>1</v>
      </c>
    </row>
    <row r="59" spans="2:22" x14ac:dyDescent="0.2">
      <c r="B59" s="8" t="s">
        <v>302</v>
      </c>
      <c r="C59" s="7" t="str">
        <f>IFERROR(VLOOKUP($B59,'St A 5M'!C:D,2,FALSE),IFERROR(VLOOKUP($B59,'Strath-Blebo'!C:D,2,FALSE),IFERROR(VLOOKUP($B59,Tarvit!C:D,2,FALSE),IFERROR(VLOOKUP($B59,Dunnikier!C:D,2,FALSE),VLOOKUP($B59,Balmullo!C:D,2,FALSE)))))</f>
        <v>FSen</v>
      </c>
      <c r="D59" s="8" t="str">
        <f>IFERROR(IFERROR(VLOOKUP($B59,'St A 5M'!C:E,3,FALSE),IFERROR(VLOOKUP($B59,'Strath-Blebo'!C:E,3,FALSE),IFERROR(VLOOKUP($B59,Tarvit!C:E,3,FALSE),IFERROR(VLOOKUP($B59,Dunnikier!C:E,3,FALSE),VLOOKUP($B59,Balmullo!C:E,3,FALSE))))),"?")</f>
        <v>Dundee Road Runners</v>
      </c>
      <c r="E59" s="7">
        <f>IF(ISERROR(M59),0,M59)</f>
        <v>0</v>
      </c>
      <c r="F59" s="7">
        <f>IF(ISERROR(N59),0,N59)</f>
        <v>198</v>
      </c>
      <c r="G59" s="7">
        <f>IF(ISERROR(O59),0,O59)</f>
        <v>0</v>
      </c>
      <c r="H59" s="7">
        <f>IF(ISERROR(P59),0,P59)</f>
        <v>0</v>
      </c>
      <c r="I59" s="7">
        <f>IF(ISERROR(Q59),0,Q59)</f>
        <v>195</v>
      </c>
      <c r="J59" s="7">
        <f>LARGE(E59:I59,1)+LARGE(E59:I59,2)+LARGE(E59:I59,3)+LARGE(E59:I59,4)</f>
        <v>393</v>
      </c>
      <c r="K59" s="7" t="str">
        <f>IF(SUM(R59:V59)&gt;3,"Y","N")</f>
        <v>N</v>
      </c>
      <c r="M59" s="8" t="e">
        <f>VLOOKUP($B59,'St A 5M'!C:G,4,FALSE)</f>
        <v>#N/A</v>
      </c>
      <c r="N59" s="8">
        <f>VLOOKUP($B59,'Strath-Blebo'!C:F,4,FALSE)</f>
        <v>198</v>
      </c>
      <c r="O59" s="8" t="e">
        <f>VLOOKUP($B59,Tarvit!C:F,4,FALSE)</f>
        <v>#N/A</v>
      </c>
      <c r="P59" s="8" t="e">
        <f>VLOOKUP($B59,Dunnikier!C:F,4,FALSE)</f>
        <v>#N/A</v>
      </c>
      <c r="Q59" s="8">
        <f>VLOOKUP($B59,Balmullo!$C:$F,4,FALSE)</f>
        <v>195</v>
      </c>
      <c r="R59" s="8">
        <f>IF(ISERROR(M59),0,1)</f>
        <v>0</v>
      </c>
      <c r="S59" s="8">
        <f>IF(ISERROR(N59),0,1)</f>
        <v>1</v>
      </c>
      <c r="T59" s="8">
        <f>IF(ISERROR(O59),0,1)</f>
        <v>0</v>
      </c>
      <c r="U59" s="8">
        <f>IF(ISERROR(P59),0,1)</f>
        <v>0</v>
      </c>
      <c r="V59" s="8">
        <f>IF(ISERROR(Q59),0,1)</f>
        <v>1</v>
      </c>
    </row>
    <row r="60" spans="2:22" x14ac:dyDescent="0.2">
      <c r="B60" s="8" t="s">
        <v>204</v>
      </c>
      <c r="C60" s="7" t="str">
        <f>IFERROR(VLOOKUP($B60,'St A 5M'!C:D,2,FALSE),IFERROR(VLOOKUP($B60,'Strath-Blebo'!C:D,2,FALSE),IFERROR(VLOOKUP($B60,Tarvit!C:D,2,FALSE),IFERROR(VLOOKUP($B60,Dunnikier!C:D,2,FALSE),VLOOKUP($B60,Balmullo!C:D,2,FALSE)))))</f>
        <v>F40</v>
      </c>
      <c r="D60" s="8" t="str">
        <f>IFERROR(IFERROR(VLOOKUP($B60,'St A 5M'!C:E,3,FALSE),IFERROR(VLOOKUP($B60,'Strath-Blebo'!C:E,3,FALSE),IFERROR(VLOOKUP($B60,Tarvit!C:E,3,FALSE),IFERROR(VLOOKUP($B60,Dunnikier!C:E,3,FALSE),VLOOKUP($B60,Balmullo!C:E,3,FALSE))))),"?")</f>
        <v xml:space="preserve">Anster Haddies </v>
      </c>
      <c r="E60" s="7">
        <f>IF(ISERROR(M60),0,M60)</f>
        <v>194</v>
      </c>
      <c r="F60" s="7">
        <f>IF(ISERROR(N60),0,N60)</f>
        <v>0</v>
      </c>
      <c r="G60" s="7">
        <f>IF(ISERROR(O60),0,O60)</f>
        <v>0</v>
      </c>
      <c r="H60" s="7">
        <f>IF(ISERROR(P60),0,P60)</f>
        <v>198</v>
      </c>
      <c r="I60" s="7">
        <f>IF(ISERROR(Q60),0,Q60)</f>
        <v>0</v>
      </c>
      <c r="J60" s="7">
        <f>LARGE(E60:I60,1)+LARGE(E60:I60,2)+LARGE(E60:I60,3)+LARGE(E60:I60,4)</f>
        <v>392</v>
      </c>
      <c r="K60" s="7" t="str">
        <f>IF(SUM(R60:V60)&gt;3,"Y","N")</f>
        <v>N</v>
      </c>
      <c r="M60" s="8">
        <f>VLOOKUP($B60,'St A 5M'!C:G,4,FALSE)</f>
        <v>194</v>
      </c>
      <c r="N60" s="8" t="e">
        <f>VLOOKUP($B60,'Strath-Blebo'!C:F,4,FALSE)</f>
        <v>#N/A</v>
      </c>
      <c r="O60" s="8" t="e">
        <f>VLOOKUP($B60,Tarvit!C:F,4,FALSE)</f>
        <v>#N/A</v>
      </c>
      <c r="P60" s="8">
        <f>VLOOKUP($B60,Dunnikier!C:F,4,FALSE)</f>
        <v>198</v>
      </c>
      <c r="Q60" s="8" t="e">
        <f>VLOOKUP($B60,Balmullo!$C:$F,4,FALSE)</f>
        <v>#N/A</v>
      </c>
      <c r="R60" s="8">
        <f>IF(ISERROR(M60),0,1)</f>
        <v>1</v>
      </c>
      <c r="S60" s="8">
        <f>IF(ISERROR(N60),0,1)</f>
        <v>0</v>
      </c>
      <c r="T60" s="8">
        <f>IF(ISERROR(O60),0,1)</f>
        <v>0</v>
      </c>
      <c r="U60" s="8">
        <f>IF(ISERROR(P60),0,1)</f>
        <v>1</v>
      </c>
      <c r="V60" s="8">
        <f>IF(ISERROR(Q60),0,1)</f>
        <v>0</v>
      </c>
    </row>
    <row r="61" spans="2:22" x14ac:dyDescent="0.2">
      <c r="B61" s="8" t="s">
        <v>348</v>
      </c>
      <c r="C61" s="7" t="str">
        <f>IFERROR(VLOOKUP($B61,'St A 5M'!C:D,2,FALSE),IFERROR(VLOOKUP($B61,'Strath-Blebo'!C:D,2,FALSE),IFERROR(VLOOKUP($B61,Tarvit!C:D,2,FALSE),IFERROR(VLOOKUP($B61,Dunnikier!C:D,2,FALSE),VLOOKUP($B61,Balmullo!C:D,2,FALSE)))))</f>
        <v>F40</v>
      </c>
      <c r="D61" s="8" t="str">
        <f>IFERROR(IFERROR(VLOOKUP($B61,'St A 5M'!C:E,3,FALSE),IFERROR(VLOOKUP($B61,'Strath-Blebo'!C:E,3,FALSE),IFERROR(VLOOKUP($B61,Tarvit!C:E,3,FALSE),IFERROR(VLOOKUP($B61,Dunnikier!C:E,3,FALSE),VLOOKUP($B61,Balmullo!C:E,3,FALSE))))),"?")</f>
        <v>Dundee Road Runners</v>
      </c>
      <c r="E61" s="7">
        <f>IF(ISERROR(M61),0,M61)</f>
        <v>0</v>
      </c>
      <c r="F61" s="7">
        <f>IF(ISERROR(N61),0,N61)</f>
        <v>0</v>
      </c>
      <c r="G61" s="7">
        <f>IF(ISERROR(O61),0,O61)</f>
        <v>193</v>
      </c>
      <c r="H61" s="7">
        <f>IF(ISERROR(P61),0,P61)</f>
        <v>0</v>
      </c>
      <c r="I61" s="7">
        <f>IF(ISERROR(Q61),0,Q61)</f>
        <v>191</v>
      </c>
      <c r="J61" s="7">
        <f>LARGE(E61:I61,1)+LARGE(E61:I61,2)+LARGE(E61:I61,3)+LARGE(E61:I61,4)</f>
        <v>384</v>
      </c>
      <c r="K61" s="7" t="str">
        <f>IF(SUM(R61:V61)&gt;3,"Y","N")</f>
        <v>N</v>
      </c>
      <c r="M61" s="8" t="e">
        <f>VLOOKUP($B61,'St A 5M'!C:G,4,FALSE)</f>
        <v>#N/A</v>
      </c>
      <c r="N61" s="8" t="e">
        <f>VLOOKUP($B61,'Strath-Blebo'!C:F,4,FALSE)</f>
        <v>#N/A</v>
      </c>
      <c r="O61" s="8">
        <f>VLOOKUP($B61,Tarvit!C:F,4,FALSE)</f>
        <v>193</v>
      </c>
      <c r="P61" s="8" t="e">
        <f>VLOOKUP($B61,Dunnikier!C:F,4,FALSE)</f>
        <v>#N/A</v>
      </c>
      <c r="Q61" s="8">
        <f>VLOOKUP($B61,Balmullo!$C:$F,4,FALSE)</f>
        <v>191</v>
      </c>
      <c r="R61" s="8">
        <f>IF(ISERROR(M61),0,1)</f>
        <v>0</v>
      </c>
      <c r="S61" s="8">
        <f>IF(ISERROR(N61),0,1)</f>
        <v>0</v>
      </c>
      <c r="T61" s="8">
        <f>IF(ISERROR(O61),0,1)</f>
        <v>1</v>
      </c>
      <c r="U61" s="8">
        <f>IF(ISERROR(P61),0,1)</f>
        <v>0</v>
      </c>
      <c r="V61" s="8">
        <f>IF(ISERROR(Q61),0,1)</f>
        <v>1</v>
      </c>
    </row>
    <row r="62" spans="2:22" x14ac:dyDescent="0.2">
      <c r="B62" s="8" t="s">
        <v>297</v>
      </c>
      <c r="C62" s="7" t="str">
        <f>IFERROR(VLOOKUP($B62,'St A 5M'!C:D,2,FALSE),IFERROR(VLOOKUP($B62,'Strath-Blebo'!C:D,2,FALSE),IFERROR(VLOOKUP($B62,Tarvit!C:D,2,FALSE),IFERROR(VLOOKUP($B62,Dunnikier!C:D,2,FALSE),VLOOKUP($B62,Balmullo!C:D,2,FALSE)))))</f>
        <v>MSen</v>
      </c>
      <c r="D62" s="8" t="str">
        <f>IFERROR(IFERROR(VLOOKUP($B62,'St A 5M'!C:E,3,FALSE),IFERROR(VLOOKUP($B62,'Strath-Blebo'!C:E,3,FALSE),IFERROR(VLOOKUP($B62,Tarvit!C:E,3,FALSE),IFERROR(VLOOKUP($B62,Dunnikier!C:E,3,FALSE),VLOOKUP($B62,Balmullo!C:E,3,FALSE))))),"?")</f>
        <v>Dundee Road Runners</v>
      </c>
      <c r="E62" s="7">
        <f>IF(ISERROR(M62),0,M62)</f>
        <v>0</v>
      </c>
      <c r="F62" s="7">
        <f>IF(ISERROR(N62),0,N62)</f>
        <v>192</v>
      </c>
      <c r="G62" s="7">
        <f>IF(ISERROR(O62),0,O62)</f>
        <v>192</v>
      </c>
      <c r="H62" s="7">
        <f>IF(ISERROR(P62),0,P62)</f>
        <v>0</v>
      </c>
      <c r="I62" s="7">
        <f>IF(ISERROR(Q62),0,Q62)</f>
        <v>0</v>
      </c>
      <c r="J62" s="7">
        <f>LARGE(E62:I62,1)+LARGE(E62:I62,2)+LARGE(E62:I62,3)+LARGE(E62:I62,4)</f>
        <v>384</v>
      </c>
      <c r="K62" s="7" t="str">
        <f>IF(SUM(R62:V62)&gt;3,"Y","N")</f>
        <v>N</v>
      </c>
      <c r="M62" s="8" t="e">
        <f>VLOOKUP($B62,'St A 5M'!C:G,4,FALSE)</f>
        <v>#N/A</v>
      </c>
      <c r="N62" s="8">
        <f>VLOOKUP($B62,'Strath-Blebo'!C:F,4,FALSE)</f>
        <v>192</v>
      </c>
      <c r="O62" s="8">
        <f>VLOOKUP($B62,Tarvit!C:F,4,FALSE)</f>
        <v>192</v>
      </c>
      <c r="P62" s="8" t="e">
        <f>VLOOKUP($B62,Dunnikier!C:F,4,FALSE)</f>
        <v>#N/A</v>
      </c>
      <c r="Q62" s="8" t="e">
        <f>VLOOKUP($B62,Balmullo!$C:$F,4,FALSE)</f>
        <v>#N/A</v>
      </c>
      <c r="R62" s="8">
        <f>IF(ISERROR(M62),0,1)</f>
        <v>0</v>
      </c>
      <c r="S62" s="8">
        <f>IF(ISERROR(N62),0,1)</f>
        <v>1</v>
      </c>
      <c r="T62" s="8">
        <f>IF(ISERROR(O62),0,1)</f>
        <v>1</v>
      </c>
      <c r="U62" s="8">
        <f>IF(ISERROR(P62),0,1)</f>
        <v>0</v>
      </c>
      <c r="V62" s="8">
        <f>IF(ISERROR(Q62),0,1)</f>
        <v>0</v>
      </c>
    </row>
    <row r="63" spans="2:22" x14ac:dyDescent="0.2">
      <c r="B63" s="8" t="s">
        <v>309</v>
      </c>
      <c r="C63" s="7" t="str">
        <f>IFERROR(VLOOKUP($B63,'St A 5M'!C:D,2,FALSE),IFERROR(VLOOKUP($B63,'Strath-Blebo'!C:D,2,FALSE),IFERROR(VLOOKUP($B63,Tarvit!C:D,2,FALSE),IFERROR(VLOOKUP($B63,Dunnikier!C:D,2,FALSE),VLOOKUP($B63,Balmullo!C:D,2,FALSE)))))</f>
        <v>FSen</v>
      </c>
      <c r="D63" s="8" t="str">
        <f>IFERROR(IFERROR(VLOOKUP($B63,'St A 5M'!C:E,3,FALSE),IFERROR(VLOOKUP($B63,'Strath-Blebo'!C:E,3,FALSE),IFERROR(VLOOKUP($B63,Tarvit!C:E,3,FALSE),IFERROR(VLOOKUP($B63,Dunnikier!C:E,3,FALSE),VLOOKUP($B63,Balmullo!C:E,3,FALSE))))),"?")</f>
        <v>Falkland Trail Runners</v>
      </c>
      <c r="E63" s="7">
        <f>IF(ISERROR(M63),0,M63)</f>
        <v>0</v>
      </c>
      <c r="F63" s="7">
        <f>IF(ISERROR(N63),0,N63)</f>
        <v>187</v>
      </c>
      <c r="G63" s="7">
        <f>IF(ISERROR(O63),0,O63)</f>
        <v>0</v>
      </c>
      <c r="H63" s="7">
        <f>IF(ISERROR(P63),0,P63)</f>
        <v>0</v>
      </c>
      <c r="I63" s="7">
        <f>IF(ISERROR(Q63),0,Q63)</f>
        <v>189</v>
      </c>
      <c r="J63" s="7">
        <f>LARGE(E63:I63,1)+LARGE(E63:I63,2)+LARGE(E63:I63,3)+LARGE(E63:I63,4)</f>
        <v>376</v>
      </c>
      <c r="K63" s="7" t="str">
        <f>IF(SUM(R63:V63)&gt;3,"Y","N")</f>
        <v>N</v>
      </c>
      <c r="M63" s="8" t="e">
        <f>VLOOKUP($B63,'St A 5M'!C:G,4,FALSE)</f>
        <v>#N/A</v>
      </c>
      <c r="N63" s="8">
        <f>VLOOKUP($B63,'Strath-Blebo'!C:F,4,FALSE)</f>
        <v>187</v>
      </c>
      <c r="O63" s="8" t="e">
        <f>VLOOKUP($B63,Tarvit!C:F,4,FALSE)</f>
        <v>#N/A</v>
      </c>
      <c r="P63" s="8" t="e">
        <f>VLOOKUP($B63,Dunnikier!C:F,4,FALSE)</f>
        <v>#N/A</v>
      </c>
      <c r="Q63" s="8">
        <f>VLOOKUP($B63,Balmullo!$C:$F,4,FALSE)</f>
        <v>189</v>
      </c>
      <c r="R63" s="8">
        <f>IF(ISERROR(M63),0,1)</f>
        <v>0</v>
      </c>
      <c r="S63" s="8">
        <f>IF(ISERROR(N63),0,1)</f>
        <v>1</v>
      </c>
      <c r="T63" s="8">
        <f>IF(ISERROR(O63),0,1)</f>
        <v>0</v>
      </c>
      <c r="U63" s="8">
        <f>IF(ISERROR(P63),0,1)</f>
        <v>0</v>
      </c>
      <c r="V63" s="8">
        <f>IF(ISERROR(Q63),0,1)</f>
        <v>1</v>
      </c>
    </row>
    <row r="64" spans="2:22" x14ac:dyDescent="0.2">
      <c r="B64" s="8" t="s">
        <v>228</v>
      </c>
      <c r="C64" s="7" t="str">
        <f>IFERROR(VLOOKUP($B64,'St A 5M'!C:D,2,FALSE),IFERROR(VLOOKUP($B64,'Strath-Blebo'!C:D,2,FALSE),IFERROR(VLOOKUP($B64,Tarvit!C:D,2,FALSE),IFERROR(VLOOKUP($B64,Dunnikier!C:D,2,FALSE),VLOOKUP($B64,Balmullo!C:D,2,FALSE)))))</f>
        <v>FSen</v>
      </c>
      <c r="D64" s="8" t="str">
        <f>IFERROR(IFERROR(VLOOKUP($B64,'St A 5M'!C:E,3,FALSE),IFERROR(VLOOKUP($B64,'Strath-Blebo'!C:E,3,FALSE),IFERROR(VLOOKUP($B64,Tarvit!C:E,3,FALSE),IFERROR(VLOOKUP($B64,Dunnikier!C:E,3,FALSE),VLOOKUP($B64,Balmullo!C:E,3,FALSE))))),"?")</f>
        <v xml:space="preserve">Dundee Road Runners </v>
      </c>
      <c r="E64" s="7">
        <f>IF(ISERROR(M64),0,M64)</f>
        <v>191</v>
      </c>
      <c r="F64" s="7">
        <f>IF(ISERROR(N64),0,N64)</f>
        <v>0</v>
      </c>
      <c r="G64" s="7">
        <f>IF(ISERROR(O64),0,O64)</f>
        <v>0</v>
      </c>
      <c r="H64" s="7">
        <f>IF(ISERROR(P64),0,P64)</f>
        <v>0</v>
      </c>
      <c r="I64" s="7">
        <f>IF(ISERROR(Q64),0,Q64)</f>
        <v>184</v>
      </c>
      <c r="J64" s="7">
        <f>LARGE(E64:I64,1)+LARGE(E64:I64,2)+LARGE(E64:I64,3)+LARGE(E64:I64,4)</f>
        <v>375</v>
      </c>
      <c r="K64" s="7" t="str">
        <f>IF(SUM(R64:V64)&gt;3,"Y","N")</f>
        <v>N</v>
      </c>
      <c r="M64" s="8">
        <f>VLOOKUP($B64,'St A 5M'!C:G,4,FALSE)</f>
        <v>191</v>
      </c>
      <c r="N64" s="8" t="e">
        <f>VLOOKUP($B64,'Strath-Blebo'!C:F,4,FALSE)</f>
        <v>#N/A</v>
      </c>
      <c r="O64" s="8" t="e">
        <f>VLOOKUP($B64,Tarvit!C:F,4,FALSE)</f>
        <v>#N/A</v>
      </c>
      <c r="P64" s="8" t="e">
        <f>VLOOKUP($B64,Dunnikier!C:F,4,FALSE)</f>
        <v>#N/A</v>
      </c>
      <c r="Q64" s="8">
        <f>VLOOKUP($B64,Balmullo!$C:$F,4,FALSE)</f>
        <v>184</v>
      </c>
      <c r="R64" s="8">
        <f>IF(ISERROR(M64),0,1)</f>
        <v>1</v>
      </c>
      <c r="S64" s="8">
        <f>IF(ISERROR(N64),0,1)</f>
        <v>0</v>
      </c>
      <c r="T64" s="8">
        <f>IF(ISERROR(O64),0,1)</f>
        <v>0</v>
      </c>
      <c r="U64" s="8">
        <f>IF(ISERROR(P64),0,1)</f>
        <v>0</v>
      </c>
      <c r="V64" s="8">
        <f>IF(ISERROR(Q64),0,1)</f>
        <v>1</v>
      </c>
    </row>
    <row r="65" spans="2:22" x14ac:dyDescent="0.2">
      <c r="B65" s="8" t="s">
        <v>253</v>
      </c>
      <c r="C65" s="7" t="str">
        <f>IFERROR(VLOOKUP($B65,'St A 5M'!C:D,2,FALSE),IFERROR(VLOOKUP($B65,'Strath-Blebo'!C:D,2,FALSE),IFERROR(VLOOKUP($B65,Tarvit!C:D,2,FALSE),IFERROR(VLOOKUP($B65,Dunnikier!C:D,2,FALSE),VLOOKUP($B65,Balmullo!C:D,2,FALSE)))))</f>
        <v>F40</v>
      </c>
      <c r="D65" s="8" t="str">
        <f>IFERROR(IFERROR(VLOOKUP($B65,'St A 5M'!C:E,3,FALSE),IFERROR(VLOOKUP($B65,'Strath-Blebo'!C:E,3,FALSE),IFERROR(VLOOKUP($B65,Tarvit!C:E,3,FALSE),IFERROR(VLOOKUP($B65,Dunnikier!C:E,3,FALSE),VLOOKUP($B65,Balmullo!C:E,3,FALSE))))),"?")</f>
        <v xml:space="preserve">Fife AC </v>
      </c>
      <c r="E65" s="7">
        <f>IF(ISERROR(M65),0,M65)</f>
        <v>187</v>
      </c>
      <c r="F65" s="7">
        <f>IF(ISERROR(N65),0,N65)</f>
        <v>186</v>
      </c>
      <c r="G65" s="7">
        <f>IF(ISERROR(O65),0,O65)</f>
        <v>0</v>
      </c>
      <c r="H65" s="7">
        <f>IF(ISERROR(P65),0,P65)</f>
        <v>0</v>
      </c>
      <c r="I65" s="7">
        <f>IF(ISERROR(Q65),0,Q65)</f>
        <v>0</v>
      </c>
      <c r="J65" s="7">
        <f>LARGE(E65:I65,1)+LARGE(E65:I65,2)+LARGE(E65:I65,3)+LARGE(E65:I65,4)</f>
        <v>373</v>
      </c>
      <c r="K65" s="7" t="str">
        <f>IF(SUM(R65:V65)&gt;3,"Y","N")</f>
        <v>N</v>
      </c>
      <c r="M65" s="8">
        <f>VLOOKUP($B65,'St A 5M'!C:G,4,FALSE)</f>
        <v>187</v>
      </c>
      <c r="N65" s="8">
        <f>VLOOKUP($B65,'Strath-Blebo'!C:F,4,FALSE)</f>
        <v>186</v>
      </c>
      <c r="O65" s="8" t="e">
        <f>VLOOKUP($B65,Tarvit!C:F,4,FALSE)</f>
        <v>#N/A</v>
      </c>
      <c r="P65" s="8" t="e">
        <f>VLOOKUP($B65,Dunnikier!C:F,4,FALSE)</f>
        <v>#N/A</v>
      </c>
      <c r="Q65" s="8" t="e">
        <f>VLOOKUP($B65,Balmullo!$C:$F,4,FALSE)</f>
        <v>#N/A</v>
      </c>
      <c r="R65" s="8">
        <f>IF(ISERROR(M65),0,1)</f>
        <v>1</v>
      </c>
      <c r="S65" s="8">
        <f>IF(ISERROR(N65),0,1)</f>
        <v>1</v>
      </c>
      <c r="T65" s="8">
        <f>IF(ISERROR(O65),0,1)</f>
        <v>0</v>
      </c>
      <c r="U65" s="8">
        <f>IF(ISERROR(P65),0,1)</f>
        <v>0</v>
      </c>
      <c r="V65" s="8">
        <f>IF(ISERROR(Q65),0,1)</f>
        <v>0</v>
      </c>
    </row>
    <row r="66" spans="2:22" x14ac:dyDescent="0.2">
      <c r="B66" s="8" t="s">
        <v>292</v>
      </c>
      <c r="C66" s="7" t="str">
        <f>IFERROR(VLOOKUP($B66,'St A 5M'!C:D,2,FALSE),IFERROR(VLOOKUP($B66,'Strath-Blebo'!C:D,2,FALSE),IFERROR(VLOOKUP($B66,Tarvit!C:D,2,FALSE),IFERROR(VLOOKUP($B66,Dunnikier!C:D,2,FALSE),VLOOKUP($B66,Balmullo!C:D,2,FALSE)))))</f>
        <v>M40</v>
      </c>
      <c r="D66" s="8" t="str">
        <f>IFERROR(IFERROR(VLOOKUP($B66,'St A 5M'!C:E,3,FALSE),IFERROR(VLOOKUP($B66,'Strath-Blebo'!C:E,3,FALSE),IFERROR(VLOOKUP($B66,Tarvit!C:E,3,FALSE),IFERROR(VLOOKUP($B66,Dunnikier!C:E,3,FALSE),VLOOKUP($B66,Balmullo!C:E,3,FALSE))))),"?")</f>
        <v xml:space="preserve">Fife AC </v>
      </c>
      <c r="E66" s="7">
        <f>IF(ISERROR(M66),0,M66)</f>
        <v>186</v>
      </c>
      <c r="F66" s="7">
        <f>IF(ISERROR(N66),0,N66)</f>
        <v>0</v>
      </c>
      <c r="G66" s="7">
        <f>IF(ISERROR(O66),0,O66)</f>
        <v>185</v>
      </c>
      <c r="H66" s="7">
        <f>IF(ISERROR(P66),0,P66)</f>
        <v>0</v>
      </c>
      <c r="I66" s="7">
        <f>IF(ISERROR(Q66),0,Q66)</f>
        <v>0</v>
      </c>
      <c r="J66" s="7">
        <f>LARGE(E66:I66,1)+LARGE(E66:I66,2)+LARGE(E66:I66,3)+LARGE(E66:I66,4)</f>
        <v>371</v>
      </c>
      <c r="K66" s="7" t="str">
        <f>IF(SUM(R66:V66)&gt;3,"Y","N")</f>
        <v>N</v>
      </c>
      <c r="M66" s="8">
        <f>VLOOKUP($B66,'St A 5M'!C:G,4,FALSE)</f>
        <v>186</v>
      </c>
      <c r="N66" s="8" t="e">
        <f>VLOOKUP($B66,'Strath-Blebo'!C:F,4,FALSE)</f>
        <v>#N/A</v>
      </c>
      <c r="O66" s="8">
        <f>VLOOKUP($B66,Tarvit!C:F,4,FALSE)</f>
        <v>185</v>
      </c>
      <c r="P66" s="8" t="e">
        <f>VLOOKUP($B66,Dunnikier!C:F,4,FALSE)</f>
        <v>#N/A</v>
      </c>
      <c r="Q66" s="8" t="e">
        <f>VLOOKUP($B66,Balmullo!$C:$F,4,FALSE)</f>
        <v>#N/A</v>
      </c>
      <c r="R66" s="8">
        <f>IF(ISERROR(M66),0,1)</f>
        <v>1</v>
      </c>
      <c r="S66" s="8">
        <f>IF(ISERROR(N66),0,1)</f>
        <v>0</v>
      </c>
      <c r="T66" s="8">
        <f>IF(ISERROR(O66),0,1)</f>
        <v>1</v>
      </c>
      <c r="U66" s="8">
        <f>IF(ISERROR(P66),0,1)</f>
        <v>0</v>
      </c>
      <c r="V66" s="8">
        <f>IF(ISERROR(Q66),0,1)</f>
        <v>0</v>
      </c>
    </row>
    <row r="67" spans="2:22" x14ac:dyDescent="0.2">
      <c r="B67" s="8" t="s">
        <v>254</v>
      </c>
      <c r="C67" s="7" t="str">
        <f>IFERROR(VLOOKUP($B67,'St A 5M'!C:D,2,FALSE),IFERROR(VLOOKUP($B67,'Strath-Blebo'!C:D,2,FALSE),IFERROR(VLOOKUP($B67,Tarvit!C:D,2,FALSE),IFERROR(VLOOKUP($B67,Dunnikier!C:D,2,FALSE),VLOOKUP($B67,Balmullo!C:D,2,FALSE)))))</f>
        <v>FSen</v>
      </c>
      <c r="D67" s="8" t="str">
        <f>IFERROR(IFERROR(VLOOKUP($B67,'St A 5M'!C:E,3,FALSE),IFERROR(VLOOKUP($B67,'Strath-Blebo'!C:E,3,FALSE),IFERROR(VLOOKUP($B67,Tarvit!C:E,3,FALSE),IFERROR(VLOOKUP($B67,Dunnikier!C:E,3,FALSE),VLOOKUP($B67,Balmullo!C:E,3,FALSE))))),"?")</f>
        <v>Dundee Road Runners</v>
      </c>
      <c r="E67" s="7">
        <f>IF(ISERROR(M67),0,M67)</f>
        <v>186</v>
      </c>
      <c r="F67" s="7">
        <f>IF(ISERROR(N67),0,N67)</f>
        <v>0</v>
      </c>
      <c r="G67" s="7">
        <f>IF(ISERROR(O67),0,O67)</f>
        <v>0</v>
      </c>
      <c r="H67" s="7">
        <f>IF(ISERROR(P67),0,P67)</f>
        <v>0</v>
      </c>
      <c r="I67" s="7">
        <f>IF(ISERROR(Q67),0,Q67)</f>
        <v>182</v>
      </c>
      <c r="J67" s="7">
        <f>LARGE(E67:I67,1)+LARGE(E67:I67,2)+LARGE(E67:I67,3)+LARGE(E67:I67,4)</f>
        <v>368</v>
      </c>
      <c r="K67" s="7" t="str">
        <f>IF(SUM(R67:V67)&gt;3,"Y","N")</f>
        <v>N</v>
      </c>
      <c r="M67" s="8">
        <f>VLOOKUP($B67,'St A 5M'!C:G,4,FALSE)</f>
        <v>186</v>
      </c>
      <c r="N67" s="8" t="e">
        <f>VLOOKUP($B67,'Strath-Blebo'!C:F,4,FALSE)</f>
        <v>#N/A</v>
      </c>
      <c r="O67" s="8" t="e">
        <f>VLOOKUP($B67,Tarvit!C:F,4,FALSE)</f>
        <v>#N/A</v>
      </c>
      <c r="P67" s="8" t="e">
        <f>VLOOKUP($B67,Dunnikier!C:F,4,FALSE)</f>
        <v>#N/A</v>
      </c>
      <c r="Q67" s="8">
        <f>VLOOKUP($B67,Balmullo!$C:$F,4,FALSE)</f>
        <v>182</v>
      </c>
      <c r="R67" s="8">
        <f>IF(ISERROR(M67),0,1)</f>
        <v>1</v>
      </c>
      <c r="S67" s="8">
        <f>IF(ISERROR(N67),0,1)</f>
        <v>0</v>
      </c>
      <c r="T67" s="8">
        <f>IF(ISERROR(O67),0,1)</f>
        <v>0</v>
      </c>
      <c r="U67" s="8">
        <f>IF(ISERROR(P67),0,1)</f>
        <v>0</v>
      </c>
      <c r="V67" s="8">
        <f>IF(ISERROR(Q67),0,1)</f>
        <v>1</v>
      </c>
    </row>
    <row r="68" spans="2:22" x14ac:dyDescent="0.2">
      <c r="B68" s="8" t="s">
        <v>220</v>
      </c>
      <c r="C68" s="7" t="str">
        <f>IFERROR(VLOOKUP($B68,'St A 5M'!C:D,2,FALSE),IFERROR(VLOOKUP($B68,'Strath-Blebo'!C:D,2,FALSE),IFERROR(VLOOKUP($B68,Tarvit!C:D,2,FALSE),IFERROR(VLOOKUP($B68,Dunnikier!C:D,2,FALSE),VLOOKUP($B68,Balmullo!C:D,2,FALSE)))))</f>
        <v>M40</v>
      </c>
      <c r="D68" s="8" t="str">
        <f>IFERROR(IFERROR(VLOOKUP($B68,'St A 5M'!C:E,3,FALSE),IFERROR(VLOOKUP($B68,'Strath-Blebo'!C:E,3,FALSE),IFERROR(VLOOKUP($B68,Tarvit!C:E,3,FALSE),IFERROR(VLOOKUP($B68,Dunnikier!C:E,3,FALSE),VLOOKUP($B68,Balmullo!C:E,3,FALSE))))),"?")</f>
        <v>Anster Haddies</v>
      </c>
      <c r="E68" s="7">
        <f>IF(ISERROR(M68),0,M68)</f>
        <v>183</v>
      </c>
      <c r="F68" s="7">
        <f>IF(ISERROR(N68),0,N68)</f>
        <v>0</v>
      </c>
      <c r="G68" s="7">
        <f>IF(ISERROR(O68),0,O68)</f>
        <v>184</v>
      </c>
      <c r="H68" s="7">
        <f>IF(ISERROR(P68),0,P68)</f>
        <v>0</v>
      </c>
      <c r="I68" s="7">
        <f>IF(ISERROR(Q68),0,Q68)</f>
        <v>0</v>
      </c>
      <c r="J68" s="7">
        <f>LARGE(E68:I68,1)+LARGE(E68:I68,2)+LARGE(E68:I68,3)+LARGE(E68:I68,4)</f>
        <v>367</v>
      </c>
      <c r="K68" s="7" t="str">
        <f>IF(SUM(R68:V68)&gt;3,"Y","N")</f>
        <v>N</v>
      </c>
      <c r="M68" s="8">
        <f>VLOOKUP($B68,'St A 5M'!C:G,4,FALSE)</f>
        <v>183</v>
      </c>
      <c r="N68" s="8" t="e">
        <f>VLOOKUP($B68,'Strath-Blebo'!C:F,4,FALSE)</f>
        <v>#N/A</v>
      </c>
      <c r="O68" s="8">
        <f>VLOOKUP($B68,Tarvit!C:F,4,FALSE)</f>
        <v>184</v>
      </c>
      <c r="P68" s="8" t="e">
        <f>VLOOKUP($B68,Dunnikier!C:F,4,FALSE)</f>
        <v>#N/A</v>
      </c>
      <c r="Q68" s="8" t="e">
        <f>VLOOKUP($B68,Balmullo!$C:$F,4,FALSE)</f>
        <v>#N/A</v>
      </c>
      <c r="R68" s="8">
        <f>IF(ISERROR(M68),0,1)</f>
        <v>1</v>
      </c>
      <c r="S68" s="8">
        <f>IF(ISERROR(N68),0,1)</f>
        <v>0</v>
      </c>
      <c r="T68" s="8">
        <f>IF(ISERROR(O68),0,1)</f>
        <v>1</v>
      </c>
      <c r="U68" s="8">
        <f>IF(ISERROR(P68),0,1)</f>
        <v>0</v>
      </c>
      <c r="V68" s="8">
        <f>IF(ISERROR(Q68),0,1)</f>
        <v>0</v>
      </c>
    </row>
    <row r="69" spans="2:22" x14ac:dyDescent="0.2">
      <c r="B69" s="8" t="s">
        <v>344</v>
      </c>
      <c r="C69" s="7" t="str">
        <f>IFERROR(VLOOKUP($B69,'St A 5M'!C:D,2,FALSE),IFERROR(VLOOKUP($B69,'Strath-Blebo'!C:D,2,FALSE),IFERROR(VLOOKUP($B69,Tarvit!C:D,2,FALSE),IFERROR(VLOOKUP($B69,Dunnikier!C:D,2,FALSE),VLOOKUP($B69,Balmullo!C:D,2,FALSE)))))</f>
        <v>M50</v>
      </c>
      <c r="D69" s="8" t="str">
        <f>IFERROR(IFERROR(VLOOKUP($B69,'St A 5M'!C:E,3,FALSE),IFERROR(VLOOKUP($B69,'Strath-Blebo'!C:E,3,FALSE),IFERROR(VLOOKUP($B69,Tarvit!C:E,3,FALSE),IFERROR(VLOOKUP($B69,Dunnikier!C:E,3,FALSE),VLOOKUP($B69,Balmullo!C:E,3,FALSE))))),"?")</f>
        <v>Falkland Trail Runners</v>
      </c>
      <c r="E69" s="7">
        <f>IF(ISERROR(M69),0,M69)</f>
        <v>0</v>
      </c>
      <c r="F69" s="7">
        <f>IF(ISERROR(N69),0,N69)</f>
        <v>0</v>
      </c>
      <c r="G69" s="7">
        <f>IF(ISERROR(O69),0,O69)</f>
        <v>180</v>
      </c>
      <c r="H69" s="7">
        <f>IF(ISERROR(P69),0,P69)</f>
        <v>185</v>
      </c>
      <c r="I69" s="7">
        <f>IF(ISERROR(Q69),0,Q69)</f>
        <v>0</v>
      </c>
      <c r="J69" s="7">
        <f>LARGE(E69:I69,1)+LARGE(E69:I69,2)+LARGE(E69:I69,3)+LARGE(E69:I69,4)</f>
        <v>365</v>
      </c>
      <c r="K69" s="7" t="str">
        <f>IF(SUM(R69:V69)&gt;3,"Y","N")</f>
        <v>N</v>
      </c>
      <c r="M69" s="8" t="e">
        <f>VLOOKUP($B69,'St A 5M'!C:G,4,FALSE)</f>
        <v>#N/A</v>
      </c>
      <c r="N69" s="8" t="e">
        <f>VLOOKUP($B69,'Strath-Blebo'!C:F,4,FALSE)</f>
        <v>#N/A</v>
      </c>
      <c r="O69" s="8">
        <f>VLOOKUP($B69,Tarvit!C:F,4,FALSE)</f>
        <v>180</v>
      </c>
      <c r="P69" s="8">
        <f>VLOOKUP($B69,Dunnikier!C:F,4,FALSE)</f>
        <v>185</v>
      </c>
      <c r="Q69" s="8" t="e">
        <f>VLOOKUP($B69,Balmullo!$C:$F,4,FALSE)</f>
        <v>#N/A</v>
      </c>
      <c r="R69" s="8">
        <f>IF(ISERROR(M69),0,1)</f>
        <v>0</v>
      </c>
      <c r="S69" s="8">
        <f>IF(ISERROR(N69),0,1)</f>
        <v>0</v>
      </c>
      <c r="T69" s="8">
        <f>IF(ISERROR(O69),0,1)</f>
        <v>1</v>
      </c>
      <c r="U69" s="8">
        <f>IF(ISERROR(P69),0,1)</f>
        <v>1</v>
      </c>
      <c r="V69" s="8">
        <f>IF(ISERROR(Q69),0,1)</f>
        <v>0</v>
      </c>
    </row>
    <row r="70" spans="2:22" x14ac:dyDescent="0.2">
      <c r="B70" s="8" t="s">
        <v>290</v>
      </c>
      <c r="C70" s="7" t="str">
        <f>IFERROR(VLOOKUP($B70,'St A 5M'!C:D,2,FALSE),IFERROR(VLOOKUP($B70,'Strath-Blebo'!C:D,2,FALSE),IFERROR(VLOOKUP($B70,Tarvit!C:D,2,FALSE),IFERROR(VLOOKUP($B70,Dunnikier!C:D,2,FALSE),VLOOKUP($B70,Balmullo!C:D,2,FALSE)))))</f>
        <v>F50</v>
      </c>
      <c r="D70" s="8" t="str">
        <f>IFERROR(IFERROR(VLOOKUP($B70,'St A 5M'!C:E,3,FALSE),IFERROR(VLOOKUP($B70,'Strath-Blebo'!C:E,3,FALSE),IFERROR(VLOOKUP($B70,Tarvit!C:E,3,FALSE),IFERROR(VLOOKUP($B70,Dunnikier!C:E,3,FALSE),VLOOKUP($B70,Balmullo!C:E,3,FALSE))))),"?")</f>
        <v xml:space="preserve">Dundee Road Runners </v>
      </c>
      <c r="E70" s="7">
        <f>IF(ISERROR(M70),0,M70)</f>
        <v>184</v>
      </c>
      <c r="F70" s="7">
        <f>IF(ISERROR(N70),0,N70)</f>
        <v>0</v>
      </c>
      <c r="G70" s="7">
        <f>IF(ISERROR(O70),0,O70)</f>
        <v>0</v>
      </c>
      <c r="H70" s="7">
        <f>IF(ISERROR(P70),0,P70)</f>
        <v>0</v>
      </c>
      <c r="I70" s="7">
        <f>IF(ISERROR(Q70),0,Q70)</f>
        <v>179</v>
      </c>
      <c r="J70" s="7">
        <f>LARGE(E70:I70,1)+LARGE(E70:I70,2)+LARGE(E70:I70,3)+LARGE(E70:I70,4)</f>
        <v>363</v>
      </c>
      <c r="K70" s="7" t="str">
        <f>IF(SUM(R70:V70)&gt;3,"Y","N")</f>
        <v>N</v>
      </c>
      <c r="M70" s="8">
        <f>VLOOKUP($B70,'St A 5M'!C:G,4,FALSE)</f>
        <v>184</v>
      </c>
      <c r="N70" s="8" t="e">
        <f>VLOOKUP($B70,'Strath-Blebo'!C:F,4,FALSE)</f>
        <v>#N/A</v>
      </c>
      <c r="O70" s="8" t="e">
        <f>VLOOKUP($B70,Tarvit!C:F,4,FALSE)</f>
        <v>#N/A</v>
      </c>
      <c r="P70" s="8" t="e">
        <f>VLOOKUP($B70,Dunnikier!C:F,4,FALSE)</f>
        <v>#N/A</v>
      </c>
      <c r="Q70" s="8">
        <f>VLOOKUP($B70,Balmullo!$C:$F,4,FALSE)</f>
        <v>179</v>
      </c>
      <c r="R70" s="8">
        <f>IF(ISERROR(M70),0,1)</f>
        <v>1</v>
      </c>
      <c r="S70" s="8">
        <f>IF(ISERROR(N70),0,1)</f>
        <v>0</v>
      </c>
      <c r="T70" s="8">
        <f>IF(ISERROR(O70),0,1)</f>
        <v>0</v>
      </c>
      <c r="U70" s="8">
        <f>IF(ISERROR(P70),0,1)</f>
        <v>0</v>
      </c>
      <c r="V70" s="8">
        <f>IF(ISERROR(Q70),0,1)</f>
        <v>1</v>
      </c>
    </row>
    <row r="71" spans="2:22" x14ac:dyDescent="0.2">
      <c r="B71" s="8" t="s">
        <v>244</v>
      </c>
      <c r="C71" s="7" t="str">
        <f>IFERROR(VLOOKUP($B71,'St A 5M'!C:D,2,FALSE),IFERROR(VLOOKUP($B71,'Strath-Blebo'!C:D,2,FALSE),IFERROR(VLOOKUP($B71,Tarvit!C:D,2,FALSE),IFERROR(VLOOKUP($B71,Dunnikier!C:D,2,FALSE),VLOOKUP($B71,Balmullo!C:D,2,FALSE)))))</f>
        <v>M50</v>
      </c>
      <c r="D71" s="8" t="str">
        <f>IFERROR(IFERROR(VLOOKUP($B71,'St A 5M'!C:E,3,FALSE),IFERROR(VLOOKUP($B71,'Strath-Blebo'!C:E,3,FALSE),IFERROR(VLOOKUP($B71,Tarvit!C:E,3,FALSE),IFERROR(VLOOKUP($B71,Dunnikier!C:E,3,FALSE),VLOOKUP($B71,Balmullo!C:E,3,FALSE))))),"?")</f>
        <v>Dundee Road Runners</v>
      </c>
      <c r="E71" s="7">
        <f>IF(ISERROR(M71),0,M71)</f>
        <v>181</v>
      </c>
      <c r="F71" s="7">
        <f>IF(ISERROR(N71),0,N71)</f>
        <v>0</v>
      </c>
      <c r="G71" s="7">
        <f>IF(ISERROR(O71),0,O71)</f>
        <v>0</v>
      </c>
      <c r="H71" s="7">
        <f>IF(ISERROR(P71),0,P71)</f>
        <v>0</v>
      </c>
      <c r="I71" s="7">
        <f>IF(ISERROR(Q71),0,Q71)</f>
        <v>179</v>
      </c>
      <c r="J71" s="7">
        <f>LARGE(E71:I71,1)+LARGE(E71:I71,2)+LARGE(E71:I71,3)+LARGE(E71:I71,4)</f>
        <v>360</v>
      </c>
      <c r="K71" s="7" t="str">
        <f>IF(SUM(R71:V71)&gt;3,"Y","N")</f>
        <v>N</v>
      </c>
      <c r="M71" s="8">
        <f>VLOOKUP($B71,'St A 5M'!C:G,4,FALSE)</f>
        <v>181</v>
      </c>
      <c r="N71" s="8" t="e">
        <f>VLOOKUP($B71,'Strath-Blebo'!C:F,4,FALSE)</f>
        <v>#N/A</v>
      </c>
      <c r="O71" s="8" t="e">
        <f>VLOOKUP($B71,Tarvit!C:F,4,FALSE)</f>
        <v>#N/A</v>
      </c>
      <c r="P71" s="8" t="e">
        <f>VLOOKUP($B71,Dunnikier!C:F,4,FALSE)</f>
        <v>#N/A</v>
      </c>
      <c r="Q71" s="8">
        <f>VLOOKUP($B71,Balmullo!$C:$F,4,FALSE)</f>
        <v>179</v>
      </c>
      <c r="R71" s="8">
        <f>IF(ISERROR(M71),0,1)</f>
        <v>1</v>
      </c>
      <c r="S71" s="8">
        <f>IF(ISERROR(N71),0,1)</f>
        <v>0</v>
      </c>
      <c r="T71" s="8">
        <f>IF(ISERROR(O71),0,1)</f>
        <v>0</v>
      </c>
      <c r="U71" s="8">
        <f>IF(ISERROR(P71),0,1)</f>
        <v>0</v>
      </c>
      <c r="V71" s="8">
        <f>IF(ISERROR(Q71),0,1)</f>
        <v>1</v>
      </c>
    </row>
    <row r="72" spans="2:22" x14ac:dyDescent="0.2">
      <c r="B72" s="8" t="s">
        <v>374</v>
      </c>
      <c r="C72" s="7" t="str">
        <f>IFERROR(VLOOKUP($B72,'St A 5M'!C:D,2,FALSE),IFERROR(VLOOKUP($B72,'Strath-Blebo'!C:D,2,FALSE),IFERROR(VLOOKUP($B72,Tarvit!C:D,2,FALSE),IFERROR(VLOOKUP($B72,Dunnikier!C:D,2,FALSE),VLOOKUP($B72,Balmullo!C:D,2,FALSE)))))</f>
        <v>M40</v>
      </c>
      <c r="D72" s="8" t="str">
        <f>IFERROR(IFERROR(VLOOKUP($B72,'St A 5M'!C:E,3,FALSE),IFERROR(VLOOKUP($B72,'Strath-Blebo'!C:E,3,FALSE),IFERROR(VLOOKUP($B72,Tarvit!C:E,3,FALSE),IFERROR(VLOOKUP($B72,Dunnikier!C:E,3,FALSE),VLOOKUP($B72,Balmullo!C:E,3,FALSE))))),"?")</f>
        <v>Fife AC</v>
      </c>
      <c r="E72" s="7">
        <f>IF(ISERROR(M72),0,M72)</f>
        <v>0</v>
      </c>
      <c r="F72" s="7">
        <f>IF(ISERROR(N72),0,N72)</f>
        <v>0</v>
      </c>
      <c r="G72" s="7">
        <f>IF(ISERROR(O72),0,O72)</f>
        <v>0</v>
      </c>
      <c r="H72" s="7">
        <f>IF(ISERROR(P72),0,P72)</f>
        <v>183</v>
      </c>
      <c r="I72" s="7">
        <f>IF(ISERROR(Q72),0,Q72)</f>
        <v>173</v>
      </c>
      <c r="J72" s="7">
        <f>LARGE(E72:I72,1)+LARGE(E72:I72,2)+LARGE(E72:I72,3)+LARGE(E72:I72,4)</f>
        <v>356</v>
      </c>
      <c r="K72" s="7" t="str">
        <f>IF(SUM(R72:V72)&gt;3,"Y","N")</f>
        <v>N</v>
      </c>
      <c r="M72" s="8" t="e">
        <f>VLOOKUP($B72,'St A 5M'!C:G,4,FALSE)</f>
        <v>#N/A</v>
      </c>
      <c r="N72" s="8" t="e">
        <f>VLOOKUP($B72,'Strath-Blebo'!C:F,4,FALSE)</f>
        <v>#N/A</v>
      </c>
      <c r="O72" s="8" t="e">
        <f>VLOOKUP($B72,Tarvit!C:F,4,FALSE)</f>
        <v>#N/A</v>
      </c>
      <c r="P72" s="8">
        <f>VLOOKUP($B72,Dunnikier!C:F,4,FALSE)</f>
        <v>183</v>
      </c>
      <c r="Q72" s="8">
        <f>VLOOKUP($B72,Balmullo!$C:$F,4,FALSE)</f>
        <v>173</v>
      </c>
      <c r="R72" s="8">
        <f>IF(ISERROR(M72),0,1)</f>
        <v>0</v>
      </c>
      <c r="S72" s="8">
        <f>IF(ISERROR(N72),0,1)</f>
        <v>0</v>
      </c>
      <c r="T72" s="8">
        <f>IF(ISERROR(O72),0,1)</f>
        <v>0</v>
      </c>
      <c r="U72" s="8">
        <f>IF(ISERROR(P72),0,1)</f>
        <v>1</v>
      </c>
      <c r="V72" s="8">
        <f>IF(ISERROR(Q72),0,1)</f>
        <v>1</v>
      </c>
    </row>
    <row r="73" spans="2:22" x14ac:dyDescent="0.2">
      <c r="B73" s="8" t="s">
        <v>229</v>
      </c>
      <c r="C73" s="7" t="str">
        <f>IFERROR(VLOOKUP($B73,'St A 5M'!C:D,2,FALSE),IFERROR(VLOOKUP($B73,'Strath-Blebo'!C:D,2,FALSE),IFERROR(VLOOKUP($B73,Tarvit!C:D,2,FALSE),IFERROR(VLOOKUP($B73,Dunnikier!C:D,2,FALSE),VLOOKUP($B73,Balmullo!C:D,2,FALSE)))))</f>
        <v>F40</v>
      </c>
      <c r="D73" s="8" t="str">
        <f>IFERROR(IFERROR(VLOOKUP($B73,'St A 5M'!C:E,3,FALSE),IFERROR(VLOOKUP($B73,'Strath-Blebo'!C:E,3,FALSE),IFERROR(VLOOKUP($B73,Tarvit!C:E,3,FALSE),IFERROR(VLOOKUP($B73,Dunnikier!C:E,3,FALSE),VLOOKUP($B73,Balmullo!C:E,3,FALSE))))),"?")</f>
        <v xml:space="preserve">Dundee Road Runners </v>
      </c>
      <c r="E73" s="7">
        <f>IF(ISERROR(M73),0,M73)</f>
        <v>178</v>
      </c>
      <c r="F73" s="7">
        <f>IF(ISERROR(N73),0,N73)</f>
        <v>0</v>
      </c>
      <c r="G73" s="7">
        <f>IF(ISERROR(O73),0,O73)</f>
        <v>0</v>
      </c>
      <c r="H73" s="7">
        <f>IF(ISERROR(P73),0,P73)</f>
        <v>0</v>
      </c>
      <c r="I73" s="7">
        <f>IF(ISERROR(Q73),0,Q73)</f>
        <v>176</v>
      </c>
      <c r="J73" s="7">
        <f>LARGE(E73:I73,1)+LARGE(E73:I73,2)+LARGE(E73:I73,3)+LARGE(E73:I73,4)</f>
        <v>354</v>
      </c>
      <c r="K73" s="7" t="str">
        <f>IF(SUM(R73:V73)&gt;3,"Y","N")</f>
        <v>N</v>
      </c>
      <c r="M73" s="8">
        <f>VLOOKUP($B73,'St A 5M'!C:G,4,FALSE)</f>
        <v>178</v>
      </c>
      <c r="N73" s="8" t="e">
        <f>VLOOKUP($B73,'Strath-Blebo'!C:F,4,FALSE)</f>
        <v>#N/A</v>
      </c>
      <c r="O73" s="8" t="e">
        <f>VLOOKUP($B73,Tarvit!C:F,4,FALSE)</f>
        <v>#N/A</v>
      </c>
      <c r="P73" s="8" t="e">
        <f>VLOOKUP($B73,Dunnikier!C:F,4,FALSE)</f>
        <v>#N/A</v>
      </c>
      <c r="Q73" s="8">
        <f>VLOOKUP($B73,Balmullo!$C:$F,4,FALSE)</f>
        <v>176</v>
      </c>
      <c r="R73" s="8">
        <f>IF(ISERROR(M73),0,1)</f>
        <v>1</v>
      </c>
      <c r="S73" s="8">
        <f>IF(ISERROR(N73),0,1)</f>
        <v>0</v>
      </c>
      <c r="T73" s="8">
        <f>IF(ISERROR(O73),0,1)</f>
        <v>0</v>
      </c>
      <c r="U73" s="8">
        <f>IF(ISERROR(P73),0,1)</f>
        <v>0</v>
      </c>
      <c r="V73" s="8">
        <f>IF(ISERROR(Q73),0,1)</f>
        <v>1</v>
      </c>
    </row>
    <row r="74" spans="2:22" x14ac:dyDescent="0.2">
      <c r="B74" s="8" t="s">
        <v>362</v>
      </c>
      <c r="C74" s="7" t="str">
        <f>IFERROR(VLOOKUP($B74,'St A 5M'!C:D,2,FALSE),IFERROR(VLOOKUP($B74,'Strath-Blebo'!C:D,2,FALSE),IFERROR(VLOOKUP($B74,Tarvit!C:D,2,FALSE),IFERROR(VLOOKUP($B74,Dunnikier!C:D,2,FALSE),VLOOKUP($B74,Balmullo!C:D,2,FALSE)))))</f>
        <v>F60</v>
      </c>
      <c r="D74" s="8" t="str">
        <f>IFERROR(IFERROR(VLOOKUP($B74,'St A 5M'!C:E,3,FALSE),IFERROR(VLOOKUP($B74,'Strath-Blebo'!C:E,3,FALSE),IFERROR(VLOOKUP($B74,Tarvit!C:E,3,FALSE),IFERROR(VLOOKUP($B74,Dunnikier!C:E,3,FALSE),VLOOKUP($B74,Balmullo!C:E,3,FALSE))))),"?")</f>
        <v xml:space="preserve">Falkland Trail Runners </v>
      </c>
      <c r="E74" s="7">
        <f>IF(ISERROR(M74),0,M74)</f>
        <v>0</v>
      </c>
      <c r="F74" s="7">
        <f>IF(ISERROR(N74),0,N74)</f>
        <v>0</v>
      </c>
      <c r="G74" s="7">
        <f>IF(ISERROR(O74),0,O74)</f>
        <v>179</v>
      </c>
      <c r="H74" s="7">
        <f>IF(ISERROR(P74),0,P74)</f>
        <v>0</v>
      </c>
      <c r="I74" s="7">
        <f>IF(ISERROR(Q74),0,Q74)</f>
        <v>173</v>
      </c>
      <c r="J74" s="7">
        <f>LARGE(E74:I74,1)+LARGE(E74:I74,2)+LARGE(E74:I74,3)+LARGE(E74:I74,4)</f>
        <v>352</v>
      </c>
      <c r="K74" s="7" t="str">
        <f>IF(SUM(R74:V74)&gt;3,"Y","N")</f>
        <v>N</v>
      </c>
      <c r="M74" s="8" t="e">
        <f>VLOOKUP($B74,'St A 5M'!C:G,4,FALSE)</f>
        <v>#N/A</v>
      </c>
      <c r="N74" s="8" t="e">
        <f>VLOOKUP($B74,'Strath-Blebo'!C:F,4,FALSE)</f>
        <v>#N/A</v>
      </c>
      <c r="O74" s="8">
        <f>VLOOKUP($B74,Tarvit!C:F,4,FALSE)</f>
        <v>179</v>
      </c>
      <c r="P74" s="8" t="e">
        <f>VLOOKUP($B74,Dunnikier!C:F,4,FALSE)</f>
        <v>#N/A</v>
      </c>
      <c r="Q74" s="8">
        <f>VLOOKUP($B74,Balmullo!$C:$F,4,FALSE)</f>
        <v>173</v>
      </c>
      <c r="R74" s="8">
        <f>IF(ISERROR(M74),0,1)</f>
        <v>0</v>
      </c>
      <c r="S74" s="8">
        <f>IF(ISERROR(N74),0,1)</f>
        <v>0</v>
      </c>
      <c r="T74" s="8">
        <f>IF(ISERROR(O74),0,1)</f>
        <v>1</v>
      </c>
      <c r="U74" s="8">
        <f>IF(ISERROR(P74),0,1)</f>
        <v>0</v>
      </c>
      <c r="V74" s="8">
        <f>IF(ISERROR(Q74),0,1)</f>
        <v>1</v>
      </c>
    </row>
    <row r="75" spans="2:22" x14ac:dyDescent="0.2">
      <c r="B75" s="8" t="s">
        <v>223</v>
      </c>
      <c r="C75" s="7" t="str">
        <f>IFERROR(VLOOKUP($B75,'St A 5M'!C:D,2,FALSE),IFERROR(VLOOKUP($B75,'Strath-Blebo'!C:D,2,FALSE),IFERROR(VLOOKUP($B75,Tarvit!C:D,2,FALSE),IFERROR(VLOOKUP($B75,Dunnikier!C:D,2,FALSE),VLOOKUP($B75,Balmullo!C:D,2,FALSE)))))</f>
        <v>MSen</v>
      </c>
      <c r="D75" s="8" t="str">
        <f>IFERROR(IFERROR(VLOOKUP($B75,'St A 5M'!C:E,3,FALSE),IFERROR(VLOOKUP($B75,'Strath-Blebo'!C:E,3,FALSE),IFERROR(VLOOKUP($B75,Tarvit!C:E,3,FALSE),IFERROR(VLOOKUP($B75,Dunnikier!C:E,3,FALSE),VLOOKUP($B75,Balmullo!C:E,3,FALSE))))),"?")</f>
        <v xml:space="preserve">Dundee Road Runners </v>
      </c>
      <c r="E75" s="7">
        <f>IF(ISERROR(M75),0,M75)</f>
        <v>182</v>
      </c>
      <c r="F75" s="7">
        <f>IF(ISERROR(N75),0,N75)</f>
        <v>0</v>
      </c>
      <c r="G75" s="7">
        <f>IF(ISERROR(O75),0,O75)</f>
        <v>0</v>
      </c>
      <c r="H75" s="7">
        <f>IF(ISERROR(P75),0,P75)</f>
        <v>0</v>
      </c>
      <c r="I75" s="7">
        <f>IF(ISERROR(Q75),0,Q75)</f>
        <v>167</v>
      </c>
      <c r="J75" s="7">
        <f>LARGE(E75:I75,1)+LARGE(E75:I75,2)+LARGE(E75:I75,3)+LARGE(E75:I75,4)</f>
        <v>349</v>
      </c>
      <c r="K75" s="7" t="str">
        <f>IF(SUM(R75:V75)&gt;3,"Y","N")</f>
        <v>N</v>
      </c>
      <c r="M75" s="8">
        <f>VLOOKUP($B75,'St A 5M'!C:G,4,FALSE)</f>
        <v>182</v>
      </c>
      <c r="N75" s="8" t="e">
        <f>VLOOKUP($B75,'Strath-Blebo'!C:F,4,FALSE)</f>
        <v>#N/A</v>
      </c>
      <c r="O75" s="8" t="e">
        <f>VLOOKUP($B75,Tarvit!C:F,4,FALSE)</f>
        <v>#N/A</v>
      </c>
      <c r="P75" s="8" t="e">
        <f>VLOOKUP($B75,Dunnikier!C:F,4,FALSE)</f>
        <v>#N/A</v>
      </c>
      <c r="Q75" s="8">
        <f>VLOOKUP($B75,Balmullo!$C:$F,4,FALSE)</f>
        <v>167</v>
      </c>
      <c r="R75" s="8">
        <f>IF(ISERROR(M75),0,1)</f>
        <v>1</v>
      </c>
      <c r="S75" s="8">
        <f>IF(ISERROR(N75),0,1)</f>
        <v>0</v>
      </c>
      <c r="T75" s="8">
        <f>IF(ISERROR(O75),0,1)</f>
        <v>0</v>
      </c>
      <c r="U75" s="8">
        <f>IF(ISERROR(P75),0,1)</f>
        <v>0</v>
      </c>
      <c r="V75" s="8">
        <f>IF(ISERROR(Q75),0,1)</f>
        <v>1</v>
      </c>
    </row>
    <row r="76" spans="2:22" x14ac:dyDescent="0.2">
      <c r="B76" s="8" t="s">
        <v>37</v>
      </c>
      <c r="C76" s="7" t="str">
        <f>IFERROR(VLOOKUP($B76,'St A 5M'!C:D,2,FALSE),IFERROR(VLOOKUP($B76,'Strath-Blebo'!C:D,2,FALSE),IFERROR(VLOOKUP($B76,Tarvit!C:D,2,FALSE),IFERROR(VLOOKUP($B76,Dunnikier!C:D,2,FALSE),VLOOKUP($B76,Balmullo!C:D,2,FALSE)))))</f>
        <v>F50</v>
      </c>
      <c r="D76" s="8" t="str">
        <f>IFERROR(IFERROR(VLOOKUP($B76,'St A 5M'!C:E,3,FALSE),IFERROR(VLOOKUP($B76,'Strath-Blebo'!C:E,3,FALSE),IFERROR(VLOOKUP($B76,Tarvit!C:E,3,FALSE),IFERROR(VLOOKUP($B76,Dunnikier!C:E,3,FALSE),VLOOKUP($B76,Balmullo!C:E,3,FALSE))))),"?")</f>
        <v>Fife AC</v>
      </c>
      <c r="E76" s="7">
        <f>IF(ISERROR(M76),0,M76)</f>
        <v>171</v>
      </c>
      <c r="F76" s="7">
        <f>IF(ISERROR(N76),0,N76)</f>
        <v>0</v>
      </c>
      <c r="G76" s="7">
        <f>IF(ISERROR(O76),0,O76)</f>
        <v>178</v>
      </c>
      <c r="H76" s="7">
        <f>IF(ISERROR(P76),0,P76)</f>
        <v>0</v>
      </c>
      <c r="I76" s="7">
        <f>IF(ISERROR(Q76),0,Q76)</f>
        <v>0</v>
      </c>
      <c r="J76" s="7">
        <f>LARGE(E76:I76,1)+LARGE(E76:I76,2)+LARGE(E76:I76,3)+LARGE(E76:I76,4)</f>
        <v>349</v>
      </c>
      <c r="K76" s="7" t="str">
        <f>IF(SUM(R76:V76)&gt;3,"Y","N")</f>
        <v>N</v>
      </c>
      <c r="M76" s="8">
        <f>VLOOKUP($B76,'St A 5M'!C:G,4,FALSE)</f>
        <v>171</v>
      </c>
      <c r="N76" s="8" t="e">
        <f>VLOOKUP($B76,'Strath-Blebo'!C:F,4,FALSE)</f>
        <v>#N/A</v>
      </c>
      <c r="O76" s="8">
        <f>VLOOKUP($B76,Tarvit!C:F,4,FALSE)</f>
        <v>178</v>
      </c>
      <c r="P76" s="8" t="e">
        <f>VLOOKUP($B76,Dunnikier!C:F,4,FALSE)</f>
        <v>#N/A</v>
      </c>
      <c r="Q76" s="8" t="e">
        <f>VLOOKUP($B76,Balmullo!$C:$F,4,FALSE)</f>
        <v>#N/A</v>
      </c>
      <c r="R76" s="8">
        <f>IF(ISERROR(M76),0,1)</f>
        <v>1</v>
      </c>
      <c r="S76" s="8">
        <f>IF(ISERROR(N76),0,1)</f>
        <v>0</v>
      </c>
      <c r="T76" s="8">
        <f>IF(ISERROR(O76),0,1)</f>
        <v>1</v>
      </c>
      <c r="U76" s="8">
        <f>IF(ISERROR(P76),0,1)</f>
        <v>0</v>
      </c>
      <c r="V76" s="8">
        <f>IF(ISERROR(Q76),0,1)</f>
        <v>0</v>
      </c>
    </row>
    <row r="77" spans="2:22" x14ac:dyDescent="0.2">
      <c r="B77" s="8" t="s">
        <v>266</v>
      </c>
      <c r="C77" s="7" t="str">
        <f>IFERROR(VLOOKUP($B77,'St A 5M'!C:D,2,FALSE),IFERROR(VLOOKUP($B77,'Strath-Blebo'!C:D,2,FALSE),IFERROR(VLOOKUP($B77,Tarvit!C:D,2,FALSE),IFERROR(VLOOKUP($B77,Dunnikier!C:D,2,FALSE),VLOOKUP($B77,Balmullo!C:D,2,FALSE)))))</f>
        <v>F40</v>
      </c>
      <c r="D77" s="8" t="str">
        <f>IFERROR(IFERROR(VLOOKUP($B77,'St A 5M'!C:E,3,FALSE),IFERROR(VLOOKUP($B77,'Strath-Blebo'!C:E,3,FALSE),IFERROR(VLOOKUP($B77,Tarvit!C:E,3,FALSE),IFERROR(VLOOKUP($B77,Dunnikier!C:E,3,FALSE),VLOOKUP($B77,Balmullo!C:E,3,FALSE))))),"?")</f>
        <v>Dundee Road Runners</v>
      </c>
      <c r="E77" s="7">
        <f>IF(ISERROR(M77),0,M77)</f>
        <v>174</v>
      </c>
      <c r="F77" s="7">
        <f>IF(ISERROR(N77),0,N77)</f>
        <v>0</v>
      </c>
      <c r="G77" s="7">
        <f>IF(ISERROR(O77),0,O77)</f>
        <v>0</v>
      </c>
      <c r="H77" s="7">
        <f>IF(ISERROR(P77),0,P77)</f>
        <v>0</v>
      </c>
      <c r="I77" s="7">
        <f>IF(ISERROR(Q77),0,Q77)</f>
        <v>175</v>
      </c>
      <c r="J77" s="7">
        <f>LARGE(E77:I77,1)+LARGE(E77:I77,2)+LARGE(E77:I77,3)+LARGE(E77:I77,4)</f>
        <v>349</v>
      </c>
      <c r="K77" s="7" t="str">
        <f>IF(SUM(R77:V77)&gt;3,"Y","N")</f>
        <v>N</v>
      </c>
      <c r="M77" s="8">
        <f>VLOOKUP($B77,'St A 5M'!C:G,4,FALSE)</f>
        <v>174</v>
      </c>
      <c r="N77" s="8" t="e">
        <f>VLOOKUP($B77,'Strath-Blebo'!C:F,4,FALSE)</f>
        <v>#N/A</v>
      </c>
      <c r="O77" s="8" t="e">
        <f>VLOOKUP($B77,Tarvit!C:F,4,FALSE)</f>
        <v>#N/A</v>
      </c>
      <c r="P77" s="8" t="e">
        <f>VLOOKUP($B77,Dunnikier!C:F,4,FALSE)</f>
        <v>#N/A</v>
      </c>
      <c r="Q77" s="8">
        <f>VLOOKUP($B77,Balmullo!$C:$F,4,FALSE)</f>
        <v>175</v>
      </c>
      <c r="R77" s="8">
        <f>IF(ISERROR(M77),0,1)</f>
        <v>1</v>
      </c>
      <c r="S77" s="8">
        <f>IF(ISERROR(N77),0,1)</f>
        <v>0</v>
      </c>
      <c r="T77" s="8">
        <f>IF(ISERROR(O77),0,1)</f>
        <v>0</v>
      </c>
      <c r="U77" s="8">
        <f>IF(ISERROR(P77),0,1)</f>
        <v>0</v>
      </c>
      <c r="V77" s="8">
        <f>IF(ISERROR(Q77),0,1)</f>
        <v>1</v>
      </c>
    </row>
    <row r="78" spans="2:22" x14ac:dyDescent="0.2">
      <c r="B78" s="8" t="s">
        <v>287</v>
      </c>
      <c r="C78" s="7" t="str">
        <f>IFERROR(VLOOKUP($B78,'St A 5M'!C:D,2,FALSE),IFERROR(VLOOKUP($B78,'Strath-Blebo'!C:D,2,FALSE),IFERROR(VLOOKUP($B78,Tarvit!C:D,2,FALSE),IFERROR(VLOOKUP($B78,Dunnikier!C:D,2,FALSE),VLOOKUP($B78,Balmullo!C:D,2,FALSE)))))</f>
        <v>F40</v>
      </c>
      <c r="D78" s="8" t="str">
        <f>IFERROR(IFERROR(VLOOKUP($B78,'St A 5M'!C:E,3,FALSE),IFERROR(VLOOKUP($B78,'Strath-Blebo'!C:E,3,FALSE),IFERROR(VLOOKUP($B78,Tarvit!C:E,3,FALSE),IFERROR(VLOOKUP($B78,Dunnikier!C:E,3,FALSE),VLOOKUP($B78,Balmullo!C:E,3,FALSE))))),"?")</f>
        <v>Dundee Road Runners</v>
      </c>
      <c r="E78" s="7">
        <f>IF(ISERROR(M78),0,M78)</f>
        <v>175</v>
      </c>
      <c r="F78" s="7">
        <f>IF(ISERROR(N78),0,N78)</f>
        <v>0</v>
      </c>
      <c r="G78" s="7">
        <f>IF(ISERROR(O78),0,O78)</f>
        <v>0</v>
      </c>
      <c r="H78" s="7">
        <f>IF(ISERROR(P78),0,P78)</f>
        <v>0</v>
      </c>
      <c r="I78" s="7">
        <f>IF(ISERROR(Q78),0,Q78)</f>
        <v>170</v>
      </c>
      <c r="J78" s="7">
        <f>LARGE(E78:I78,1)+LARGE(E78:I78,2)+LARGE(E78:I78,3)+LARGE(E78:I78,4)</f>
        <v>345</v>
      </c>
      <c r="K78" s="7" t="str">
        <f>IF(SUM(R78:V78)&gt;3,"Y","N")</f>
        <v>N</v>
      </c>
      <c r="M78" s="8">
        <f>VLOOKUP($B78,'St A 5M'!C:G,4,FALSE)</f>
        <v>175</v>
      </c>
      <c r="N78" s="8" t="e">
        <f>VLOOKUP($B78,'Strath-Blebo'!C:F,4,FALSE)</f>
        <v>#N/A</v>
      </c>
      <c r="O78" s="8" t="e">
        <f>VLOOKUP($B78,Tarvit!C:F,4,FALSE)</f>
        <v>#N/A</v>
      </c>
      <c r="P78" s="8" t="e">
        <f>VLOOKUP($B78,Dunnikier!C:F,4,FALSE)</f>
        <v>#N/A</v>
      </c>
      <c r="Q78" s="8">
        <f>VLOOKUP($B78,Balmullo!$C:$F,4,FALSE)</f>
        <v>170</v>
      </c>
      <c r="R78" s="8">
        <f>IF(ISERROR(M78),0,1)</f>
        <v>1</v>
      </c>
      <c r="S78" s="8">
        <f>IF(ISERROR(N78),0,1)</f>
        <v>0</v>
      </c>
      <c r="T78" s="8">
        <f>IF(ISERROR(O78),0,1)</f>
        <v>0</v>
      </c>
      <c r="U78" s="8">
        <f>IF(ISERROR(P78),0,1)</f>
        <v>0</v>
      </c>
      <c r="V78" s="8">
        <f>IF(ISERROR(Q78),0,1)</f>
        <v>1</v>
      </c>
    </row>
    <row r="79" spans="2:22" x14ac:dyDescent="0.2">
      <c r="B79" s="8" t="s">
        <v>372</v>
      </c>
      <c r="C79" s="7" t="str">
        <f>IFERROR(VLOOKUP($B79,'St A 5M'!C:D,2,FALSE),IFERROR(VLOOKUP($B79,'Strath-Blebo'!C:D,2,FALSE),IFERROR(VLOOKUP($B79,Tarvit!C:D,2,FALSE),IFERROR(VLOOKUP($B79,Dunnikier!C:D,2,FALSE),VLOOKUP($B79,Balmullo!C:D,2,FALSE)))))</f>
        <v>M50</v>
      </c>
      <c r="D79" s="8" t="str">
        <f>IFERROR(IFERROR(VLOOKUP($B79,'St A 5M'!C:E,3,FALSE),IFERROR(VLOOKUP($B79,'Strath-Blebo'!C:E,3,FALSE),IFERROR(VLOOKUP($B79,Tarvit!C:E,3,FALSE),IFERROR(VLOOKUP($B79,Dunnikier!C:E,3,FALSE),VLOOKUP($B79,Balmullo!C:E,3,FALSE))))),"?")</f>
        <v>U/A</v>
      </c>
      <c r="E79" s="7">
        <f>IF(ISERROR(M79),0,M79)</f>
        <v>0</v>
      </c>
      <c r="F79" s="7">
        <f>IF(ISERROR(N79),0,N79)</f>
        <v>0</v>
      </c>
      <c r="G79" s="7">
        <f>IF(ISERROR(O79),0,O79)</f>
        <v>0</v>
      </c>
      <c r="H79" s="7">
        <f>IF(ISERROR(P79),0,P79)</f>
        <v>187</v>
      </c>
      <c r="I79" s="7">
        <f>IF(ISERROR(Q79),0,Q79)</f>
        <v>158</v>
      </c>
      <c r="J79" s="7">
        <f>LARGE(E79:I79,1)+LARGE(E79:I79,2)+LARGE(E79:I79,3)+LARGE(E79:I79,4)</f>
        <v>345</v>
      </c>
      <c r="K79" s="7" t="str">
        <f>IF(SUM(R79:V79)&gt;3,"Y","N")</f>
        <v>N</v>
      </c>
      <c r="M79" s="8" t="e">
        <f>VLOOKUP($B79,'St A 5M'!C:G,4,FALSE)</f>
        <v>#N/A</v>
      </c>
      <c r="N79" s="8" t="e">
        <f>VLOOKUP($B79,'Strath-Blebo'!C:F,4,FALSE)</f>
        <v>#N/A</v>
      </c>
      <c r="O79" s="8" t="e">
        <f>VLOOKUP($B79,Tarvit!C:F,4,FALSE)</f>
        <v>#N/A</v>
      </c>
      <c r="P79" s="8">
        <f>VLOOKUP($B79,Dunnikier!C:F,4,FALSE)</f>
        <v>187</v>
      </c>
      <c r="Q79" s="8">
        <f>VLOOKUP($B79,Balmullo!$C:$F,4,FALSE)</f>
        <v>158</v>
      </c>
      <c r="R79" s="8">
        <f>IF(ISERROR(M79),0,1)</f>
        <v>0</v>
      </c>
      <c r="S79" s="8">
        <f>IF(ISERROR(N79),0,1)</f>
        <v>0</v>
      </c>
      <c r="T79" s="8">
        <f>IF(ISERROR(O79),0,1)</f>
        <v>0</v>
      </c>
      <c r="U79" s="8">
        <f>IF(ISERROR(P79),0,1)</f>
        <v>1</v>
      </c>
      <c r="V79" s="8">
        <f>IF(ISERROR(Q79),0,1)</f>
        <v>1</v>
      </c>
    </row>
    <row r="80" spans="2:22" x14ac:dyDescent="0.2">
      <c r="B80" s="8" t="s">
        <v>285</v>
      </c>
      <c r="C80" s="7" t="str">
        <f>IFERROR(VLOOKUP($B80,'St A 5M'!C:D,2,FALSE),IFERROR(VLOOKUP($B80,'Strath-Blebo'!C:D,2,FALSE),IFERROR(VLOOKUP($B80,Tarvit!C:D,2,FALSE),IFERROR(VLOOKUP($B80,Dunnikier!C:D,2,FALSE),VLOOKUP($B80,Balmullo!C:D,2,FALSE)))))</f>
        <v>F40</v>
      </c>
      <c r="D80" s="8" t="str">
        <f>IFERROR(IFERROR(VLOOKUP($B80,'St A 5M'!C:E,3,FALSE),IFERROR(VLOOKUP($B80,'Strath-Blebo'!C:E,3,FALSE),IFERROR(VLOOKUP($B80,Tarvit!C:E,3,FALSE),IFERROR(VLOOKUP($B80,Dunnikier!C:E,3,FALSE),VLOOKUP($B80,Balmullo!C:E,3,FALSE))))),"?")</f>
        <v>Dundee Road Runners</v>
      </c>
      <c r="E80" s="7">
        <f>IF(ISERROR(M80),0,M80)</f>
        <v>172</v>
      </c>
      <c r="F80" s="7">
        <f>IF(ISERROR(N80),0,N80)</f>
        <v>0</v>
      </c>
      <c r="G80" s="7">
        <f>IF(ISERROR(O80),0,O80)</f>
        <v>0</v>
      </c>
      <c r="H80" s="7">
        <f>IF(ISERROR(P80),0,P80)</f>
        <v>0</v>
      </c>
      <c r="I80" s="7">
        <f>IF(ISERROR(Q80),0,Q80)</f>
        <v>171</v>
      </c>
      <c r="J80" s="7">
        <f>LARGE(E80:I80,1)+LARGE(E80:I80,2)+LARGE(E80:I80,3)+LARGE(E80:I80,4)</f>
        <v>343</v>
      </c>
      <c r="K80" s="7" t="str">
        <f>IF(SUM(R80:V80)&gt;3,"Y","N")</f>
        <v>N</v>
      </c>
      <c r="M80" s="8">
        <f>VLOOKUP($B80,'St A 5M'!C:G,4,FALSE)</f>
        <v>172</v>
      </c>
      <c r="N80" s="8" t="e">
        <f>VLOOKUP($B80,'Strath-Blebo'!C:F,4,FALSE)</f>
        <v>#N/A</v>
      </c>
      <c r="O80" s="8" t="e">
        <f>VLOOKUP($B80,Tarvit!C:F,4,FALSE)</f>
        <v>#N/A</v>
      </c>
      <c r="P80" s="8" t="e">
        <f>VLOOKUP($B80,Dunnikier!C:F,4,FALSE)</f>
        <v>#N/A</v>
      </c>
      <c r="Q80" s="8">
        <f>VLOOKUP($B80,Balmullo!$C:$F,4,FALSE)</f>
        <v>171</v>
      </c>
      <c r="R80" s="8">
        <f>IF(ISERROR(M80),0,1)</f>
        <v>1</v>
      </c>
      <c r="S80" s="8">
        <f>IF(ISERROR(N80),0,1)</f>
        <v>0</v>
      </c>
      <c r="T80" s="8">
        <f>IF(ISERROR(O80),0,1)</f>
        <v>0</v>
      </c>
      <c r="U80" s="8">
        <f>IF(ISERROR(P80),0,1)</f>
        <v>0</v>
      </c>
      <c r="V80" s="8">
        <f>IF(ISERROR(Q80),0,1)</f>
        <v>1</v>
      </c>
    </row>
    <row r="81" spans="2:22" x14ac:dyDescent="0.2">
      <c r="B81" s="8" t="s">
        <v>276</v>
      </c>
      <c r="C81" s="7" t="str">
        <f>IFERROR(VLOOKUP($B81,'St A 5M'!C:D,2,FALSE),IFERROR(VLOOKUP($B81,'Strath-Blebo'!C:D,2,FALSE),IFERROR(VLOOKUP($B81,Tarvit!C:D,2,FALSE),IFERROR(VLOOKUP($B81,Dunnikier!C:D,2,FALSE),VLOOKUP($B81,Balmullo!C:D,2,FALSE)))))</f>
        <v>F40</v>
      </c>
      <c r="D81" s="8" t="str">
        <f>IFERROR(IFERROR(VLOOKUP($B81,'St A 5M'!C:E,3,FALSE),IFERROR(VLOOKUP($B81,'Strath-Blebo'!C:E,3,FALSE),IFERROR(VLOOKUP($B81,Tarvit!C:E,3,FALSE),IFERROR(VLOOKUP($B81,Dunnikier!C:E,3,FALSE),VLOOKUP($B81,Balmullo!C:E,3,FALSE))))),"?")</f>
        <v>Recreational  Runners</v>
      </c>
      <c r="E81" s="7">
        <f>IF(ISERROR(M81),0,M81)</f>
        <v>165</v>
      </c>
      <c r="F81" s="7">
        <f>IF(ISERROR(N81),0,N81)</f>
        <v>176</v>
      </c>
      <c r="G81" s="7">
        <f>IF(ISERROR(O81),0,O81)</f>
        <v>0</v>
      </c>
      <c r="H81" s="7">
        <f>IF(ISERROR(P81),0,P81)</f>
        <v>0</v>
      </c>
      <c r="I81" s="7">
        <f>IF(ISERROR(Q81),0,Q81)</f>
        <v>0</v>
      </c>
      <c r="J81" s="7">
        <f>LARGE(E81:I81,1)+LARGE(E81:I81,2)+LARGE(E81:I81,3)+LARGE(E81:I81,4)</f>
        <v>341</v>
      </c>
      <c r="K81" s="7" t="str">
        <f>IF(SUM(R81:V81)&gt;3,"Y","N")</f>
        <v>N</v>
      </c>
      <c r="M81" s="8">
        <f>VLOOKUP($B81,'St A 5M'!C:G,4,FALSE)</f>
        <v>165</v>
      </c>
      <c r="N81" s="8">
        <f>VLOOKUP($B81,'Strath-Blebo'!C:F,4,FALSE)</f>
        <v>176</v>
      </c>
      <c r="O81" s="8" t="e">
        <f>VLOOKUP($B81,Tarvit!C:F,4,FALSE)</f>
        <v>#N/A</v>
      </c>
      <c r="P81" s="8" t="e">
        <f>VLOOKUP($B81,Dunnikier!C:F,4,FALSE)</f>
        <v>#N/A</v>
      </c>
      <c r="Q81" s="8" t="e">
        <f>VLOOKUP($B81,Balmullo!$C:$F,4,FALSE)</f>
        <v>#N/A</v>
      </c>
      <c r="R81" s="8">
        <f>IF(ISERROR(M81),0,1)</f>
        <v>1</v>
      </c>
      <c r="S81" s="8">
        <f>IF(ISERROR(N81),0,1)</f>
        <v>1</v>
      </c>
      <c r="T81" s="8">
        <f>IF(ISERROR(O81),0,1)</f>
        <v>0</v>
      </c>
      <c r="U81" s="8">
        <f>IF(ISERROR(P81),0,1)</f>
        <v>0</v>
      </c>
      <c r="V81" s="8">
        <f>IF(ISERROR(Q81),0,1)</f>
        <v>0</v>
      </c>
    </row>
    <row r="82" spans="2:22" x14ac:dyDescent="0.2">
      <c r="B82" s="8" t="s">
        <v>311</v>
      </c>
      <c r="C82" s="7" t="str">
        <f>IFERROR(VLOOKUP($B82,'St A 5M'!C:D,2,FALSE),IFERROR(VLOOKUP($B82,'Strath-Blebo'!C:D,2,FALSE),IFERROR(VLOOKUP($B82,Tarvit!C:D,2,FALSE),IFERROR(VLOOKUP($B82,Dunnikier!C:D,2,FALSE),VLOOKUP($B82,Balmullo!C:D,2,FALSE)))))</f>
        <v>MSen</v>
      </c>
      <c r="D82" s="8" t="str">
        <f>IFERROR(IFERROR(VLOOKUP($B82,'St A 5M'!C:E,3,FALSE),IFERROR(VLOOKUP($B82,'Strath-Blebo'!C:E,3,FALSE),IFERROR(VLOOKUP($B82,Tarvit!C:E,3,FALSE),IFERROR(VLOOKUP($B82,Dunnikier!C:E,3,FALSE),VLOOKUP($B82,Balmullo!C:E,3,FALSE))))),"?")</f>
        <v>Falkland Trail Runners</v>
      </c>
      <c r="E82" s="7">
        <f>IF(ISERROR(M82),0,M82)</f>
        <v>0</v>
      </c>
      <c r="F82" s="7">
        <f>IF(ISERROR(N82),0,N82)</f>
        <v>173</v>
      </c>
      <c r="G82" s="7">
        <f>IF(ISERROR(O82),0,O82)</f>
        <v>168</v>
      </c>
      <c r="H82" s="7">
        <f>IF(ISERROR(P82),0,P82)</f>
        <v>0</v>
      </c>
      <c r="I82" s="7">
        <f>IF(ISERROR(Q82),0,Q82)</f>
        <v>0</v>
      </c>
      <c r="J82" s="7">
        <f>LARGE(E82:I82,1)+LARGE(E82:I82,2)+LARGE(E82:I82,3)+LARGE(E82:I82,4)</f>
        <v>341</v>
      </c>
      <c r="K82" s="7" t="str">
        <f>IF(SUM(R82:V82)&gt;3,"Y","N")</f>
        <v>N</v>
      </c>
      <c r="M82" s="8" t="e">
        <f>VLOOKUP($B82,'St A 5M'!C:G,4,FALSE)</f>
        <v>#N/A</v>
      </c>
      <c r="N82" s="8">
        <f>VLOOKUP($B82,'Strath-Blebo'!C:F,4,FALSE)</f>
        <v>173</v>
      </c>
      <c r="O82" s="8">
        <f>VLOOKUP($B82,Tarvit!C:F,4,FALSE)</f>
        <v>168</v>
      </c>
      <c r="P82" s="8" t="e">
        <f>VLOOKUP($B82,Dunnikier!C:F,4,FALSE)</f>
        <v>#N/A</v>
      </c>
      <c r="Q82" s="8" t="e">
        <f>VLOOKUP($B82,Balmullo!$C:$F,4,FALSE)</f>
        <v>#N/A</v>
      </c>
      <c r="R82" s="8">
        <f>IF(ISERROR(M82),0,1)</f>
        <v>0</v>
      </c>
      <c r="S82" s="8">
        <f>IF(ISERROR(N82),0,1)</f>
        <v>1</v>
      </c>
      <c r="T82" s="8">
        <f>IF(ISERROR(O82),0,1)</f>
        <v>1</v>
      </c>
      <c r="U82" s="8">
        <f>IF(ISERROR(P82),0,1)</f>
        <v>0</v>
      </c>
      <c r="V82" s="8">
        <f>IF(ISERROR(Q82),0,1)</f>
        <v>0</v>
      </c>
    </row>
    <row r="83" spans="2:22" x14ac:dyDescent="0.2">
      <c r="B83" s="8" t="s">
        <v>274</v>
      </c>
      <c r="C83" s="7" t="str">
        <f>IFERROR(VLOOKUP($B83,'St A 5M'!C:D,2,FALSE),IFERROR(VLOOKUP($B83,'Strath-Blebo'!C:D,2,FALSE),IFERROR(VLOOKUP($B83,Tarvit!C:D,2,FALSE),IFERROR(VLOOKUP($B83,Dunnikier!C:D,2,FALSE),VLOOKUP($B83,Balmullo!C:D,2,FALSE)))))</f>
        <v>F70</v>
      </c>
      <c r="D83" s="8" t="str">
        <f>IFERROR(IFERROR(VLOOKUP($B83,'St A 5M'!C:E,3,FALSE),IFERROR(VLOOKUP($B83,'Strath-Blebo'!C:E,3,FALSE),IFERROR(VLOOKUP($B83,Tarvit!C:E,3,FALSE),IFERROR(VLOOKUP($B83,Dunnikier!C:E,3,FALSE),VLOOKUP($B83,Balmullo!C:E,3,FALSE))))),"?")</f>
        <v>Dundee Road Runners</v>
      </c>
      <c r="E83" s="7">
        <f>IF(ISERROR(M83),0,M83)</f>
        <v>166</v>
      </c>
      <c r="F83" s="7">
        <f>IF(ISERROR(N83),0,N83)</f>
        <v>174</v>
      </c>
      <c r="G83" s="7">
        <f>IF(ISERROR(O83),0,O83)</f>
        <v>0</v>
      </c>
      <c r="H83" s="7">
        <f>IF(ISERROR(P83),0,P83)</f>
        <v>0</v>
      </c>
      <c r="I83" s="7">
        <f>IF(ISERROR(Q83),0,Q83)</f>
        <v>0</v>
      </c>
      <c r="J83" s="7">
        <f>LARGE(E83:I83,1)+LARGE(E83:I83,2)+LARGE(E83:I83,3)+LARGE(E83:I83,4)</f>
        <v>340</v>
      </c>
      <c r="K83" s="7" t="str">
        <f>IF(SUM(R83:V83)&gt;3,"Y","N")</f>
        <v>N</v>
      </c>
      <c r="M83" s="8">
        <f>VLOOKUP($B83,'St A 5M'!C:G,4,FALSE)</f>
        <v>166</v>
      </c>
      <c r="N83" s="8">
        <f>VLOOKUP($B83,'Strath-Blebo'!C:F,4,FALSE)</f>
        <v>174</v>
      </c>
      <c r="O83" s="8" t="e">
        <f>VLOOKUP($B83,Tarvit!C:F,4,FALSE)</f>
        <v>#N/A</v>
      </c>
      <c r="P83" s="8" t="e">
        <f>VLOOKUP($B83,Dunnikier!C:F,4,FALSE)</f>
        <v>#N/A</v>
      </c>
      <c r="Q83" s="8" t="e">
        <f>VLOOKUP($B83,Balmullo!$C:$F,4,FALSE)</f>
        <v>#N/A</v>
      </c>
      <c r="R83" s="8">
        <f>IF(ISERROR(M83),0,1)</f>
        <v>1</v>
      </c>
      <c r="S83" s="8">
        <f>IF(ISERROR(N83),0,1)</f>
        <v>1</v>
      </c>
      <c r="T83" s="8">
        <f>IF(ISERROR(O83),0,1)</f>
        <v>0</v>
      </c>
      <c r="U83" s="8">
        <f>IF(ISERROR(P83),0,1)</f>
        <v>0</v>
      </c>
      <c r="V83" s="8">
        <f>IF(ISERROR(Q83),0,1)</f>
        <v>0</v>
      </c>
    </row>
    <row r="84" spans="2:22" x14ac:dyDescent="0.2">
      <c r="B84" s="8" t="s">
        <v>278</v>
      </c>
      <c r="C84" s="7" t="str">
        <f>IFERROR(VLOOKUP($B84,'St A 5M'!C:D,2,FALSE),IFERROR(VLOOKUP($B84,'Strath-Blebo'!C:D,2,FALSE),IFERROR(VLOOKUP($B84,Tarvit!C:D,2,FALSE),IFERROR(VLOOKUP($B84,Dunnikier!C:D,2,FALSE),VLOOKUP($B84,Balmullo!C:D,2,FALSE)))))</f>
        <v>F40</v>
      </c>
      <c r="D84" s="8" t="str">
        <f>IFERROR(IFERROR(VLOOKUP($B84,'St A 5M'!C:E,3,FALSE),IFERROR(VLOOKUP($B84,'Strath-Blebo'!C:E,3,FALSE),IFERROR(VLOOKUP($B84,Tarvit!C:E,3,FALSE),IFERROR(VLOOKUP($B84,Dunnikier!C:E,3,FALSE),VLOOKUP($B84,Balmullo!C:E,3,FALSE))))),"?")</f>
        <v xml:space="preserve">Recreational Running </v>
      </c>
      <c r="E84" s="7">
        <f>IF(ISERROR(M84),0,M84)</f>
        <v>164</v>
      </c>
      <c r="F84" s="7">
        <f>IF(ISERROR(N84),0,N84)</f>
        <v>173</v>
      </c>
      <c r="G84" s="7">
        <f>IF(ISERROR(O84),0,O84)</f>
        <v>0</v>
      </c>
      <c r="H84" s="7">
        <f>IF(ISERROR(P84),0,P84)</f>
        <v>0</v>
      </c>
      <c r="I84" s="7">
        <f>IF(ISERROR(Q84),0,Q84)</f>
        <v>0</v>
      </c>
      <c r="J84" s="7">
        <f>LARGE(E84:I84,1)+LARGE(E84:I84,2)+LARGE(E84:I84,3)+LARGE(E84:I84,4)</f>
        <v>337</v>
      </c>
      <c r="K84" s="7" t="str">
        <f>IF(SUM(R84:V84)&gt;3,"Y","N")</f>
        <v>N</v>
      </c>
      <c r="M84" s="8">
        <f>VLOOKUP($B84,'St A 5M'!C:G,4,FALSE)</f>
        <v>164</v>
      </c>
      <c r="N84" s="8">
        <f>VLOOKUP($B84,'Strath-Blebo'!C:F,4,FALSE)</f>
        <v>173</v>
      </c>
      <c r="O84" s="8" t="e">
        <f>VLOOKUP($B84,Tarvit!C:F,4,FALSE)</f>
        <v>#N/A</v>
      </c>
      <c r="P84" s="8" t="e">
        <f>VLOOKUP($B84,Dunnikier!C:F,4,FALSE)</f>
        <v>#N/A</v>
      </c>
      <c r="Q84" s="8" t="e">
        <f>VLOOKUP($B84,Balmullo!$C:$F,4,FALSE)</f>
        <v>#N/A</v>
      </c>
      <c r="R84" s="8">
        <f>IF(ISERROR(M84),0,1)</f>
        <v>1</v>
      </c>
      <c r="S84" s="8">
        <f>IF(ISERROR(N84),0,1)</f>
        <v>1</v>
      </c>
      <c r="T84" s="8">
        <f>IF(ISERROR(O84),0,1)</f>
        <v>0</v>
      </c>
      <c r="U84" s="8">
        <f>IF(ISERROR(P84),0,1)</f>
        <v>0</v>
      </c>
      <c r="V84" s="8">
        <f>IF(ISERROR(Q84),0,1)</f>
        <v>0</v>
      </c>
    </row>
    <row r="85" spans="2:22" x14ac:dyDescent="0.2">
      <c r="B85" s="8" t="s">
        <v>312</v>
      </c>
      <c r="C85" s="7" t="str">
        <f>IFERROR(VLOOKUP($B85,'St A 5M'!C:D,2,FALSE),IFERROR(VLOOKUP($B85,'Strath-Blebo'!C:D,2,FALSE),IFERROR(VLOOKUP($B85,Tarvit!C:D,2,FALSE),IFERROR(VLOOKUP($B85,Dunnikier!C:D,2,FALSE),VLOOKUP($B85,Balmullo!C:D,2,FALSE)))))</f>
        <v>M50</v>
      </c>
      <c r="D85" s="8" t="str">
        <f>IFERROR(IFERROR(VLOOKUP($B85,'St A 5M'!C:E,3,FALSE),IFERROR(VLOOKUP($B85,'Strath-Blebo'!C:E,3,FALSE),IFERROR(VLOOKUP($B85,Tarvit!C:E,3,FALSE),IFERROR(VLOOKUP($B85,Dunnikier!C:E,3,FALSE),VLOOKUP($B85,Balmullo!C:E,3,FALSE))))),"?")</f>
        <v>Anster Allsorts</v>
      </c>
      <c r="E85" s="7">
        <f>IF(ISERROR(M85),0,M85)</f>
        <v>0</v>
      </c>
      <c r="F85" s="7">
        <f>IF(ISERROR(N85),0,N85)</f>
        <v>172</v>
      </c>
      <c r="G85" s="7">
        <f>IF(ISERROR(O85),0,O85)</f>
        <v>0</v>
      </c>
      <c r="H85" s="7">
        <f>IF(ISERROR(P85),0,P85)</f>
        <v>0</v>
      </c>
      <c r="I85" s="7">
        <f>IF(ISERROR(Q85),0,Q85)</f>
        <v>164</v>
      </c>
      <c r="J85" s="7">
        <f>LARGE(E85:I85,1)+LARGE(E85:I85,2)+LARGE(E85:I85,3)+LARGE(E85:I85,4)</f>
        <v>336</v>
      </c>
      <c r="K85" s="7" t="str">
        <f>IF(SUM(R85:V85)&gt;3,"Y","N")</f>
        <v>N</v>
      </c>
      <c r="M85" s="8" t="e">
        <f>VLOOKUP($B85,'St A 5M'!C:G,4,FALSE)</f>
        <v>#N/A</v>
      </c>
      <c r="N85" s="8">
        <f>VLOOKUP($B85,'Strath-Blebo'!C:F,4,FALSE)</f>
        <v>172</v>
      </c>
      <c r="O85" s="8" t="e">
        <f>VLOOKUP($B85,Tarvit!C:F,4,FALSE)</f>
        <v>#N/A</v>
      </c>
      <c r="P85" s="8" t="e">
        <f>VLOOKUP($B85,Dunnikier!C:F,4,FALSE)</f>
        <v>#N/A</v>
      </c>
      <c r="Q85" s="8">
        <f>VLOOKUP($B85,Balmullo!$C:$F,4,FALSE)</f>
        <v>164</v>
      </c>
      <c r="R85" s="8">
        <f>IF(ISERROR(M85),0,1)</f>
        <v>0</v>
      </c>
      <c r="S85" s="8">
        <f>IF(ISERROR(N85),0,1)</f>
        <v>1</v>
      </c>
      <c r="T85" s="8">
        <f>IF(ISERROR(O85),0,1)</f>
        <v>0</v>
      </c>
      <c r="U85" s="8">
        <f>IF(ISERROR(P85),0,1)</f>
        <v>0</v>
      </c>
      <c r="V85" s="8">
        <f>IF(ISERROR(Q85),0,1)</f>
        <v>1</v>
      </c>
    </row>
    <row r="86" spans="2:22" x14ac:dyDescent="0.2">
      <c r="B86" s="8" t="s">
        <v>221</v>
      </c>
      <c r="C86" s="7" t="str">
        <f>IFERROR(VLOOKUP($B86,'St A 5M'!C:D,2,FALSE),IFERROR(VLOOKUP($B86,'Strath-Blebo'!C:D,2,FALSE),IFERROR(VLOOKUP($B86,Tarvit!C:D,2,FALSE),IFERROR(VLOOKUP($B86,Dunnikier!C:D,2,FALSE),VLOOKUP($B86,Balmullo!C:D,2,FALSE)))))</f>
        <v>F60</v>
      </c>
      <c r="D86" s="8" t="str">
        <f>IFERROR(IFERROR(VLOOKUP($B86,'St A 5M'!C:E,3,FALSE),IFERROR(VLOOKUP($B86,'Strath-Blebo'!C:E,3,FALSE),IFERROR(VLOOKUP($B86,Tarvit!C:E,3,FALSE),IFERROR(VLOOKUP($B86,Dunnikier!C:E,3,FALSE),VLOOKUP($B86,Balmullo!C:E,3,FALSE))))),"?")</f>
        <v xml:space="preserve">Falkland Trail Runners </v>
      </c>
      <c r="E86" s="7">
        <f>IF(ISERROR(M86),0,M86)</f>
        <v>167</v>
      </c>
      <c r="F86" s="7">
        <f>IF(ISERROR(N86),0,N86)</f>
        <v>0</v>
      </c>
      <c r="G86" s="7">
        <f>IF(ISERROR(O86),0,O86)</f>
        <v>0</v>
      </c>
      <c r="H86" s="7">
        <f>IF(ISERROR(P86),0,P86)</f>
        <v>0</v>
      </c>
      <c r="I86" s="7">
        <f>IF(ISERROR(Q86),0,Q86)</f>
        <v>166</v>
      </c>
      <c r="J86" s="7">
        <f>LARGE(E86:I86,1)+LARGE(E86:I86,2)+LARGE(E86:I86,3)+LARGE(E86:I86,4)</f>
        <v>333</v>
      </c>
      <c r="K86" s="7" t="str">
        <f>IF(SUM(R86:V86)&gt;3,"Y","N")</f>
        <v>N</v>
      </c>
      <c r="M86" s="8">
        <f>VLOOKUP($B86,'St A 5M'!C:G,4,FALSE)</f>
        <v>167</v>
      </c>
      <c r="N86" s="8" t="e">
        <f>VLOOKUP($B86,'Strath-Blebo'!C:F,4,FALSE)</f>
        <v>#N/A</v>
      </c>
      <c r="O86" s="8" t="e">
        <f>VLOOKUP($B86,Tarvit!C:F,4,FALSE)</f>
        <v>#N/A</v>
      </c>
      <c r="P86" s="8" t="e">
        <f>VLOOKUP($B86,Dunnikier!C:F,4,FALSE)</f>
        <v>#N/A</v>
      </c>
      <c r="Q86" s="8">
        <f>VLOOKUP($B86,Balmullo!$C:$F,4,FALSE)</f>
        <v>166</v>
      </c>
      <c r="R86" s="8">
        <f>IF(ISERROR(M86),0,1)</f>
        <v>1</v>
      </c>
      <c r="S86" s="8">
        <f>IF(ISERROR(N86),0,1)</f>
        <v>0</v>
      </c>
      <c r="T86" s="8">
        <f>IF(ISERROR(O86),0,1)</f>
        <v>0</v>
      </c>
      <c r="U86" s="8">
        <f>IF(ISERROR(P86),0,1)</f>
        <v>0</v>
      </c>
      <c r="V86" s="8">
        <f>IF(ISERROR(Q86),0,1)</f>
        <v>1</v>
      </c>
    </row>
    <row r="87" spans="2:22" x14ac:dyDescent="0.2">
      <c r="B87" s="8" t="s">
        <v>256</v>
      </c>
      <c r="C87" s="7" t="str">
        <f>IFERROR(VLOOKUP($B87,'St A 5M'!C:D,2,FALSE),IFERROR(VLOOKUP($B87,'Strath-Blebo'!C:D,2,FALSE),IFERROR(VLOOKUP($B87,Tarvit!C:D,2,FALSE),IFERROR(VLOOKUP($B87,Dunnikier!C:D,2,FALSE),VLOOKUP($B87,Balmullo!C:D,2,FALSE)))))</f>
        <v>M70</v>
      </c>
      <c r="D87" s="8" t="str">
        <f>IFERROR(IFERROR(VLOOKUP($B87,'St A 5M'!C:E,3,FALSE),IFERROR(VLOOKUP($B87,'Strath-Blebo'!C:E,3,FALSE),IFERROR(VLOOKUP($B87,Tarvit!C:E,3,FALSE),IFERROR(VLOOKUP($B87,Dunnikier!C:E,3,FALSE),VLOOKUP($B87,Balmullo!C:E,3,FALSE))))),"?")</f>
        <v>Falkland Trail Runners</v>
      </c>
      <c r="E87" s="7">
        <f>IF(ISERROR(M87),0,M87)</f>
        <v>166</v>
      </c>
      <c r="F87" s="7">
        <f>IF(ISERROR(N87),0,N87)</f>
        <v>165</v>
      </c>
      <c r="G87" s="7">
        <f>IF(ISERROR(O87),0,O87)</f>
        <v>0</v>
      </c>
      <c r="H87" s="7">
        <f>IF(ISERROR(P87),0,P87)</f>
        <v>0</v>
      </c>
      <c r="I87" s="7">
        <f>IF(ISERROR(Q87),0,Q87)</f>
        <v>0</v>
      </c>
      <c r="J87" s="7">
        <f>LARGE(E87:I87,1)+LARGE(E87:I87,2)+LARGE(E87:I87,3)+LARGE(E87:I87,4)</f>
        <v>331</v>
      </c>
      <c r="K87" s="7" t="str">
        <f>IF(SUM(R87:V87)&gt;3,"Y","N")</f>
        <v>N</v>
      </c>
      <c r="M87" s="8">
        <f>VLOOKUP($B87,'St A 5M'!C:G,4,FALSE)</f>
        <v>166</v>
      </c>
      <c r="N87" s="8">
        <f>VLOOKUP($B87,'Strath-Blebo'!C:F,4,FALSE)</f>
        <v>165</v>
      </c>
      <c r="O87" s="8" t="e">
        <f>VLOOKUP($B87,Tarvit!C:F,4,FALSE)</f>
        <v>#N/A</v>
      </c>
      <c r="P87" s="8" t="e">
        <f>VLOOKUP($B87,Dunnikier!C:F,4,FALSE)</f>
        <v>#N/A</v>
      </c>
      <c r="Q87" s="8" t="e">
        <f>VLOOKUP($B87,Balmullo!$C:$F,4,FALSE)</f>
        <v>#N/A</v>
      </c>
      <c r="R87" s="8">
        <f>IF(ISERROR(M87),0,1)</f>
        <v>1</v>
      </c>
      <c r="S87" s="8">
        <f>IF(ISERROR(N87),0,1)</f>
        <v>1</v>
      </c>
      <c r="T87" s="8">
        <f>IF(ISERROR(O87),0,1)</f>
        <v>0</v>
      </c>
      <c r="U87" s="8">
        <f>IF(ISERROR(P87),0,1)</f>
        <v>0</v>
      </c>
      <c r="V87" s="8">
        <f>IF(ISERROR(Q87),0,1)</f>
        <v>0</v>
      </c>
    </row>
    <row r="88" spans="2:22" x14ac:dyDescent="0.2">
      <c r="B88" s="8" t="s">
        <v>323</v>
      </c>
      <c r="C88" s="7" t="str">
        <f>IFERROR(VLOOKUP($B88,'St A 5M'!C:D,2,FALSE),IFERROR(VLOOKUP($B88,'Strath-Blebo'!C:D,2,FALSE),IFERROR(VLOOKUP($B88,Tarvit!C:D,2,FALSE),IFERROR(VLOOKUP($B88,Dunnikier!C:D,2,FALSE),VLOOKUP($B88,Balmullo!C:D,2,FALSE)))))</f>
        <v>M60</v>
      </c>
      <c r="D88" s="8" t="str">
        <f>IFERROR(IFERROR(VLOOKUP($B88,'St A 5M'!C:E,3,FALSE),IFERROR(VLOOKUP($B88,'Strath-Blebo'!C:E,3,FALSE),IFERROR(VLOOKUP($B88,Tarvit!C:E,3,FALSE),IFERROR(VLOOKUP($B88,Dunnikier!C:E,3,FALSE),VLOOKUP($B88,Balmullo!C:E,3,FALSE))))),"?")</f>
        <v>Falkland Trail Runners</v>
      </c>
      <c r="E88" s="7">
        <f>IF(ISERROR(M88),0,M88)</f>
        <v>0</v>
      </c>
      <c r="F88" s="7">
        <f>IF(ISERROR(N88),0,N88)</f>
        <v>156</v>
      </c>
      <c r="G88" s="7">
        <f>IF(ISERROR(O88),0,O88)</f>
        <v>0</v>
      </c>
      <c r="H88" s="7">
        <f>IF(ISERROR(P88),0,P88)</f>
        <v>174</v>
      </c>
      <c r="I88" s="7">
        <f>IF(ISERROR(Q88),0,Q88)</f>
        <v>0</v>
      </c>
      <c r="J88" s="7">
        <f>LARGE(E88:I88,1)+LARGE(E88:I88,2)+LARGE(E88:I88,3)+LARGE(E88:I88,4)</f>
        <v>330</v>
      </c>
      <c r="K88" s="7" t="str">
        <f>IF(SUM(R88:V88)&gt;3,"Y","N")</f>
        <v>N</v>
      </c>
      <c r="M88" s="8" t="e">
        <f>VLOOKUP($B88,'St A 5M'!C:G,4,FALSE)</f>
        <v>#N/A</v>
      </c>
      <c r="N88" s="8">
        <f>VLOOKUP($B88,'Strath-Blebo'!C:F,4,FALSE)</f>
        <v>156</v>
      </c>
      <c r="O88" s="8" t="e">
        <f>VLOOKUP($B88,Tarvit!C:F,4,FALSE)</f>
        <v>#N/A</v>
      </c>
      <c r="P88" s="8">
        <f>VLOOKUP($B88,Dunnikier!C:F,4,FALSE)</f>
        <v>174</v>
      </c>
      <c r="Q88" s="8" t="e">
        <f>VLOOKUP($B88,Balmullo!$C:$F,4,FALSE)</f>
        <v>#N/A</v>
      </c>
      <c r="R88" s="8">
        <f>IF(ISERROR(M88),0,1)</f>
        <v>0</v>
      </c>
      <c r="S88" s="8">
        <f>IF(ISERROR(N88),0,1)</f>
        <v>1</v>
      </c>
      <c r="T88" s="8">
        <f>IF(ISERROR(O88),0,1)</f>
        <v>0</v>
      </c>
      <c r="U88" s="8">
        <f>IF(ISERROR(P88),0,1)</f>
        <v>1</v>
      </c>
      <c r="V88" s="8">
        <f>IF(ISERROR(Q88),0,1)</f>
        <v>0</v>
      </c>
    </row>
    <row r="89" spans="2:22" x14ac:dyDescent="0.2">
      <c r="B89" s="8" t="s">
        <v>212</v>
      </c>
      <c r="C89" s="7" t="str">
        <f>IFERROR(VLOOKUP($B89,'St A 5M'!C:D,2,FALSE),IFERROR(VLOOKUP($B89,'Strath-Blebo'!C:D,2,FALSE),IFERROR(VLOOKUP($B89,Tarvit!C:D,2,FALSE),IFERROR(VLOOKUP($B89,Dunnikier!C:D,2,FALSE),VLOOKUP($B89,Balmullo!C:D,2,FALSE)))))</f>
        <v>M40</v>
      </c>
      <c r="D89" s="8" t="str">
        <f>IFERROR(IFERROR(VLOOKUP($B89,'St A 5M'!C:E,3,FALSE),IFERROR(VLOOKUP($B89,'Strath-Blebo'!C:E,3,FALSE),IFERROR(VLOOKUP($B89,Tarvit!C:E,3,FALSE),IFERROR(VLOOKUP($B89,Dunnikier!C:E,3,FALSE),VLOOKUP($B89,Balmullo!C:E,3,FALSE))))),"?")</f>
        <v>Dundee Road Runners</v>
      </c>
      <c r="E89" s="7">
        <f>IF(ISERROR(M89),0,M89)</f>
        <v>165</v>
      </c>
      <c r="F89" s="7">
        <f>IF(ISERROR(N89),0,N89)</f>
        <v>0</v>
      </c>
      <c r="G89" s="7">
        <f>IF(ISERROR(O89),0,O89)</f>
        <v>165</v>
      </c>
      <c r="H89" s="7">
        <f>IF(ISERROR(P89),0,P89)</f>
        <v>0</v>
      </c>
      <c r="I89" s="7">
        <f>IF(ISERROR(Q89),0,Q89)</f>
        <v>0</v>
      </c>
      <c r="J89" s="7">
        <f>LARGE(E89:I89,1)+LARGE(E89:I89,2)+LARGE(E89:I89,3)+LARGE(E89:I89,4)</f>
        <v>330</v>
      </c>
      <c r="K89" s="7" t="str">
        <f>IF(SUM(R89:V89)&gt;3,"Y","N")</f>
        <v>N</v>
      </c>
      <c r="M89" s="8">
        <f>VLOOKUP($B89,'St A 5M'!C:G,4,FALSE)</f>
        <v>165</v>
      </c>
      <c r="N89" s="8" t="e">
        <f>VLOOKUP($B89,'Strath-Blebo'!C:F,4,FALSE)</f>
        <v>#N/A</v>
      </c>
      <c r="O89" s="8">
        <f>VLOOKUP($B89,Tarvit!C:F,4,FALSE)</f>
        <v>165</v>
      </c>
      <c r="P89" s="8" t="e">
        <f>VLOOKUP($B89,Dunnikier!C:F,4,FALSE)</f>
        <v>#N/A</v>
      </c>
      <c r="Q89" s="8" t="e">
        <f>VLOOKUP($B89,Balmullo!$C:$F,4,FALSE)</f>
        <v>#N/A</v>
      </c>
      <c r="R89" s="8">
        <f>IF(ISERROR(M89),0,1)</f>
        <v>1</v>
      </c>
      <c r="S89" s="8">
        <f>IF(ISERROR(N89),0,1)</f>
        <v>0</v>
      </c>
      <c r="T89" s="8">
        <f>IF(ISERROR(O89),0,1)</f>
        <v>1</v>
      </c>
      <c r="U89" s="8">
        <f>IF(ISERROR(P89),0,1)</f>
        <v>0</v>
      </c>
      <c r="V89" s="8">
        <f>IF(ISERROR(Q89),0,1)</f>
        <v>0</v>
      </c>
    </row>
    <row r="90" spans="2:22" x14ac:dyDescent="0.2">
      <c r="B90" s="8" t="s">
        <v>255</v>
      </c>
      <c r="C90" s="7" t="str">
        <f>IFERROR(VLOOKUP($B90,'St A 5M'!C:D,2,FALSE),IFERROR(VLOOKUP($B90,'Strath-Blebo'!C:D,2,FALSE),IFERROR(VLOOKUP($B90,Tarvit!C:D,2,FALSE),IFERROR(VLOOKUP($B90,Dunnikier!C:D,2,FALSE),VLOOKUP($B90,Balmullo!C:D,2,FALSE)))))</f>
        <v>M50</v>
      </c>
      <c r="D90" s="8" t="str">
        <f>IFERROR(IFERROR(VLOOKUP($B90,'St A 5M'!C:E,3,FALSE),IFERROR(VLOOKUP($B90,'Strath-Blebo'!C:E,3,FALSE),IFERROR(VLOOKUP($B90,Tarvit!C:E,3,FALSE),IFERROR(VLOOKUP($B90,Dunnikier!C:E,3,FALSE),VLOOKUP($B90,Balmullo!C:E,3,FALSE))))),"?")</f>
        <v>Dundee Road Runners</v>
      </c>
      <c r="E90" s="7">
        <f>IF(ISERROR(M90),0,M90)</f>
        <v>168</v>
      </c>
      <c r="F90" s="7">
        <f>IF(ISERROR(N90),0,N90)</f>
        <v>158</v>
      </c>
      <c r="G90" s="7">
        <f>IF(ISERROR(O90),0,O90)</f>
        <v>0</v>
      </c>
      <c r="H90" s="7">
        <f>IF(ISERROR(P90),0,P90)</f>
        <v>0</v>
      </c>
      <c r="I90" s="7">
        <f>IF(ISERROR(Q90),0,Q90)</f>
        <v>0</v>
      </c>
      <c r="J90" s="7">
        <f>LARGE(E90:I90,1)+LARGE(E90:I90,2)+LARGE(E90:I90,3)+LARGE(E90:I90,4)</f>
        <v>326</v>
      </c>
      <c r="K90" s="7" t="str">
        <f>IF(SUM(R90:V90)&gt;3,"Y","N")</f>
        <v>N</v>
      </c>
      <c r="M90" s="8">
        <f>VLOOKUP($B90,'St A 5M'!C:G,4,FALSE)</f>
        <v>168</v>
      </c>
      <c r="N90" s="8">
        <f>VLOOKUP($B90,'Strath-Blebo'!C:F,4,FALSE)</f>
        <v>158</v>
      </c>
      <c r="O90" s="8" t="e">
        <f>VLOOKUP($B90,Tarvit!C:F,4,FALSE)</f>
        <v>#N/A</v>
      </c>
      <c r="P90" s="8" t="e">
        <f>VLOOKUP($B90,Dunnikier!C:F,4,FALSE)</f>
        <v>#N/A</v>
      </c>
      <c r="Q90" s="8" t="e">
        <f>VLOOKUP($B90,Balmullo!$C:$F,4,FALSE)</f>
        <v>#N/A</v>
      </c>
      <c r="R90" s="8">
        <f>IF(ISERROR(M90),0,1)</f>
        <v>1</v>
      </c>
      <c r="S90" s="8">
        <f>IF(ISERROR(N90),0,1)</f>
        <v>1</v>
      </c>
      <c r="T90" s="8">
        <f>IF(ISERROR(O90),0,1)</f>
        <v>0</v>
      </c>
      <c r="U90" s="8">
        <f>IF(ISERROR(P90),0,1)</f>
        <v>0</v>
      </c>
      <c r="V90" s="8">
        <f>IF(ISERROR(Q90),0,1)</f>
        <v>0</v>
      </c>
    </row>
    <row r="91" spans="2:22" x14ac:dyDescent="0.2">
      <c r="B91" s="8" t="s">
        <v>230</v>
      </c>
      <c r="C91" s="7" t="str">
        <f>IFERROR(VLOOKUP($B91,'St A 5M'!C:D,2,FALSE),IFERROR(VLOOKUP($B91,'Strath-Blebo'!C:D,2,FALSE),IFERROR(VLOOKUP($B91,Tarvit!C:D,2,FALSE),IFERROR(VLOOKUP($B91,Dunnikier!C:D,2,FALSE),VLOOKUP($B91,Balmullo!C:D,2,FALSE)))))</f>
        <v>F60</v>
      </c>
      <c r="D91" s="8" t="str">
        <f>IFERROR(IFERROR(VLOOKUP($B91,'St A 5M'!C:E,3,FALSE),IFERROR(VLOOKUP($B91,'Strath-Blebo'!C:E,3,FALSE),IFERROR(VLOOKUP($B91,Tarvit!C:E,3,FALSE),IFERROR(VLOOKUP($B91,Dunnikier!C:E,3,FALSE),VLOOKUP($B91,Balmullo!C:E,3,FALSE))))),"?")</f>
        <v>Dundee Road Runners</v>
      </c>
      <c r="E91" s="7">
        <f>IF(ISERROR(M91),0,M91)</f>
        <v>163</v>
      </c>
      <c r="F91" s="7">
        <f>IF(ISERROR(N91),0,N91)</f>
        <v>0</v>
      </c>
      <c r="G91" s="7">
        <f>IF(ISERROR(O91),0,O91)</f>
        <v>0</v>
      </c>
      <c r="H91" s="7">
        <f>IF(ISERROR(P91),0,P91)</f>
        <v>0</v>
      </c>
      <c r="I91" s="7">
        <f>IF(ISERROR(Q91),0,Q91)</f>
        <v>161</v>
      </c>
      <c r="J91" s="7">
        <f>LARGE(E91:I91,1)+LARGE(E91:I91,2)+LARGE(E91:I91,3)+LARGE(E91:I91,4)</f>
        <v>324</v>
      </c>
      <c r="K91" s="7" t="str">
        <f>IF(SUM(R91:V91)&gt;3,"Y","N")</f>
        <v>N</v>
      </c>
      <c r="M91" s="8">
        <f>VLOOKUP($B91,'St A 5M'!C:G,4,FALSE)</f>
        <v>163</v>
      </c>
      <c r="N91" s="8" t="e">
        <f>VLOOKUP($B91,'Strath-Blebo'!C:F,4,FALSE)</f>
        <v>#N/A</v>
      </c>
      <c r="O91" s="8" t="e">
        <f>VLOOKUP($B91,Tarvit!C:F,4,FALSE)</f>
        <v>#N/A</v>
      </c>
      <c r="P91" s="8" t="e">
        <f>VLOOKUP($B91,Dunnikier!C:F,4,FALSE)</f>
        <v>#N/A</v>
      </c>
      <c r="Q91" s="8">
        <f>VLOOKUP($B91,Balmullo!$C:$F,4,FALSE)</f>
        <v>161</v>
      </c>
      <c r="R91" s="8">
        <f>IF(ISERROR(M91),0,1)</f>
        <v>1</v>
      </c>
      <c r="S91" s="8">
        <f>IF(ISERROR(N91),0,1)</f>
        <v>0</v>
      </c>
      <c r="T91" s="8">
        <f>IF(ISERROR(O91),0,1)</f>
        <v>0</v>
      </c>
      <c r="U91" s="8">
        <f>IF(ISERROR(P91),0,1)</f>
        <v>0</v>
      </c>
      <c r="V91" s="8">
        <f>IF(ISERROR(Q91),0,1)</f>
        <v>1</v>
      </c>
    </row>
    <row r="92" spans="2:22" x14ac:dyDescent="0.2">
      <c r="B92" s="8" t="s">
        <v>213</v>
      </c>
      <c r="C92" s="7" t="str">
        <f>IFERROR(VLOOKUP($B92,'St A 5M'!C:D,2,FALSE),IFERROR(VLOOKUP($B92,'Strath-Blebo'!C:D,2,FALSE),IFERROR(VLOOKUP($B92,Tarvit!C:D,2,FALSE),IFERROR(VLOOKUP($B92,Dunnikier!C:D,2,FALSE),VLOOKUP($B92,Balmullo!C:D,2,FALSE)))))</f>
        <v>M50</v>
      </c>
      <c r="D92" s="8" t="str">
        <f>IFERROR(IFERROR(VLOOKUP($B92,'St A 5M'!C:E,3,FALSE),IFERROR(VLOOKUP($B92,'Strath-Blebo'!C:E,3,FALSE),IFERROR(VLOOKUP($B92,Tarvit!C:E,3,FALSE),IFERROR(VLOOKUP($B92,Dunnikier!C:E,3,FALSE),VLOOKUP($B92,Balmullo!C:E,3,FALSE))))),"?")</f>
        <v>Dundee Road Runners</v>
      </c>
      <c r="E92" s="7">
        <f>IF(ISERROR(M92),0,M92)</f>
        <v>163</v>
      </c>
      <c r="F92" s="7">
        <f>IF(ISERROR(N92),0,N92)</f>
        <v>0</v>
      </c>
      <c r="G92" s="7">
        <f>IF(ISERROR(O92),0,O92)</f>
        <v>159</v>
      </c>
      <c r="H92" s="7">
        <f>IF(ISERROR(P92),0,P92)</f>
        <v>0</v>
      </c>
      <c r="I92" s="7">
        <f>IF(ISERROR(Q92),0,Q92)</f>
        <v>0</v>
      </c>
      <c r="J92" s="7">
        <f>LARGE(E92:I92,1)+LARGE(E92:I92,2)+LARGE(E92:I92,3)+LARGE(E92:I92,4)</f>
        <v>322</v>
      </c>
      <c r="K92" s="7" t="str">
        <f>IF(SUM(R92:V92)&gt;3,"Y","N")</f>
        <v>N</v>
      </c>
      <c r="M92" s="8">
        <f>VLOOKUP($B92,'St A 5M'!C:G,4,FALSE)</f>
        <v>163</v>
      </c>
      <c r="N92" s="8" t="e">
        <f>VLOOKUP($B92,'Strath-Blebo'!C:F,4,FALSE)</f>
        <v>#N/A</v>
      </c>
      <c r="O92" s="8">
        <f>VLOOKUP($B92,Tarvit!C:F,4,FALSE)</f>
        <v>159</v>
      </c>
      <c r="P92" s="8" t="e">
        <f>VLOOKUP($B92,Dunnikier!C:F,4,FALSE)</f>
        <v>#N/A</v>
      </c>
      <c r="Q92" s="8" t="e">
        <f>VLOOKUP($B92,Balmullo!$C:$F,4,FALSE)</f>
        <v>#N/A</v>
      </c>
      <c r="R92" s="8">
        <f>IF(ISERROR(M92),0,1)</f>
        <v>1</v>
      </c>
      <c r="S92" s="8">
        <f>IF(ISERROR(N92),0,1)</f>
        <v>0</v>
      </c>
      <c r="T92" s="8">
        <f>IF(ISERROR(O92),0,1)</f>
        <v>1</v>
      </c>
      <c r="U92" s="8">
        <f>IF(ISERROR(P92),0,1)</f>
        <v>0</v>
      </c>
      <c r="V92" s="8">
        <f>IF(ISERROR(Q92),0,1)</f>
        <v>0</v>
      </c>
    </row>
    <row r="93" spans="2:22" x14ac:dyDescent="0.2">
      <c r="B93" s="8" t="s">
        <v>317</v>
      </c>
      <c r="C93" s="7" t="str">
        <f>IFERROR(VLOOKUP($B93,'St A 5M'!C:D,2,FALSE),IFERROR(VLOOKUP($B93,'Strath-Blebo'!C:D,2,FALSE),IFERROR(VLOOKUP($B93,Tarvit!C:D,2,FALSE),IFERROR(VLOOKUP($B93,Dunnikier!C:D,2,FALSE),VLOOKUP($B93,Balmullo!C:D,2,FALSE)))))</f>
        <v>MSen</v>
      </c>
      <c r="D93" s="8" t="str">
        <f>IFERROR(IFERROR(VLOOKUP($B93,'St A 5M'!C:E,3,FALSE),IFERROR(VLOOKUP($B93,'Strath-Blebo'!C:E,3,FALSE),IFERROR(VLOOKUP($B93,Tarvit!C:E,3,FALSE),IFERROR(VLOOKUP($B93,Dunnikier!C:E,3,FALSE),VLOOKUP($B93,Balmullo!C:E,3,FALSE))))),"?")</f>
        <v>Unatt.</v>
      </c>
      <c r="E93" s="7">
        <f>IF(ISERROR(M93),0,M93)</f>
        <v>0</v>
      </c>
      <c r="F93" s="7">
        <f>IF(ISERROR(N93),0,N93)</f>
        <v>161</v>
      </c>
      <c r="G93" s="7">
        <f>IF(ISERROR(O93),0,O93)</f>
        <v>155</v>
      </c>
      <c r="H93" s="7">
        <f>IF(ISERROR(P93),0,P93)</f>
        <v>0</v>
      </c>
      <c r="I93" s="7">
        <f>IF(ISERROR(Q93),0,Q93)</f>
        <v>0</v>
      </c>
      <c r="J93" s="7">
        <f>LARGE(E93:I93,1)+LARGE(E93:I93,2)+LARGE(E93:I93,3)+LARGE(E93:I93,4)</f>
        <v>316</v>
      </c>
      <c r="K93" s="7" t="str">
        <f>IF(SUM(R93:V93)&gt;3,"Y","N")</f>
        <v>N</v>
      </c>
      <c r="M93" s="8" t="e">
        <f>VLOOKUP($B93,'St A 5M'!C:G,4,FALSE)</f>
        <v>#N/A</v>
      </c>
      <c r="N93" s="8">
        <f>VLOOKUP($B93,'Strath-Blebo'!C:F,4,FALSE)</f>
        <v>161</v>
      </c>
      <c r="O93" s="8">
        <f>VLOOKUP($B93,Tarvit!C:F,4,FALSE)</f>
        <v>155</v>
      </c>
      <c r="P93" s="8" t="e">
        <f>VLOOKUP($B93,Dunnikier!C:F,4,FALSE)</f>
        <v>#N/A</v>
      </c>
      <c r="Q93" s="8" t="e">
        <f>VLOOKUP($B93,Balmullo!$C:$F,4,FALSE)</f>
        <v>#N/A</v>
      </c>
      <c r="R93" s="8">
        <f>IF(ISERROR(M93),0,1)</f>
        <v>0</v>
      </c>
      <c r="S93" s="8">
        <f>IF(ISERROR(N93),0,1)</f>
        <v>1</v>
      </c>
      <c r="T93" s="8">
        <f>IF(ISERROR(O93),0,1)</f>
        <v>1</v>
      </c>
      <c r="U93" s="8">
        <f>IF(ISERROR(P93),0,1)</f>
        <v>0</v>
      </c>
      <c r="V93" s="8">
        <f>IF(ISERROR(Q93),0,1)</f>
        <v>0</v>
      </c>
    </row>
    <row r="94" spans="2:22" x14ac:dyDescent="0.2">
      <c r="B94" s="8" t="s">
        <v>162</v>
      </c>
      <c r="C94" s="7" t="str">
        <f>IFERROR(VLOOKUP($B94,'St A 5M'!C:D,2,FALSE),IFERROR(VLOOKUP($B94,'Strath-Blebo'!C:D,2,FALSE),IFERROR(VLOOKUP($B94,Tarvit!C:D,2,FALSE),IFERROR(VLOOKUP($B94,Dunnikier!C:D,2,FALSE),VLOOKUP($B94,Balmullo!C:D,2,FALSE)))))</f>
        <v>M70</v>
      </c>
      <c r="D94" s="8" t="str">
        <f>IFERROR(IFERROR(VLOOKUP($B94,'St A 5M'!C:E,3,FALSE),IFERROR(VLOOKUP($B94,'Strath-Blebo'!C:E,3,FALSE),IFERROR(VLOOKUP($B94,Tarvit!C:E,3,FALSE),IFERROR(VLOOKUP($B94,Dunnikier!C:E,3,FALSE),VLOOKUP($B94,Balmullo!C:E,3,FALSE))))),"?")</f>
        <v>Fife AC</v>
      </c>
      <c r="E94" s="7">
        <f>IF(ISERROR(M94),0,M94)</f>
        <v>152</v>
      </c>
      <c r="F94" s="7">
        <f>IF(ISERROR(N94),0,N94)</f>
        <v>152</v>
      </c>
      <c r="G94" s="7">
        <f>IF(ISERROR(O94),0,O94)</f>
        <v>0</v>
      </c>
      <c r="H94" s="7">
        <f>IF(ISERROR(P94),0,P94)</f>
        <v>0</v>
      </c>
      <c r="I94" s="7">
        <f>IF(ISERROR(Q94),0,Q94)</f>
        <v>0</v>
      </c>
      <c r="J94" s="7">
        <f>LARGE(E94:I94,1)+LARGE(E94:I94,2)+LARGE(E94:I94,3)+LARGE(E94:I94,4)</f>
        <v>304</v>
      </c>
      <c r="K94" s="7" t="str">
        <f>IF(SUM(R94:V94)&gt;3,"Y","N")</f>
        <v>N</v>
      </c>
      <c r="M94" s="8">
        <f>VLOOKUP($B94,'St A 5M'!C:G,4,FALSE)</f>
        <v>152</v>
      </c>
      <c r="N94" s="8">
        <f>VLOOKUP($B94,'Strath-Blebo'!C:F,4,FALSE)</f>
        <v>152</v>
      </c>
      <c r="O94" s="8" t="e">
        <f>VLOOKUP($B94,Tarvit!C:F,4,FALSE)</f>
        <v>#N/A</v>
      </c>
      <c r="P94" s="8" t="e">
        <f>VLOOKUP($B94,Dunnikier!C:F,4,FALSE)</f>
        <v>#N/A</v>
      </c>
      <c r="Q94" s="8" t="e">
        <f>VLOOKUP($B94,Balmullo!$C:$F,4,FALSE)</f>
        <v>#N/A</v>
      </c>
      <c r="R94" s="8">
        <f>IF(ISERROR(M94),0,1)</f>
        <v>1</v>
      </c>
      <c r="S94" s="8">
        <f>IF(ISERROR(N94),0,1)</f>
        <v>1</v>
      </c>
      <c r="T94" s="8">
        <f>IF(ISERROR(O94),0,1)</f>
        <v>0</v>
      </c>
      <c r="U94" s="8">
        <f>IF(ISERROR(P94),0,1)</f>
        <v>0</v>
      </c>
      <c r="V94" s="8">
        <f>IF(ISERROR(Q94),0,1)</f>
        <v>0</v>
      </c>
    </row>
    <row r="95" spans="2:22" x14ac:dyDescent="0.2">
      <c r="B95" s="8" t="s">
        <v>325</v>
      </c>
      <c r="C95" s="7" t="str">
        <f>IFERROR(VLOOKUP($B95,'St A 5M'!C:D,2,FALSE),IFERROR(VLOOKUP($B95,'Strath-Blebo'!C:D,2,FALSE),IFERROR(VLOOKUP($B95,Tarvit!C:D,2,FALSE),IFERROR(VLOOKUP($B95,Dunnikier!C:D,2,FALSE),VLOOKUP($B95,Balmullo!C:D,2,FALSE)))))</f>
        <v>M50</v>
      </c>
      <c r="D95" s="8" t="str">
        <f>IFERROR(IFERROR(VLOOKUP($B95,'St A 5M'!C:E,3,FALSE),IFERROR(VLOOKUP($B95,'Strath-Blebo'!C:E,3,FALSE),IFERROR(VLOOKUP($B95,Tarvit!C:E,3,FALSE),IFERROR(VLOOKUP($B95,Dunnikier!C:E,3,FALSE),VLOOKUP($B95,Balmullo!C:E,3,FALSE))))),"?")</f>
        <v>Unatt.</v>
      </c>
      <c r="E95" s="7">
        <f>IF(ISERROR(M95),0,M95)</f>
        <v>0</v>
      </c>
      <c r="F95" s="7">
        <f>IF(ISERROR(N95),0,N95)</f>
        <v>153</v>
      </c>
      <c r="G95" s="7">
        <f>IF(ISERROR(O95),0,O95)</f>
        <v>150</v>
      </c>
      <c r="H95" s="7">
        <f>IF(ISERROR(P95),0,P95)</f>
        <v>0</v>
      </c>
      <c r="I95" s="7">
        <f>IF(ISERROR(Q95),0,Q95)</f>
        <v>0</v>
      </c>
      <c r="J95" s="7">
        <f>LARGE(E95:I95,1)+LARGE(E95:I95,2)+LARGE(E95:I95,3)+LARGE(E95:I95,4)</f>
        <v>303</v>
      </c>
      <c r="K95" s="7" t="str">
        <f>IF(SUM(R95:V95)&gt;3,"Y","N")</f>
        <v>N</v>
      </c>
      <c r="M95" s="8" t="e">
        <f>VLOOKUP($B95,'St A 5M'!C:G,4,FALSE)</f>
        <v>#N/A</v>
      </c>
      <c r="N95" s="8">
        <f>VLOOKUP($B95,'Strath-Blebo'!C:F,4,FALSE)</f>
        <v>153</v>
      </c>
      <c r="O95" s="8">
        <f>VLOOKUP($B95,Tarvit!C:F,4,FALSE)</f>
        <v>150</v>
      </c>
      <c r="P95" s="8" t="e">
        <f>VLOOKUP($B95,Dunnikier!C:F,4,FALSE)</f>
        <v>#N/A</v>
      </c>
      <c r="Q95" s="8" t="e">
        <f>VLOOKUP($B95,Balmullo!$C:$F,4,FALSE)</f>
        <v>#N/A</v>
      </c>
      <c r="R95" s="8">
        <f>IF(ISERROR(M95),0,1)</f>
        <v>0</v>
      </c>
      <c r="S95" s="8">
        <f>IF(ISERROR(N95),0,1)</f>
        <v>1</v>
      </c>
      <c r="T95" s="8">
        <f>IF(ISERROR(O95),0,1)</f>
        <v>1</v>
      </c>
      <c r="U95" s="8">
        <f>IF(ISERROR(P95),0,1)</f>
        <v>0</v>
      </c>
      <c r="V95" s="8">
        <f>IF(ISERROR(Q95),0,1)</f>
        <v>0</v>
      </c>
    </row>
    <row r="96" spans="2:22" x14ac:dyDescent="0.2">
      <c r="B96" s="8" t="s">
        <v>159</v>
      </c>
      <c r="C96" s="7" t="str">
        <f>IFERROR(VLOOKUP($B96,'St A 5M'!C:D,2,FALSE),IFERROR(VLOOKUP($B96,'Strath-Blebo'!C:D,2,FALSE),IFERROR(VLOOKUP($B96,Tarvit!C:D,2,FALSE),IFERROR(VLOOKUP($B96,Dunnikier!C:D,2,FALSE),VLOOKUP($B96,Balmullo!C:D,2,FALSE)))))</f>
        <v>M70</v>
      </c>
      <c r="D96" s="8" t="str">
        <f>IFERROR(IFERROR(VLOOKUP($B96,'St A 5M'!C:E,3,FALSE),IFERROR(VLOOKUP($B96,'Strath-Blebo'!C:E,3,FALSE),IFERROR(VLOOKUP($B96,Tarvit!C:E,3,FALSE),IFERROR(VLOOKUP($B96,Dunnikier!C:E,3,FALSE),VLOOKUP($B96,Balmullo!C:E,3,FALSE))))),"?")</f>
        <v xml:space="preserve">Fife AC </v>
      </c>
      <c r="E96" s="7">
        <f>IF(ISERROR(M96),0,M96)</f>
        <v>149</v>
      </c>
      <c r="F96" s="7">
        <f>IF(ISERROR(N96),0,N96)</f>
        <v>151</v>
      </c>
      <c r="G96" s="7">
        <f>IF(ISERROR(O96),0,O96)</f>
        <v>0</v>
      </c>
      <c r="H96" s="7">
        <f>IF(ISERROR(P96),0,P96)</f>
        <v>0</v>
      </c>
      <c r="I96" s="7">
        <f>IF(ISERROR(Q96),0,Q96)</f>
        <v>0</v>
      </c>
      <c r="J96" s="7">
        <f>LARGE(E96:I96,1)+LARGE(E96:I96,2)+LARGE(E96:I96,3)+LARGE(E96:I96,4)</f>
        <v>300</v>
      </c>
      <c r="K96" s="7" t="str">
        <f>IF(SUM(R96:V96)&gt;3,"Y","N")</f>
        <v>N</v>
      </c>
      <c r="M96" s="8">
        <f>VLOOKUP($B96,'St A 5M'!C:G,4,FALSE)</f>
        <v>149</v>
      </c>
      <c r="N96" s="8">
        <f>VLOOKUP($B96,'Strath-Blebo'!C:F,4,FALSE)</f>
        <v>151</v>
      </c>
      <c r="O96" s="8" t="e">
        <f>VLOOKUP($B96,Tarvit!C:F,4,FALSE)</f>
        <v>#N/A</v>
      </c>
      <c r="P96" s="8" t="e">
        <f>VLOOKUP($B96,Dunnikier!C:F,4,FALSE)</f>
        <v>#N/A</v>
      </c>
      <c r="Q96" s="8" t="e">
        <f>VLOOKUP($B96,Balmullo!$C:$F,4,FALSE)</f>
        <v>#N/A</v>
      </c>
      <c r="R96" s="8">
        <f>IF(ISERROR(M96),0,1)</f>
        <v>1</v>
      </c>
      <c r="S96" s="8">
        <f>IF(ISERROR(N96),0,1)</f>
        <v>1</v>
      </c>
      <c r="T96" s="8">
        <f>IF(ISERROR(O96),0,1)</f>
        <v>0</v>
      </c>
      <c r="U96" s="8">
        <f>IF(ISERROR(P96),0,1)</f>
        <v>0</v>
      </c>
      <c r="V96" s="8">
        <f>IF(ISERROR(Q96),0,1)</f>
        <v>0</v>
      </c>
    </row>
    <row r="97" spans="2:22" x14ac:dyDescent="0.2">
      <c r="B97" s="8" t="s">
        <v>270</v>
      </c>
      <c r="C97" s="7" t="str">
        <f>IFERROR(VLOOKUP($B97,'St A 5M'!C:D,2,FALSE),IFERROR(VLOOKUP($B97,'Strath-Blebo'!C:D,2,FALSE),IFERROR(VLOOKUP($B97,Tarvit!C:D,2,FALSE),IFERROR(VLOOKUP($B97,Dunnikier!C:D,2,FALSE),VLOOKUP($B97,Balmullo!C:D,2,FALSE)))))</f>
        <v>MSen</v>
      </c>
      <c r="D97" s="8" t="str">
        <f>IFERROR(IFERROR(VLOOKUP($B97,'St A 5M'!C:E,3,FALSE),IFERROR(VLOOKUP($B97,'Strath-Blebo'!C:E,3,FALSE),IFERROR(VLOOKUP($B97,Tarvit!C:E,3,FALSE),IFERROR(VLOOKUP($B97,Dunnikier!C:E,3,FALSE),VLOOKUP($B97,Balmullo!C:E,3,FALSE))))),"?")</f>
        <v>Dundee Road Runners</v>
      </c>
      <c r="E97" s="7">
        <f>IF(ISERROR(M97),0,M97)</f>
        <v>154</v>
      </c>
      <c r="F97" s="7">
        <f>IF(ISERROR(N97),0,N97)</f>
        <v>0</v>
      </c>
      <c r="G97" s="7">
        <f>IF(ISERROR(O97),0,O97)</f>
        <v>0</v>
      </c>
      <c r="H97" s="7">
        <f>IF(ISERROR(P97),0,P97)</f>
        <v>0</v>
      </c>
      <c r="I97" s="7">
        <f>IF(ISERROR(Q97),0,Q97)</f>
        <v>145</v>
      </c>
      <c r="J97" s="7">
        <f>LARGE(E97:I97,1)+LARGE(E97:I97,2)+LARGE(E97:I97,3)+LARGE(E97:I97,4)</f>
        <v>299</v>
      </c>
      <c r="K97" s="7" t="str">
        <f>IF(SUM(R97:V97)&gt;3,"Y","N")</f>
        <v>N</v>
      </c>
      <c r="M97" s="8">
        <f>VLOOKUP($B97,'St A 5M'!C:G,4,FALSE)</f>
        <v>154</v>
      </c>
      <c r="N97" s="8" t="e">
        <f>VLOOKUP($B97,'Strath-Blebo'!C:F,4,FALSE)</f>
        <v>#N/A</v>
      </c>
      <c r="O97" s="8" t="e">
        <f>VLOOKUP($B97,Tarvit!C:F,4,FALSE)</f>
        <v>#N/A</v>
      </c>
      <c r="P97" s="8" t="e">
        <f>VLOOKUP($B97,Dunnikier!C:F,4,FALSE)</f>
        <v>#N/A</v>
      </c>
      <c r="Q97" s="8">
        <f>VLOOKUP($B97,Balmullo!$C:$F,4,FALSE)</f>
        <v>145</v>
      </c>
      <c r="R97" s="8">
        <f>IF(ISERROR(M97),0,1)</f>
        <v>1</v>
      </c>
      <c r="S97" s="8">
        <f>IF(ISERROR(N97),0,1)</f>
        <v>0</v>
      </c>
      <c r="T97" s="8">
        <f>IF(ISERROR(O97),0,1)</f>
        <v>0</v>
      </c>
      <c r="U97" s="8">
        <f>IF(ISERROR(P97),0,1)</f>
        <v>0</v>
      </c>
      <c r="V97" s="8">
        <f>IF(ISERROR(Q97),0,1)</f>
        <v>1</v>
      </c>
    </row>
    <row r="98" spans="2:22" x14ac:dyDescent="0.2">
      <c r="B98" s="8" t="s">
        <v>291</v>
      </c>
      <c r="C98" s="7" t="str">
        <f>IFERROR(VLOOKUP($B98,'St A 5M'!C:D,2,FALSE),IFERROR(VLOOKUP($B98,'Strath-Blebo'!C:D,2,FALSE),IFERROR(VLOOKUP($B98,Tarvit!C:D,2,FALSE),IFERROR(VLOOKUP($B98,Dunnikier!C:D,2,FALSE),VLOOKUP($B98,Balmullo!C:D,2,FALSE)))))</f>
        <v>M40</v>
      </c>
      <c r="D98" s="8" t="str">
        <f>IFERROR(IFERROR(VLOOKUP($B98,'St A 5M'!C:E,3,FALSE),IFERROR(VLOOKUP($B98,'Strath-Blebo'!C:E,3,FALSE),IFERROR(VLOOKUP($B98,Tarvit!C:E,3,FALSE),IFERROR(VLOOKUP($B98,Dunnikier!C:E,3,FALSE),VLOOKUP($B98,Balmullo!C:E,3,FALSE))))),"?")</f>
        <v xml:space="preserve">Dundee Road Runners </v>
      </c>
      <c r="E98" s="7">
        <f>IF(ISERROR(M98),0,M98)</f>
        <v>155</v>
      </c>
      <c r="F98" s="7">
        <f>IF(ISERROR(N98),0,N98)</f>
        <v>0</v>
      </c>
      <c r="G98" s="7">
        <f>IF(ISERROR(O98),0,O98)</f>
        <v>0</v>
      </c>
      <c r="H98" s="7">
        <f>IF(ISERROR(P98),0,P98)</f>
        <v>0</v>
      </c>
      <c r="I98" s="7">
        <f>IF(ISERROR(Q98),0,Q98)</f>
        <v>142</v>
      </c>
      <c r="J98" s="7">
        <f>LARGE(E98:I98,1)+LARGE(E98:I98,2)+LARGE(E98:I98,3)+LARGE(E98:I98,4)</f>
        <v>297</v>
      </c>
      <c r="K98" s="7" t="str">
        <f>IF(SUM(R98:V98)&gt;3,"Y","N")</f>
        <v>N</v>
      </c>
      <c r="M98" s="8">
        <f>VLOOKUP($B98,'St A 5M'!C:G,4,FALSE)</f>
        <v>155</v>
      </c>
      <c r="N98" s="8" t="e">
        <f>VLOOKUP($B98,'Strath-Blebo'!C:F,4,FALSE)</f>
        <v>#N/A</v>
      </c>
      <c r="O98" s="8" t="e">
        <f>VLOOKUP($B98,Tarvit!C:F,4,FALSE)</f>
        <v>#N/A</v>
      </c>
      <c r="P98" s="8" t="e">
        <f>VLOOKUP($B98,Dunnikier!C:F,4,FALSE)</f>
        <v>#N/A</v>
      </c>
      <c r="Q98" s="8">
        <f>VLOOKUP($B98,Balmullo!$C:$F,4,FALSE)</f>
        <v>142</v>
      </c>
      <c r="R98" s="8">
        <f>IF(ISERROR(M98),0,1)</f>
        <v>1</v>
      </c>
      <c r="S98" s="8">
        <f>IF(ISERROR(N98),0,1)</f>
        <v>0</v>
      </c>
      <c r="T98" s="8">
        <f>IF(ISERROR(O98),0,1)</f>
        <v>0</v>
      </c>
      <c r="U98" s="8">
        <f>IF(ISERROR(P98),0,1)</f>
        <v>0</v>
      </c>
      <c r="V98" s="8">
        <f>IF(ISERROR(Q98),0,1)</f>
        <v>1</v>
      </c>
    </row>
    <row r="99" spans="2:22" x14ac:dyDescent="0.2">
      <c r="B99" s="8" t="s">
        <v>224</v>
      </c>
      <c r="C99" s="7" t="str">
        <f>IFERROR(VLOOKUP($B99,'St A 5M'!C:D,2,FALSE),IFERROR(VLOOKUP($B99,'Strath-Blebo'!C:D,2,FALSE),IFERROR(VLOOKUP($B99,Tarvit!C:D,2,FALSE),IFERROR(VLOOKUP($B99,Dunnikier!C:D,2,FALSE),VLOOKUP($B99,Balmullo!C:D,2,FALSE)))))</f>
        <v>MSen</v>
      </c>
      <c r="D99" s="8" t="str">
        <f>IFERROR(IFERROR(VLOOKUP($B99,'St A 5M'!C:E,3,FALSE),IFERROR(VLOOKUP($B99,'Strath-Blebo'!C:E,3,FALSE),IFERROR(VLOOKUP($B99,Tarvit!C:E,3,FALSE),IFERROR(VLOOKUP($B99,Dunnikier!C:E,3,FALSE),VLOOKUP($B99,Balmullo!C:E,3,FALSE))))),"?")</f>
        <v>Dundee Road Runners</v>
      </c>
      <c r="E99" s="7">
        <f>IF(ISERROR(M99),0,M99)</f>
        <v>200</v>
      </c>
      <c r="F99" s="7">
        <f>IF(ISERROR(N99),0,N99)</f>
        <v>0</v>
      </c>
      <c r="G99" s="7">
        <f>IF(ISERROR(O99),0,O99)</f>
        <v>0</v>
      </c>
      <c r="H99" s="7">
        <f>IF(ISERROR(P99),0,P99)</f>
        <v>0</v>
      </c>
      <c r="I99" s="7">
        <f>IF(ISERROR(Q99),0,Q99)</f>
        <v>0</v>
      </c>
      <c r="J99" s="7">
        <f>LARGE(E99:I99,1)+LARGE(E99:I99,2)+LARGE(E99:I99,3)+LARGE(E99:I99,4)</f>
        <v>200</v>
      </c>
      <c r="K99" s="7" t="str">
        <f>IF(SUM(R99:V99)&gt;3,"Y","N")</f>
        <v>N</v>
      </c>
      <c r="M99" s="8">
        <f>VLOOKUP($B99,'St A 5M'!C:G,4,FALSE)</f>
        <v>200</v>
      </c>
      <c r="N99" s="8" t="e">
        <f>VLOOKUP($B99,'Strath-Blebo'!C:F,4,FALSE)</f>
        <v>#N/A</v>
      </c>
      <c r="O99" s="8" t="e">
        <f>VLOOKUP($B99,Tarvit!C:F,4,FALSE)</f>
        <v>#N/A</v>
      </c>
      <c r="P99" s="8" t="e">
        <f>VLOOKUP($B99,Dunnikier!C:F,4,FALSE)</f>
        <v>#N/A</v>
      </c>
      <c r="Q99" s="8" t="e">
        <f>VLOOKUP($B99,Balmullo!$C:$F,4,FALSE)</f>
        <v>#N/A</v>
      </c>
      <c r="R99" s="8">
        <f>IF(ISERROR(M99),0,1)</f>
        <v>1</v>
      </c>
      <c r="S99" s="8">
        <f>IF(ISERROR(N99),0,1)</f>
        <v>0</v>
      </c>
      <c r="T99" s="8">
        <f>IF(ISERROR(O99),0,1)</f>
        <v>0</v>
      </c>
      <c r="U99" s="8">
        <f>IF(ISERROR(P99),0,1)</f>
        <v>0</v>
      </c>
      <c r="V99" s="8">
        <f>IF(ISERROR(Q99),0,1)</f>
        <v>0</v>
      </c>
    </row>
    <row r="100" spans="2:22" x14ac:dyDescent="0.2">
      <c r="B100" s="8" t="s">
        <v>364</v>
      </c>
      <c r="C100" s="7" t="str">
        <f>IFERROR(VLOOKUP($B100,'St A 5M'!C:D,2,FALSE),IFERROR(VLOOKUP($B100,'Strath-Blebo'!C:D,2,FALSE),IFERROR(VLOOKUP($B100,Tarvit!C:D,2,FALSE),IFERROR(VLOOKUP($B100,Dunnikier!C:D,2,FALSE),VLOOKUP($B100,Balmullo!C:D,2,FALSE)))))</f>
        <v>MSen</v>
      </c>
      <c r="D100" s="8" t="str">
        <f>IFERROR(IFERROR(VLOOKUP($B100,'St A 5M'!C:E,3,FALSE),IFERROR(VLOOKUP($B100,'Strath-Blebo'!C:E,3,FALSE),IFERROR(VLOOKUP($B100,Tarvit!C:E,3,FALSE),IFERROR(VLOOKUP($B100,Dunnikier!C:E,3,FALSE),VLOOKUP($B100,Balmullo!C:E,3,FALSE))))),"?")</f>
        <v>Fife AC</v>
      </c>
      <c r="E100" s="7">
        <f>IF(ISERROR(M100),0,M100)</f>
        <v>0</v>
      </c>
      <c r="F100" s="7">
        <f>IF(ISERROR(N100),0,N100)</f>
        <v>0</v>
      </c>
      <c r="G100" s="7">
        <f>IF(ISERROR(O100),0,O100)</f>
        <v>0</v>
      </c>
      <c r="H100" s="7">
        <f>IF(ISERROR(P100),0,P100)</f>
        <v>200</v>
      </c>
      <c r="I100" s="7">
        <f>IF(ISERROR(Q100),0,Q100)</f>
        <v>0</v>
      </c>
      <c r="J100" s="7">
        <f>LARGE(E100:I100,1)+LARGE(E100:I100,2)+LARGE(E100:I100,3)+LARGE(E100:I100,4)</f>
        <v>200</v>
      </c>
      <c r="K100" s="7" t="str">
        <f>IF(SUM(R100:V100)&gt;3,"Y","N")</f>
        <v>N</v>
      </c>
      <c r="M100" s="8" t="e">
        <f>VLOOKUP($B100,'St A 5M'!C:G,4,FALSE)</f>
        <v>#N/A</v>
      </c>
      <c r="N100" s="8" t="e">
        <f>VLOOKUP($B100,'Strath-Blebo'!C:F,4,FALSE)</f>
        <v>#N/A</v>
      </c>
      <c r="O100" s="8" t="e">
        <f>VLOOKUP($B100,Tarvit!C:F,4,FALSE)</f>
        <v>#N/A</v>
      </c>
      <c r="P100" s="8">
        <f>VLOOKUP($B100,Dunnikier!C:F,4,FALSE)</f>
        <v>200</v>
      </c>
      <c r="Q100" s="8" t="e">
        <f>VLOOKUP($B100,Balmullo!$C:$F,4,FALSE)</f>
        <v>#N/A</v>
      </c>
      <c r="R100" s="8">
        <f>IF(ISERROR(M100),0,1)</f>
        <v>0</v>
      </c>
      <c r="S100" s="8">
        <f>IF(ISERROR(N100),0,1)</f>
        <v>0</v>
      </c>
      <c r="T100" s="8">
        <f>IF(ISERROR(O100),0,1)</f>
        <v>0</v>
      </c>
      <c r="U100" s="8">
        <f>IF(ISERROR(P100),0,1)</f>
        <v>1</v>
      </c>
      <c r="V100" s="8">
        <f>IF(ISERROR(Q100),0,1)</f>
        <v>0</v>
      </c>
    </row>
    <row r="101" spans="2:22" x14ac:dyDescent="0.2">
      <c r="B101" s="8" t="s">
        <v>300</v>
      </c>
      <c r="C101" s="7" t="str">
        <f>IFERROR(VLOOKUP($B101,'St A 5M'!C:D,2,FALSE),IFERROR(VLOOKUP($B101,'Strath-Blebo'!C:D,2,FALSE),IFERROR(VLOOKUP($B101,Tarvit!C:D,2,FALSE),IFERROR(VLOOKUP($B101,Dunnikier!C:D,2,FALSE),VLOOKUP($B101,Balmullo!C:D,2,FALSE)))))</f>
        <v>F40</v>
      </c>
      <c r="D101" s="8" t="str">
        <f>IFERROR(IFERROR(VLOOKUP($B101,'St A 5M'!C:E,3,FALSE),IFERROR(VLOOKUP($B101,'Strath-Blebo'!C:E,3,FALSE),IFERROR(VLOOKUP($B101,Tarvit!C:E,3,FALSE),IFERROR(VLOOKUP($B101,Dunnikier!C:E,3,FALSE),VLOOKUP($B101,Balmullo!C:E,3,FALSE))))),"?")</f>
        <v>?</v>
      </c>
      <c r="E101" s="7">
        <f>IF(ISERROR(M101),0,M101)</f>
        <v>0</v>
      </c>
      <c r="F101" s="7">
        <f>IF(ISERROR(N101),0,N101)</f>
        <v>199</v>
      </c>
      <c r="G101" s="7">
        <f>IF(ISERROR(O101),0,O101)</f>
        <v>0</v>
      </c>
      <c r="H101" s="7">
        <f>IF(ISERROR(P101),0,P101)</f>
        <v>0</v>
      </c>
      <c r="I101" s="7">
        <f>IF(ISERROR(Q101),0,Q101)</f>
        <v>0</v>
      </c>
      <c r="J101" s="7">
        <f>LARGE(E101:I101,1)+LARGE(E101:I101,2)+LARGE(E101:I101,3)+LARGE(E101:I101,4)</f>
        <v>199</v>
      </c>
      <c r="K101" s="7" t="str">
        <f>IF(SUM(R101:V101)&gt;3,"Y","N")</f>
        <v>N</v>
      </c>
      <c r="M101" s="8" t="e">
        <f>VLOOKUP($B101,'St A 5M'!C:G,4,FALSE)</f>
        <v>#N/A</v>
      </c>
      <c r="N101" s="8">
        <f>VLOOKUP($B101,'Strath-Blebo'!C:F,4,FALSE)</f>
        <v>199</v>
      </c>
      <c r="O101" s="8" t="e">
        <f>VLOOKUP($B101,Tarvit!C:F,4,FALSE)</f>
        <v>#N/A</v>
      </c>
      <c r="P101" s="8" t="e">
        <f>VLOOKUP($B101,Dunnikier!C:F,4,FALSE)</f>
        <v>#N/A</v>
      </c>
      <c r="Q101" s="8" t="e">
        <f>VLOOKUP($B101,Balmullo!$C:$F,4,FALSE)</f>
        <v>#N/A</v>
      </c>
      <c r="R101" s="8">
        <f>IF(ISERROR(M101),0,1)</f>
        <v>0</v>
      </c>
      <c r="S101" s="8">
        <f>IF(ISERROR(N101),0,1)</f>
        <v>1</v>
      </c>
      <c r="T101" s="8">
        <f>IF(ISERROR(O101),0,1)</f>
        <v>0</v>
      </c>
      <c r="U101" s="8">
        <f>IF(ISERROR(P101),0,1)</f>
        <v>0</v>
      </c>
      <c r="V101" s="8">
        <f>IF(ISERROR(Q101),0,1)</f>
        <v>0</v>
      </c>
    </row>
    <row r="102" spans="2:22" x14ac:dyDescent="0.2">
      <c r="B102" s="8" t="s">
        <v>396</v>
      </c>
      <c r="C102" s="7" t="str">
        <f>IFERROR(VLOOKUP($B102,'St A 5M'!C:D,2,FALSE),IFERROR(VLOOKUP($B102,'Strath-Blebo'!C:D,2,FALSE),IFERROR(VLOOKUP($B102,Tarvit!C:D,2,FALSE),IFERROR(VLOOKUP($B102,Dunnikier!C:D,2,FALSE),VLOOKUP($B102,Balmullo!C:D,2,FALSE)))))</f>
        <v>FSen</v>
      </c>
      <c r="D102" s="8" t="str">
        <f>IFERROR(IFERROR(VLOOKUP($B102,'St A 5M'!C:E,3,FALSE),IFERROR(VLOOKUP($B102,'Strath-Blebo'!C:E,3,FALSE),IFERROR(VLOOKUP($B102,Tarvit!C:E,3,FALSE),IFERROR(VLOOKUP($B102,Dunnikier!C:E,3,FALSE),VLOOKUP($B102,Balmullo!C:E,3,FALSE))))),"?")</f>
        <v>Unatt.</v>
      </c>
      <c r="E102" s="7">
        <f>IF(ISERROR(M102),0,M102)</f>
        <v>0</v>
      </c>
      <c r="F102" s="7">
        <f>IF(ISERROR(N102),0,N102)</f>
        <v>0</v>
      </c>
      <c r="G102" s="7">
        <f>IF(ISERROR(O102),0,O102)</f>
        <v>0</v>
      </c>
      <c r="H102" s="7">
        <f>IF(ISERROR(P102),0,P102)</f>
        <v>0</v>
      </c>
      <c r="I102" s="7">
        <f>IF(ISERROR(Q102),0,Q102)</f>
        <v>199</v>
      </c>
      <c r="J102" s="7">
        <f>LARGE(E102:I102,1)+LARGE(E102:I102,2)+LARGE(E102:I102,3)+LARGE(E102:I102,4)</f>
        <v>199</v>
      </c>
      <c r="K102" s="7" t="str">
        <f>IF(SUM(R102:V102)&gt;3,"Y","N")</f>
        <v>N</v>
      </c>
      <c r="M102" s="8" t="e">
        <f>VLOOKUP($B102,'St A 5M'!C:G,4,FALSE)</f>
        <v>#N/A</v>
      </c>
      <c r="N102" s="8" t="e">
        <f>VLOOKUP($B102,'Strath-Blebo'!C:F,4,FALSE)</f>
        <v>#N/A</v>
      </c>
      <c r="O102" s="8" t="e">
        <f>VLOOKUP($B102,Tarvit!C:F,4,FALSE)</f>
        <v>#N/A</v>
      </c>
      <c r="P102" s="8" t="e">
        <f>VLOOKUP($B102,Dunnikier!C:F,4,FALSE)</f>
        <v>#N/A</v>
      </c>
      <c r="Q102" s="8">
        <f>VLOOKUP($B102,Balmullo!$C:$F,4,FALSE)</f>
        <v>199</v>
      </c>
      <c r="R102" s="8">
        <f>IF(ISERROR(M102),0,1)</f>
        <v>0</v>
      </c>
      <c r="S102" s="8">
        <f>IF(ISERROR(N102),0,1)</f>
        <v>0</v>
      </c>
      <c r="T102" s="8">
        <f>IF(ISERROR(O102),0,1)</f>
        <v>0</v>
      </c>
      <c r="U102" s="8">
        <f>IF(ISERROR(P102),0,1)</f>
        <v>0</v>
      </c>
      <c r="V102" s="8">
        <f>IF(ISERROR(Q102),0,1)</f>
        <v>1</v>
      </c>
    </row>
    <row r="103" spans="2:22" x14ac:dyDescent="0.2">
      <c r="B103" s="8" t="s">
        <v>341</v>
      </c>
      <c r="C103" s="7" t="str">
        <f>IFERROR(VLOOKUP($B103,'St A 5M'!C:D,2,FALSE),IFERROR(VLOOKUP($B103,'Strath-Blebo'!C:D,2,FALSE),IFERROR(VLOOKUP($B103,Tarvit!C:D,2,FALSE),IFERROR(VLOOKUP($B103,Dunnikier!C:D,2,FALSE),VLOOKUP($B103,Balmullo!C:D,2,FALSE)))))</f>
        <v>FSen</v>
      </c>
      <c r="D103" s="8" t="str">
        <f>IFERROR(IFERROR(VLOOKUP($B103,'St A 5M'!C:E,3,FALSE),IFERROR(VLOOKUP($B103,'Strath-Blebo'!C:E,3,FALSE),IFERROR(VLOOKUP($B103,Tarvit!C:E,3,FALSE),IFERROR(VLOOKUP($B103,Dunnikier!C:E,3,FALSE),VLOOKUP($B103,Balmullo!C:E,3,FALSE))))),"?")</f>
        <v xml:space="preserve">Kinross Road Runners </v>
      </c>
      <c r="E103" s="7">
        <f>IF(ISERROR(M103),0,M103)</f>
        <v>0</v>
      </c>
      <c r="F103" s="7">
        <f>IF(ISERROR(N103),0,N103)</f>
        <v>0</v>
      </c>
      <c r="G103" s="7">
        <f>IF(ISERROR(O103),0,O103)</f>
        <v>199</v>
      </c>
      <c r="H103" s="7">
        <f>IF(ISERROR(P103),0,P103)</f>
        <v>0</v>
      </c>
      <c r="I103" s="7">
        <f>IF(ISERROR(Q103),0,Q103)</f>
        <v>0</v>
      </c>
      <c r="J103" s="7">
        <f>LARGE(E103:I103,1)+LARGE(E103:I103,2)+LARGE(E103:I103,3)+LARGE(E103:I103,4)</f>
        <v>199</v>
      </c>
      <c r="K103" s="7" t="str">
        <f>IF(SUM(R103:V103)&gt;3,"Y","N")</f>
        <v>N</v>
      </c>
      <c r="M103" s="8" t="e">
        <f>VLOOKUP($B103,'St A 5M'!C:G,4,FALSE)</f>
        <v>#N/A</v>
      </c>
      <c r="N103" s="8" t="e">
        <f>VLOOKUP($B103,'Strath-Blebo'!C:F,4,FALSE)</f>
        <v>#N/A</v>
      </c>
      <c r="O103" s="8">
        <f>VLOOKUP($B103,Tarvit!C:F,4,FALSE)</f>
        <v>199</v>
      </c>
      <c r="P103" s="8" t="e">
        <f>VLOOKUP($B103,Dunnikier!C:F,4,FALSE)</f>
        <v>#N/A</v>
      </c>
      <c r="Q103" s="8" t="e">
        <f>VLOOKUP($B103,Balmullo!$C:$F,4,FALSE)</f>
        <v>#N/A</v>
      </c>
      <c r="R103" s="8">
        <f>IF(ISERROR(M103),0,1)</f>
        <v>0</v>
      </c>
      <c r="S103" s="8">
        <f>IF(ISERROR(N103),0,1)</f>
        <v>0</v>
      </c>
      <c r="T103" s="8">
        <f>IF(ISERROR(O103),0,1)</f>
        <v>1</v>
      </c>
      <c r="U103" s="8">
        <f>IF(ISERROR(P103),0,1)</f>
        <v>0</v>
      </c>
      <c r="V103" s="8">
        <f>IF(ISERROR(Q103),0,1)</f>
        <v>0</v>
      </c>
    </row>
    <row r="104" spans="2:22" x14ac:dyDescent="0.2">
      <c r="B104" s="8" t="s">
        <v>293</v>
      </c>
      <c r="C104" s="7" t="str">
        <f>IFERROR(VLOOKUP($B104,'St A 5M'!C:D,2,FALSE),IFERROR(VLOOKUP($B104,'Strath-Blebo'!C:D,2,FALSE),IFERROR(VLOOKUP($B104,Tarvit!C:D,2,FALSE),IFERROR(VLOOKUP($B104,Dunnikier!C:D,2,FALSE),VLOOKUP($B104,Balmullo!C:D,2,FALSE)))))</f>
        <v>MSen</v>
      </c>
      <c r="D104" s="8" t="str">
        <f>IFERROR(IFERROR(VLOOKUP($B104,'St A 5M'!C:E,3,FALSE),IFERROR(VLOOKUP($B104,'Strath-Blebo'!C:E,3,FALSE),IFERROR(VLOOKUP($B104,Tarvit!C:E,3,FALSE),IFERROR(VLOOKUP($B104,Dunnikier!C:E,3,FALSE),VLOOKUP($B104,Balmullo!C:E,3,FALSE))))),"?")</f>
        <v>?</v>
      </c>
      <c r="E104" s="7">
        <f>IF(ISERROR(M104),0,M104)</f>
        <v>0</v>
      </c>
      <c r="F104" s="7">
        <f>IF(ISERROR(N104),0,N104)</f>
        <v>199</v>
      </c>
      <c r="G104" s="7">
        <f>IF(ISERROR(O104),0,O104)</f>
        <v>0</v>
      </c>
      <c r="H104" s="7">
        <f>IF(ISERROR(P104),0,P104)</f>
        <v>0</v>
      </c>
      <c r="I104" s="7">
        <f>IF(ISERROR(Q104),0,Q104)</f>
        <v>0</v>
      </c>
      <c r="J104" s="7">
        <f>LARGE(E104:I104,1)+LARGE(E104:I104,2)+LARGE(E104:I104,3)+LARGE(E104:I104,4)</f>
        <v>199</v>
      </c>
      <c r="K104" s="7" t="str">
        <f>IF(SUM(R104:V104)&gt;3,"Y","N")</f>
        <v>N</v>
      </c>
      <c r="M104" s="8" t="e">
        <f>VLOOKUP($B104,'St A 5M'!C:G,4,FALSE)</f>
        <v>#N/A</v>
      </c>
      <c r="N104" s="8">
        <f>VLOOKUP($B104,'Strath-Blebo'!C:F,4,FALSE)</f>
        <v>199</v>
      </c>
      <c r="O104" s="8" t="e">
        <f>VLOOKUP($B104,Tarvit!C:F,4,FALSE)</f>
        <v>#N/A</v>
      </c>
      <c r="P104" s="8" t="e">
        <f>VLOOKUP($B104,Dunnikier!C:F,4,FALSE)</f>
        <v>#N/A</v>
      </c>
      <c r="Q104" s="8" t="e">
        <f>VLOOKUP($B104,Balmullo!$C:$F,4,FALSE)</f>
        <v>#N/A</v>
      </c>
      <c r="R104" s="8">
        <f>IF(ISERROR(M104),0,1)</f>
        <v>0</v>
      </c>
      <c r="S104" s="8">
        <f>IF(ISERROR(N104),0,1)</f>
        <v>1</v>
      </c>
      <c r="T104" s="8">
        <f>IF(ISERROR(O104),0,1)</f>
        <v>0</v>
      </c>
      <c r="U104" s="8">
        <f>IF(ISERROR(P104),0,1)</f>
        <v>0</v>
      </c>
      <c r="V104" s="8">
        <f>IF(ISERROR(Q104),0,1)</f>
        <v>0</v>
      </c>
    </row>
    <row r="105" spans="2:22" x14ac:dyDescent="0.2">
      <c r="B105" s="8" t="s">
        <v>343</v>
      </c>
      <c r="C105" s="7" t="str">
        <f>IFERROR(VLOOKUP($B105,'St A 5M'!C:D,2,FALSE),IFERROR(VLOOKUP($B105,'Strath-Blebo'!C:D,2,FALSE),IFERROR(VLOOKUP($B105,Tarvit!C:D,2,FALSE),IFERROR(VLOOKUP($B105,Dunnikier!C:D,2,FALSE),VLOOKUP($B105,Balmullo!C:D,2,FALSE)))))</f>
        <v>F40</v>
      </c>
      <c r="D105" s="8" t="str">
        <f>IFERROR(IFERROR(VLOOKUP($B105,'St A 5M'!C:E,3,FALSE),IFERROR(VLOOKUP($B105,'Strath-Blebo'!C:E,3,FALSE),IFERROR(VLOOKUP($B105,Tarvit!C:E,3,FALSE),IFERROR(VLOOKUP($B105,Dunnikier!C:E,3,FALSE),VLOOKUP($B105,Balmullo!C:E,3,FALSE))))),"?")</f>
        <v>Kinross Road Runners</v>
      </c>
      <c r="E105" s="7">
        <f>IF(ISERROR(M105),0,M105)</f>
        <v>0</v>
      </c>
      <c r="F105" s="7">
        <f>IF(ISERROR(N105),0,N105)</f>
        <v>0</v>
      </c>
      <c r="G105" s="7">
        <f>IF(ISERROR(O105),0,O105)</f>
        <v>198</v>
      </c>
      <c r="H105" s="7">
        <f>IF(ISERROR(P105),0,P105)</f>
        <v>0</v>
      </c>
      <c r="I105" s="7">
        <f>IF(ISERROR(Q105),0,Q105)</f>
        <v>0</v>
      </c>
      <c r="J105" s="7">
        <f>LARGE(E105:I105,1)+LARGE(E105:I105,2)+LARGE(E105:I105,3)+LARGE(E105:I105,4)</f>
        <v>198</v>
      </c>
      <c r="K105" s="7" t="str">
        <f>IF(SUM(R105:V105)&gt;3,"Y","N")</f>
        <v>N</v>
      </c>
      <c r="M105" s="8" t="e">
        <f>VLOOKUP($B105,'St A 5M'!C:G,4,FALSE)</f>
        <v>#N/A</v>
      </c>
      <c r="N105" s="8" t="e">
        <f>VLOOKUP($B105,'Strath-Blebo'!C:F,4,FALSE)</f>
        <v>#N/A</v>
      </c>
      <c r="O105" s="8">
        <f>VLOOKUP($B105,Tarvit!C:F,4,FALSE)</f>
        <v>198</v>
      </c>
      <c r="P105" s="8" t="e">
        <f>VLOOKUP($B105,Dunnikier!C:F,4,FALSE)</f>
        <v>#N/A</v>
      </c>
      <c r="Q105" s="8" t="e">
        <f>VLOOKUP($B105,Balmullo!$C:$F,4,FALSE)</f>
        <v>#N/A</v>
      </c>
      <c r="R105" s="8">
        <f>IF(ISERROR(M105),0,1)</f>
        <v>0</v>
      </c>
      <c r="S105" s="8">
        <f>IF(ISERROR(N105),0,1)</f>
        <v>0</v>
      </c>
      <c r="T105" s="8">
        <f>IF(ISERROR(O105),0,1)</f>
        <v>1</v>
      </c>
      <c r="U105" s="8">
        <f>IF(ISERROR(P105),0,1)</f>
        <v>0</v>
      </c>
      <c r="V105" s="8">
        <f>IF(ISERROR(Q105),0,1)</f>
        <v>0</v>
      </c>
    </row>
    <row r="106" spans="2:22" x14ac:dyDescent="0.2">
      <c r="B106" s="8" t="s">
        <v>389</v>
      </c>
      <c r="C106" s="7" t="str">
        <f>IFERROR(VLOOKUP($B106,'St A 5M'!C:D,2,FALSE),IFERROR(VLOOKUP($B106,'Strath-Blebo'!C:D,2,FALSE),IFERROR(VLOOKUP($B106,Tarvit!C:D,2,FALSE),IFERROR(VLOOKUP($B106,Dunnikier!C:D,2,FALSE),VLOOKUP($B106,Balmullo!C:D,2,FALSE)))))</f>
        <v>MSen</v>
      </c>
      <c r="D106" s="8" t="str">
        <f>IFERROR(IFERROR(VLOOKUP($B106,'St A 5M'!C:E,3,FALSE),IFERROR(VLOOKUP($B106,'Strath-Blebo'!C:E,3,FALSE),IFERROR(VLOOKUP($B106,Tarvit!C:E,3,FALSE),IFERROR(VLOOKUP($B106,Dunnikier!C:E,3,FALSE),VLOOKUP($B106,Balmullo!C:E,3,FALSE))))),"?")</f>
        <v>Dundee Road Runners</v>
      </c>
      <c r="E106" s="7">
        <f>IF(ISERROR(M106),0,M106)</f>
        <v>0</v>
      </c>
      <c r="F106" s="7">
        <f>IF(ISERROR(N106),0,N106)</f>
        <v>0</v>
      </c>
      <c r="G106" s="7">
        <f>IF(ISERROR(O106),0,O106)</f>
        <v>0</v>
      </c>
      <c r="H106" s="7">
        <f>IF(ISERROR(P106),0,P106)</f>
        <v>0</v>
      </c>
      <c r="I106" s="7">
        <f>IF(ISERROR(Q106),0,Q106)</f>
        <v>198</v>
      </c>
      <c r="J106" s="7">
        <f>LARGE(E106:I106,1)+LARGE(E106:I106,2)+LARGE(E106:I106,3)+LARGE(E106:I106,4)</f>
        <v>198</v>
      </c>
      <c r="K106" s="7" t="str">
        <f>IF(SUM(R106:V106)&gt;3,"Y","N")</f>
        <v>N</v>
      </c>
      <c r="M106" s="8" t="e">
        <f>VLOOKUP($B106,'St A 5M'!C:G,4,FALSE)</f>
        <v>#N/A</v>
      </c>
      <c r="N106" s="8" t="e">
        <f>VLOOKUP($B106,'Strath-Blebo'!C:F,4,FALSE)</f>
        <v>#N/A</v>
      </c>
      <c r="O106" s="8" t="e">
        <f>VLOOKUP($B106,Tarvit!C:F,4,FALSE)</f>
        <v>#N/A</v>
      </c>
      <c r="P106" s="8" t="e">
        <f>VLOOKUP($B106,Dunnikier!C:F,4,FALSE)</f>
        <v>#N/A</v>
      </c>
      <c r="Q106" s="8">
        <f>VLOOKUP($B106,Balmullo!$C:$F,4,FALSE)</f>
        <v>198</v>
      </c>
      <c r="R106" s="8">
        <f>IF(ISERROR(M106),0,1)</f>
        <v>0</v>
      </c>
      <c r="S106" s="8">
        <f>IF(ISERROR(N106),0,1)</f>
        <v>0</v>
      </c>
      <c r="T106" s="8">
        <f>IF(ISERROR(O106),0,1)</f>
        <v>0</v>
      </c>
      <c r="U106" s="8">
        <f>IF(ISERROR(P106),0,1)</f>
        <v>0</v>
      </c>
      <c r="V106" s="8">
        <f>IF(ISERROR(Q106),0,1)</f>
        <v>1</v>
      </c>
    </row>
    <row r="107" spans="2:22" x14ac:dyDescent="0.2">
      <c r="B107" s="8" t="s">
        <v>365</v>
      </c>
      <c r="C107" s="7" t="str">
        <f>IFERROR(VLOOKUP($B107,'St A 5M'!C:D,2,FALSE),IFERROR(VLOOKUP($B107,'Strath-Blebo'!C:D,2,FALSE),IFERROR(VLOOKUP($B107,Tarvit!C:D,2,FALSE),IFERROR(VLOOKUP($B107,Dunnikier!C:D,2,FALSE),VLOOKUP($B107,Balmullo!C:D,2,FALSE)))))</f>
        <v>MSen</v>
      </c>
      <c r="D107" s="8" t="str">
        <f>IFERROR(IFERROR(VLOOKUP($B107,'St A 5M'!C:E,3,FALSE),IFERROR(VLOOKUP($B107,'Strath-Blebo'!C:E,3,FALSE),IFERROR(VLOOKUP($B107,Tarvit!C:E,3,FALSE),IFERROR(VLOOKUP($B107,Dunnikier!C:E,3,FALSE),VLOOKUP($B107,Balmullo!C:E,3,FALSE))))),"?")</f>
        <v>Anster Haddies</v>
      </c>
      <c r="E107" s="7">
        <f>IF(ISERROR(M107),0,M107)</f>
        <v>0</v>
      </c>
      <c r="F107" s="7">
        <f>IF(ISERROR(N107),0,N107)</f>
        <v>0</v>
      </c>
      <c r="G107" s="7">
        <f>IF(ISERROR(O107),0,O107)</f>
        <v>0</v>
      </c>
      <c r="H107" s="7">
        <f>IF(ISERROR(P107),0,P107)</f>
        <v>198</v>
      </c>
      <c r="I107" s="7">
        <f>IF(ISERROR(Q107),0,Q107)</f>
        <v>0</v>
      </c>
      <c r="J107" s="7">
        <f>LARGE(E107:I107,1)+LARGE(E107:I107,2)+LARGE(E107:I107,3)+LARGE(E107:I107,4)</f>
        <v>198</v>
      </c>
      <c r="K107" s="7" t="str">
        <f>IF(SUM(R107:V107)&gt;3,"Y","N")</f>
        <v>N</v>
      </c>
      <c r="M107" s="8" t="e">
        <f>VLOOKUP($B107,'St A 5M'!C:G,4,FALSE)</f>
        <v>#N/A</v>
      </c>
      <c r="N107" s="8" t="e">
        <f>VLOOKUP($B107,'Strath-Blebo'!C:F,4,FALSE)</f>
        <v>#N/A</v>
      </c>
      <c r="O107" s="8" t="e">
        <f>VLOOKUP($B107,Tarvit!C:F,4,FALSE)</f>
        <v>#N/A</v>
      </c>
      <c r="P107" s="8">
        <f>VLOOKUP($B107,Dunnikier!C:F,4,FALSE)</f>
        <v>198</v>
      </c>
      <c r="Q107" s="8" t="e">
        <f>VLOOKUP($B107,Balmullo!$C:$F,4,FALSE)</f>
        <v>#N/A</v>
      </c>
      <c r="R107" s="8">
        <f>IF(ISERROR(M107),0,1)</f>
        <v>0</v>
      </c>
      <c r="S107" s="8">
        <f>IF(ISERROR(N107),0,1)</f>
        <v>0</v>
      </c>
      <c r="T107" s="8">
        <f>IF(ISERROR(O107),0,1)</f>
        <v>0</v>
      </c>
      <c r="U107" s="8">
        <f>IF(ISERROR(P107),0,1)</f>
        <v>1</v>
      </c>
      <c r="V107" s="8">
        <f>IF(ISERROR(Q107),0,1)</f>
        <v>0</v>
      </c>
    </row>
    <row r="108" spans="2:22" x14ac:dyDescent="0.2">
      <c r="B108" s="8" t="s">
        <v>371</v>
      </c>
      <c r="C108" s="7" t="str">
        <f>IFERROR(VLOOKUP($B108,'St A 5M'!C:D,2,FALSE),IFERROR(VLOOKUP($B108,'Strath-Blebo'!C:D,2,FALSE),IFERROR(VLOOKUP($B108,Tarvit!C:D,2,FALSE),IFERROR(VLOOKUP($B108,Dunnikier!C:D,2,FALSE),VLOOKUP($B108,Balmullo!C:D,2,FALSE)))))</f>
        <v>FSen</v>
      </c>
      <c r="D108" s="8" t="str">
        <f>IFERROR(IFERROR(VLOOKUP($B108,'St A 5M'!C:E,3,FALSE),IFERROR(VLOOKUP($B108,'Strath-Blebo'!C:E,3,FALSE),IFERROR(VLOOKUP($B108,Tarvit!C:E,3,FALSE),IFERROR(VLOOKUP($B108,Dunnikier!C:E,3,FALSE),VLOOKUP($B108,Balmullo!C:E,3,FALSE))))),"?")</f>
        <v>Falkland Trail Runners</v>
      </c>
      <c r="E108" s="7">
        <f>IF(ISERROR(M108),0,M108)</f>
        <v>0</v>
      </c>
      <c r="F108" s="7">
        <f>IF(ISERROR(N108),0,N108)</f>
        <v>0</v>
      </c>
      <c r="G108" s="7">
        <f>IF(ISERROR(O108),0,O108)</f>
        <v>0</v>
      </c>
      <c r="H108" s="7">
        <f>IF(ISERROR(P108),0,P108)</f>
        <v>197</v>
      </c>
      <c r="I108" s="7">
        <f>IF(ISERROR(Q108),0,Q108)</f>
        <v>0</v>
      </c>
      <c r="J108" s="7">
        <f>LARGE(E108:I108,1)+LARGE(E108:I108,2)+LARGE(E108:I108,3)+LARGE(E108:I108,4)</f>
        <v>197</v>
      </c>
      <c r="K108" s="7" t="str">
        <f>IF(SUM(R108:V108)&gt;3,"Y","N")</f>
        <v>N</v>
      </c>
      <c r="M108" s="8" t="e">
        <f>VLOOKUP($B108,'St A 5M'!C:G,4,FALSE)</f>
        <v>#N/A</v>
      </c>
      <c r="N108" s="8" t="e">
        <f>VLOOKUP($B108,'Strath-Blebo'!C:F,4,FALSE)</f>
        <v>#N/A</v>
      </c>
      <c r="O108" s="8" t="e">
        <f>VLOOKUP($B108,Tarvit!C:F,4,FALSE)</f>
        <v>#N/A</v>
      </c>
      <c r="P108" s="8">
        <f>VLOOKUP($B108,Dunnikier!C:F,4,FALSE)</f>
        <v>197</v>
      </c>
      <c r="Q108" s="8" t="e">
        <f>VLOOKUP($B108,Balmullo!$C:$F,4,FALSE)</f>
        <v>#N/A</v>
      </c>
      <c r="R108" s="8">
        <f>IF(ISERROR(M108),0,1)</f>
        <v>0</v>
      </c>
      <c r="S108" s="8">
        <f>IF(ISERROR(N108),0,1)</f>
        <v>0</v>
      </c>
      <c r="T108" s="8">
        <f>IF(ISERROR(O108),0,1)</f>
        <v>0</v>
      </c>
      <c r="U108" s="8">
        <f>IF(ISERROR(P108),0,1)</f>
        <v>1</v>
      </c>
      <c r="V108" s="8">
        <f>IF(ISERROR(Q108),0,1)</f>
        <v>0</v>
      </c>
    </row>
    <row r="109" spans="2:22" x14ac:dyDescent="0.2">
      <c r="B109" s="8" t="s">
        <v>334</v>
      </c>
      <c r="C109" s="7" t="str">
        <f>IFERROR(VLOOKUP($B109,'St A 5M'!C:D,2,FALSE),IFERROR(VLOOKUP($B109,'Strath-Blebo'!C:D,2,FALSE),IFERROR(VLOOKUP($B109,Tarvit!C:D,2,FALSE),IFERROR(VLOOKUP($B109,Dunnikier!C:D,2,FALSE),VLOOKUP($B109,Balmullo!C:D,2,FALSE)))))</f>
        <v>M40</v>
      </c>
      <c r="D109" s="8" t="str">
        <f>IFERROR(IFERROR(VLOOKUP($B109,'St A 5M'!C:E,3,FALSE),IFERROR(VLOOKUP($B109,'Strath-Blebo'!C:E,3,FALSE),IFERROR(VLOOKUP($B109,Tarvit!C:E,3,FALSE),IFERROR(VLOOKUP($B109,Dunnikier!C:E,3,FALSE),VLOOKUP($B109,Balmullo!C:E,3,FALSE))))),"?")</f>
        <v>Fife AC</v>
      </c>
      <c r="E109" s="7">
        <f>IF(ISERROR(M109),0,M109)</f>
        <v>0</v>
      </c>
      <c r="F109" s="7">
        <f>IF(ISERROR(N109),0,N109)</f>
        <v>0</v>
      </c>
      <c r="G109" s="7">
        <f>IF(ISERROR(O109),0,O109)</f>
        <v>197</v>
      </c>
      <c r="H109" s="7">
        <f>IF(ISERROR(P109),0,P109)</f>
        <v>0</v>
      </c>
      <c r="I109" s="7">
        <f>IF(ISERROR(Q109),0,Q109)</f>
        <v>0</v>
      </c>
      <c r="J109" s="7">
        <f>LARGE(E109:I109,1)+LARGE(E109:I109,2)+LARGE(E109:I109,3)+LARGE(E109:I109,4)</f>
        <v>197</v>
      </c>
      <c r="K109" s="7" t="str">
        <f>IF(SUM(R109:V109)&gt;3,"Y","N")</f>
        <v>N</v>
      </c>
      <c r="M109" s="8" t="e">
        <f>VLOOKUP($B109,'St A 5M'!C:G,4,FALSE)</f>
        <v>#N/A</v>
      </c>
      <c r="N109" s="8" t="e">
        <f>VLOOKUP($B109,'Strath-Blebo'!C:F,4,FALSE)</f>
        <v>#N/A</v>
      </c>
      <c r="O109" s="8">
        <f>VLOOKUP($B109,Tarvit!C:F,4,FALSE)</f>
        <v>197</v>
      </c>
      <c r="P109" s="8" t="e">
        <f>VLOOKUP($B109,Dunnikier!C:F,4,FALSE)</f>
        <v>#N/A</v>
      </c>
      <c r="Q109" s="8" t="e">
        <f>VLOOKUP($B109,Balmullo!$C:$F,4,FALSE)</f>
        <v>#N/A</v>
      </c>
      <c r="R109" s="8">
        <f>IF(ISERROR(M109),0,1)</f>
        <v>0</v>
      </c>
      <c r="S109" s="8">
        <f>IF(ISERROR(N109),0,1)</f>
        <v>0</v>
      </c>
      <c r="T109" s="8">
        <f>IF(ISERROR(O109),0,1)</f>
        <v>1</v>
      </c>
      <c r="U109" s="8">
        <f>IF(ISERROR(P109),0,1)</f>
        <v>0</v>
      </c>
      <c r="V109" s="8">
        <f>IF(ISERROR(Q109),0,1)</f>
        <v>0</v>
      </c>
    </row>
    <row r="110" spans="2:22" x14ac:dyDescent="0.2">
      <c r="B110" s="8" t="s">
        <v>390</v>
      </c>
      <c r="C110" s="7" t="str">
        <f>IFERROR(VLOOKUP($B110,'St A 5M'!C:D,2,FALSE),IFERROR(VLOOKUP($B110,'Strath-Blebo'!C:D,2,FALSE),IFERROR(VLOOKUP($B110,Tarvit!C:D,2,FALSE),IFERROR(VLOOKUP($B110,Dunnikier!C:D,2,FALSE),VLOOKUP($B110,Balmullo!C:D,2,FALSE)))))</f>
        <v>M40</v>
      </c>
      <c r="D110" s="8" t="str">
        <f>IFERROR(IFERROR(VLOOKUP($B110,'St A 5M'!C:E,3,FALSE),IFERROR(VLOOKUP($B110,'Strath-Blebo'!C:E,3,FALSE),IFERROR(VLOOKUP($B110,Tarvit!C:E,3,FALSE),IFERROR(VLOOKUP($B110,Dunnikier!C:E,3,FALSE),VLOOKUP($B110,Balmullo!C:E,3,FALSE))))),"?")</f>
        <v>Dundee Road Runners</v>
      </c>
      <c r="E110" s="7">
        <f>IF(ISERROR(M110),0,M110)</f>
        <v>0</v>
      </c>
      <c r="F110" s="7">
        <f>IF(ISERROR(N110),0,N110)</f>
        <v>0</v>
      </c>
      <c r="G110" s="7">
        <f>IF(ISERROR(O110),0,O110)</f>
        <v>0</v>
      </c>
      <c r="H110" s="7">
        <f>IF(ISERROR(P110),0,P110)</f>
        <v>0</v>
      </c>
      <c r="I110" s="7">
        <f>IF(ISERROR(Q110),0,Q110)</f>
        <v>197</v>
      </c>
      <c r="J110" s="7">
        <f>LARGE(E110:I110,1)+LARGE(E110:I110,2)+LARGE(E110:I110,3)+LARGE(E110:I110,4)</f>
        <v>197</v>
      </c>
      <c r="K110" s="7" t="str">
        <f>IF(SUM(R110:V110)&gt;3,"Y","N")</f>
        <v>N</v>
      </c>
      <c r="M110" s="8" t="e">
        <f>VLOOKUP($B110,'St A 5M'!C:G,4,FALSE)</f>
        <v>#N/A</v>
      </c>
      <c r="N110" s="8" t="e">
        <f>VLOOKUP($B110,'Strath-Blebo'!C:F,4,FALSE)</f>
        <v>#N/A</v>
      </c>
      <c r="O110" s="8" t="e">
        <f>VLOOKUP($B110,Tarvit!C:F,4,FALSE)</f>
        <v>#N/A</v>
      </c>
      <c r="P110" s="8" t="e">
        <f>VLOOKUP($B110,Dunnikier!C:F,4,FALSE)</f>
        <v>#N/A</v>
      </c>
      <c r="Q110" s="8">
        <f>VLOOKUP($B110,Balmullo!$C:$F,4,FALSE)</f>
        <v>197</v>
      </c>
      <c r="R110" s="8">
        <f>IF(ISERROR(M110),0,1)</f>
        <v>0</v>
      </c>
      <c r="S110" s="8">
        <f>IF(ISERROR(N110),0,1)</f>
        <v>0</v>
      </c>
      <c r="T110" s="8">
        <f>IF(ISERROR(O110),0,1)</f>
        <v>0</v>
      </c>
      <c r="U110" s="8">
        <f>IF(ISERROR(P110),0,1)</f>
        <v>0</v>
      </c>
      <c r="V110" s="8">
        <f>IF(ISERROR(Q110),0,1)</f>
        <v>1</v>
      </c>
    </row>
    <row r="111" spans="2:22" x14ac:dyDescent="0.2">
      <c r="B111" s="8" t="s">
        <v>335</v>
      </c>
      <c r="C111" s="7" t="str">
        <f>IFERROR(VLOOKUP($B111,'St A 5M'!C:D,2,FALSE),IFERROR(VLOOKUP($B111,'Strath-Blebo'!C:D,2,FALSE),IFERROR(VLOOKUP($B111,Tarvit!C:D,2,FALSE),IFERROR(VLOOKUP($B111,Dunnikier!C:D,2,FALSE),VLOOKUP($B111,Balmullo!C:D,2,FALSE)))))</f>
        <v>MSen</v>
      </c>
      <c r="D111" s="8" t="str">
        <f>IFERROR(IFERROR(VLOOKUP($B111,'St A 5M'!C:E,3,FALSE),IFERROR(VLOOKUP($B111,'Strath-Blebo'!C:E,3,FALSE),IFERROR(VLOOKUP($B111,Tarvit!C:E,3,FALSE),IFERROR(VLOOKUP($B111,Dunnikier!C:E,3,FALSE),VLOOKUP($B111,Balmullo!C:E,3,FALSE))))),"?")</f>
        <v>Kinross Road Runners</v>
      </c>
      <c r="E111" s="7">
        <f>IF(ISERROR(M111),0,M111)</f>
        <v>0</v>
      </c>
      <c r="F111" s="7">
        <f>IF(ISERROR(N111),0,N111)</f>
        <v>0</v>
      </c>
      <c r="G111" s="7">
        <f>IF(ISERROR(O111),0,O111)</f>
        <v>196</v>
      </c>
      <c r="H111" s="7">
        <f>IF(ISERROR(P111),0,P111)</f>
        <v>0</v>
      </c>
      <c r="I111" s="7">
        <f>IF(ISERROR(Q111),0,Q111)</f>
        <v>0</v>
      </c>
      <c r="J111" s="7">
        <f>LARGE(E111:I111,1)+LARGE(E111:I111,2)+LARGE(E111:I111,3)+LARGE(E111:I111,4)</f>
        <v>196</v>
      </c>
      <c r="K111" s="7" t="str">
        <f>IF(SUM(R111:V111)&gt;3,"Y","N")</f>
        <v>N</v>
      </c>
      <c r="M111" s="8" t="e">
        <f>VLOOKUP($B111,'St A 5M'!C:G,4,FALSE)</f>
        <v>#N/A</v>
      </c>
      <c r="N111" s="8" t="e">
        <f>VLOOKUP($B111,'Strath-Blebo'!C:F,4,FALSE)</f>
        <v>#N/A</v>
      </c>
      <c r="O111" s="8">
        <f>VLOOKUP($B111,Tarvit!C:F,4,FALSE)</f>
        <v>196</v>
      </c>
      <c r="P111" s="8" t="e">
        <f>VLOOKUP($B111,Dunnikier!C:F,4,FALSE)</f>
        <v>#N/A</v>
      </c>
      <c r="Q111" s="8" t="e">
        <f>VLOOKUP($B111,Balmullo!$C:$F,4,FALSE)</f>
        <v>#N/A</v>
      </c>
      <c r="R111" s="8">
        <f>IF(ISERROR(M111),0,1)</f>
        <v>0</v>
      </c>
      <c r="S111" s="8">
        <f>IF(ISERROR(N111),0,1)</f>
        <v>0</v>
      </c>
      <c r="T111" s="8">
        <f>IF(ISERROR(O111),0,1)</f>
        <v>1</v>
      </c>
      <c r="U111" s="8">
        <f>IF(ISERROR(P111),0,1)</f>
        <v>0</v>
      </c>
      <c r="V111" s="8">
        <f>IF(ISERROR(Q111),0,1)</f>
        <v>0</v>
      </c>
    </row>
    <row r="112" spans="2:22" x14ac:dyDescent="0.2">
      <c r="B112" s="8" t="s">
        <v>366</v>
      </c>
      <c r="C112" s="7" t="str">
        <f>IFERROR(VLOOKUP($B112,'St A 5M'!C:D,2,FALSE),IFERROR(VLOOKUP($B112,'Strath-Blebo'!C:D,2,FALSE),IFERROR(VLOOKUP($B112,Tarvit!C:D,2,FALSE),IFERROR(VLOOKUP($B112,Dunnikier!C:D,2,FALSE),VLOOKUP($B112,Balmullo!C:D,2,FALSE)))))</f>
        <v>M40</v>
      </c>
      <c r="D112" s="8" t="str">
        <f>IFERROR(IFERROR(VLOOKUP($B112,'St A 5M'!C:E,3,FALSE),IFERROR(VLOOKUP($B112,'Strath-Blebo'!C:E,3,FALSE),IFERROR(VLOOKUP($B112,Tarvit!C:E,3,FALSE),IFERROR(VLOOKUP($B112,Dunnikier!C:E,3,FALSE),VLOOKUP($B112,Balmullo!C:E,3,FALSE))))),"?")</f>
        <v>Fife AC</v>
      </c>
      <c r="E112" s="7">
        <f>IF(ISERROR(M112),0,M112)</f>
        <v>0</v>
      </c>
      <c r="F112" s="7">
        <f>IF(ISERROR(N112),0,N112)</f>
        <v>0</v>
      </c>
      <c r="G112" s="7">
        <f>IF(ISERROR(O112),0,O112)</f>
        <v>0</v>
      </c>
      <c r="H112" s="7">
        <f>IF(ISERROR(P112),0,P112)</f>
        <v>196</v>
      </c>
      <c r="I112" s="7">
        <f>IF(ISERROR(Q112),0,Q112)</f>
        <v>0</v>
      </c>
      <c r="J112" s="7">
        <f>LARGE(E112:I112,1)+LARGE(E112:I112,2)+LARGE(E112:I112,3)+LARGE(E112:I112,4)</f>
        <v>196</v>
      </c>
      <c r="K112" s="7" t="str">
        <f>IF(SUM(R112:V112)&gt;3,"Y","N")</f>
        <v>N</v>
      </c>
      <c r="M112" s="8" t="e">
        <f>VLOOKUP($B112,'St A 5M'!C:G,4,FALSE)</f>
        <v>#N/A</v>
      </c>
      <c r="N112" s="8" t="e">
        <f>VLOOKUP($B112,'Strath-Blebo'!C:F,4,FALSE)</f>
        <v>#N/A</v>
      </c>
      <c r="O112" s="8" t="e">
        <f>VLOOKUP($B112,Tarvit!C:F,4,FALSE)</f>
        <v>#N/A</v>
      </c>
      <c r="P112" s="8">
        <f>VLOOKUP($B112,Dunnikier!C:F,4,FALSE)</f>
        <v>196</v>
      </c>
      <c r="Q112" s="8" t="e">
        <f>VLOOKUP($B112,Balmullo!$C:$F,4,FALSE)</f>
        <v>#N/A</v>
      </c>
      <c r="R112" s="8">
        <f>IF(ISERROR(M112),0,1)</f>
        <v>0</v>
      </c>
      <c r="S112" s="8">
        <f>IF(ISERROR(N112),0,1)</f>
        <v>0</v>
      </c>
      <c r="T112" s="8">
        <f>IF(ISERROR(O112),0,1)</f>
        <v>0</v>
      </c>
      <c r="U112" s="8">
        <f>IF(ISERROR(P112),0,1)</f>
        <v>1</v>
      </c>
      <c r="V112" s="8">
        <f>IF(ISERROR(Q112),0,1)</f>
        <v>0</v>
      </c>
    </row>
    <row r="113" spans="2:22" x14ac:dyDescent="0.2">
      <c r="B113" s="8" t="s">
        <v>391</v>
      </c>
      <c r="C113" s="7" t="str">
        <f>IFERROR(VLOOKUP($B113,'St A 5M'!C:D,2,FALSE),IFERROR(VLOOKUP($B113,'Strath-Blebo'!C:D,2,FALSE),IFERROR(VLOOKUP($B113,Tarvit!C:D,2,FALSE),IFERROR(VLOOKUP($B113,Dunnikier!C:D,2,FALSE),VLOOKUP($B113,Balmullo!C:D,2,FALSE)))))</f>
        <v>MSen</v>
      </c>
      <c r="D113" s="8" t="str">
        <f>IFERROR(IFERROR(VLOOKUP($B113,'St A 5M'!C:E,3,FALSE),IFERROR(VLOOKUP($B113,'Strath-Blebo'!C:E,3,FALSE),IFERROR(VLOOKUP($B113,Tarvit!C:E,3,FALSE),IFERROR(VLOOKUP($B113,Dunnikier!C:E,3,FALSE),VLOOKUP($B113,Balmullo!C:E,3,FALSE))))),"?")</f>
        <v>Fife AC</v>
      </c>
      <c r="E113" s="7">
        <f>IF(ISERROR(M113),0,M113)</f>
        <v>0</v>
      </c>
      <c r="F113" s="7">
        <f>IF(ISERROR(N113),0,N113)</f>
        <v>0</v>
      </c>
      <c r="G113" s="7">
        <f>IF(ISERROR(O113),0,O113)</f>
        <v>0</v>
      </c>
      <c r="H113" s="7">
        <f>IF(ISERROR(P113),0,P113)</f>
        <v>0</v>
      </c>
      <c r="I113" s="7">
        <f>IF(ISERROR(Q113),0,Q113)</f>
        <v>195</v>
      </c>
      <c r="J113" s="7">
        <f>LARGE(E113:I113,1)+LARGE(E113:I113,2)+LARGE(E113:I113,3)+LARGE(E113:I113,4)</f>
        <v>195</v>
      </c>
      <c r="K113" s="7" t="str">
        <f>IF(SUM(R113:V113)&gt;3,"Y","N")</f>
        <v>N</v>
      </c>
      <c r="M113" s="8" t="e">
        <f>VLOOKUP($B113,'St A 5M'!C:G,4,FALSE)</f>
        <v>#N/A</v>
      </c>
      <c r="N113" s="8" t="e">
        <f>VLOOKUP($B113,'Strath-Blebo'!C:F,4,FALSE)</f>
        <v>#N/A</v>
      </c>
      <c r="O113" s="8" t="e">
        <f>VLOOKUP($B113,Tarvit!C:F,4,FALSE)</f>
        <v>#N/A</v>
      </c>
      <c r="P113" s="8" t="e">
        <f>VLOOKUP($B113,Dunnikier!C:F,4,FALSE)</f>
        <v>#N/A</v>
      </c>
      <c r="Q113" s="8">
        <f>VLOOKUP($B113,Balmullo!$C:$F,4,FALSE)</f>
        <v>195</v>
      </c>
      <c r="R113" s="8">
        <f>IF(ISERROR(M113),0,1)</f>
        <v>0</v>
      </c>
      <c r="S113" s="8">
        <f>IF(ISERROR(N113),0,1)</f>
        <v>0</v>
      </c>
      <c r="T113" s="8">
        <f>IF(ISERROR(O113),0,1)</f>
        <v>0</v>
      </c>
      <c r="U113" s="8">
        <f>IF(ISERROR(P113),0,1)</f>
        <v>0</v>
      </c>
      <c r="V113" s="8">
        <f>IF(ISERROR(Q113),0,1)</f>
        <v>1</v>
      </c>
    </row>
    <row r="114" spans="2:22" x14ac:dyDescent="0.2">
      <c r="B114" s="8" t="s">
        <v>26</v>
      </c>
      <c r="C114" s="7" t="str">
        <f>IFERROR(VLOOKUP($B114,'St A 5M'!C:D,2,FALSE),IFERROR(VLOOKUP($B114,'Strath-Blebo'!C:D,2,FALSE),IFERROR(VLOOKUP($B114,Tarvit!C:D,2,FALSE),IFERROR(VLOOKUP($B114,Dunnikier!C:D,2,FALSE),VLOOKUP($B114,Balmullo!C:D,2,FALSE)))))</f>
        <v>FSen</v>
      </c>
      <c r="D114" s="8" t="str">
        <f>IFERROR(IFERROR(VLOOKUP($B114,'St A 5M'!C:E,3,FALSE),IFERROR(VLOOKUP($B114,'Strath-Blebo'!C:E,3,FALSE),IFERROR(VLOOKUP($B114,Tarvit!C:E,3,FALSE),IFERROR(VLOOKUP($B114,Dunnikier!C:E,3,FALSE),VLOOKUP($B114,Balmullo!C:E,3,FALSE))))),"?")</f>
        <v>?</v>
      </c>
      <c r="E114" s="7">
        <f>IF(ISERROR(M114),0,M114)</f>
        <v>0</v>
      </c>
      <c r="F114" s="7">
        <f>IF(ISERROR(N114),0,N114)</f>
        <v>195</v>
      </c>
      <c r="G114" s="7">
        <f>IF(ISERROR(O114),0,O114)</f>
        <v>0</v>
      </c>
      <c r="H114" s="7">
        <f>IF(ISERROR(P114),0,P114)</f>
        <v>0</v>
      </c>
      <c r="I114" s="7">
        <f>IF(ISERROR(Q114),0,Q114)</f>
        <v>0</v>
      </c>
      <c r="J114" s="7">
        <f>LARGE(E114:I114,1)+LARGE(E114:I114,2)+LARGE(E114:I114,3)+LARGE(E114:I114,4)</f>
        <v>195</v>
      </c>
      <c r="K114" s="7" t="str">
        <f>IF(SUM(R114:V114)&gt;3,"Y","N")</f>
        <v>N</v>
      </c>
      <c r="M114" s="8" t="e">
        <f>VLOOKUP($B114,'St A 5M'!C:G,4,FALSE)</f>
        <v>#N/A</v>
      </c>
      <c r="N114" s="8">
        <f>VLOOKUP($B114,'Strath-Blebo'!C:F,4,FALSE)</f>
        <v>195</v>
      </c>
      <c r="O114" s="8" t="e">
        <f>VLOOKUP($B114,Tarvit!C:F,4,FALSE)</f>
        <v>#N/A</v>
      </c>
      <c r="P114" s="8" t="e">
        <f>VLOOKUP($B114,Dunnikier!C:F,4,FALSE)</f>
        <v>#N/A</v>
      </c>
      <c r="Q114" s="8" t="e">
        <f>VLOOKUP($B114,Balmullo!$C:$F,4,FALSE)</f>
        <v>#N/A</v>
      </c>
      <c r="R114" s="8">
        <f>IF(ISERROR(M114),0,1)</f>
        <v>0</v>
      </c>
      <c r="S114" s="8">
        <f>IF(ISERROR(N114),0,1)</f>
        <v>1</v>
      </c>
      <c r="T114" s="8">
        <f>IF(ISERROR(O114),0,1)</f>
        <v>0</v>
      </c>
      <c r="U114" s="8">
        <f>IF(ISERROR(P114),0,1)</f>
        <v>0</v>
      </c>
      <c r="V114" s="8">
        <f>IF(ISERROR(Q114),0,1)</f>
        <v>0</v>
      </c>
    </row>
    <row r="115" spans="2:22" x14ac:dyDescent="0.2">
      <c r="B115" s="8" t="s">
        <v>367</v>
      </c>
      <c r="C115" s="7" t="str">
        <f>IFERROR(VLOOKUP($B115,'St A 5M'!C:D,2,FALSE),IFERROR(VLOOKUP($B115,'Strath-Blebo'!C:D,2,FALSE),IFERROR(VLOOKUP($B115,Tarvit!C:D,2,FALSE),IFERROR(VLOOKUP($B115,Dunnikier!C:D,2,FALSE),VLOOKUP($B115,Balmullo!C:D,2,FALSE)))))</f>
        <v>MSen</v>
      </c>
      <c r="D115" s="8" t="str">
        <f>IFERROR(IFERROR(VLOOKUP($B115,'St A 5M'!C:E,3,FALSE),IFERROR(VLOOKUP($B115,'Strath-Blebo'!C:E,3,FALSE),IFERROR(VLOOKUP($B115,Tarvit!C:E,3,FALSE),IFERROR(VLOOKUP($B115,Dunnikier!C:E,3,FALSE),VLOOKUP($B115,Balmullo!C:E,3,FALSE))))),"?")</f>
        <v>Fife AC</v>
      </c>
      <c r="E115" s="7">
        <f>IF(ISERROR(M115),0,M115)</f>
        <v>0</v>
      </c>
      <c r="F115" s="7">
        <f>IF(ISERROR(N115),0,N115)</f>
        <v>0</v>
      </c>
      <c r="G115" s="7">
        <f>IF(ISERROR(O115),0,O115)</f>
        <v>0</v>
      </c>
      <c r="H115" s="7">
        <f>IF(ISERROR(P115),0,P115)</f>
        <v>195</v>
      </c>
      <c r="I115" s="7">
        <f>IF(ISERROR(Q115),0,Q115)</f>
        <v>0</v>
      </c>
      <c r="J115" s="7">
        <f>LARGE(E115:I115,1)+LARGE(E115:I115,2)+LARGE(E115:I115,3)+LARGE(E115:I115,4)</f>
        <v>195</v>
      </c>
      <c r="K115" s="7" t="str">
        <f>IF(SUM(R115:V115)&gt;3,"Y","N")</f>
        <v>N</v>
      </c>
      <c r="M115" s="8" t="e">
        <f>VLOOKUP($B115,'St A 5M'!C:G,4,FALSE)</f>
        <v>#N/A</v>
      </c>
      <c r="N115" s="8" t="e">
        <f>VLOOKUP($B115,'Strath-Blebo'!C:F,4,FALSE)</f>
        <v>#N/A</v>
      </c>
      <c r="O115" s="8" t="e">
        <f>VLOOKUP($B115,Tarvit!C:F,4,FALSE)</f>
        <v>#N/A</v>
      </c>
      <c r="P115" s="8">
        <f>VLOOKUP($B115,Dunnikier!C:F,4,FALSE)</f>
        <v>195</v>
      </c>
      <c r="Q115" s="8" t="e">
        <f>VLOOKUP($B115,Balmullo!$C:$F,4,FALSE)</f>
        <v>#N/A</v>
      </c>
      <c r="R115" s="8">
        <f>IF(ISERROR(M115),0,1)</f>
        <v>0</v>
      </c>
      <c r="S115" s="8">
        <f>IF(ISERROR(N115),0,1)</f>
        <v>0</v>
      </c>
      <c r="T115" s="8">
        <f>IF(ISERROR(O115),0,1)</f>
        <v>0</v>
      </c>
      <c r="U115" s="8">
        <f>IF(ISERROR(P115),0,1)</f>
        <v>1</v>
      </c>
      <c r="V115" s="8">
        <f>IF(ISERROR(Q115),0,1)</f>
        <v>0</v>
      </c>
    </row>
    <row r="116" spans="2:22" x14ac:dyDescent="0.2">
      <c r="B116" s="8" t="s">
        <v>295</v>
      </c>
      <c r="C116" s="7" t="str">
        <f>IFERROR(VLOOKUP($B116,'St A 5M'!C:D,2,FALSE),IFERROR(VLOOKUP($B116,'Strath-Blebo'!C:D,2,FALSE),IFERROR(VLOOKUP($B116,Tarvit!C:D,2,FALSE),IFERROR(VLOOKUP($B116,Dunnikier!C:D,2,FALSE),VLOOKUP($B116,Balmullo!C:D,2,FALSE)))))</f>
        <v>M50</v>
      </c>
      <c r="D116" s="8" t="str">
        <f>IFERROR(IFERROR(VLOOKUP($B116,'St A 5M'!C:E,3,FALSE),IFERROR(VLOOKUP($B116,'Strath-Blebo'!C:E,3,FALSE),IFERROR(VLOOKUP($B116,Tarvit!C:E,3,FALSE),IFERROR(VLOOKUP($B116,Dunnikier!C:E,3,FALSE),VLOOKUP($B116,Balmullo!C:E,3,FALSE))))),"?")</f>
        <v>Fife AC</v>
      </c>
      <c r="E116" s="7">
        <f>IF(ISERROR(M116),0,M116)</f>
        <v>0</v>
      </c>
      <c r="F116" s="7">
        <f>IF(ISERROR(N116),0,N116)</f>
        <v>195</v>
      </c>
      <c r="G116" s="7">
        <f>IF(ISERROR(O116),0,O116)</f>
        <v>0</v>
      </c>
      <c r="H116" s="7">
        <f>IF(ISERROR(P116),0,P116)</f>
        <v>0</v>
      </c>
      <c r="I116" s="7">
        <f>IF(ISERROR(Q116),0,Q116)</f>
        <v>0</v>
      </c>
      <c r="J116" s="7">
        <f>LARGE(E116:I116,1)+LARGE(E116:I116,2)+LARGE(E116:I116,3)+LARGE(E116:I116,4)</f>
        <v>195</v>
      </c>
      <c r="K116" s="7" t="str">
        <f>IF(SUM(R116:V116)&gt;3,"Y","N")</f>
        <v>N</v>
      </c>
      <c r="M116" s="8" t="e">
        <f>VLOOKUP($B116,'St A 5M'!C:G,4,FALSE)</f>
        <v>#N/A</v>
      </c>
      <c r="N116" s="8">
        <f>VLOOKUP($B116,'Strath-Blebo'!C:F,4,FALSE)</f>
        <v>195</v>
      </c>
      <c r="O116" s="8" t="e">
        <f>VLOOKUP($B116,Tarvit!C:F,4,FALSE)</f>
        <v>#N/A</v>
      </c>
      <c r="P116" s="8" t="e">
        <f>VLOOKUP($B116,Dunnikier!C:F,4,FALSE)</f>
        <v>#N/A</v>
      </c>
      <c r="Q116" s="8" t="e">
        <f>VLOOKUP($B116,Balmullo!$C:$F,4,FALSE)</f>
        <v>#N/A</v>
      </c>
      <c r="R116" s="8">
        <f>IF(ISERROR(M116),0,1)</f>
        <v>0</v>
      </c>
      <c r="S116" s="8">
        <f>IF(ISERROR(N116),0,1)</f>
        <v>1</v>
      </c>
      <c r="T116" s="8">
        <f>IF(ISERROR(O116),0,1)</f>
        <v>0</v>
      </c>
      <c r="U116" s="8">
        <f>IF(ISERROR(P116),0,1)</f>
        <v>0</v>
      </c>
      <c r="V116" s="8">
        <f>IF(ISERROR(Q116),0,1)</f>
        <v>0</v>
      </c>
    </row>
    <row r="117" spans="2:22" x14ac:dyDescent="0.2">
      <c r="B117" s="8" t="s">
        <v>336</v>
      </c>
      <c r="C117" s="7" t="str">
        <f>IFERROR(VLOOKUP($B117,'St A 5M'!C:D,2,FALSE),IFERROR(VLOOKUP($B117,'Strath-Blebo'!C:D,2,FALSE),IFERROR(VLOOKUP($B117,Tarvit!C:D,2,FALSE),IFERROR(VLOOKUP($B117,Dunnikier!C:D,2,FALSE),VLOOKUP($B117,Balmullo!C:D,2,FALSE)))))</f>
        <v>M50</v>
      </c>
      <c r="D117" s="8" t="str">
        <f>IFERROR(IFERROR(VLOOKUP($B117,'St A 5M'!C:E,3,FALSE),IFERROR(VLOOKUP($B117,'Strath-Blebo'!C:E,3,FALSE),IFERROR(VLOOKUP($B117,Tarvit!C:E,3,FALSE),IFERROR(VLOOKUP($B117,Dunnikier!C:E,3,FALSE),VLOOKUP($B117,Balmullo!C:E,3,FALSE))))),"?")</f>
        <v>Lomond Hill Runners</v>
      </c>
      <c r="E117" s="7">
        <f>IF(ISERROR(M117),0,M117)</f>
        <v>0</v>
      </c>
      <c r="F117" s="7">
        <f>IF(ISERROR(N117),0,N117)</f>
        <v>0</v>
      </c>
      <c r="G117" s="7">
        <f>IF(ISERROR(O117),0,O117)</f>
        <v>194</v>
      </c>
      <c r="H117" s="7">
        <f>IF(ISERROR(P117),0,P117)</f>
        <v>0</v>
      </c>
      <c r="I117" s="7">
        <f>IF(ISERROR(Q117),0,Q117)</f>
        <v>0</v>
      </c>
      <c r="J117" s="7">
        <f>LARGE(E117:I117,1)+LARGE(E117:I117,2)+LARGE(E117:I117,3)+LARGE(E117:I117,4)</f>
        <v>194</v>
      </c>
      <c r="K117" s="7" t="str">
        <f>IF(SUM(R117:V117)&gt;3,"Y","N")</f>
        <v>N</v>
      </c>
      <c r="M117" s="8" t="e">
        <f>VLOOKUP($B117,'St A 5M'!C:G,4,FALSE)</f>
        <v>#N/A</v>
      </c>
      <c r="N117" s="8" t="e">
        <f>VLOOKUP($B117,'Strath-Blebo'!C:F,4,FALSE)</f>
        <v>#N/A</v>
      </c>
      <c r="O117" s="8">
        <f>VLOOKUP($B117,Tarvit!C:F,4,FALSE)</f>
        <v>194</v>
      </c>
      <c r="P117" s="8" t="e">
        <f>VLOOKUP($B117,Dunnikier!C:F,4,FALSE)</f>
        <v>#N/A</v>
      </c>
      <c r="Q117" s="8" t="e">
        <f>VLOOKUP($B117,Balmullo!$C:$F,4,FALSE)</f>
        <v>#N/A</v>
      </c>
      <c r="R117" s="8">
        <f>IF(ISERROR(M117),0,1)</f>
        <v>0</v>
      </c>
      <c r="S117" s="8">
        <f>IF(ISERROR(N117),0,1)</f>
        <v>0</v>
      </c>
      <c r="T117" s="8">
        <f>IF(ISERROR(O117),0,1)</f>
        <v>1</v>
      </c>
      <c r="U117" s="8">
        <f>IF(ISERROR(P117),0,1)</f>
        <v>0</v>
      </c>
      <c r="V117" s="8">
        <f>IF(ISERROR(Q117),0,1)</f>
        <v>0</v>
      </c>
    </row>
    <row r="118" spans="2:22" x14ac:dyDescent="0.2">
      <c r="B118" s="8" t="s">
        <v>236</v>
      </c>
      <c r="C118" s="7" t="str">
        <f>IFERROR(VLOOKUP($B118,'St A 5M'!C:D,2,FALSE),IFERROR(VLOOKUP($B118,'Strath-Blebo'!C:D,2,FALSE),IFERROR(VLOOKUP($B118,Tarvit!C:D,2,FALSE),IFERROR(VLOOKUP($B118,Dunnikier!C:D,2,FALSE),VLOOKUP($B118,Balmullo!C:D,2,FALSE)))))</f>
        <v>MU20</v>
      </c>
      <c r="D118" s="8" t="str">
        <f>IFERROR(IFERROR(VLOOKUP($B118,'St A 5M'!C:E,3,FALSE),IFERROR(VLOOKUP($B118,'Strath-Blebo'!C:E,3,FALSE),IFERROR(VLOOKUP($B118,Tarvit!C:E,3,FALSE),IFERROR(VLOOKUP($B118,Dunnikier!C:E,3,FALSE),VLOOKUP($B118,Balmullo!C:E,3,FALSE))))),"?")</f>
        <v>Anster Haddies</v>
      </c>
      <c r="E118" s="7">
        <f>IF(ISERROR(M118),0,M118)</f>
        <v>194</v>
      </c>
      <c r="F118" s="7">
        <f>IF(ISERROR(N118),0,N118)</f>
        <v>0</v>
      </c>
      <c r="G118" s="7">
        <f>IF(ISERROR(O118),0,O118)</f>
        <v>0</v>
      </c>
      <c r="H118" s="7">
        <f>IF(ISERROR(P118),0,P118)</f>
        <v>0</v>
      </c>
      <c r="I118" s="7">
        <f>IF(ISERROR(Q118),0,Q118)</f>
        <v>0</v>
      </c>
      <c r="J118" s="7">
        <f>LARGE(E118:I118,1)+LARGE(E118:I118,2)+LARGE(E118:I118,3)+LARGE(E118:I118,4)</f>
        <v>194</v>
      </c>
      <c r="K118" s="7" t="str">
        <f>IF(SUM(R118:V118)&gt;3,"Y","N")</f>
        <v>N</v>
      </c>
      <c r="M118" s="8">
        <f>VLOOKUP($B118,'St A 5M'!C:G,4,FALSE)</f>
        <v>194</v>
      </c>
      <c r="N118" s="8" t="e">
        <f>VLOOKUP($B118,'Strath-Blebo'!C:F,4,FALSE)</f>
        <v>#N/A</v>
      </c>
      <c r="O118" s="8" t="e">
        <f>VLOOKUP($B118,Tarvit!C:F,4,FALSE)</f>
        <v>#N/A</v>
      </c>
      <c r="P118" s="8" t="e">
        <f>VLOOKUP($B118,Dunnikier!C:F,4,FALSE)</f>
        <v>#N/A</v>
      </c>
      <c r="Q118" s="8" t="e">
        <f>VLOOKUP($B118,Balmullo!$C:$F,4,FALSE)</f>
        <v>#N/A</v>
      </c>
      <c r="R118" s="8">
        <f>IF(ISERROR(M118),0,1)</f>
        <v>1</v>
      </c>
      <c r="S118" s="8">
        <f>IF(ISERROR(N118),0,1)</f>
        <v>0</v>
      </c>
      <c r="T118" s="8">
        <f>IF(ISERROR(O118),0,1)</f>
        <v>0</v>
      </c>
      <c r="U118" s="8">
        <f>IF(ISERROR(P118),0,1)</f>
        <v>0</v>
      </c>
      <c r="V118" s="8">
        <f>IF(ISERROR(Q118),0,1)</f>
        <v>0</v>
      </c>
    </row>
    <row r="119" spans="2:22" x14ac:dyDescent="0.2">
      <c r="B119" s="8" t="s">
        <v>346</v>
      </c>
      <c r="C119" s="7" t="str">
        <f>IFERROR(VLOOKUP($B119,'St A 5M'!C:D,2,FALSE),IFERROR(VLOOKUP($B119,'Strath-Blebo'!C:D,2,FALSE),IFERROR(VLOOKUP($B119,Tarvit!C:D,2,FALSE),IFERROR(VLOOKUP($B119,Dunnikier!C:D,2,FALSE),VLOOKUP($B119,Balmullo!C:D,2,FALSE)))))</f>
        <v>FSen</v>
      </c>
      <c r="D119" s="8" t="str">
        <f>IFERROR(IFERROR(VLOOKUP($B119,'St A 5M'!C:E,3,FALSE),IFERROR(VLOOKUP($B119,'Strath-Blebo'!C:E,3,FALSE),IFERROR(VLOOKUP($B119,Tarvit!C:E,3,FALSE),IFERROR(VLOOKUP($B119,Dunnikier!C:E,3,FALSE),VLOOKUP($B119,Balmullo!C:E,3,FALSE))))),"?")</f>
        <v>PH Racing Club</v>
      </c>
      <c r="E119" s="7">
        <f>IF(ISERROR(M119),0,M119)</f>
        <v>0</v>
      </c>
      <c r="F119" s="7">
        <f>IF(ISERROR(N119),0,N119)</f>
        <v>0</v>
      </c>
      <c r="G119" s="7">
        <f>IF(ISERROR(O119),0,O119)</f>
        <v>194</v>
      </c>
      <c r="H119" s="7">
        <f>IF(ISERROR(P119),0,P119)</f>
        <v>0</v>
      </c>
      <c r="I119" s="7">
        <f>IF(ISERROR(Q119),0,Q119)</f>
        <v>0</v>
      </c>
      <c r="J119" s="7">
        <f>LARGE(E119:I119,1)+LARGE(E119:I119,2)+LARGE(E119:I119,3)+LARGE(E119:I119,4)</f>
        <v>194</v>
      </c>
      <c r="K119" s="7" t="str">
        <f>IF(SUM(R119:V119)&gt;3,"Y","N")</f>
        <v>N</v>
      </c>
      <c r="M119" s="8" t="e">
        <f>VLOOKUP($B119,'St A 5M'!C:G,4,FALSE)</f>
        <v>#N/A</v>
      </c>
      <c r="N119" s="8" t="e">
        <f>VLOOKUP($B119,'Strath-Blebo'!C:F,4,FALSE)</f>
        <v>#N/A</v>
      </c>
      <c r="O119" s="8">
        <f>VLOOKUP($B119,Tarvit!C:F,4,FALSE)</f>
        <v>194</v>
      </c>
      <c r="P119" s="8" t="e">
        <f>VLOOKUP($B119,Dunnikier!C:F,4,FALSE)</f>
        <v>#N/A</v>
      </c>
      <c r="Q119" s="8" t="e">
        <f>VLOOKUP($B119,Balmullo!$C:$F,4,FALSE)</f>
        <v>#N/A</v>
      </c>
      <c r="R119" s="8">
        <f>IF(ISERROR(M119),0,1)</f>
        <v>0</v>
      </c>
      <c r="S119" s="8">
        <f>IF(ISERROR(N119),0,1)</f>
        <v>0</v>
      </c>
      <c r="T119" s="8">
        <f>IF(ISERROR(O119),0,1)</f>
        <v>1</v>
      </c>
      <c r="U119" s="8">
        <f>IF(ISERROR(P119),0,1)</f>
        <v>0</v>
      </c>
      <c r="V119" s="8">
        <f>IF(ISERROR(Q119),0,1)</f>
        <v>0</v>
      </c>
    </row>
    <row r="120" spans="2:22" x14ac:dyDescent="0.2">
      <c r="B120" s="8" t="s">
        <v>392</v>
      </c>
      <c r="C120" s="7" t="str">
        <f>IFERROR(VLOOKUP($B120,'St A 5M'!C:D,2,FALSE),IFERROR(VLOOKUP($B120,'Strath-Blebo'!C:D,2,FALSE),IFERROR(VLOOKUP($B120,Tarvit!C:D,2,FALSE),IFERROR(VLOOKUP($B120,Dunnikier!C:D,2,FALSE),VLOOKUP($B120,Balmullo!C:D,2,FALSE)))))</f>
        <v>MSen</v>
      </c>
      <c r="D120" s="8" t="str">
        <f>IFERROR(IFERROR(VLOOKUP($B120,'St A 5M'!C:E,3,FALSE),IFERROR(VLOOKUP($B120,'Strath-Blebo'!C:E,3,FALSE),IFERROR(VLOOKUP($B120,Tarvit!C:E,3,FALSE),IFERROR(VLOOKUP($B120,Dunnikier!C:E,3,FALSE),VLOOKUP($B120,Balmullo!C:E,3,FALSE))))),"?")</f>
        <v>Unatt.</v>
      </c>
      <c r="E120" s="7">
        <f>IF(ISERROR(M120),0,M120)</f>
        <v>0</v>
      </c>
      <c r="F120" s="7">
        <f>IF(ISERROR(N120),0,N120)</f>
        <v>0</v>
      </c>
      <c r="G120" s="7">
        <f>IF(ISERROR(O120),0,O120)</f>
        <v>0</v>
      </c>
      <c r="H120" s="7">
        <f>IF(ISERROR(P120),0,P120)</f>
        <v>0</v>
      </c>
      <c r="I120" s="7">
        <f>IF(ISERROR(Q120),0,Q120)</f>
        <v>193</v>
      </c>
      <c r="J120" s="7">
        <f>LARGE(E120:I120,1)+LARGE(E120:I120,2)+LARGE(E120:I120,3)+LARGE(E120:I120,4)</f>
        <v>193</v>
      </c>
      <c r="K120" s="7" t="str">
        <f>IF(SUM(R120:V120)&gt;3,"Y","N")</f>
        <v>N</v>
      </c>
      <c r="M120" s="8" t="e">
        <f>VLOOKUP($B120,'St A 5M'!C:G,4,FALSE)</f>
        <v>#N/A</v>
      </c>
      <c r="N120" s="8" t="e">
        <f>VLOOKUP($B120,'Strath-Blebo'!C:F,4,FALSE)</f>
        <v>#N/A</v>
      </c>
      <c r="O120" s="8" t="e">
        <f>VLOOKUP($B120,Tarvit!C:F,4,FALSE)</f>
        <v>#N/A</v>
      </c>
      <c r="P120" s="8" t="e">
        <f>VLOOKUP($B120,Dunnikier!C:F,4,FALSE)</f>
        <v>#N/A</v>
      </c>
      <c r="Q120" s="8">
        <f>VLOOKUP($B120,Balmullo!$C:$F,4,FALSE)</f>
        <v>193</v>
      </c>
      <c r="R120" s="8">
        <f>IF(ISERROR(M120),0,1)</f>
        <v>0</v>
      </c>
      <c r="S120" s="8">
        <f>IF(ISERROR(N120),0,1)</f>
        <v>0</v>
      </c>
      <c r="T120" s="8">
        <f>IF(ISERROR(O120),0,1)</f>
        <v>0</v>
      </c>
      <c r="U120" s="8">
        <f>IF(ISERROR(P120),0,1)</f>
        <v>0</v>
      </c>
      <c r="V120" s="8">
        <f>IF(ISERROR(Q120),0,1)</f>
        <v>1</v>
      </c>
    </row>
    <row r="121" spans="2:22" x14ac:dyDescent="0.2">
      <c r="B121" s="8" t="s">
        <v>368</v>
      </c>
      <c r="C121" s="7" t="str">
        <f>IFERROR(VLOOKUP($B121,'St A 5M'!C:D,2,FALSE),IFERROR(VLOOKUP($B121,'Strath-Blebo'!C:D,2,FALSE),IFERROR(VLOOKUP($B121,Tarvit!C:D,2,FALSE),IFERROR(VLOOKUP($B121,Dunnikier!C:D,2,FALSE),VLOOKUP($B121,Balmullo!C:D,2,FALSE)))))</f>
        <v>MSen</v>
      </c>
      <c r="D121" s="8" t="str">
        <f>IFERROR(IFERROR(VLOOKUP($B121,'St A 5M'!C:E,3,FALSE),IFERROR(VLOOKUP($B121,'Strath-Blebo'!C:E,3,FALSE),IFERROR(VLOOKUP($B121,Tarvit!C:E,3,FALSE),IFERROR(VLOOKUP($B121,Dunnikier!C:E,3,FALSE),VLOOKUP($B121,Balmullo!C:E,3,FALSE))))),"?")</f>
        <v>Fife AC</v>
      </c>
      <c r="E121" s="7">
        <f>IF(ISERROR(M121),0,M121)</f>
        <v>0</v>
      </c>
      <c r="F121" s="7">
        <f>IF(ISERROR(N121),0,N121)</f>
        <v>0</v>
      </c>
      <c r="G121" s="7">
        <f>IF(ISERROR(O121),0,O121)</f>
        <v>0</v>
      </c>
      <c r="H121" s="7">
        <f>IF(ISERROR(P121),0,P121)</f>
        <v>193</v>
      </c>
      <c r="I121" s="7">
        <f>IF(ISERROR(Q121),0,Q121)</f>
        <v>0</v>
      </c>
      <c r="J121" s="7">
        <f>LARGE(E121:I121,1)+LARGE(E121:I121,2)+LARGE(E121:I121,3)+LARGE(E121:I121,4)</f>
        <v>193</v>
      </c>
      <c r="K121" s="7" t="str">
        <f>IF(SUM(R121:V121)&gt;3,"Y","N")</f>
        <v>N</v>
      </c>
      <c r="M121" s="8" t="e">
        <f>VLOOKUP($B121,'St A 5M'!C:G,4,FALSE)</f>
        <v>#N/A</v>
      </c>
      <c r="N121" s="8" t="e">
        <f>VLOOKUP($B121,'Strath-Blebo'!C:F,4,FALSE)</f>
        <v>#N/A</v>
      </c>
      <c r="O121" s="8" t="e">
        <f>VLOOKUP($B121,Tarvit!C:F,4,FALSE)</f>
        <v>#N/A</v>
      </c>
      <c r="P121" s="8">
        <f>VLOOKUP($B121,Dunnikier!C:F,4,FALSE)</f>
        <v>193</v>
      </c>
      <c r="Q121" s="8" t="e">
        <f>VLOOKUP($B121,Balmullo!$C:$F,4,FALSE)</f>
        <v>#N/A</v>
      </c>
      <c r="R121" s="8">
        <f>IF(ISERROR(M121),0,1)</f>
        <v>0</v>
      </c>
      <c r="S121" s="8">
        <f>IF(ISERROR(N121),0,1)</f>
        <v>0</v>
      </c>
      <c r="T121" s="8">
        <f>IF(ISERROR(O121),0,1)</f>
        <v>0</v>
      </c>
      <c r="U121" s="8">
        <f>IF(ISERROR(P121),0,1)</f>
        <v>1</v>
      </c>
      <c r="V121" s="8">
        <f>IF(ISERROR(Q121),0,1)</f>
        <v>0</v>
      </c>
    </row>
    <row r="122" spans="2:22" x14ac:dyDescent="0.2">
      <c r="B122" s="8" t="s">
        <v>248</v>
      </c>
      <c r="C122" s="7" t="str">
        <f>IFERROR(VLOOKUP($B122,'St A 5M'!C:D,2,FALSE),IFERROR(VLOOKUP($B122,'Strath-Blebo'!C:D,2,FALSE),IFERROR(VLOOKUP($B122,Tarvit!C:D,2,FALSE),IFERROR(VLOOKUP($B122,Dunnikier!C:D,2,FALSE),VLOOKUP($B122,Balmullo!C:D,2,FALSE)))))</f>
        <v>FSen</v>
      </c>
      <c r="D122" s="8" t="str">
        <f>IFERROR(IFERROR(VLOOKUP($B122,'St A 5M'!C:E,3,FALSE),IFERROR(VLOOKUP($B122,'Strath-Blebo'!C:E,3,FALSE),IFERROR(VLOOKUP($B122,Tarvit!C:E,3,FALSE),IFERROR(VLOOKUP($B122,Dunnikier!C:E,3,FALSE),VLOOKUP($B122,Balmullo!C:E,3,FALSE))))),"?")</f>
        <v>Dundee Road Runners</v>
      </c>
      <c r="E122" s="7">
        <f>IF(ISERROR(M122),0,M122)</f>
        <v>193</v>
      </c>
      <c r="F122" s="7">
        <f>IF(ISERROR(N122),0,N122)</f>
        <v>0</v>
      </c>
      <c r="G122" s="7">
        <f>IF(ISERROR(O122),0,O122)</f>
        <v>0</v>
      </c>
      <c r="H122" s="7">
        <f>IF(ISERROR(P122),0,P122)</f>
        <v>0</v>
      </c>
      <c r="I122" s="7">
        <f>IF(ISERROR(Q122),0,Q122)</f>
        <v>0</v>
      </c>
      <c r="J122" s="7">
        <f>LARGE(E122:I122,1)+LARGE(E122:I122,2)+LARGE(E122:I122,3)+LARGE(E122:I122,4)</f>
        <v>193</v>
      </c>
      <c r="K122" s="7" t="str">
        <f>IF(SUM(R122:V122)&gt;3,"Y","N")</f>
        <v>N</v>
      </c>
      <c r="M122" s="8">
        <f>VLOOKUP($B122,'St A 5M'!C:G,4,FALSE)</f>
        <v>193</v>
      </c>
      <c r="N122" s="8" t="e">
        <f>VLOOKUP($B122,'Strath-Blebo'!C:F,4,FALSE)</f>
        <v>#N/A</v>
      </c>
      <c r="O122" s="8" t="e">
        <f>VLOOKUP($B122,Tarvit!C:F,4,FALSE)</f>
        <v>#N/A</v>
      </c>
      <c r="P122" s="8" t="e">
        <f>VLOOKUP($B122,Dunnikier!C:F,4,FALSE)</f>
        <v>#N/A</v>
      </c>
      <c r="Q122" s="8" t="e">
        <f>VLOOKUP($B122,Balmullo!$C:$F,4,FALSE)</f>
        <v>#N/A</v>
      </c>
      <c r="R122" s="8">
        <f>IF(ISERROR(M122),0,1)</f>
        <v>1</v>
      </c>
      <c r="S122" s="8">
        <f>IF(ISERROR(N122),0,1)</f>
        <v>0</v>
      </c>
      <c r="T122" s="8">
        <f>IF(ISERROR(O122),0,1)</f>
        <v>0</v>
      </c>
      <c r="U122" s="8">
        <f>IF(ISERROR(P122),0,1)</f>
        <v>0</v>
      </c>
      <c r="V122" s="8">
        <f>IF(ISERROR(Q122),0,1)</f>
        <v>0</v>
      </c>
    </row>
    <row r="123" spans="2:22" x14ac:dyDescent="0.2">
      <c r="B123" s="8" t="s">
        <v>404</v>
      </c>
      <c r="C123" s="7" t="str">
        <f>IFERROR(VLOOKUP($B123,'St A 5M'!C:D,2,FALSE),IFERROR(VLOOKUP($B123,'Strath-Blebo'!C:D,2,FALSE),IFERROR(VLOOKUP($B123,Tarvit!C:D,2,FALSE),IFERROR(VLOOKUP($B123,Dunnikier!C:D,2,FALSE),VLOOKUP($B123,Balmullo!C:D,2,FALSE)))))</f>
        <v>FSen</v>
      </c>
      <c r="D123" s="8" t="str">
        <f>IFERROR(IFERROR(VLOOKUP($B123,'St A 5M'!C:E,3,FALSE),IFERROR(VLOOKUP($B123,'Strath-Blebo'!C:E,3,FALSE),IFERROR(VLOOKUP($B123,Tarvit!C:E,3,FALSE),IFERROR(VLOOKUP($B123,Dunnikier!C:E,3,FALSE),VLOOKUP($B123,Balmullo!C:E,3,FALSE))))),"?")</f>
        <v>Strathearn Harriers</v>
      </c>
      <c r="E123" s="7">
        <f>IF(ISERROR(M123),0,M123)</f>
        <v>0</v>
      </c>
      <c r="F123" s="7">
        <f>IF(ISERROR(N123),0,N123)</f>
        <v>0</v>
      </c>
      <c r="G123" s="7">
        <f>IF(ISERROR(O123),0,O123)</f>
        <v>0</v>
      </c>
      <c r="H123" s="7">
        <f>IF(ISERROR(P123),0,P123)</f>
        <v>0</v>
      </c>
      <c r="I123" s="7">
        <f>IF(ISERROR(Q123),0,Q123)</f>
        <v>192</v>
      </c>
      <c r="J123" s="7">
        <f>LARGE(E123:I123,1)+LARGE(E123:I123,2)+LARGE(E123:I123,3)+LARGE(E123:I123,4)</f>
        <v>192</v>
      </c>
      <c r="K123" s="7" t="str">
        <f>IF(SUM(R123:V123)&gt;3,"Y","N")</f>
        <v>N</v>
      </c>
      <c r="M123" s="8" t="e">
        <f>VLOOKUP($B123,'St A 5M'!C:G,4,FALSE)</f>
        <v>#N/A</v>
      </c>
      <c r="N123" s="8" t="e">
        <f>VLOOKUP($B123,'Strath-Blebo'!C:F,4,FALSE)</f>
        <v>#N/A</v>
      </c>
      <c r="O123" s="8" t="e">
        <f>VLOOKUP($B123,Tarvit!C:F,4,FALSE)</f>
        <v>#N/A</v>
      </c>
      <c r="P123" s="8" t="e">
        <f>VLOOKUP($B123,Dunnikier!C:F,4,FALSE)</f>
        <v>#N/A</v>
      </c>
      <c r="Q123" s="8">
        <f>VLOOKUP($B123,Balmullo!$C:$F,4,FALSE)</f>
        <v>192</v>
      </c>
      <c r="R123" s="8">
        <f>IF(ISERROR(M123),0,1)</f>
        <v>0</v>
      </c>
      <c r="S123" s="8">
        <f>IF(ISERROR(N123),0,1)</f>
        <v>0</v>
      </c>
      <c r="T123" s="8">
        <f>IF(ISERROR(O123),0,1)</f>
        <v>0</v>
      </c>
      <c r="U123" s="8">
        <f>IF(ISERROR(P123),0,1)</f>
        <v>0</v>
      </c>
      <c r="V123" s="8">
        <f>IF(ISERROR(Q123),0,1)</f>
        <v>1</v>
      </c>
    </row>
    <row r="124" spans="2:22" x14ac:dyDescent="0.2">
      <c r="B124" s="8" t="s">
        <v>393</v>
      </c>
      <c r="C124" s="7" t="str">
        <f>IFERROR(VLOOKUP($B124,'St A 5M'!C:D,2,FALSE),IFERROR(VLOOKUP($B124,'Strath-Blebo'!C:D,2,FALSE),IFERROR(VLOOKUP($B124,Tarvit!C:D,2,FALSE),IFERROR(VLOOKUP($B124,Dunnikier!C:D,2,FALSE),VLOOKUP($B124,Balmullo!C:D,2,FALSE)))))</f>
        <v>MSen</v>
      </c>
      <c r="D124" s="8" t="str">
        <f>IFERROR(IFERROR(VLOOKUP($B124,'St A 5M'!C:E,3,FALSE),IFERROR(VLOOKUP($B124,'Strath-Blebo'!C:E,3,FALSE),IFERROR(VLOOKUP($B124,Tarvit!C:E,3,FALSE),IFERROR(VLOOKUP($B124,Dunnikier!C:E,3,FALSE),VLOOKUP($B124,Balmullo!C:E,3,FALSE))))),"?")</f>
        <v>Dundee Road Runners</v>
      </c>
      <c r="E124" s="7">
        <f>IF(ISERROR(M124),0,M124)</f>
        <v>0</v>
      </c>
      <c r="F124" s="7">
        <f>IF(ISERROR(N124),0,N124)</f>
        <v>0</v>
      </c>
      <c r="G124" s="7">
        <f>IF(ISERROR(O124),0,O124)</f>
        <v>0</v>
      </c>
      <c r="H124" s="7">
        <f>IF(ISERROR(P124),0,P124)</f>
        <v>0</v>
      </c>
      <c r="I124" s="7">
        <f>IF(ISERROR(Q124),0,Q124)</f>
        <v>192</v>
      </c>
      <c r="J124" s="7">
        <f>LARGE(E124:I124,1)+LARGE(E124:I124,2)+LARGE(E124:I124,3)+LARGE(E124:I124,4)</f>
        <v>192</v>
      </c>
      <c r="K124" s="7" t="str">
        <f>IF(SUM(R124:V124)&gt;3,"Y","N")</f>
        <v>N</v>
      </c>
      <c r="M124" s="8" t="e">
        <f>VLOOKUP($B124,'St A 5M'!C:G,4,FALSE)</f>
        <v>#N/A</v>
      </c>
      <c r="N124" s="8" t="e">
        <f>VLOOKUP($B124,'Strath-Blebo'!C:F,4,FALSE)</f>
        <v>#N/A</v>
      </c>
      <c r="O124" s="8" t="e">
        <f>VLOOKUP($B124,Tarvit!C:F,4,FALSE)</f>
        <v>#N/A</v>
      </c>
      <c r="P124" s="8" t="e">
        <f>VLOOKUP($B124,Dunnikier!C:F,4,FALSE)</f>
        <v>#N/A</v>
      </c>
      <c r="Q124" s="8">
        <f>VLOOKUP($B124,Balmullo!$C:$F,4,FALSE)</f>
        <v>192</v>
      </c>
      <c r="R124" s="8">
        <f>IF(ISERROR(M124),0,1)</f>
        <v>0</v>
      </c>
      <c r="S124" s="8">
        <f>IF(ISERROR(N124),0,1)</f>
        <v>0</v>
      </c>
      <c r="T124" s="8">
        <f>IF(ISERROR(O124),0,1)</f>
        <v>0</v>
      </c>
      <c r="U124" s="8">
        <f>IF(ISERROR(P124),0,1)</f>
        <v>0</v>
      </c>
      <c r="V124" s="8">
        <f>IF(ISERROR(Q124),0,1)</f>
        <v>1</v>
      </c>
    </row>
    <row r="125" spans="2:22" x14ac:dyDescent="0.2">
      <c r="B125" s="8" t="s">
        <v>394</v>
      </c>
      <c r="C125" s="7" t="str">
        <f>IFERROR(VLOOKUP($B125,'St A 5M'!C:D,2,FALSE),IFERROR(VLOOKUP($B125,'Strath-Blebo'!C:D,2,FALSE),IFERROR(VLOOKUP($B125,Tarvit!C:D,2,FALSE),IFERROR(VLOOKUP($B125,Dunnikier!C:D,2,FALSE),VLOOKUP($B125,Balmullo!C:D,2,FALSE)))))</f>
        <v>M50</v>
      </c>
      <c r="D125" s="8" t="str">
        <f>IFERROR(IFERROR(VLOOKUP($B125,'St A 5M'!C:E,3,FALSE),IFERROR(VLOOKUP($B125,'Strath-Blebo'!C:E,3,FALSE),IFERROR(VLOOKUP($B125,Tarvit!C:E,3,FALSE),IFERROR(VLOOKUP($B125,Dunnikier!C:E,3,FALSE),VLOOKUP($B125,Balmullo!C:E,3,FALSE))))),"?")</f>
        <v>Fife AC</v>
      </c>
      <c r="E125" s="7">
        <f>IF(ISERROR(M125),0,M125)</f>
        <v>0</v>
      </c>
      <c r="F125" s="7">
        <f>IF(ISERROR(N125),0,N125)</f>
        <v>0</v>
      </c>
      <c r="G125" s="7">
        <f>IF(ISERROR(O125),0,O125)</f>
        <v>0</v>
      </c>
      <c r="H125" s="7">
        <f>IF(ISERROR(P125),0,P125)</f>
        <v>0</v>
      </c>
      <c r="I125" s="7">
        <f>IF(ISERROR(Q125),0,Q125)</f>
        <v>191</v>
      </c>
      <c r="J125" s="7">
        <f>LARGE(E125:I125,1)+LARGE(E125:I125,2)+LARGE(E125:I125,3)+LARGE(E125:I125,4)</f>
        <v>191</v>
      </c>
      <c r="K125" s="7" t="str">
        <f>IF(SUM(R125:V125)&gt;3,"Y","N")</f>
        <v>N</v>
      </c>
      <c r="M125" s="8" t="e">
        <f>VLOOKUP($B125,'St A 5M'!C:G,4,FALSE)</f>
        <v>#N/A</v>
      </c>
      <c r="N125" s="8" t="e">
        <f>VLOOKUP($B125,'Strath-Blebo'!C:F,4,FALSE)</f>
        <v>#N/A</v>
      </c>
      <c r="O125" s="8" t="e">
        <f>VLOOKUP($B125,Tarvit!C:F,4,FALSE)</f>
        <v>#N/A</v>
      </c>
      <c r="P125" s="8" t="e">
        <f>VLOOKUP($B125,Dunnikier!C:F,4,FALSE)</f>
        <v>#N/A</v>
      </c>
      <c r="Q125" s="8">
        <f>VLOOKUP($B125,Balmullo!$C:$F,4,FALSE)</f>
        <v>191</v>
      </c>
      <c r="R125" s="8">
        <f>IF(ISERROR(M125),0,1)</f>
        <v>0</v>
      </c>
      <c r="S125" s="8">
        <f>IF(ISERROR(N125),0,1)</f>
        <v>0</v>
      </c>
      <c r="T125" s="8">
        <f>IF(ISERROR(O125),0,1)</f>
        <v>0</v>
      </c>
      <c r="U125" s="8">
        <f>IF(ISERROR(P125),0,1)</f>
        <v>0</v>
      </c>
      <c r="V125" s="8">
        <f>IF(ISERROR(Q125),0,1)</f>
        <v>1</v>
      </c>
    </row>
    <row r="126" spans="2:22" x14ac:dyDescent="0.2">
      <c r="B126" s="8" t="s">
        <v>337</v>
      </c>
      <c r="C126" s="7" t="str">
        <f>IFERROR(VLOOKUP($B126,'St A 5M'!C:D,2,FALSE),IFERROR(VLOOKUP($B126,'Strath-Blebo'!C:D,2,FALSE),IFERROR(VLOOKUP($B126,Tarvit!C:D,2,FALSE),IFERROR(VLOOKUP($B126,Dunnikier!C:D,2,FALSE),VLOOKUP($B126,Balmullo!C:D,2,FALSE)))))</f>
        <v>MSen</v>
      </c>
      <c r="D126" s="8" t="str">
        <f>IFERROR(IFERROR(VLOOKUP($B126,'St A 5M'!C:E,3,FALSE),IFERROR(VLOOKUP($B126,'Strath-Blebo'!C:E,3,FALSE),IFERROR(VLOOKUP($B126,Tarvit!C:E,3,FALSE),IFERROR(VLOOKUP($B126,Dunnikier!C:E,3,FALSE),VLOOKUP($B126,Balmullo!C:E,3,FALSE))))),"?")</f>
        <v>Unatt.</v>
      </c>
      <c r="E126" s="7">
        <f>IF(ISERROR(M126),0,M126)</f>
        <v>0</v>
      </c>
      <c r="F126" s="7">
        <f>IF(ISERROR(N126),0,N126)</f>
        <v>0</v>
      </c>
      <c r="G126" s="7">
        <f>IF(ISERROR(O126),0,O126)</f>
        <v>191</v>
      </c>
      <c r="H126" s="7">
        <f>IF(ISERROR(P126),0,P126)</f>
        <v>0</v>
      </c>
      <c r="I126" s="7">
        <f>IF(ISERROR(Q126),0,Q126)</f>
        <v>0</v>
      </c>
      <c r="J126" s="7">
        <f>LARGE(E126:I126,1)+LARGE(E126:I126,2)+LARGE(E126:I126,3)+LARGE(E126:I126,4)</f>
        <v>191</v>
      </c>
      <c r="K126" s="7" t="str">
        <f>IF(SUM(R126:V126)&gt;3,"Y","N")</f>
        <v>N</v>
      </c>
      <c r="M126" s="8" t="e">
        <f>VLOOKUP($B126,'St A 5M'!C:G,4,FALSE)</f>
        <v>#N/A</v>
      </c>
      <c r="N126" s="8" t="e">
        <f>VLOOKUP($B126,'Strath-Blebo'!C:F,4,FALSE)</f>
        <v>#N/A</v>
      </c>
      <c r="O126" s="8">
        <f>VLOOKUP($B126,Tarvit!C:F,4,FALSE)</f>
        <v>191</v>
      </c>
      <c r="P126" s="8" t="e">
        <f>VLOOKUP($B126,Dunnikier!C:F,4,FALSE)</f>
        <v>#N/A</v>
      </c>
      <c r="Q126" s="8" t="e">
        <f>VLOOKUP($B126,Balmullo!$C:$F,4,FALSE)</f>
        <v>#N/A</v>
      </c>
      <c r="R126" s="8">
        <f>IF(ISERROR(M126),0,1)</f>
        <v>0</v>
      </c>
      <c r="S126" s="8">
        <f>IF(ISERROR(N126),0,1)</f>
        <v>0</v>
      </c>
      <c r="T126" s="8">
        <f>IF(ISERROR(O126),0,1)</f>
        <v>1</v>
      </c>
      <c r="U126" s="8">
        <f>IF(ISERROR(P126),0,1)</f>
        <v>0</v>
      </c>
      <c r="V126" s="8">
        <f>IF(ISERROR(Q126),0,1)</f>
        <v>0</v>
      </c>
    </row>
    <row r="127" spans="2:22" x14ac:dyDescent="0.2">
      <c r="B127" s="8" t="s">
        <v>370</v>
      </c>
      <c r="C127" s="7" t="str">
        <f>IFERROR(VLOOKUP($B127,'St A 5M'!C:D,2,FALSE),IFERROR(VLOOKUP($B127,'Strath-Blebo'!C:D,2,FALSE),IFERROR(VLOOKUP($B127,Tarvit!C:D,2,FALSE),IFERROR(VLOOKUP($B127,Dunnikier!C:D,2,FALSE),VLOOKUP($B127,Balmullo!C:D,2,FALSE)))))</f>
        <v>M40</v>
      </c>
      <c r="D127" s="8" t="str">
        <f>IFERROR(IFERROR(VLOOKUP($B127,'St A 5M'!C:E,3,FALSE),IFERROR(VLOOKUP($B127,'Strath-Blebo'!C:E,3,FALSE),IFERROR(VLOOKUP($B127,Tarvit!C:E,3,FALSE),IFERROR(VLOOKUP($B127,Dunnikier!C:E,3,FALSE),VLOOKUP($B127,Balmullo!C:E,3,FALSE))))),"?")</f>
        <v>Fife AC</v>
      </c>
      <c r="E127" s="7">
        <f>IF(ISERROR(M127),0,M127)</f>
        <v>0</v>
      </c>
      <c r="F127" s="7">
        <f>IF(ISERROR(N127),0,N127)</f>
        <v>0</v>
      </c>
      <c r="G127" s="7">
        <f>IF(ISERROR(O127),0,O127)</f>
        <v>0</v>
      </c>
      <c r="H127" s="7">
        <f>IF(ISERROR(P127),0,P127)</f>
        <v>190</v>
      </c>
      <c r="I127" s="7">
        <f>IF(ISERROR(Q127),0,Q127)</f>
        <v>0</v>
      </c>
      <c r="J127" s="7">
        <f>LARGE(E127:I127,1)+LARGE(E127:I127,2)+LARGE(E127:I127,3)+LARGE(E127:I127,4)</f>
        <v>190</v>
      </c>
      <c r="K127" s="7" t="str">
        <f>IF(SUM(R127:V127)&gt;3,"Y","N")</f>
        <v>N</v>
      </c>
      <c r="M127" s="8" t="e">
        <f>VLOOKUP($B127,'St A 5M'!C:G,4,FALSE)</f>
        <v>#N/A</v>
      </c>
      <c r="N127" s="8" t="e">
        <f>VLOOKUP($B127,'Strath-Blebo'!C:F,4,FALSE)</f>
        <v>#N/A</v>
      </c>
      <c r="O127" s="8" t="e">
        <f>VLOOKUP($B127,Tarvit!C:F,4,FALSE)</f>
        <v>#N/A</v>
      </c>
      <c r="P127" s="8">
        <f>VLOOKUP($B127,Dunnikier!C:F,4,FALSE)</f>
        <v>190</v>
      </c>
      <c r="Q127" s="8" t="e">
        <f>VLOOKUP($B127,Balmullo!$C:$F,4,FALSE)</f>
        <v>#N/A</v>
      </c>
      <c r="R127" s="8">
        <f>IF(ISERROR(M127),0,1)</f>
        <v>0</v>
      </c>
      <c r="S127" s="8">
        <f>IF(ISERROR(N127),0,1)</f>
        <v>0</v>
      </c>
      <c r="T127" s="8">
        <f>IF(ISERROR(O127),0,1)</f>
        <v>0</v>
      </c>
      <c r="U127" s="8">
        <f>IF(ISERROR(P127),0,1)</f>
        <v>1</v>
      </c>
      <c r="V127" s="8">
        <f>IF(ISERROR(Q127),0,1)</f>
        <v>0</v>
      </c>
    </row>
    <row r="128" spans="2:22" x14ac:dyDescent="0.2">
      <c r="B128" s="8" t="s">
        <v>298</v>
      </c>
      <c r="C128" s="7" t="str">
        <f>IFERROR(VLOOKUP($B128,'St A 5M'!C:D,2,FALSE),IFERROR(VLOOKUP($B128,'Strath-Blebo'!C:D,2,FALSE),IFERROR(VLOOKUP($B128,Tarvit!C:D,2,FALSE),IFERROR(VLOOKUP($B128,Dunnikier!C:D,2,FALSE),VLOOKUP($B128,Balmullo!C:D,2,FALSE)))))</f>
        <v>MSen</v>
      </c>
      <c r="D128" s="8" t="str">
        <f>IFERROR(IFERROR(VLOOKUP($B128,'St A 5M'!C:E,3,FALSE),IFERROR(VLOOKUP($B128,'Strath-Blebo'!C:E,3,FALSE),IFERROR(VLOOKUP($B128,Tarvit!C:E,3,FALSE),IFERROR(VLOOKUP($B128,Dunnikier!C:E,3,FALSE),VLOOKUP($B128,Balmullo!C:E,3,FALSE))))),"?")</f>
        <v>?</v>
      </c>
      <c r="E128" s="7">
        <f>IF(ISERROR(M128),0,M128)</f>
        <v>0</v>
      </c>
      <c r="F128" s="7">
        <f>IF(ISERROR(N128),0,N128)</f>
        <v>190</v>
      </c>
      <c r="G128" s="7">
        <f>IF(ISERROR(O128),0,O128)</f>
        <v>0</v>
      </c>
      <c r="H128" s="7">
        <f>IF(ISERROR(P128),0,P128)</f>
        <v>0</v>
      </c>
      <c r="I128" s="7">
        <f>IF(ISERROR(Q128),0,Q128)</f>
        <v>0</v>
      </c>
      <c r="J128" s="7">
        <f>LARGE(E128:I128,1)+LARGE(E128:I128,2)+LARGE(E128:I128,3)+LARGE(E128:I128,4)</f>
        <v>190</v>
      </c>
      <c r="K128" s="7" t="str">
        <f>IF(SUM(R128:V128)&gt;3,"Y","N")</f>
        <v>N</v>
      </c>
      <c r="M128" s="8" t="e">
        <f>VLOOKUP($B128,'St A 5M'!C:G,4,FALSE)</f>
        <v>#N/A</v>
      </c>
      <c r="N128" s="8">
        <f>VLOOKUP($B128,'Strath-Blebo'!C:F,4,FALSE)</f>
        <v>190</v>
      </c>
      <c r="O128" s="8" t="e">
        <f>VLOOKUP($B128,Tarvit!C:F,4,FALSE)</f>
        <v>#N/A</v>
      </c>
      <c r="P128" s="8" t="e">
        <f>VLOOKUP($B128,Dunnikier!C:F,4,FALSE)</f>
        <v>#N/A</v>
      </c>
      <c r="Q128" s="8" t="e">
        <f>VLOOKUP($B128,Balmullo!$C:$F,4,FALSE)</f>
        <v>#N/A</v>
      </c>
      <c r="R128" s="8">
        <f>IF(ISERROR(M128),0,1)</f>
        <v>0</v>
      </c>
      <c r="S128" s="8">
        <f>IF(ISERROR(N128),0,1)</f>
        <v>1</v>
      </c>
      <c r="T128" s="8">
        <f>IF(ISERROR(O128),0,1)</f>
        <v>0</v>
      </c>
      <c r="U128" s="8">
        <f>IF(ISERROR(P128),0,1)</f>
        <v>0</v>
      </c>
      <c r="V128" s="8">
        <f>IF(ISERROR(Q128),0,1)</f>
        <v>0</v>
      </c>
    </row>
    <row r="129" spans="2:22" x14ac:dyDescent="0.2">
      <c r="B129" s="8" t="s">
        <v>406</v>
      </c>
      <c r="C129" s="7" t="str">
        <f>IFERROR(VLOOKUP($B129,'St A 5M'!C:D,2,FALSE),IFERROR(VLOOKUP($B129,'Strath-Blebo'!C:D,2,FALSE),IFERROR(VLOOKUP($B129,Tarvit!C:D,2,FALSE),IFERROR(VLOOKUP($B129,Dunnikier!C:D,2,FALSE),VLOOKUP($B129,Balmullo!C:D,2,FALSE)))))</f>
        <v>F40</v>
      </c>
      <c r="D129" s="8" t="str">
        <f>IFERROR(IFERROR(VLOOKUP($B129,'St A 5M'!C:E,3,FALSE),IFERROR(VLOOKUP($B129,'Strath-Blebo'!C:E,3,FALSE),IFERROR(VLOOKUP($B129,Tarvit!C:E,3,FALSE),IFERROR(VLOOKUP($B129,Dunnikier!C:E,3,FALSE),VLOOKUP($B129,Balmullo!C:E,3,FALSE))))),"?")</f>
        <v>Dundee Road Runners</v>
      </c>
      <c r="E129" s="7">
        <f>IF(ISERROR(M129),0,M129)</f>
        <v>0</v>
      </c>
      <c r="F129" s="7">
        <f>IF(ISERROR(N129),0,N129)</f>
        <v>0</v>
      </c>
      <c r="G129" s="7">
        <f>IF(ISERROR(O129),0,O129)</f>
        <v>0</v>
      </c>
      <c r="H129" s="7">
        <f>IF(ISERROR(P129),0,P129)</f>
        <v>0</v>
      </c>
      <c r="I129" s="7">
        <f>IF(ISERROR(Q129),0,Q129)</f>
        <v>190</v>
      </c>
      <c r="J129" s="7">
        <f>LARGE(E129:I129,1)+LARGE(E129:I129,2)+LARGE(E129:I129,3)+LARGE(E129:I129,4)</f>
        <v>190</v>
      </c>
      <c r="K129" s="7" t="str">
        <f>IF(SUM(R129:V129)&gt;3,"Y","N")</f>
        <v>N</v>
      </c>
      <c r="M129" s="8" t="e">
        <f>VLOOKUP($B129,'St A 5M'!C:G,4,FALSE)</f>
        <v>#N/A</v>
      </c>
      <c r="N129" s="8" t="e">
        <f>VLOOKUP($B129,'Strath-Blebo'!C:F,4,FALSE)</f>
        <v>#N/A</v>
      </c>
      <c r="O129" s="8" t="e">
        <f>VLOOKUP($B129,Tarvit!C:F,4,FALSE)</f>
        <v>#N/A</v>
      </c>
      <c r="P129" s="8" t="e">
        <f>VLOOKUP($B129,Dunnikier!C:F,4,FALSE)</f>
        <v>#N/A</v>
      </c>
      <c r="Q129" s="8">
        <f>VLOOKUP($B129,Balmullo!$C:$F,4,FALSE)</f>
        <v>190</v>
      </c>
      <c r="R129" s="8">
        <f>IF(ISERROR(M129),0,1)</f>
        <v>0</v>
      </c>
      <c r="S129" s="8">
        <f>IF(ISERROR(N129),0,1)</f>
        <v>0</v>
      </c>
      <c r="T129" s="8">
        <f>IF(ISERROR(O129),0,1)</f>
        <v>0</v>
      </c>
      <c r="U129" s="8">
        <f>IF(ISERROR(P129),0,1)</f>
        <v>0</v>
      </c>
      <c r="V129" s="8">
        <f>IF(ISERROR(Q129),0,1)</f>
        <v>1</v>
      </c>
    </row>
    <row r="130" spans="2:22" x14ac:dyDescent="0.2">
      <c r="B130" s="8" t="s">
        <v>338</v>
      </c>
      <c r="C130" s="7" t="str">
        <f>IFERROR(VLOOKUP($B130,'St A 5M'!C:D,2,FALSE),IFERROR(VLOOKUP($B130,'Strath-Blebo'!C:D,2,FALSE),IFERROR(VLOOKUP($B130,Tarvit!C:D,2,FALSE),IFERROR(VLOOKUP($B130,Dunnikier!C:D,2,FALSE),VLOOKUP($B130,Balmullo!C:D,2,FALSE)))))</f>
        <v>Msen</v>
      </c>
      <c r="D130" s="8" t="str">
        <f>IFERROR(IFERROR(VLOOKUP($B130,'St A 5M'!C:E,3,FALSE),IFERROR(VLOOKUP($B130,'Strath-Blebo'!C:E,3,FALSE),IFERROR(VLOOKUP($B130,Tarvit!C:E,3,FALSE),IFERROR(VLOOKUP($B130,Dunnikier!C:E,3,FALSE),VLOOKUP($B130,Balmullo!C:E,3,FALSE))))),"?")</f>
        <v>Kinross Road Runners</v>
      </c>
      <c r="E130" s="7">
        <f>IF(ISERROR(M130),0,M130)</f>
        <v>0</v>
      </c>
      <c r="F130" s="7">
        <f>IF(ISERROR(N130),0,N130)</f>
        <v>0</v>
      </c>
      <c r="G130" s="7">
        <f>IF(ISERROR(O130),0,O130)</f>
        <v>190</v>
      </c>
      <c r="H130" s="7">
        <f>IF(ISERROR(P130),0,P130)</f>
        <v>0</v>
      </c>
      <c r="I130" s="7">
        <f>IF(ISERROR(Q130),0,Q130)</f>
        <v>0</v>
      </c>
      <c r="J130" s="7">
        <f>LARGE(E130:I130,1)+LARGE(E130:I130,2)+LARGE(E130:I130,3)+LARGE(E130:I130,4)</f>
        <v>190</v>
      </c>
      <c r="K130" s="7" t="str">
        <f>IF(SUM(R130:V130)&gt;3,"Y","N")</f>
        <v>N</v>
      </c>
      <c r="M130" s="8" t="e">
        <f>VLOOKUP($B130,'St A 5M'!C:G,4,FALSE)</f>
        <v>#N/A</v>
      </c>
      <c r="N130" s="8" t="e">
        <f>VLOOKUP($B130,'Strath-Blebo'!C:F,4,FALSE)</f>
        <v>#N/A</v>
      </c>
      <c r="O130" s="8">
        <f>VLOOKUP($B130,Tarvit!C:F,4,FALSE)</f>
        <v>190</v>
      </c>
      <c r="P130" s="8" t="e">
        <f>VLOOKUP($B130,Dunnikier!C:F,4,FALSE)</f>
        <v>#N/A</v>
      </c>
      <c r="Q130" s="8" t="e">
        <f>VLOOKUP($B130,Balmullo!$C:$F,4,FALSE)</f>
        <v>#N/A</v>
      </c>
      <c r="R130" s="8">
        <f>IF(ISERROR(M130),0,1)</f>
        <v>0</v>
      </c>
      <c r="S130" s="8">
        <f>IF(ISERROR(N130),0,1)</f>
        <v>0</v>
      </c>
      <c r="T130" s="8">
        <f>IF(ISERROR(O130),0,1)</f>
        <v>1</v>
      </c>
      <c r="U130" s="8">
        <f>IF(ISERROR(P130),0,1)</f>
        <v>0</v>
      </c>
      <c r="V130" s="8">
        <f>IF(ISERROR(Q130),0,1)</f>
        <v>0</v>
      </c>
    </row>
    <row r="131" spans="2:22" x14ac:dyDescent="0.2">
      <c r="B131" s="8" t="s">
        <v>307</v>
      </c>
      <c r="C131" s="7" t="str">
        <f>IFERROR(VLOOKUP($B131,'St A 5M'!C:D,2,FALSE),IFERROR(VLOOKUP($B131,'Strath-Blebo'!C:D,2,FALSE),IFERROR(VLOOKUP($B131,Tarvit!C:D,2,FALSE),IFERROR(VLOOKUP($B131,Dunnikier!C:D,2,FALSE),VLOOKUP($B131,Balmullo!C:D,2,FALSE)))))</f>
        <v>F40</v>
      </c>
      <c r="D131" s="8" t="str">
        <f>IFERROR(IFERROR(VLOOKUP($B131,'St A 5M'!C:E,3,FALSE),IFERROR(VLOOKUP($B131,'Strath-Blebo'!C:E,3,FALSE),IFERROR(VLOOKUP($B131,Tarvit!C:E,3,FALSE),IFERROR(VLOOKUP($B131,Dunnikier!C:E,3,FALSE),VLOOKUP($B131,Balmullo!C:E,3,FALSE))))),"?")</f>
        <v>?</v>
      </c>
      <c r="E131" s="7">
        <f>IF(ISERROR(M131),0,M131)</f>
        <v>0</v>
      </c>
      <c r="F131" s="7">
        <f>IF(ISERROR(N131),0,N131)</f>
        <v>190</v>
      </c>
      <c r="G131" s="7">
        <f>IF(ISERROR(O131),0,O131)</f>
        <v>0</v>
      </c>
      <c r="H131" s="7">
        <f>IF(ISERROR(P131),0,P131)</f>
        <v>0</v>
      </c>
      <c r="I131" s="7">
        <f>IF(ISERROR(Q131),0,Q131)</f>
        <v>0</v>
      </c>
      <c r="J131" s="7">
        <f>LARGE(E131:I131,1)+LARGE(E131:I131,2)+LARGE(E131:I131,3)+LARGE(E131:I131,4)</f>
        <v>190</v>
      </c>
      <c r="K131" s="7" t="str">
        <f>IF(SUM(R131:V131)&gt;3,"Y","N")</f>
        <v>N</v>
      </c>
      <c r="M131" s="8" t="e">
        <f>VLOOKUP($B131,'St A 5M'!C:G,4,FALSE)</f>
        <v>#N/A</v>
      </c>
      <c r="N131" s="8">
        <f>VLOOKUP($B131,'Strath-Blebo'!C:F,4,FALSE)</f>
        <v>190</v>
      </c>
      <c r="O131" s="8" t="e">
        <f>VLOOKUP($B131,Tarvit!C:F,4,FALSE)</f>
        <v>#N/A</v>
      </c>
      <c r="P131" s="8" t="e">
        <f>VLOOKUP($B131,Dunnikier!C:F,4,FALSE)</f>
        <v>#N/A</v>
      </c>
      <c r="Q131" s="8" t="e">
        <f>VLOOKUP($B131,Balmullo!$C:$F,4,FALSE)</f>
        <v>#N/A</v>
      </c>
      <c r="R131" s="8">
        <f>IF(ISERROR(M131),0,1)</f>
        <v>0</v>
      </c>
      <c r="S131" s="8">
        <f>IF(ISERROR(N131),0,1)</f>
        <v>1</v>
      </c>
      <c r="T131" s="8">
        <f>IF(ISERROR(O131),0,1)</f>
        <v>0</v>
      </c>
      <c r="U131" s="8">
        <f>IF(ISERROR(P131),0,1)</f>
        <v>0</v>
      </c>
      <c r="V131" s="8">
        <f>IF(ISERROR(Q131),0,1)</f>
        <v>0</v>
      </c>
    </row>
    <row r="132" spans="2:22" x14ac:dyDescent="0.2">
      <c r="B132" s="8" t="s">
        <v>251</v>
      </c>
      <c r="C132" s="7" t="str">
        <f>IFERROR(VLOOKUP($B132,'St A 5M'!C:D,2,FALSE),IFERROR(VLOOKUP($B132,'Strath-Blebo'!C:D,2,FALSE),IFERROR(VLOOKUP($B132,Tarvit!C:D,2,FALSE),IFERROR(VLOOKUP($B132,Dunnikier!C:D,2,FALSE),VLOOKUP($B132,Balmullo!C:D,2,FALSE)))))</f>
        <v>F50</v>
      </c>
      <c r="D132" s="8" t="str">
        <f>IFERROR(IFERROR(VLOOKUP($B132,'St A 5M'!C:E,3,FALSE),IFERROR(VLOOKUP($B132,'Strath-Blebo'!C:E,3,FALSE),IFERROR(VLOOKUP($B132,Tarvit!C:E,3,FALSE),IFERROR(VLOOKUP($B132,Dunnikier!C:E,3,FALSE),VLOOKUP($B132,Balmullo!C:E,3,FALSE))))),"?")</f>
        <v>Anster Haddies</v>
      </c>
      <c r="E132" s="7">
        <f>IF(ISERROR(M132),0,M132)</f>
        <v>189</v>
      </c>
      <c r="F132" s="7">
        <f>IF(ISERROR(N132),0,N132)</f>
        <v>0</v>
      </c>
      <c r="G132" s="7">
        <f>IF(ISERROR(O132),0,O132)</f>
        <v>0</v>
      </c>
      <c r="H132" s="7">
        <f>IF(ISERROR(P132),0,P132)</f>
        <v>0</v>
      </c>
      <c r="I132" s="7">
        <f>IF(ISERROR(Q132),0,Q132)</f>
        <v>0</v>
      </c>
      <c r="J132" s="7">
        <f>LARGE(E132:I132,1)+LARGE(E132:I132,2)+LARGE(E132:I132,3)+LARGE(E132:I132,4)</f>
        <v>189</v>
      </c>
      <c r="K132" s="7" t="str">
        <f>IF(SUM(R132:V132)&gt;3,"Y","N")</f>
        <v>N</v>
      </c>
      <c r="M132" s="8">
        <f>VLOOKUP($B132,'St A 5M'!C:G,4,FALSE)</f>
        <v>189</v>
      </c>
      <c r="N132" s="8" t="e">
        <f>VLOOKUP($B132,'Strath-Blebo'!C:F,4,FALSE)</f>
        <v>#N/A</v>
      </c>
      <c r="O132" s="8" t="e">
        <f>VLOOKUP($B132,Tarvit!C:F,4,FALSE)</f>
        <v>#N/A</v>
      </c>
      <c r="P132" s="8" t="e">
        <f>VLOOKUP($B132,Dunnikier!C:F,4,FALSE)</f>
        <v>#N/A</v>
      </c>
      <c r="Q132" s="8" t="e">
        <f>VLOOKUP($B132,Balmullo!$C:$F,4,FALSE)</f>
        <v>#N/A</v>
      </c>
      <c r="R132" s="8">
        <f>IF(ISERROR(M132),0,1)</f>
        <v>1</v>
      </c>
      <c r="S132" s="8">
        <f>IF(ISERROR(N132),0,1)</f>
        <v>0</v>
      </c>
      <c r="T132" s="8">
        <f>IF(ISERROR(O132),0,1)</f>
        <v>0</v>
      </c>
      <c r="U132" s="8">
        <f>IF(ISERROR(P132),0,1)</f>
        <v>0</v>
      </c>
      <c r="V132" s="8">
        <f>IF(ISERROR(Q132),0,1)</f>
        <v>0</v>
      </c>
    </row>
    <row r="133" spans="2:22" x14ac:dyDescent="0.2">
      <c r="B133" s="8" t="s">
        <v>395</v>
      </c>
      <c r="C133" s="7" t="str">
        <f>IFERROR(VLOOKUP($B133,'St A 5M'!C:D,2,FALSE),IFERROR(VLOOKUP($B133,'Strath-Blebo'!C:D,2,FALSE),IFERROR(VLOOKUP($B133,Tarvit!C:D,2,FALSE),IFERROR(VLOOKUP($B133,Dunnikier!C:D,2,FALSE),VLOOKUP($B133,Balmullo!C:D,2,FALSE)))))</f>
        <v>M40</v>
      </c>
      <c r="D133" s="8" t="str">
        <f>IFERROR(IFERROR(VLOOKUP($B133,'St A 5M'!C:E,3,FALSE),IFERROR(VLOOKUP($B133,'Strath-Blebo'!C:E,3,FALSE),IFERROR(VLOOKUP($B133,Tarvit!C:E,3,FALSE),IFERROR(VLOOKUP($B133,Dunnikier!C:E,3,FALSE),VLOOKUP($B133,Balmullo!C:E,3,FALSE))))),"?")</f>
        <v>Dundee Road Runners</v>
      </c>
      <c r="E133" s="7">
        <f>IF(ISERROR(M133),0,M133)</f>
        <v>0</v>
      </c>
      <c r="F133" s="7">
        <f>IF(ISERROR(N133),0,N133)</f>
        <v>0</v>
      </c>
      <c r="G133" s="7">
        <f>IF(ISERROR(O133),0,O133)</f>
        <v>0</v>
      </c>
      <c r="H133" s="7">
        <f>IF(ISERROR(P133),0,P133)</f>
        <v>0</v>
      </c>
      <c r="I133" s="7">
        <f>IF(ISERROR(Q133),0,Q133)</f>
        <v>189</v>
      </c>
      <c r="J133" s="7">
        <f>LARGE(E133:I133,1)+LARGE(E133:I133,2)+LARGE(E133:I133,3)+LARGE(E133:I133,4)</f>
        <v>189</v>
      </c>
      <c r="K133" s="7" t="str">
        <f>IF(SUM(R133:V133)&gt;3,"Y","N")</f>
        <v>N</v>
      </c>
      <c r="M133" s="8" t="e">
        <f>VLOOKUP($B133,'St A 5M'!C:G,4,FALSE)</f>
        <v>#N/A</v>
      </c>
      <c r="N133" s="8" t="e">
        <f>VLOOKUP($B133,'Strath-Blebo'!C:F,4,FALSE)</f>
        <v>#N/A</v>
      </c>
      <c r="O133" s="8" t="e">
        <f>VLOOKUP($B133,Tarvit!C:F,4,FALSE)</f>
        <v>#N/A</v>
      </c>
      <c r="P133" s="8" t="e">
        <f>VLOOKUP($B133,Dunnikier!C:F,4,FALSE)</f>
        <v>#N/A</v>
      </c>
      <c r="Q133" s="8">
        <f>VLOOKUP($B133,Balmullo!$C:$F,4,FALSE)</f>
        <v>189</v>
      </c>
      <c r="R133" s="8">
        <f>IF(ISERROR(M133),0,1)</f>
        <v>0</v>
      </c>
      <c r="S133" s="8">
        <f>IF(ISERROR(N133),0,1)</f>
        <v>0</v>
      </c>
      <c r="T133" s="8">
        <f>IF(ISERROR(O133),0,1)</f>
        <v>0</v>
      </c>
      <c r="U133" s="8">
        <f>IF(ISERROR(P133),0,1)</f>
        <v>0</v>
      </c>
      <c r="V133" s="8">
        <f>IF(ISERROR(Q133),0,1)</f>
        <v>1</v>
      </c>
    </row>
    <row r="134" spans="2:22" x14ac:dyDescent="0.2">
      <c r="B134" s="8" t="s">
        <v>378</v>
      </c>
      <c r="C134" s="7" t="str">
        <f>IFERROR(VLOOKUP($B134,'St A 5M'!C:D,2,FALSE),IFERROR(VLOOKUP($B134,'Strath-Blebo'!C:D,2,FALSE),IFERROR(VLOOKUP($B134,Tarvit!C:D,2,FALSE),IFERROR(VLOOKUP($B134,Dunnikier!C:D,2,FALSE),VLOOKUP($B134,Balmullo!C:D,2,FALSE)))))</f>
        <v>F50</v>
      </c>
      <c r="D134" s="8" t="str">
        <f>IFERROR(IFERROR(VLOOKUP($B134,'St A 5M'!C:E,3,FALSE),IFERROR(VLOOKUP($B134,'Strath-Blebo'!C:E,3,FALSE),IFERROR(VLOOKUP($B134,Tarvit!C:E,3,FALSE),IFERROR(VLOOKUP($B134,Dunnikier!C:E,3,FALSE),VLOOKUP($B134,Balmullo!C:E,3,FALSE))))),"?")</f>
        <v>Carnegie Harriers</v>
      </c>
      <c r="E134" s="7">
        <f>IF(ISERROR(M134),0,M134)</f>
        <v>0</v>
      </c>
      <c r="F134" s="7">
        <f>IF(ISERROR(N134),0,N134)</f>
        <v>0</v>
      </c>
      <c r="G134" s="7">
        <f>IF(ISERROR(O134),0,O134)</f>
        <v>0</v>
      </c>
      <c r="H134" s="7">
        <f>IF(ISERROR(P134),0,P134)</f>
        <v>189</v>
      </c>
      <c r="I134" s="7">
        <f>IF(ISERROR(Q134),0,Q134)</f>
        <v>0</v>
      </c>
      <c r="J134" s="7">
        <f>LARGE(E134:I134,1)+LARGE(E134:I134,2)+LARGE(E134:I134,3)+LARGE(E134:I134,4)</f>
        <v>189</v>
      </c>
      <c r="K134" s="7" t="str">
        <f>IF(SUM(R134:V134)&gt;3,"Y","N")</f>
        <v>N</v>
      </c>
      <c r="M134" s="8" t="e">
        <f>VLOOKUP($B134,'St A 5M'!C:G,4,FALSE)</f>
        <v>#N/A</v>
      </c>
      <c r="N134" s="8" t="e">
        <f>VLOOKUP($B134,'Strath-Blebo'!C:F,4,FALSE)</f>
        <v>#N/A</v>
      </c>
      <c r="O134" s="8" t="e">
        <f>VLOOKUP($B134,Tarvit!C:F,4,FALSE)</f>
        <v>#N/A</v>
      </c>
      <c r="P134" s="8">
        <f>VLOOKUP($B134,Dunnikier!C:F,4,FALSE)</f>
        <v>189</v>
      </c>
      <c r="Q134" s="8" t="e">
        <f>VLOOKUP($B134,Balmullo!$C:$F,4,FALSE)</f>
        <v>#N/A</v>
      </c>
      <c r="R134" s="8">
        <f>IF(ISERROR(M134),0,1)</f>
        <v>0</v>
      </c>
      <c r="S134" s="8">
        <f>IF(ISERROR(N134),0,1)</f>
        <v>0</v>
      </c>
      <c r="T134" s="8">
        <f>IF(ISERROR(O134),0,1)</f>
        <v>0</v>
      </c>
      <c r="U134" s="8">
        <f>IF(ISERROR(P134),0,1)</f>
        <v>1</v>
      </c>
      <c r="V134" s="8">
        <f>IF(ISERROR(Q134),0,1)</f>
        <v>0</v>
      </c>
    </row>
    <row r="135" spans="2:22" x14ac:dyDescent="0.2">
      <c r="B135" s="8" t="s">
        <v>240</v>
      </c>
      <c r="C135" s="7" t="str">
        <f>IFERROR(VLOOKUP($B135,'St A 5M'!C:D,2,FALSE),IFERROR(VLOOKUP($B135,'Strath-Blebo'!C:D,2,FALSE),IFERROR(VLOOKUP($B135,Tarvit!C:D,2,FALSE),IFERROR(VLOOKUP($B135,Dunnikier!C:D,2,FALSE),VLOOKUP($B135,Balmullo!C:D,2,FALSE)))))</f>
        <v>M50</v>
      </c>
      <c r="D135" s="8" t="str">
        <f>IFERROR(IFERROR(VLOOKUP($B135,'St A 5M'!C:E,3,FALSE),IFERROR(VLOOKUP($B135,'Strath-Blebo'!C:E,3,FALSE),IFERROR(VLOOKUP($B135,Tarvit!C:E,3,FALSE),IFERROR(VLOOKUP($B135,Dunnikier!C:E,3,FALSE),VLOOKUP($B135,Balmullo!C:E,3,FALSE))))),"?")</f>
        <v>Leven Las Vegas</v>
      </c>
      <c r="E135" s="7">
        <f>IF(ISERROR(M135),0,M135)</f>
        <v>189</v>
      </c>
      <c r="F135" s="7">
        <f>IF(ISERROR(N135),0,N135)</f>
        <v>0</v>
      </c>
      <c r="G135" s="7">
        <f>IF(ISERROR(O135),0,O135)</f>
        <v>0</v>
      </c>
      <c r="H135" s="7">
        <f>IF(ISERROR(P135),0,P135)</f>
        <v>0</v>
      </c>
      <c r="I135" s="7">
        <f>IF(ISERROR(Q135),0,Q135)</f>
        <v>0</v>
      </c>
      <c r="J135" s="7">
        <f>LARGE(E135:I135,1)+LARGE(E135:I135,2)+LARGE(E135:I135,3)+LARGE(E135:I135,4)</f>
        <v>189</v>
      </c>
      <c r="K135" s="7" t="str">
        <f>IF(SUM(R135:V135)&gt;3,"Y","N")</f>
        <v>N</v>
      </c>
      <c r="M135" s="8">
        <f>VLOOKUP($B135,'St A 5M'!C:G,4,FALSE)</f>
        <v>189</v>
      </c>
      <c r="N135" s="8" t="e">
        <f>VLOOKUP($B135,'Strath-Blebo'!C:F,4,FALSE)</f>
        <v>#N/A</v>
      </c>
      <c r="O135" s="8" t="e">
        <f>VLOOKUP($B135,Tarvit!C:F,4,FALSE)</f>
        <v>#N/A</v>
      </c>
      <c r="P135" s="8" t="e">
        <f>VLOOKUP($B135,Dunnikier!C:F,4,FALSE)</f>
        <v>#N/A</v>
      </c>
      <c r="Q135" s="8" t="e">
        <f>VLOOKUP($B135,Balmullo!$C:$F,4,FALSE)</f>
        <v>#N/A</v>
      </c>
      <c r="R135" s="8">
        <f>IF(ISERROR(M135),0,1)</f>
        <v>1</v>
      </c>
      <c r="S135" s="8">
        <f>IF(ISERROR(N135),0,1)</f>
        <v>0</v>
      </c>
      <c r="T135" s="8">
        <f>IF(ISERROR(O135),0,1)</f>
        <v>0</v>
      </c>
      <c r="U135" s="8">
        <f>IF(ISERROR(P135),0,1)</f>
        <v>0</v>
      </c>
      <c r="V135" s="8">
        <f>IF(ISERROR(Q135),0,1)</f>
        <v>0</v>
      </c>
    </row>
    <row r="136" spans="2:22" x14ac:dyDescent="0.2">
      <c r="B136" s="8" t="s">
        <v>379</v>
      </c>
      <c r="C136" s="7" t="str">
        <f>IFERROR(VLOOKUP($B136,'St A 5M'!C:D,2,FALSE),IFERROR(VLOOKUP($B136,'Strath-Blebo'!C:D,2,FALSE),IFERROR(VLOOKUP($B136,Tarvit!C:D,2,FALSE),IFERROR(VLOOKUP($B136,Dunnikier!C:D,2,FALSE),VLOOKUP($B136,Balmullo!C:D,2,FALSE)))))</f>
        <v>F50</v>
      </c>
      <c r="D136" s="8" t="str">
        <f>IFERROR(IFERROR(VLOOKUP($B136,'St A 5M'!C:E,3,FALSE),IFERROR(VLOOKUP($B136,'Strath-Blebo'!C:E,3,FALSE),IFERROR(VLOOKUP($B136,Tarvit!C:E,3,FALSE),IFERROR(VLOOKUP($B136,Dunnikier!C:E,3,FALSE),VLOOKUP($B136,Balmullo!C:E,3,FALSE))))),"?")</f>
        <v>Fife AC</v>
      </c>
      <c r="E136" s="7">
        <f>IF(ISERROR(M136),0,M136)</f>
        <v>0</v>
      </c>
      <c r="F136" s="7">
        <f>IF(ISERROR(N136),0,N136)</f>
        <v>0</v>
      </c>
      <c r="G136" s="7">
        <f>IF(ISERROR(O136),0,O136)</f>
        <v>0</v>
      </c>
      <c r="H136" s="7">
        <f>IF(ISERROR(P136),0,P136)</f>
        <v>188</v>
      </c>
      <c r="I136" s="7">
        <f>IF(ISERROR(Q136),0,Q136)</f>
        <v>0</v>
      </c>
      <c r="J136" s="7">
        <f>LARGE(E136:I136,1)+LARGE(E136:I136,2)+LARGE(E136:I136,3)+LARGE(E136:I136,4)</f>
        <v>188</v>
      </c>
      <c r="K136" s="7" t="str">
        <f>IF(SUM(R136:V136)&gt;3,"Y","N")</f>
        <v>N</v>
      </c>
      <c r="M136" s="8" t="e">
        <f>VLOOKUP($B136,'St A 5M'!C:G,4,FALSE)</f>
        <v>#N/A</v>
      </c>
      <c r="N136" s="8" t="e">
        <f>VLOOKUP($B136,'Strath-Blebo'!C:F,4,FALSE)</f>
        <v>#N/A</v>
      </c>
      <c r="O136" s="8" t="e">
        <f>VLOOKUP($B136,Tarvit!C:F,4,FALSE)</f>
        <v>#N/A</v>
      </c>
      <c r="P136" s="8">
        <f>VLOOKUP($B136,Dunnikier!C:F,4,FALSE)</f>
        <v>188</v>
      </c>
      <c r="Q136" s="8" t="e">
        <f>VLOOKUP($B136,Balmullo!$C:$F,4,FALSE)</f>
        <v>#N/A</v>
      </c>
      <c r="R136" s="8">
        <f>IF(ISERROR(M136),0,1)</f>
        <v>0</v>
      </c>
      <c r="S136" s="8">
        <f>IF(ISERROR(N136),0,1)</f>
        <v>0</v>
      </c>
      <c r="T136" s="8">
        <f>IF(ISERROR(O136),0,1)</f>
        <v>0</v>
      </c>
      <c r="U136" s="8">
        <f>IF(ISERROR(P136),0,1)</f>
        <v>1</v>
      </c>
      <c r="V136" s="8">
        <f>IF(ISERROR(Q136),0,1)</f>
        <v>0</v>
      </c>
    </row>
    <row r="137" spans="2:22" x14ac:dyDescent="0.2">
      <c r="B137" s="8" t="s">
        <v>407</v>
      </c>
      <c r="C137" s="7" t="str">
        <f>IFERROR(VLOOKUP($B137,'St A 5M'!C:D,2,FALSE),IFERROR(VLOOKUP($B137,'Strath-Blebo'!C:D,2,FALSE),IFERROR(VLOOKUP($B137,Tarvit!C:D,2,FALSE),IFERROR(VLOOKUP($B137,Dunnikier!C:D,2,FALSE),VLOOKUP($B137,Balmullo!C:D,2,FALSE)))))</f>
        <v>F50</v>
      </c>
      <c r="D137" s="8" t="str">
        <f>IFERROR(IFERROR(VLOOKUP($B137,'St A 5M'!C:E,3,FALSE),IFERROR(VLOOKUP($B137,'Strath-Blebo'!C:E,3,FALSE),IFERROR(VLOOKUP($B137,Tarvit!C:E,3,FALSE),IFERROR(VLOOKUP($B137,Dunnikier!C:E,3,FALSE),VLOOKUP($B137,Balmullo!C:E,3,FALSE))))),"?")</f>
        <v>Strathearn Harriers</v>
      </c>
      <c r="E137" s="7">
        <f>IF(ISERROR(M137),0,M137)</f>
        <v>0</v>
      </c>
      <c r="F137" s="7">
        <f>IF(ISERROR(N137),0,N137)</f>
        <v>0</v>
      </c>
      <c r="G137" s="7">
        <f>IF(ISERROR(O137),0,O137)</f>
        <v>0</v>
      </c>
      <c r="H137" s="7">
        <f>IF(ISERROR(P137),0,P137)</f>
        <v>0</v>
      </c>
      <c r="I137" s="7">
        <f>IF(ISERROR(Q137),0,Q137)</f>
        <v>187</v>
      </c>
      <c r="J137" s="7">
        <f>LARGE(E137:I137,1)+LARGE(E137:I137,2)+LARGE(E137:I137,3)+LARGE(E137:I137,4)</f>
        <v>187</v>
      </c>
      <c r="K137" s="7" t="str">
        <f>IF(SUM(R137:V137)&gt;3,"Y","N")</f>
        <v>N</v>
      </c>
      <c r="M137" s="8" t="e">
        <f>VLOOKUP($B137,'St A 5M'!C:G,4,FALSE)</f>
        <v>#N/A</v>
      </c>
      <c r="N137" s="8" t="e">
        <f>VLOOKUP($B137,'Strath-Blebo'!C:F,4,FALSE)</f>
        <v>#N/A</v>
      </c>
      <c r="O137" s="8" t="e">
        <f>VLOOKUP($B137,Tarvit!C:F,4,FALSE)</f>
        <v>#N/A</v>
      </c>
      <c r="P137" s="8" t="e">
        <f>VLOOKUP($B137,Dunnikier!C:F,4,FALSE)</f>
        <v>#N/A</v>
      </c>
      <c r="Q137" s="8">
        <f>VLOOKUP($B137,Balmullo!$C:$F,4,FALSE)</f>
        <v>187</v>
      </c>
      <c r="R137" s="8">
        <f>IF(ISERROR(M137),0,1)</f>
        <v>0</v>
      </c>
      <c r="S137" s="8">
        <f>IF(ISERROR(N137),0,1)</f>
        <v>0</v>
      </c>
      <c r="T137" s="8">
        <f>IF(ISERROR(O137),0,1)</f>
        <v>0</v>
      </c>
      <c r="U137" s="8">
        <f>IF(ISERROR(P137),0,1)</f>
        <v>0</v>
      </c>
      <c r="V137" s="8">
        <f>IF(ISERROR(Q137),0,1)</f>
        <v>1</v>
      </c>
    </row>
    <row r="138" spans="2:22" x14ac:dyDescent="0.2">
      <c r="B138" s="8" t="s">
        <v>351</v>
      </c>
      <c r="C138" s="7" t="str">
        <f>IFERROR(VLOOKUP($B138,'St A 5M'!C:D,2,FALSE),IFERROR(VLOOKUP($B138,'Strath-Blebo'!C:D,2,FALSE),IFERROR(VLOOKUP($B138,Tarvit!C:D,2,FALSE),IFERROR(VLOOKUP($B138,Dunnikier!C:D,2,FALSE),VLOOKUP($B138,Balmullo!C:D,2,FALSE)))))</f>
        <v>F60</v>
      </c>
      <c r="D138" s="8" t="str">
        <f>IFERROR(IFERROR(VLOOKUP($B138,'St A 5M'!C:E,3,FALSE),IFERROR(VLOOKUP($B138,'Strath-Blebo'!C:E,3,FALSE),IFERROR(VLOOKUP($B138,Tarvit!C:E,3,FALSE),IFERROR(VLOOKUP($B138,Dunnikier!C:E,3,FALSE),VLOOKUP($B138,Balmullo!C:E,3,FALSE))))),"?")</f>
        <v>Kinross Road Runners</v>
      </c>
      <c r="E138" s="7">
        <f>IF(ISERROR(M138),0,M138)</f>
        <v>0</v>
      </c>
      <c r="F138" s="7">
        <f>IF(ISERROR(N138),0,N138)</f>
        <v>0</v>
      </c>
      <c r="G138" s="7">
        <f>IF(ISERROR(O138),0,O138)</f>
        <v>187</v>
      </c>
      <c r="H138" s="7">
        <f>IF(ISERROR(P138),0,P138)</f>
        <v>0</v>
      </c>
      <c r="I138" s="7">
        <f>IF(ISERROR(Q138),0,Q138)</f>
        <v>0</v>
      </c>
      <c r="J138" s="7">
        <f>LARGE(E138:I138,1)+LARGE(E138:I138,2)+LARGE(E138:I138,3)+LARGE(E138:I138,4)</f>
        <v>187</v>
      </c>
      <c r="K138" s="7" t="str">
        <f>IF(SUM(R138:V138)&gt;3,"Y","N")</f>
        <v>N</v>
      </c>
      <c r="M138" s="8" t="e">
        <f>VLOOKUP($B138,'St A 5M'!C:G,4,FALSE)</f>
        <v>#N/A</v>
      </c>
      <c r="N138" s="8" t="e">
        <f>VLOOKUP($B138,'Strath-Blebo'!C:F,4,FALSE)</f>
        <v>#N/A</v>
      </c>
      <c r="O138" s="8">
        <f>VLOOKUP($B138,Tarvit!C:F,4,FALSE)</f>
        <v>187</v>
      </c>
      <c r="P138" s="8" t="e">
        <f>VLOOKUP($B138,Dunnikier!C:F,4,FALSE)</f>
        <v>#N/A</v>
      </c>
      <c r="Q138" s="8" t="e">
        <f>VLOOKUP($B138,Balmullo!$C:$F,4,FALSE)</f>
        <v>#N/A</v>
      </c>
      <c r="R138" s="8">
        <f>IF(ISERROR(M138),0,1)</f>
        <v>0</v>
      </c>
      <c r="S138" s="8">
        <f>IF(ISERROR(N138),0,1)</f>
        <v>0</v>
      </c>
      <c r="T138" s="8">
        <f>IF(ISERROR(O138),0,1)</f>
        <v>1</v>
      </c>
      <c r="U138" s="8">
        <f>IF(ISERROR(P138),0,1)</f>
        <v>0</v>
      </c>
      <c r="V138" s="8">
        <f>IF(ISERROR(Q138),0,1)</f>
        <v>0</v>
      </c>
    </row>
    <row r="139" spans="2:22" x14ac:dyDescent="0.2">
      <c r="B139" s="8" t="s">
        <v>380</v>
      </c>
      <c r="C139" s="7" t="str">
        <f>IFERROR(VLOOKUP($B139,'St A 5M'!C:D,2,FALSE),IFERROR(VLOOKUP($B139,'Strath-Blebo'!C:D,2,FALSE),IFERROR(VLOOKUP($B139,Tarvit!C:D,2,FALSE),IFERROR(VLOOKUP($B139,Dunnikier!C:D,2,FALSE),VLOOKUP($B139,Balmullo!C:D,2,FALSE)))))</f>
        <v>FSen</v>
      </c>
      <c r="D139" s="8" t="str">
        <f>IFERROR(IFERROR(VLOOKUP($B139,'St A 5M'!C:E,3,FALSE),IFERROR(VLOOKUP($B139,'Strath-Blebo'!C:E,3,FALSE),IFERROR(VLOOKUP($B139,Tarvit!C:E,3,FALSE),IFERROR(VLOOKUP($B139,Dunnikier!C:E,3,FALSE),VLOOKUP($B139,Balmullo!C:E,3,FALSE))))),"?")</f>
        <v>U/A</v>
      </c>
      <c r="E139" s="7">
        <f>IF(ISERROR(M139),0,M139)</f>
        <v>0</v>
      </c>
      <c r="F139" s="7">
        <f>IF(ISERROR(N139),0,N139)</f>
        <v>0</v>
      </c>
      <c r="G139" s="7">
        <f>IF(ISERROR(O139),0,O139)</f>
        <v>0</v>
      </c>
      <c r="H139" s="7">
        <f>IF(ISERROR(P139),0,P139)</f>
        <v>187</v>
      </c>
      <c r="I139" s="7">
        <f>IF(ISERROR(Q139),0,Q139)</f>
        <v>0</v>
      </c>
      <c r="J139" s="7">
        <f>LARGE(E139:I139,1)+LARGE(E139:I139,2)+LARGE(E139:I139,3)+LARGE(E139:I139,4)</f>
        <v>187</v>
      </c>
      <c r="K139" s="7" t="str">
        <f>IF(SUM(R139:V139)&gt;3,"Y","N")</f>
        <v>N</v>
      </c>
      <c r="M139" s="8" t="e">
        <f>VLOOKUP($B139,'St A 5M'!C:G,4,FALSE)</f>
        <v>#N/A</v>
      </c>
      <c r="N139" s="8" t="e">
        <f>VLOOKUP($B139,'Strath-Blebo'!C:F,4,FALSE)</f>
        <v>#N/A</v>
      </c>
      <c r="O139" s="8" t="e">
        <f>VLOOKUP($B139,Tarvit!C:F,4,FALSE)</f>
        <v>#N/A</v>
      </c>
      <c r="P139" s="8">
        <f>VLOOKUP($B139,Dunnikier!C:F,4,FALSE)</f>
        <v>187</v>
      </c>
      <c r="Q139" s="8" t="e">
        <f>VLOOKUP($B139,Balmullo!$C:$F,4,FALSE)</f>
        <v>#N/A</v>
      </c>
      <c r="R139" s="8">
        <f>IF(ISERROR(M139),0,1)</f>
        <v>0</v>
      </c>
      <c r="S139" s="8">
        <f>IF(ISERROR(N139),0,1)</f>
        <v>0</v>
      </c>
      <c r="T139" s="8">
        <f>IF(ISERROR(O139),0,1)</f>
        <v>0</v>
      </c>
      <c r="U139" s="8">
        <f>IF(ISERROR(P139),0,1)</f>
        <v>1</v>
      </c>
      <c r="V139" s="8">
        <f>IF(ISERROR(Q139),0,1)</f>
        <v>0</v>
      </c>
    </row>
    <row r="140" spans="2:22" x14ac:dyDescent="0.2">
      <c r="B140" s="8" t="s">
        <v>301</v>
      </c>
      <c r="C140" s="7" t="str">
        <f>IFERROR(VLOOKUP($B140,'St A 5M'!C:D,2,FALSE),IFERROR(VLOOKUP($B140,'Strath-Blebo'!C:D,2,FALSE),IFERROR(VLOOKUP($B140,Tarvit!C:D,2,FALSE),IFERROR(VLOOKUP($B140,Dunnikier!C:D,2,FALSE),VLOOKUP($B140,Balmullo!C:D,2,FALSE)))))</f>
        <v>MSen</v>
      </c>
      <c r="D140" s="8" t="str">
        <f>IFERROR(IFERROR(VLOOKUP($B140,'St A 5M'!C:E,3,FALSE),IFERROR(VLOOKUP($B140,'Strath-Blebo'!C:E,3,FALSE),IFERROR(VLOOKUP($B140,Tarvit!C:E,3,FALSE),IFERROR(VLOOKUP($B140,Dunnikier!C:E,3,FALSE),VLOOKUP($B140,Balmullo!C:E,3,FALSE))))),"?")</f>
        <v>?</v>
      </c>
      <c r="E140" s="7">
        <f>IF(ISERROR(M140),0,M140)</f>
        <v>0</v>
      </c>
      <c r="F140" s="7">
        <f>IF(ISERROR(N140),0,N140)</f>
        <v>186</v>
      </c>
      <c r="G140" s="7">
        <f>IF(ISERROR(O140),0,O140)</f>
        <v>0</v>
      </c>
      <c r="H140" s="7">
        <f>IF(ISERROR(P140),0,P140)</f>
        <v>0</v>
      </c>
      <c r="I140" s="7">
        <f>IF(ISERROR(Q140),0,Q140)</f>
        <v>0</v>
      </c>
      <c r="J140" s="7">
        <f>LARGE(E140:I140,1)+LARGE(E140:I140,2)+LARGE(E140:I140,3)+LARGE(E140:I140,4)</f>
        <v>186</v>
      </c>
      <c r="K140" s="7" t="str">
        <f>IF(SUM(R140:V140)&gt;3,"Y","N")</f>
        <v>N</v>
      </c>
      <c r="M140" s="8" t="e">
        <f>VLOOKUP($B140,'St A 5M'!C:G,4,FALSE)</f>
        <v>#N/A</v>
      </c>
      <c r="N140" s="8">
        <f>VLOOKUP($B140,'Strath-Blebo'!C:F,4,FALSE)</f>
        <v>186</v>
      </c>
      <c r="O140" s="8" t="e">
        <f>VLOOKUP($B140,Tarvit!C:F,4,FALSE)</f>
        <v>#N/A</v>
      </c>
      <c r="P140" s="8" t="e">
        <f>VLOOKUP($B140,Dunnikier!C:F,4,FALSE)</f>
        <v>#N/A</v>
      </c>
      <c r="Q140" s="8" t="e">
        <f>VLOOKUP($B140,Balmullo!$C:$F,4,FALSE)</f>
        <v>#N/A</v>
      </c>
      <c r="R140" s="8">
        <f>IF(ISERROR(M140),0,1)</f>
        <v>0</v>
      </c>
      <c r="S140" s="8">
        <f>IF(ISERROR(N140),0,1)</f>
        <v>1</v>
      </c>
      <c r="T140" s="8">
        <f>IF(ISERROR(O140),0,1)</f>
        <v>0</v>
      </c>
      <c r="U140" s="8">
        <f>IF(ISERROR(P140),0,1)</f>
        <v>0</v>
      </c>
      <c r="V140" s="8">
        <f>IF(ISERROR(Q140),0,1)</f>
        <v>0</v>
      </c>
    </row>
    <row r="141" spans="2:22" x14ac:dyDescent="0.2">
      <c r="B141" s="8" t="s">
        <v>381</v>
      </c>
      <c r="C141" s="7" t="str">
        <f>IFERROR(VLOOKUP($B141,'St A 5M'!C:D,2,FALSE),IFERROR(VLOOKUP($B141,'Strath-Blebo'!C:D,2,FALSE),IFERROR(VLOOKUP($B141,Tarvit!C:D,2,FALSE),IFERROR(VLOOKUP($B141,Dunnikier!C:D,2,FALSE),VLOOKUP($B141,Balmullo!C:D,2,FALSE)))))</f>
        <v>F50</v>
      </c>
      <c r="D141" s="8" t="str">
        <f>IFERROR(IFERROR(VLOOKUP($B141,'St A 5M'!C:E,3,FALSE),IFERROR(VLOOKUP($B141,'Strath-Blebo'!C:E,3,FALSE),IFERROR(VLOOKUP($B141,Tarvit!C:E,3,FALSE),IFERROR(VLOOKUP($B141,Dunnikier!C:E,3,FALSE),VLOOKUP($B141,Balmullo!C:E,3,FALSE))))),"?")</f>
        <v>U/A</v>
      </c>
      <c r="E141" s="7">
        <f>IF(ISERROR(M141),0,M141)</f>
        <v>0</v>
      </c>
      <c r="F141" s="7">
        <f>IF(ISERROR(N141),0,N141)</f>
        <v>0</v>
      </c>
      <c r="G141" s="7">
        <f>IF(ISERROR(O141),0,O141)</f>
        <v>0</v>
      </c>
      <c r="H141" s="7">
        <f>IF(ISERROR(P141),0,P141)</f>
        <v>186</v>
      </c>
      <c r="I141" s="7">
        <f>IF(ISERROR(Q141),0,Q141)</f>
        <v>0</v>
      </c>
      <c r="J141" s="7">
        <f>LARGE(E141:I141,1)+LARGE(E141:I141,2)+LARGE(E141:I141,3)+LARGE(E141:I141,4)</f>
        <v>186</v>
      </c>
      <c r="K141" s="7" t="str">
        <f>IF(SUM(R141:V141)&gt;3,"Y","N")</f>
        <v>N</v>
      </c>
      <c r="M141" s="8" t="e">
        <f>VLOOKUP($B141,'St A 5M'!C:G,4,FALSE)</f>
        <v>#N/A</v>
      </c>
      <c r="N141" s="8" t="e">
        <f>VLOOKUP($B141,'Strath-Blebo'!C:F,4,FALSE)</f>
        <v>#N/A</v>
      </c>
      <c r="O141" s="8" t="e">
        <f>VLOOKUP($B141,Tarvit!C:F,4,FALSE)</f>
        <v>#N/A</v>
      </c>
      <c r="P141" s="8">
        <f>VLOOKUP($B141,Dunnikier!C:F,4,FALSE)</f>
        <v>186</v>
      </c>
      <c r="Q141" s="8" t="e">
        <f>VLOOKUP($B141,Balmullo!$C:$F,4,FALSE)</f>
        <v>#N/A</v>
      </c>
      <c r="R141" s="8">
        <f>IF(ISERROR(M141),0,1)</f>
        <v>0</v>
      </c>
      <c r="S141" s="8">
        <f>IF(ISERROR(N141),0,1)</f>
        <v>0</v>
      </c>
      <c r="T141" s="8">
        <f>IF(ISERROR(O141),0,1)</f>
        <v>0</v>
      </c>
      <c r="U141" s="8">
        <f>IF(ISERROR(P141),0,1)</f>
        <v>1</v>
      </c>
      <c r="V141" s="8">
        <f>IF(ISERROR(Q141),0,1)</f>
        <v>0</v>
      </c>
    </row>
    <row r="142" spans="2:22" x14ac:dyDescent="0.2">
      <c r="B142" s="8" t="s">
        <v>352</v>
      </c>
      <c r="C142" s="7" t="str">
        <f>IFERROR(VLOOKUP($B142,'St A 5M'!C:D,2,FALSE),IFERROR(VLOOKUP($B142,'Strath-Blebo'!C:D,2,FALSE),IFERROR(VLOOKUP($B142,Tarvit!C:D,2,FALSE),IFERROR(VLOOKUP($B142,Dunnikier!C:D,2,FALSE),VLOOKUP($B142,Balmullo!C:D,2,FALSE)))))</f>
        <v>F60</v>
      </c>
      <c r="D142" s="8" t="str">
        <f>IFERROR(IFERROR(VLOOKUP($B142,'St A 5M'!C:E,3,FALSE),IFERROR(VLOOKUP($B142,'Strath-Blebo'!C:E,3,FALSE),IFERROR(VLOOKUP($B142,Tarvit!C:E,3,FALSE),IFERROR(VLOOKUP($B142,Dunnikier!C:E,3,FALSE),VLOOKUP($B142,Balmullo!C:E,3,FALSE))))),"?")</f>
        <v>Kinross Road Runners</v>
      </c>
      <c r="E142" s="7">
        <f>IF(ISERROR(M142),0,M142)</f>
        <v>0</v>
      </c>
      <c r="F142" s="7">
        <f>IF(ISERROR(N142),0,N142)</f>
        <v>0</v>
      </c>
      <c r="G142" s="7">
        <f>IF(ISERROR(O142),0,O142)</f>
        <v>186</v>
      </c>
      <c r="H142" s="7">
        <f>IF(ISERROR(P142),0,P142)</f>
        <v>0</v>
      </c>
      <c r="I142" s="7">
        <f>IF(ISERROR(Q142),0,Q142)</f>
        <v>0</v>
      </c>
      <c r="J142" s="7">
        <f>LARGE(E142:I142,1)+LARGE(E142:I142,2)+LARGE(E142:I142,3)+LARGE(E142:I142,4)</f>
        <v>186</v>
      </c>
      <c r="K142" s="7" t="str">
        <f>IF(SUM(R142:V142)&gt;3,"Y","N")</f>
        <v>N</v>
      </c>
      <c r="M142" s="8" t="e">
        <f>VLOOKUP($B142,'St A 5M'!C:G,4,FALSE)</f>
        <v>#N/A</v>
      </c>
      <c r="N142" s="8" t="e">
        <f>VLOOKUP($B142,'Strath-Blebo'!C:F,4,FALSE)</f>
        <v>#N/A</v>
      </c>
      <c r="O142" s="8">
        <f>VLOOKUP($B142,Tarvit!C:F,4,FALSE)</f>
        <v>186</v>
      </c>
      <c r="P142" s="8" t="e">
        <f>VLOOKUP($B142,Dunnikier!C:F,4,FALSE)</f>
        <v>#N/A</v>
      </c>
      <c r="Q142" s="8" t="e">
        <f>VLOOKUP($B142,Balmullo!$C:$F,4,FALSE)</f>
        <v>#N/A</v>
      </c>
      <c r="R142" s="8">
        <f>IF(ISERROR(M142),0,1)</f>
        <v>0</v>
      </c>
      <c r="S142" s="8">
        <f>IF(ISERROR(N142),0,1)</f>
        <v>0</v>
      </c>
      <c r="T142" s="8">
        <f>IF(ISERROR(O142),0,1)</f>
        <v>1</v>
      </c>
      <c r="U142" s="8">
        <f>IF(ISERROR(P142),0,1)</f>
        <v>0</v>
      </c>
      <c r="V142" s="8">
        <f>IF(ISERROR(Q142),0,1)</f>
        <v>0</v>
      </c>
    </row>
    <row r="143" spans="2:22" x14ac:dyDescent="0.2">
      <c r="B143" s="8" t="s">
        <v>410</v>
      </c>
      <c r="C143" s="7" t="str">
        <f>IFERROR(VLOOKUP($B143,'St A 5M'!C:D,2,FALSE),IFERROR(VLOOKUP($B143,'Strath-Blebo'!C:D,2,FALSE),IFERROR(VLOOKUP($B143,Tarvit!C:D,2,FALSE),IFERROR(VLOOKUP($B143,Dunnikier!C:D,2,FALSE),VLOOKUP($B143,Balmullo!C:D,2,FALSE)))))</f>
        <v>FSen</v>
      </c>
      <c r="D143" s="8" t="str">
        <f>IFERROR(IFERROR(VLOOKUP($B143,'St A 5M'!C:E,3,FALSE),IFERROR(VLOOKUP($B143,'Strath-Blebo'!C:E,3,FALSE),IFERROR(VLOOKUP($B143,Tarvit!C:E,3,FALSE),IFERROR(VLOOKUP($B143,Dunnikier!C:E,3,FALSE),VLOOKUP($B143,Balmullo!C:E,3,FALSE))))),"?")</f>
        <v>Falkland Trail Runners</v>
      </c>
      <c r="E143" s="7">
        <f>IF(ISERROR(M143),0,M143)</f>
        <v>0</v>
      </c>
      <c r="F143" s="7">
        <f>IF(ISERROR(N143),0,N143)</f>
        <v>0</v>
      </c>
      <c r="G143" s="7">
        <f>IF(ISERROR(O143),0,O143)</f>
        <v>0</v>
      </c>
      <c r="H143" s="7">
        <f>IF(ISERROR(P143),0,P143)</f>
        <v>0</v>
      </c>
      <c r="I143" s="7">
        <f>IF(ISERROR(Q143),0,Q143)</f>
        <v>186</v>
      </c>
      <c r="J143" s="7">
        <f>LARGE(E143:I143,1)+LARGE(E143:I143,2)+LARGE(E143:I143,3)+LARGE(E143:I143,4)</f>
        <v>186</v>
      </c>
      <c r="K143" s="7" t="str">
        <f>IF(SUM(R143:V143)&gt;3,"Y","N")</f>
        <v>N</v>
      </c>
      <c r="M143" s="8" t="e">
        <f>VLOOKUP($B143,'St A 5M'!C:G,4,FALSE)</f>
        <v>#N/A</v>
      </c>
      <c r="N143" s="8" t="e">
        <f>VLOOKUP($B143,'Strath-Blebo'!C:F,4,FALSE)</f>
        <v>#N/A</v>
      </c>
      <c r="O143" s="8" t="e">
        <f>VLOOKUP($B143,Tarvit!C:F,4,FALSE)</f>
        <v>#N/A</v>
      </c>
      <c r="P143" s="8" t="e">
        <f>VLOOKUP($B143,Dunnikier!C:F,4,FALSE)</f>
        <v>#N/A</v>
      </c>
      <c r="Q143" s="8">
        <f>VLOOKUP($B143,Balmullo!$C:$F,4,FALSE)</f>
        <v>186</v>
      </c>
      <c r="R143" s="8">
        <f>IF(ISERROR(M143),0,1)</f>
        <v>0</v>
      </c>
      <c r="S143" s="8">
        <f>IF(ISERROR(N143),0,1)</f>
        <v>0</v>
      </c>
      <c r="T143" s="8">
        <f>IF(ISERROR(O143),0,1)</f>
        <v>0</v>
      </c>
      <c r="U143" s="8">
        <f>IF(ISERROR(P143),0,1)</f>
        <v>0</v>
      </c>
      <c r="V143" s="8">
        <f>IF(ISERROR(Q143),0,1)</f>
        <v>1</v>
      </c>
    </row>
    <row r="144" spans="2:22" x14ac:dyDescent="0.2">
      <c r="B144" s="8" t="s">
        <v>397</v>
      </c>
      <c r="C144" s="7" t="str">
        <f>IFERROR(VLOOKUP($B144,'St A 5M'!C:D,2,FALSE),IFERROR(VLOOKUP($B144,'Strath-Blebo'!C:D,2,FALSE),IFERROR(VLOOKUP($B144,Tarvit!C:D,2,FALSE),IFERROR(VLOOKUP($B144,Dunnikier!C:D,2,FALSE),VLOOKUP($B144,Balmullo!C:D,2,FALSE)))))</f>
        <v>M40</v>
      </c>
      <c r="D144" s="8" t="str">
        <f>IFERROR(IFERROR(VLOOKUP($B144,'St A 5M'!C:E,3,FALSE),IFERROR(VLOOKUP($B144,'Strath-Blebo'!C:E,3,FALSE),IFERROR(VLOOKUP($B144,Tarvit!C:E,3,FALSE),IFERROR(VLOOKUP($B144,Dunnikier!C:E,3,FALSE),VLOOKUP($B144,Balmullo!C:E,3,FALSE))))),"?")</f>
        <v>Dundee Road Runners</v>
      </c>
      <c r="E144" s="7">
        <f>IF(ISERROR(M144),0,M144)</f>
        <v>0</v>
      </c>
      <c r="F144" s="7">
        <f>IF(ISERROR(N144),0,N144)</f>
        <v>0</v>
      </c>
      <c r="G144" s="7">
        <f>IF(ISERROR(O144),0,O144)</f>
        <v>0</v>
      </c>
      <c r="H144" s="7">
        <f>IF(ISERROR(P144),0,P144)</f>
        <v>0</v>
      </c>
      <c r="I144" s="7">
        <f>IF(ISERROR(Q144),0,Q144)</f>
        <v>185</v>
      </c>
      <c r="J144" s="7">
        <f>LARGE(E144:I144,1)+LARGE(E144:I144,2)+LARGE(E144:I144,3)+LARGE(E144:I144,4)</f>
        <v>185</v>
      </c>
      <c r="K144" s="7" t="str">
        <f>IF(SUM(R144:V144)&gt;3,"Y","N")</f>
        <v>N</v>
      </c>
      <c r="M144" s="8" t="e">
        <f>VLOOKUP($B144,'St A 5M'!C:G,4,FALSE)</f>
        <v>#N/A</v>
      </c>
      <c r="N144" s="8" t="e">
        <f>VLOOKUP($B144,'Strath-Blebo'!C:F,4,FALSE)</f>
        <v>#N/A</v>
      </c>
      <c r="O144" s="8" t="e">
        <f>VLOOKUP($B144,Tarvit!C:F,4,FALSE)</f>
        <v>#N/A</v>
      </c>
      <c r="P144" s="8" t="e">
        <f>VLOOKUP($B144,Dunnikier!C:F,4,FALSE)</f>
        <v>#N/A</v>
      </c>
      <c r="Q144" s="8">
        <f>VLOOKUP($B144,Balmullo!$C:$F,4,FALSE)</f>
        <v>185</v>
      </c>
      <c r="R144" s="8">
        <f>IF(ISERROR(M144),0,1)</f>
        <v>0</v>
      </c>
      <c r="S144" s="8">
        <f>IF(ISERROR(N144),0,1)</f>
        <v>0</v>
      </c>
      <c r="T144" s="8">
        <f>IF(ISERROR(O144),0,1)</f>
        <v>0</v>
      </c>
      <c r="U144" s="8">
        <f>IF(ISERROR(P144),0,1)</f>
        <v>0</v>
      </c>
      <c r="V144" s="8">
        <f>IF(ISERROR(Q144),0,1)</f>
        <v>1</v>
      </c>
    </row>
    <row r="145" spans="2:22" x14ac:dyDescent="0.2">
      <c r="B145" s="8" t="s">
        <v>241</v>
      </c>
      <c r="C145" s="7" t="str">
        <f>IFERROR(VLOOKUP($B145,'St A 5M'!C:D,2,FALSE),IFERROR(VLOOKUP($B145,'Strath-Blebo'!C:D,2,FALSE),IFERROR(VLOOKUP($B145,Tarvit!C:D,2,FALSE),IFERROR(VLOOKUP($B145,Dunnikier!C:D,2,FALSE),VLOOKUP($B145,Balmullo!C:D,2,FALSE)))))</f>
        <v>M40</v>
      </c>
      <c r="D145" s="8" t="str">
        <f>IFERROR(IFERROR(VLOOKUP($B145,'St A 5M'!C:E,3,FALSE),IFERROR(VLOOKUP($B145,'Strath-Blebo'!C:E,3,FALSE),IFERROR(VLOOKUP($B145,Tarvit!C:E,3,FALSE),IFERROR(VLOOKUP($B145,Dunnikier!C:E,3,FALSE),VLOOKUP($B145,Balmullo!C:E,3,FALSE))))),"?")</f>
        <v xml:space="preserve">Dundee Road Runners </v>
      </c>
      <c r="E145" s="7">
        <f>IF(ISERROR(M145),0,M145)</f>
        <v>185</v>
      </c>
      <c r="F145" s="7">
        <f>IF(ISERROR(N145),0,N145)</f>
        <v>0</v>
      </c>
      <c r="G145" s="7">
        <f>IF(ISERROR(O145),0,O145)</f>
        <v>0</v>
      </c>
      <c r="H145" s="7">
        <f>IF(ISERROR(P145),0,P145)</f>
        <v>0</v>
      </c>
      <c r="I145" s="7">
        <f>IF(ISERROR(Q145),0,Q145)</f>
        <v>0</v>
      </c>
      <c r="J145" s="7">
        <f>LARGE(E145:I145,1)+LARGE(E145:I145,2)+LARGE(E145:I145,3)+LARGE(E145:I145,4)</f>
        <v>185</v>
      </c>
      <c r="K145" s="7" t="str">
        <f>IF(SUM(R145:V145)&gt;3,"Y","N")</f>
        <v>N</v>
      </c>
      <c r="M145" s="8">
        <f>VLOOKUP($B145,'St A 5M'!C:G,4,FALSE)</f>
        <v>185</v>
      </c>
      <c r="N145" s="8" t="e">
        <f>VLOOKUP($B145,'Strath-Blebo'!C:F,4,FALSE)</f>
        <v>#N/A</v>
      </c>
      <c r="O145" s="8" t="e">
        <f>VLOOKUP($B145,Tarvit!C:F,4,FALSE)</f>
        <v>#N/A</v>
      </c>
      <c r="P145" s="8" t="e">
        <f>VLOOKUP($B145,Dunnikier!C:F,4,FALSE)</f>
        <v>#N/A</v>
      </c>
      <c r="Q145" s="8" t="e">
        <f>VLOOKUP($B145,Balmullo!$C:$F,4,FALSE)</f>
        <v>#N/A</v>
      </c>
      <c r="R145" s="8">
        <f>IF(ISERROR(M145),0,1)</f>
        <v>1</v>
      </c>
      <c r="S145" s="8">
        <f>IF(ISERROR(N145),0,1)</f>
        <v>0</v>
      </c>
      <c r="T145" s="8">
        <f>IF(ISERROR(O145),0,1)</f>
        <v>0</v>
      </c>
      <c r="U145" s="8">
        <f>IF(ISERROR(P145),0,1)</f>
        <v>0</v>
      </c>
      <c r="V145" s="8">
        <f>IF(ISERROR(Q145),0,1)</f>
        <v>0</v>
      </c>
    </row>
    <row r="146" spans="2:22" x14ac:dyDescent="0.2">
      <c r="B146" s="8" t="s">
        <v>382</v>
      </c>
      <c r="C146" s="7" t="str">
        <f>IFERROR(VLOOKUP($B146,'St A 5M'!C:D,2,FALSE),IFERROR(VLOOKUP($B146,'Strath-Blebo'!C:D,2,FALSE),IFERROR(VLOOKUP($B146,Tarvit!C:D,2,FALSE),IFERROR(VLOOKUP($B146,Dunnikier!C:D,2,FALSE),VLOOKUP($B146,Balmullo!C:D,2,FALSE)))))</f>
        <v>F50</v>
      </c>
      <c r="D146" s="8" t="str">
        <f>IFERROR(IFERROR(VLOOKUP($B146,'St A 5M'!C:E,3,FALSE),IFERROR(VLOOKUP($B146,'Strath-Blebo'!C:E,3,FALSE),IFERROR(VLOOKUP($B146,Tarvit!C:E,3,FALSE),IFERROR(VLOOKUP($B146,Dunnikier!C:E,3,FALSE),VLOOKUP($B146,Balmullo!C:E,3,FALSE))))),"?")</f>
        <v>Recreational Running</v>
      </c>
      <c r="E146" s="7">
        <f>IF(ISERROR(M146),0,M146)</f>
        <v>0</v>
      </c>
      <c r="F146" s="7">
        <f>IF(ISERROR(N146),0,N146)</f>
        <v>0</v>
      </c>
      <c r="G146" s="7">
        <f>IF(ISERROR(O146),0,O146)</f>
        <v>0</v>
      </c>
      <c r="H146" s="7">
        <f>IF(ISERROR(P146),0,P146)</f>
        <v>185</v>
      </c>
      <c r="I146" s="7">
        <f>IF(ISERROR(Q146),0,Q146)</f>
        <v>0</v>
      </c>
      <c r="J146" s="7">
        <f>LARGE(E146:I146,1)+LARGE(E146:I146,2)+LARGE(E146:I146,3)+LARGE(E146:I146,4)</f>
        <v>185</v>
      </c>
      <c r="K146" s="7" t="str">
        <f>IF(SUM(R146:V146)&gt;3,"Y","N")</f>
        <v>N</v>
      </c>
      <c r="M146" s="8" t="e">
        <f>VLOOKUP($B146,'St A 5M'!C:G,4,FALSE)</f>
        <v>#N/A</v>
      </c>
      <c r="N146" s="8" t="e">
        <f>VLOOKUP($B146,'Strath-Blebo'!C:F,4,FALSE)</f>
        <v>#N/A</v>
      </c>
      <c r="O146" s="8" t="e">
        <f>VLOOKUP($B146,Tarvit!C:F,4,FALSE)</f>
        <v>#N/A</v>
      </c>
      <c r="P146" s="8">
        <f>VLOOKUP($B146,Dunnikier!C:F,4,FALSE)</f>
        <v>185</v>
      </c>
      <c r="Q146" s="8" t="e">
        <f>VLOOKUP($B146,Balmullo!$C:$F,4,FALSE)</f>
        <v>#N/A</v>
      </c>
      <c r="R146" s="8">
        <f>IF(ISERROR(M146),0,1)</f>
        <v>0</v>
      </c>
      <c r="S146" s="8">
        <f>IF(ISERROR(N146),0,1)</f>
        <v>0</v>
      </c>
      <c r="T146" s="8">
        <f>IF(ISERROR(O146),0,1)</f>
        <v>0</v>
      </c>
      <c r="U146" s="8">
        <f>IF(ISERROR(P146),0,1)</f>
        <v>1</v>
      </c>
      <c r="V146" s="8">
        <f>IF(ISERROR(Q146),0,1)</f>
        <v>0</v>
      </c>
    </row>
    <row r="147" spans="2:22" x14ac:dyDescent="0.2">
      <c r="B147" s="8" t="s">
        <v>354</v>
      </c>
      <c r="C147" s="7" t="str">
        <f>IFERROR(VLOOKUP($B147,'St A 5M'!C:D,2,FALSE),IFERROR(VLOOKUP($B147,'Strath-Blebo'!C:D,2,FALSE),IFERROR(VLOOKUP($B147,Tarvit!C:D,2,FALSE),IFERROR(VLOOKUP($B147,Dunnikier!C:D,2,FALSE),VLOOKUP($B147,Balmullo!C:D,2,FALSE)))))</f>
        <v>F50</v>
      </c>
      <c r="D147" s="8" t="str">
        <f>IFERROR(IFERROR(VLOOKUP($B147,'St A 5M'!C:E,3,FALSE),IFERROR(VLOOKUP($B147,'Strath-Blebo'!C:E,3,FALSE),IFERROR(VLOOKUP($B147,Tarvit!C:E,3,FALSE),IFERROR(VLOOKUP($B147,Dunnikier!C:E,3,FALSE),VLOOKUP($B147,Balmullo!C:E,3,FALSE))))),"?")</f>
        <v>Anster Haddies</v>
      </c>
      <c r="E147" s="7">
        <f>IF(ISERROR(M147),0,M147)</f>
        <v>0</v>
      </c>
      <c r="F147" s="7">
        <f>IF(ISERROR(N147),0,N147)</f>
        <v>0</v>
      </c>
      <c r="G147" s="7">
        <f>IF(ISERROR(O147),0,O147)</f>
        <v>184</v>
      </c>
      <c r="H147" s="7">
        <f>IF(ISERROR(P147),0,P147)</f>
        <v>0</v>
      </c>
      <c r="I147" s="7">
        <f>IF(ISERROR(Q147),0,Q147)</f>
        <v>0</v>
      </c>
      <c r="J147" s="7">
        <f>LARGE(E147:I147,1)+LARGE(E147:I147,2)+LARGE(E147:I147,3)+LARGE(E147:I147,4)</f>
        <v>184</v>
      </c>
      <c r="K147" s="7" t="str">
        <f>IF(SUM(R147:V147)&gt;3,"Y","N")</f>
        <v>N</v>
      </c>
      <c r="M147" s="8" t="e">
        <f>VLOOKUP($B147,'St A 5M'!C:G,4,FALSE)</f>
        <v>#N/A</v>
      </c>
      <c r="N147" s="8" t="e">
        <f>VLOOKUP($B147,'Strath-Blebo'!C:F,4,FALSE)</f>
        <v>#N/A</v>
      </c>
      <c r="O147" s="8">
        <f>VLOOKUP($B147,Tarvit!C:F,4,FALSE)</f>
        <v>184</v>
      </c>
      <c r="P147" s="8" t="e">
        <f>VLOOKUP($B147,Dunnikier!C:F,4,FALSE)</f>
        <v>#N/A</v>
      </c>
      <c r="Q147" s="8" t="e">
        <f>VLOOKUP($B147,Balmullo!$C:$F,4,FALSE)</f>
        <v>#N/A</v>
      </c>
      <c r="R147" s="8">
        <f>IF(ISERROR(M147),0,1)</f>
        <v>0</v>
      </c>
      <c r="S147" s="8">
        <f>IF(ISERROR(N147),0,1)</f>
        <v>0</v>
      </c>
      <c r="T147" s="8">
        <f>IF(ISERROR(O147),0,1)</f>
        <v>1</v>
      </c>
      <c r="U147" s="8">
        <f>IF(ISERROR(P147),0,1)</f>
        <v>0</v>
      </c>
      <c r="V147" s="8">
        <f>IF(ISERROR(Q147),0,1)</f>
        <v>0</v>
      </c>
    </row>
    <row r="148" spans="2:22" x14ac:dyDescent="0.2">
      <c r="B148" s="8" t="s">
        <v>54</v>
      </c>
      <c r="C148" s="7" t="str">
        <f>IFERROR(VLOOKUP($B148,'St A 5M'!C:D,2,FALSE),IFERROR(VLOOKUP($B148,'Strath-Blebo'!C:D,2,FALSE),IFERROR(VLOOKUP($B148,Tarvit!C:D,2,FALSE),IFERROR(VLOOKUP($B148,Dunnikier!C:D,2,FALSE),VLOOKUP($B148,Balmullo!C:D,2,FALSE)))))</f>
        <v>F60</v>
      </c>
      <c r="D148" s="8" t="str">
        <f>IFERROR(IFERROR(VLOOKUP($B148,'St A 5M'!C:E,3,FALSE),IFERROR(VLOOKUP($B148,'Strath-Blebo'!C:E,3,FALSE),IFERROR(VLOOKUP($B148,Tarvit!C:E,3,FALSE),IFERROR(VLOOKUP($B148,Dunnikier!C:E,3,FALSE),VLOOKUP($B148,Balmullo!C:E,3,FALSE))))),"?")</f>
        <v>Fife AC</v>
      </c>
      <c r="E148" s="7">
        <f>IF(ISERROR(M148),0,M148)</f>
        <v>0</v>
      </c>
      <c r="F148" s="7">
        <f>IF(ISERROR(N148),0,N148)</f>
        <v>0</v>
      </c>
      <c r="G148" s="7">
        <f>IF(ISERROR(O148),0,O148)</f>
        <v>0</v>
      </c>
      <c r="H148" s="7">
        <f>IF(ISERROR(P148),0,P148)</f>
        <v>184</v>
      </c>
      <c r="I148" s="7">
        <f>IF(ISERROR(Q148),0,Q148)</f>
        <v>0</v>
      </c>
      <c r="J148" s="7">
        <f>LARGE(E148:I148,1)+LARGE(E148:I148,2)+LARGE(E148:I148,3)+LARGE(E148:I148,4)</f>
        <v>184</v>
      </c>
      <c r="K148" s="7" t="str">
        <f>IF(SUM(R148:V148)&gt;3,"Y","N")</f>
        <v>N</v>
      </c>
      <c r="M148" s="8" t="e">
        <f>VLOOKUP($B148,'St A 5M'!C:G,4,FALSE)</f>
        <v>#N/A</v>
      </c>
      <c r="N148" s="8" t="e">
        <f>VLOOKUP($B148,'Strath-Blebo'!C:F,4,FALSE)</f>
        <v>#N/A</v>
      </c>
      <c r="O148" s="8" t="e">
        <f>VLOOKUP($B148,Tarvit!C:F,4,FALSE)</f>
        <v>#N/A</v>
      </c>
      <c r="P148" s="8">
        <f>VLOOKUP($B148,Dunnikier!C:F,4,FALSE)</f>
        <v>184</v>
      </c>
      <c r="Q148" s="8" t="e">
        <f>VLOOKUP($B148,Balmullo!$C:$F,4,FALSE)</f>
        <v>#N/A</v>
      </c>
      <c r="R148" s="8">
        <f>IF(ISERROR(M148),0,1)</f>
        <v>0</v>
      </c>
      <c r="S148" s="8">
        <f>IF(ISERROR(N148),0,1)</f>
        <v>0</v>
      </c>
      <c r="T148" s="8">
        <f>IF(ISERROR(O148),0,1)</f>
        <v>0</v>
      </c>
      <c r="U148" s="8">
        <f>IF(ISERROR(P148),0,1)</f>
        <v>1</v>
      </c>
      <c r="V148" s="8">
        <f>IF(ISERROR(Q148),0,1)</f>
        <v>0</v>
      </c>
    </row>
    <row r="149" spans="2:22" x14ac:dyDescent="0.2">
      <c r="B149" s="8" t="s">
        <v>398</v>
      </c>
      <c r="C149" s="7" t="str">
        <f>IFERROR(VLOOKUP($B149,'St A 5M'!C:D,2,FALSE),IFERROR(VLOOKUP($B149,'Strath-Blebo'!C:D,2,FALSE),IFERROR(VLOOKUP($B149,Tarvit!C:D,2,FALSE),IFERROR(VLOOKUP($B149,Dunnikier!C:D,2,FALSE),VLOOKUP($B149,Balmullo!C:D,2,FALSE)))))</f>
        <v>M40</v>
      </c>
      <c r="D149" s="8" t="str">
        <f>IFERROR(IFERROR(VLOOKUP($B149,'St A 5M'!C:E,3,FALSE),IFERROR(VLOOKUP($B149,'Strath-Blebo'!C:E,3,FALSE),IFERROR(VLOOKUP($B149,Tarvit!C:E,3,FALSE),IFERROR(VLOOKUP($B149,Dunnikier!C:E,3,FALSE),VLOOKUP($B149,Balmullo!C:E,3,FALSE))))),"?")</f>
        <v>Dundee Road Runners</v>
      </c>
      <c r="E149" s="7">
        <f>IF(ISERROR(M149),0,M149)</f>
        <v>0</v>
      </c>
      <c r="F149" s="7">
        <f>IF(ISERROR(N149),0,N149)</f>
        <v>0</v>
      </c>
      <c r="G149" s="7">
        <f>IF(ISERROR(O149),0,O149)</f>
        <v>0</v>
      </c>
      <c r="H149" s="7">
        <f>IF(ISERROR(P149),0,P149)</f>
        <v>0</v>
      </c>
      <c r="I149" s="7">
        <f>IF(ISERROR(Q149),0,Q149)</f>
        <v>184</v>
      </c>
      <c r="J149" s="7">
        <f>LARGE(E149:I149,1)+LARGE(E149:I149,2)+LARGE(E149:I149,3)+LARGE(E149:I149,4)</f>
        <v>184</v>
      </c>
      <c r="K149" s="7" t="str">
        <f>IF(SUM(R149:V149)&gt;3,"Y","N")</f>
        <v>N</v>
      </c>
      <c r="M149" s="8" t="e">
        <f>VLOOKUP($B149,'St A 5M'!C:G,4,FALSE)</f>
        <v>#N/A</v>
      </c>
      <c r="N149" s="8" t="e">
        <f>VLOOKUP($B149,'Strath-Blebo'!C:F,4,FALSE)</f>
        <v>#N/A</v>
      </c>
      <c r="O149" s="8" t="e">
        <f>VLOOKUP($B149,Tarvit!C:F,4,FALSE)</f>
        <v>#N/A</v>
      </c>
      <c r="P149" s="8" t="e">
        <f>VLOOKUP($B149,Dunnikier!C:F,4,FALSE)</f>
        <v>#N/A</v>
      </c>
      <c r="Q149" s="8">
        <f>VLOOKUP($B149,Balmullo!$C:$F,4,FALSE)</f>
        <v>184</v>
      </c>
      <c r="R149" s="8">
        <f>IF(ISERROR(M149),0,1)</f>
        <v>0</v>
      </c>
      <c r="S149" s="8">
        <f>IF(ISERROR(N149),0,1)</f>
        <v>0</v>
      </c>
      <c r="T149" s="8">
        <f>IF(ISERROR(O149),0,1)</f>
        <v>0</v>
      </c>
      <c r="U149" s="8">
        <f>IF(ISERROR(P149),0,1)</f>
        <v>0</v>
      </c>
      <c r="V149" s="8">
        <f>IF(ISERROR(Q149),0,1)</f>
        <v>1</v>
      </c>
    </row>
    <row r="150" spans="2:22" x14ac:dyDescent="0.2">
      <c r="B150" s="8" t="s">
        <v>242</v>
      </c>
      <c r="C150" s="7" t="str">
        <f>IFERROR(VLOOKUP($B150,'St A 5M'!C:D,2,FALSE),IFERROR(VLOOKUP($B150,'Strath-Blebo'!C:D,2,FALSE),IFERROR(VLOOKUP($B150,Tarvit!C:D,2,FALSE),IFERROR(VLOOKUP($B150,Dunnikier!C:D,2,FALSE),VLOOKUP($B150,Balmullo!C:D,2,FALSE)))))</f>
        <v>MSen</v>
      </c>
      <c r="D150" s="8" t="str">
        <f>IFERROR(IFERROR(VLOOKUP($B150,'St A 5M'!C:E,3,FALSE),IFERROR(VLOOKUP($B150,'Strath-Blebo'!C:E,3,FALSE),IFERROR(VLOOKUP($B150,Tarvit!C:E,3,FALSE),IFERROR(VLOOKUP($B150,Dunnikier!C:E,3,FALSE),VLOOKUP($B150,Balmullo!C:E,3,FALSE))))),"?")</f>
        <v>Unatt.</v>
      </c>
      <c r="E150" s="7">
        <f>IF(ISERROR(M150),0,M150)</f>
        <v>184</v>
      </c>
      <c r="F150" s="7">
        <f>IF(ISERROR(N150),0,N150)</f>
        <v>0</v>
      </c>
      <c r="G150" s="7">
        <f>IF(ISERROR(O150),0,O150)</f>
        <v>0</v>
      </c>
      <c r="H150" s="7">
        <f>IF(ISERROR(P150),0,P150)</f>
        <v>0</v>
      </c>
      <c r="I150" s="7">
        <f>IF(ISERROR(Q150),0,Q150)</f>
        <v>0</v>
      </c>
      <c r="J150" s="7">
        <f>LARGE(E150:I150,1)+LARGE(E150:I150,2)+LARGE(E150:I150,3)+LARGE(E150:I150,4)</f>
        <v>184</v>
      </c>
      <c r="K150" s="7" t="str">
        <f>IF(SUM(R150:V150)&gt;3,"Y","N")</f>
        <v>N</v>
      </c>
      <c r="M150" s="8">
        <f>VLOOKUP($B150,'St A 5M'!C:G,4,FALSE)</f>
        <v>184</v>
      </c>
      <c r="N150" s="8" t="e">
        <f>VLOOKUP($B150,'Strath-Blebo'!C:F,4,FALSE)</f>
        <v>#N/A</v>
      </c>
      <c r="O150" s="8" t="e">
        <f>VLOOKUP($B150,Tarvit!C:F,4,FALSE)</f>
        <v>#N/A</v>
      </c>
      <c r="P150" s="8" t="e">
        <f>VLOOKUP($B150,Dunnikier!C:F,4,FALSE)</f>
        <v>#N/A</v>
      </c>
      <c r="Q150" s="8" t="e">
        <f>VLOOKUP($B150,Balmullo!$C:$F,4,FALSE)</f>
        <v>#N/A</v>
      </c>
      <c r="R150" s="8">
        <f>IF(ISERROR(M150),0,1)</f>
        <v>1</v>
      </c>
      <c r="S150" s="8">
        <f>IF(ISERROR(N150),0,1)</f>
        <v>0</v>
      </c>
      <c r="T150" s="8">
        <f>IF(ISERROR(O150),0,1)</f>
        <v>0</v>
      </c>
      <c r="U150" s="8">
        <f>IF(ISERROR(P150),0,1)</f>
        <v>0</v>
      </c>
      <c r="V150" s="8">
        <f>IF(ISERROR(Q150),0,1)</f>
        <v>0</v>
      </c>
    </row>
    <row r="151" spans="2:22" x14ac:dyDescent="0.2">
      <c r="B151" s="8" t="s">
        <v>356</v>
      </c>
      <c r="C151" s="7" t="str">
        <f>IFERROR(VLOOKUP($B151,'St A 5M'!C:D,2,FALSE),IFERROR(VLOOKUP($B151,'Strath-Blebo'!C:D,2,FALSE),IFERROR(VLOOKUP($B151,Tarvit!C:D,2,FALSE),IFERROR(VLOOKUP($B151,Dunnikier!C:D,2,FALSE),VLOOKUP($B151,Balmullo!C:D,2,FALSE)))))</f>
        <v>F50</v>
      </c>
      <c r="D151" s="8" t="str">
        <f>IFERROR(IFERROR(VLOOKUP($B151,'St A 5M'!C:E,3,FALSE),IFERROR(VLOOKUP($B151,'Strath-Blebo'!C:E,3,FALSE),IFERROR(VLOOKUP($B151,Tarvit!C:E,3,FALSE),IFERROR(VLOOKUP($B151,Dunnikier!C:E,3,FALSE),VLOOKUP($B151,Balmullo!C:E,3,FALSE))))),"?")</f>
        <v xml:space="preserve">Kinross Road Runners </v>
      </c>
      <c r="E151" s="7">
        <f>IF(ISERROR(M151),0,M151)</f>
        <v>0</v>
      </c>
      <c r="F151" s="7">
        <f>IF(ISERROR(N151),0,N151)</f>
        <v>0</v>
      </c>
      <c r="G151" s="7">
        <f>IF(ISERROR(O151),0,O151)</f>
        <v>183</v>
      </c>
      <c r="H151" s="7">
        <f>IF(ISERROR(P151),0,P151)</f>
        <v>0</v>
      </c>
      <c r="I151" s="7">
        <f>IF(ISERROR(Q151),0,Q151)</f>
        <v>0</v>
      </c>
      <c r="J151" s="7">
        <f>LARGE(E151:I151,1)+LARGE(E151:I151,2)+LARGE(E151:I151,3)+LARGE(E151:I151,4)</f>
        <v>183</v>
      </c>
      <c r="K151" s="7" t="str">
        <f>IF(SUM(R151:V151)&gt;3,"Y","N")</f>
        <v>N</v>
      </c>
      <c r="M151" s="8" t="e">
        <f>VLOOKUP($B151,'St A 5M'!C:G,4,FALSE)</f>
        <v>#N/A</v>
      </c>
      <c r="N151" s="8" t="e">
        <f>VLOOKUP($B151,'Strath-Blebo'!C:F,4,FALSE)</f>
        <v>#N/A</v>
      </c>
      <c r="O151" s="8">
        <f>VLOOKUP($B151,Tarvit!C:F,4,FALSE)</f>
        <v>183</v>
      </c>
      <c r="P151" s="8" t="e">
        <f>VLOOKUP($B151,Dunnikier!C:F,4,FALSE)</f>
        <v>#N/A</v>
      </c>
      <c r="Q151" s="8" t="e">
        <f>VLOOKUP($B151,Balmullo!$C:$F,4,FALSE)</f>
        <v>#N/A</v>
      </c>
      <c r="R151" s="8">
        <f>IF(ISERROR(M151),0,1)</f>
        <v>0</v>
      </c>
      <c r="S151" s="8">
        <f>IF(ISERROR(N151),0,1)</f>
        <v>0</v>
      </c>
      <c r="T151" s="8">
        <f>IF(ISERROR(O151),0,1)</f>
        <v>1</v>
      </c>
      <c r="U151" s="8">
        <f>IF(ISERROR(P151),0,1)</f>
        <v>0</v>
      </c>
      <c r="V151" s="8">
        <f>IF(ISERROR(Q151),0,1)</f>
        <v>0</v>
      </c>
    </row>
    <row r="152" spans="2:22" x14ac:dyDescent="0.2">
      <c r="B152" s="8" t="s">
        <v>386</v>
      </c>
      <c r="C152" s="7" t="str">
        <f>IFERROR(VLOOKUP($B152,'St A 5M'!C:D,2,FALSE),IFERROR(VLOOKUP($B152,'Strath-Blebo'!C:D,2,FALSE),IFERROR(VLOOKUP($B152,Tarvit!C:D,2,FALSE),IFERROR(VLOOKUP($B152,Dunnikier!C:D,2,FALSE),VLOOKUP($B152,Balmullo!C:D,2,FALSE)))))</f>
        <v>F60</v>
      </c>
      <c r="D152" s="8" t="str">
        <f>IFERROR(IFERROR(VLOOKUP($B152,'St A 5M'!C:E,3,FALSE),IFERROR(VLOOKUP($B152,'Strath-Blebo'!C:E,3,FALSE),IFERROR(VLOOKUP($B152,Tarvit!C:E,3,FALSE),IFERROR(VLOOKUP($B152,Dunnikier!C:E,3,FALSE),VLOOKUP($B152,Balmullo!C:E,3,FALSE))))),"?")</f>
        <v>Anster Haddies</v>
      </c>
      <c r="E152" s="7">
        <f>IF(ISERROR(M152),0,M152)</f>
        <v>0</v>
      </c>
      <c r="F152" s="7">
        <f>IF(ISERROR(N152),0,N152)</f>
        <v>0</v>
      </c>
      <c r="G152" s="7">
        <f>IF(ISERROR(O152),0,O152)</f>
        <v>0</v>
      </c>
      <c r="H152" s="7">
        <f>IF(ISERROR(P152),0,P152)</f>
        <v>183</v>
      </c>
      <c r="I152" s="7">
        <f>IF(ISERROR(Q152),0,Q152)</f>
        <v>0</v>
      </c>
      <c r="J152" s="7">
        <f>LARGE(E152:I152,1)+LARGE(E152:I152,2)+LARGE(E152:I152,3)+LARGE(E152:I152,4)</f>
        <v>183</v>
      </c>
      <c r="K152" s="7" t="str">
        <f>IF(SUM(R152:V152)&gt;3,"Y","N")</f>
        <v>N</v>
      </c>
      <c r="M152" s="8" t="e">
        <f>VLOOKUP($B152,'St A 5M'!C:G,4,FALSE)</f>
        <v>#N/A</v>
      </c>
      <c r="N152" s="8" t="e">
        <f>VLOOKUP($B152,'Strath-Blebo'!C:F,4,FALSE)</f>
        <v>#N/A</v>
      </c>
      <c r="O152" s="8" t="e">
        <f>VLOOKUP($B152,Tarvit!C:F,4,FALSE)</f>
        <v>#N/A</v>
      </c>
      <c r="P152" s="8">
        <f>VLOOKUP($B152,Dunnikier!C:F,4,FALSE)</f>
        <v>183</v>
      </c>
      <c r="Q152" s="8" t="e">
        <f>VLOOKUP($B152,Balmullo!$C:$F,4,FALSE)</f>
        <v>#N/A</v>
      </c>
      <c r="R152" s="8">
        <f>IF(ISERROR(M152),0,1)</f>
        <v>0</v>
      </c>
      <c r="S152" s="8">
        <f>IF(ISERROR(N152),0,1)</f>
        <v>0</v>
      </c>
      <c r="T152" s="8">
        <f>IF(ISERROR(O152),0,1)</f>
        <v>0</v>
      </c>
      <c r="U152" s="8">
        <f>IF(ISERROR(P152),0,1)</f>
        <v>1</v>
      </c>
      <c r="V152" s="8">
        <f>IF(ISERROR(Q152),0,1)</f>
        <v>0</v>
      </c>
    </row>
    <row r="153" spans="2:22" x14ac:dyDescent="0.2">
      <c r="B153" s="8" t="s">
        <v>261</v>
      </c>
      <c r="C153" s="7" t="str">
        <f>IFERROR(VLOOKUP($B153,'St A 5M'!C:D,2,FALSE),IFERROR(VLOOKUP($B153,'Strath-Blebo'!C:D,2,FALSE),IFERROR(VLOOKUP($B153,Tarvit!C:D,2,FALSE),IFERROR(VLOOKUP($B153,Dunnikier!C:D,2,FALSE),VLOOKUP($B153,Balmullo!C:D,2,FALSE)))))</f>
        <v>F60</v>
      </c>
      <c r="D153" s="8" t="str">
        <f>IFERROR(IFERROR(VLOOKUP($B153,'St A 5M'!C:E,3,FALSE),IFERROR(VLOOKUP($B153,'Strath-Blebo'!C:E,3,FALSE),IFERROR(VLOOKUP($B153,Tarvit!C:E,3,FALSE),IFERROR(VLOOKUP($B153,Dunnikier!C:E,3,FALSE),VLOOKUP($B153,Balmullo!C:E,3,FALSE))))),"?")</f>
        <v xml:space="preserve">Dundee Road Runners </v>
      </c>
      <c r="E153" s="7">
        <f>IF(ISERROR(M153),0,M153)</f>
        <v>183</v>
      </c>
      <c r="F153" s="7">
        <f>IF(ISERROR(N153),0,N153)</f>
        <v>0</v>
      </c>
      <c r="G153" s="7">
        <f>IF(ISERROR(O153),0,O153)</f>
        <v>0</v>
      </c>
      <c r="H153" s="7">
        <f>IF(ISERROR(P153),0,P153)</f>
        <v>0</v>
      </c>
      <c r="I153" s="7">
        <f>IF(ISERROR(Q153),0,Q153)</f>
        <v>0</v>
      </c>
      <c r="J153" s="7">
        <f>LARGE(E153:I153,1)+LARGE(E153:I153,2)+LARGE(E153:I153,3)+LARGE(E153:I153,4)</f>
        <v>183</v>
      </c>
      <c r="K153" s="7" t="str">
        <f>IF(SUM(R153:V153)&gt;3,"Y","N")</f>
        <v>N</v>
      </c>
      <c r="M153" s="8">
        <f>VLOOKUP($B153,'St A 5M'!C:G,4,FALSE)</f>
        <v>183</v>
      </c>
      <c r="N153" s="8" t="e">
        <f>VLOOKUP($B153,'Strath-Blebo'!C:F,4,FALSE)</f>
        <v>#N/A</v>
      </c>
      <c r="O153" s="8" t="e">
        <f>VLOOKUP($B153,Tarvit!C:F,4,FALSE)</f>
        <v>#N/A</v>
      </c>
      <c r="P153" s="8" t="e">
        <f>VLOOKUP($B153,Dunnikier!C:F,4,FALSE)</f>
        <v>#N/A</v>
      </c>
      <c r="Q153" s="8" t="e">
        <f>VLOOKUP($B153,Balmullo!$C:$F,4,FALSE)</f>
        <v>#N/A</v>
      </c>
      <c r="R153" s="8">
        <f>IF(ISERROR(M153),0,1)</f>
        <v>1</v>
      </c>
      <c r="S153" s="8">
        <f>IF(ISERROR(N153),0,1)</f>
        <v>0</v>
      </c>
      <c r="T153" s="8">
        <f>IF(ISERROR(O153),0,1)</f>
        <v>0</v>
      </c>
      <c r="U153" s="8">
        <f>IF(ISERROR(P153),0,1)</f>
        <v>0</v>
      </c>
      <c r="V153" s="8">
        <f>IF(ISERROR(Q153),0,1)</f>
        <v>0</v>
      </c>
    </row>
    <row r="154" spans="2:22" x14ac:dyDescent="0.2">
      <c r="B154" s="8" t="s">
        <v>399</v>
      </c>
      <c r="C154" s="7" t="str">
        <f>IFERROR(VLOOKUP($B154,'St A 5M'!C:D,2,FALSE),IFERROR(VLOOKUP($B154,'Strath-Blebo'!C:D,2,FALSE),IFERROR(VLOOKUP($B154,Tarvit!C:D,2,FALSE),IFERROR(VLOOKUP($B154,Dunnikier!C:D,2,FALSE),VLOOKUP($B154,Balmullo!C:D,2,FALSE)))))</f>
        <v>MSen</v>
      </c>
      <c r="D154" s="8" t="str">
        <f>IFERROR(IFERROR(VLOOKUP($B154,'St A 5M'!C:E,3,FALSE),IFERROR(VLOOKUP($B154,'Strath-Blebo'!C:E,3,FALSE),IFERROR(VLOOKUP($B154,Tarvit!C:E,3,FALSE),IFERROR(VLOOKUP($B154,Dunnikier!C:E,3,FALSE),VLOOKUP($B154,Balmullo!C:E,3,FALSE))))),"?")</f>
        <v xml:space="preserve">Strathearn Harriers </v>
      </c>
      <c r="E154" s="7">
        <f>IF(ISERROR(M154),0,M154)</f>
        <v>0</v>
      </c>
      <c r="F154" s="7">
        <f>IF(ISERROR(N154),0,N154)</f>
        <v>0</v>
      </c>
      <c r="G154" s="7">
        <f>IF(ISERROR(O154),0,O154)</f>
        <v>0</v>
      </c>
      <c r="H154" s="7">
        <f>IF(ISERROR(P154),0,P154)</f>
        <v>0</v>
      </c>
      <c r="I154" s="7">
        <f>IF(ISERROR(Q154),0,Q154)</f>
        <v>183</v>
      </c>
      <c r="J154" s="7">
        <f>LARGE(E154:I154,1)+LARGE(E154:I154,2)+LARGE(E154:I154,3)+LARGE(E154:I154,4)</f>
        <v>183</v>
      </c>
      <c r="K154" s="7" t="str">
        <f>IF(SUM(R154:V154)&gt;3,"Y","N")</f>
        <v>N</v>
      </c>
      <c r="M154" s="8" t="e">
        <f>VLOOKUP($B154,'St A 5M'!C:G,4,FALSE)</f>
        <v>#N/A</v>
      </c>
      <c r="N154" s="8" t="e">
        <f>VLOOKUP($B154,'Strath-Blebo'!C:F,4,FALSE)</f>
        <v>#N/A</v>
      </c>
      <c r="O154" s="8" t="e">
        <f>VLOOKUP($B154,Tarvit!C:F,4,FALSE)</f>
        <v>#N/A</v>
      </c>
      <c r="P154" s="8" t="e">
        <f>VLOOKUP($B154,Dunnikier!C:F,4,FALSE)</f>
        <v>#N/A</v>
      </c>
      <c r="Q154" s="8">
        <f>VLOOKUP($B154,Balmullo!$C:$F,4,FALSE)</f>
        <v>183</v>
      </c>
      <c r="R154" s="8">
        <f>IF(ISERROR(M154),0,1)</f>
        <v>0</v>
      </c>
      <c r="S154" s="8">
        <f>IF(ISERROR(N154),0,1)</f>
        <v>0</v>
      </c>
      <c r="T154" s="8">
        <f>IF(ISERROR(O154),0,1)</f>
        <v>0</v>
      </c>
      <c r="U154" s="8">
        <f>IF(ISERROR(P154),0,1)</f>
        <v>0</v>
      </c>
      <c r="V154" s="8">
        <f>IF(ISERROR(Q154),0,1)</f>
        <v>1</v>
      </c>
    </row>
    <row r="155" spans="2:22" x14ac:dyDescent="0.2">
      <c r="B155" s="8" t="s">
        <v>412</v>
      </c>
      <c r="C155" s="7" t="str">
        <f>IFERROR(VLOOKUP($B155,'St A 5M'!C:D,2,FALSE),IFERROR(VLOOKUP($B155,'Strath-Blebo'!C:D,2,FALSE),IFERROR(VLOOKUP($B155,Tarvit!C:D,2,FALSE),IFERROR(VLOOKUP($B155,Dunnikier!C:D,2,FALSE),VLOOKUP($B155,Balmullo!C:D,2,FALSE)))))</f>
        <v>F50</v>
      </c>
      <c r="D155" s="8" t="str">
        <f>IFERROR(IFERROR(VLOOKUP($B155,'St A 5M'!C:E,3,FALSE),IFERROR(VLOOKUP($B155,'Strath-Blebo'!C:E,3,FALSE),IFERROR(VLOOKUP($B155,Tarvit!C:E,3,FALSE),IFERROR(VLOOKUP($B155,Dunnikier!C:E,3,FALSE),VLOOKUP($B155,Balmullo!C:E,3,FALSE))))),"?")</f>
        <v>Strathearn Harriers</v>
      </c>
      <c r="E155" s="7">
        <f>IF(ISERROR(M155),0,M155)</f>
        <v>0</v>
      </c>
      <c r="F155" s="7">
        <f>IF(ISERROR(N155),0,N155)</f>
        <v>0</v>
      </c>
      <c r="G155" s="7">
        <f>IF(ISERROR(O155),0,O155)</f>
        <v>0</v>
      </c>
      <c r="H155" s="7">
        <f>IF(ISERROR(P155),0,P155)</f>
        <v>0</v>
      </c>
      <c r="I155" s="7">
        <f>IF(ISERROR(Q155),0,Q155)</f>
        <v>183</v>
      </c>
      <c r="J155" s="7">
        <f>LARGE(E155:I155,1)+LARGE(E155:I155,2)+LARGE(E155:I155,3)+LARGE(E155:I155,4)</f>
        <v>183</v>
      </c>
      <c r="K155" s="7" t="str">
        <f>IF(SUM(R155:V155)&gt;3,"Y","N")</f>
        <v>N</v>
      </c>
      <c r="M155" s="8" t="e">
        <f>VLOOKUP($B155,'St A 5M'!C:G,4,FALSE)</f>
        <v>#N/A</v>
      </c>
      <c r="N155" s="8" t="e">
        <f>VLOOKUP($B155,'Strath-Blebo'!C:F,4,FALSE)</f>
        <v>#N/A</v>
      </c>
      <c r="O155" s="8" t="e">
        <f>VLOOKUP($B155,Tarvit!C:F,4,FALSE)</f>
        <v>#N/A</v>
      </c>
      <c r="P155" s="8" t="e">
        <f>VLOOKUP($B155,Dunnikier!C:F,4,FALSE)</f>
        <v>#N/A</v>
      </c>
      <c r="Q155" s="8">
        <f>VLOOKUP($B155,Balmullo!$C:$F,4,FALSE)</f>
        <v>183</v>
      </c>
      <c r="R155" s="8">
        <f>IF(ISERROR(M155),0,1)</f>
        <v>0</v>
      </c>
      <c r="S155" s="8">
        <f>IF(ISERROR(N155),0,1)</f>
        <v>0</v>
      </c>
      <c r="T155" s="8">
        <f>IF(ISERROR(O155),0,1)</f>
        <v>0</v>
      </c>
      <c r="U155" s="8">
        <f>IF(ISERROR(P155),0,1)</f>
        <v>0</v>
      </c>
      <c r="V155" s="8">
        <f>IF(ISERROR(Q155),0,1)</f>
        <v>1</v>
      </c>
    </row>
    <row r="156" spans="2:22" x14ac:dyDescent="0.2">
      <c r="B156" s="8" t="s">
        <v>319</v>
      </c>
      <c r="C156" s="7" t="str">
        <f>IFERROR(VLOOKUP($B156,'St A 5M'!C:D,2,FALSE),IFERROR(VLOOKUP($B156,'Strath-Blebo'!C:D,2,FALSE),IFERROR(VLOOKUP($B156,Tarvit!C:D,2,FALSE),IFERROR(VLOOKUP($B156,Dunnikier!C:D,2,FALSE),VLOOKUP($B156,Balmullo!C:D,2,FALSE)))))</f>
        <v>F60</v>
      </c>
      <c r="D156" s="8" t="str">
        <f>IFERROR(IFERROR(VLOOKUP($B156,'St A 5M'!C:E,3,FALSE),IFERROR(VLOOKUP($B156,'Strath-Blebo'!C:E,3,FALSE),IFERROR(VLOOKUP($B156,Tarvit!C:E,3,FALSE),IFERROR(VLOOKUP($B156,Dunnikier!C:E,3,FALSE),VLOOKUP($B156,Balmullo!C:E,3,FALSE))))),"?")</f>
        <v>Anster Haddies</v>
      </c>
      <c r="E156" s="7">
        <f>IF(ISERROR(M156),0,M156)</f>
        <v>0</v>
      </c>
      <c r="F156" s="7">
        <f>IF(ISERROR(N156),0,N156)</f>
        <v>183</v>
      </c>
      <c r="G156" s="7">
        <f>IF(ISERROR(O156),0,O156)</f>
        <v>0</v>
      </c>
      <c r="H156" s="7">
        <f>IF(ISERROR(P156),0,P156)</f>
        <v>0</v>
      </c>
      <c r="I156" s="7">
        <f>IF(ISERROR(Q156),0,Q156)</f>
        <v>0</v>
      </c>
      <c r="J156" s="7">
        <f>LARGE(E156:I156,1)+LARGE(E156:I156,2)+LARGE(E156:I156,3)+LARGE(E156:I156,4)</f>
        <v>183</v>
      </c>
      <c r="K156" s="7" t="str">
        <f>IF(SUM(R156:V156)&gt;3,"Y","N")</f>
        <v>N</v>
      </c>
      <c r="M156" s="8" t="e">
        <f>VLOOKUP($B156,'St A 5M'!C:G,4,FALSE)</f>
        <v>#N/A</v>
      </c>
      <c r="N156" s="8">
        <f>VLOOKUP($B156,'Strath-Blebo'!C:F,4,FALSE)</f>
        <v>183</v>
      </c>
      <c r="O156" s="8" t="e">
        <f>VLOOKUP($B156,Tarvit!C:F,4,FALSE)</f>
        <v>#N/A</v>
      </c>
      <c r="P156" s="8" t="e">
        <f>VLOOKUP($B156,Dunnikier!C:F,4,FALSE)</f>
        <v>#N/A</v>
      </c>
      <c r="Q156" s="8" t="e">
        <f>VLOOKUP($B156,Balmullo!$C:$F,4,FALSE)</f>
        <v>#N/A</v>
      </c>
      <c r="R156" s="8">
        <f>IF(ISERROR(M156),0,1)</f>
        <v>0</v>
      </c>
      <c r="S156" s="8">
        <f>IF(ISERROR(N156),0,1)</f>
        <v>1</v>
      </c>
      <c r="T156" s="8">
        <f>IF(ISERROR(O156),0,1)</f>
        <v>0</v>
      </c>
      <c r="U156" s="8">
        <f>IF(ISERROR(P156),0,1)</f>
        <v>0</v>
      </c>
      <c r="V156" s="8">
        <f>IF(ISERROR(Q156),0,1)</f>
        <v>0</v>
      </c>
    </row>
    <row r="157" spans="2:22" x14ac:dyDescent="0.2">
      <c r="B157" s="8" t="s">
        <v>322</v>
      </c>
      <c r="C157" s="7" t="str">
        <f>IFERROR(VLOOKUP($B157,'St A 5M'!C:D,2,FALSE),IFERROR(VLOOKUP($B157,'Strath-Blebo'!C:D,2,FALSE),IFERROR(VLOOKUP($B157,Tarvit!C:D,2,FALSE),IFERROR(VLOOKUP($B157,Dunnikier!C:D,2,FALSE),VLOOKUP($B157,Balmullo!C:D,2,FALSE)))))</f>
        <v>F60</v>
      </c>
      <c r="D157" s="8" t="str">
        <f>IFERROR(IFERROR(VLOOKUP($B157,'St A 5M'!C:E,3,FALSE),IFERROR(VLOOKUP($B157,'Strath-Blebo'!C:E,3,FALSE),IFERROR(VLOOKUP($B157,Tarvit!C:E,3,FALSE),IFERROR(VLOOKUP($B157,Dunnikier!C:E,3,FALSE),VLOOKUP($B157,Balmullo!C:E,3,FALSE))))),"?")</f>
        <v>?</v>
      </c>
      <c r="E157" s="7">
        <f>IF(ISERROR(M157),0,M157)</f>
        <v>0</v>
      </c>
      <c r="F157" s="7">
        <f>IF(ISERROR(N157),0,N157)</f>
        <v>182</v>
      </c>
      <c r="G157" s="7">
        <f>IF(ISERROR(O157),0,O157)</f>
        <v>0</v>
      </c>
      <c r="H157" s="7">
        <f>IF(ISERROR(P157),0,P157)</f>
        <v>0</v>
      </c>
      <c r="I157" s="7">
        <f>IF(ISERROR(Q157),0,Q157)</f>
        <v>0</v>
      </c>
      <c r="J157" s="7">
        <f>LARGE(E157:I157,1)+LARGE(E157:I157,2)+LARGE(E157:I157,3)+LARGE(E157:I157,4)</f>
        <v>182</v>
      </c>
      <c r="K157" s="7" t="str">
        <f>IF(SUM(R157:V157)&gt;3,"Y","N")</f>
        <v>N</v>
      </c>
      <c r="M157" s="8" t="e">
        <f>VLOOKUP($B157,'St A 5M'!C:G,4,FALSE)</f>
        <v>#N/A</v>
      </c>
      <c r="N157" s="8">
        <f>VLOOKUP($B157,'Strath-Blebo'!C:F,4,FALSE)</f>
        <v>182</v>
      </c>
      <c r="O157" s="8" t="e">
        <f>VLOOKUP($B157,Tarvit!C:F,4,FALSE)</f>
        <v>#N/A</v>
      </c>
      <c r="P157" s="8" t="e">
        <f>VLOOKUP($B157,Dunnikier!C:F,4,FALSE)</f>
        <v>#N/A</v>
      </c>
      <c r="Q157" s="8" t="e">
        <f>VLOOKUP($B157,Balmullo!$C:$F,4,FALSE)</f>
        <v>#N/A</v>
      </c>
      <c r="R157" s="8">
        <f>IF(ISERROR(M157),0,1)</f>
        <v>0</v>
      </c>
      <c r="S157" s="8">
        <f>IF(ISERROR(N157),0,1)</f>
        <v>1</v>
      </c>
      <c r="T157" s="8">
        <f>IF(ISERROR(O157),0,1)</f>
        <v>0</v>
      </c>
      <c r="U157" s="8">
        <f>IF(ISERROR(P157),0,1)</f>
        <v>0</v>
      </c>
      <c r="V157" s="8">
        <f>IF(ISERROR(Q157),0,1)</f>
        <v>0</v>
      </c>
    </row>
    <row r="158" spans="2:22" x14ac:dyDescent="0.2">
      <c r="B158" s="8" t="s">
        <v>227</v>
      </c>
      <c r="C158" s="7" t="str">
        <f>IFERROR(VLOOKUP($B158,'St A 5M'!C:D,2,FALSE),IFERROR(VLOOKUP($B158,'Strath-Blebo'!C:D,2,FALSE),IFERROR(VLOOKUP($B158,Tarvit!C:D,2,FALSE),IFERROR(VLOOKUP($B158,Dunnikier!C:D,2,FALSE),VLOOKUP($B158,Balmullo!C:D,2,FALSE)))))</f>
        <v>F40</v>
      </c>
      <c r="D158" s="8" t="str">
        <f>IFERROR(IFERROR(VLOOKUP($B158,'St A 5M'!C:E,3,FALSE),IFERROR(VLOOKUP($B158,'Strath-Blebo'!C:E,3,FALSE),IFERROR(VLOOKUP($B158,Tarvit!C:E,3,FALSE),IFERROR(VLOOKUP($B158,Dunnikier!C:E,3,FALSE),VLOOKUP($B158,Balmullo!C:E,3,FALSE))))),"?")</f>
        <v>Unatt.</v>
      </c>
      <c r="E158" s="7">
        <f>IF(ISERROR(M158),0,M158)</f>
        <v>182</v>
      </c>
      <c r="F158" s="7">
        <f>IF(ISERROR(N158),0,N158)</f>
        <v>0</v>
      </c>
      <c r="G158" s="7">
        <f>IF(ISERROR(O158),0,O158)</f>
        <v>0</v>
      </c>
      <c r="H158" s="7">
        <f>IF(ISERROR(P158),0,P158)</f>
        <v>0</v>
      </c>
      <c r="I158" s="7">
        <f>IF(ISERROR(Q158),0,Q158)</f>
        <v>0</v>
      </c>
      <c r="J158" s="7">
        <f>LARGE(E158:I158,1)+LARGE(E158:I158,2)+LARGE(E158:I158,3)+LARGE(E158:I158,4)</f>
        <v>182</v>
      </c>
      <c r="K158" s="7" t="str">
        <f>IF(SUM(R158:V158)&gt;3,"Y","N")</f>
        <v>N</v>
      </c>
      <c r="M158" s="8">
        <f>VLOOKUP($B158,'St A 5M'!C:G,4,FALSE)</f>
        <v>182</v>
      </c>
      <c r="N158" s="8" t="e">
        <f>VLOOKUP($B158,'Strath-Blebo'!C:F,4,FALSE)</f>
        <v>#N/A</v>
      </c>
      <c r="O158" s="8" t="e">
        <f>VLOOKUP($B158,Tarvit!C:F,4,FALSE)</f>
        <v>#N/A</v>
      </c>
      <c r="P158" s="8" t="e">
        <f>VLOOKUP($B158,Dunnikier!C:F,4,FALSE)</f>
        <v>#N/A</v>
      </c>
      <c r="Q158" s="8" t="e">
        <f>VLOOKUP($B158,Balmullo!$C:$F,4,FALSE)</f>
        <v>#N/A</v>
      </c>
      <c r="R158" s="8">
        <f>IF(ISERROR(M158),0,1)</f>
        <v>1</v>
      </c>
      <c r="S158" s="8">
        <f>IF(ISERROR(N158),0,1)</f>
        <v>0</v>
      </c>
      <c r="T158" s="8">
        <f>IF(ISERROR(O158),0,1)</f>
        <v>0</v>
      </c>
      <c r="U158" s="8">
        <f>IF(ISERROR(P158),0,1)</f>
        <v>0</v>
      </c>
      <c r="V158" s="8">
        <f>IF(ISERROR(Q158),0,1)</f>
        <v>0</v>
      </c>
    </row>
    <row r="159" spans="2:22" x14ac:dyDescent="0.2">
      <c r="B159" s="8" t="s">
        <v>387</v>
      </c>
      <c r="C159" s="7" t="str">
        <f>IFERROR(VLOOKUP($B159,'St A 5M'!C:D,2,FALSE),IFERROR(VLOOKUP($B159,'Strath-Blebo'!C:D,2,FALSE),IFERROR(VLOOKUP($B159,Tarvit!C:D,2,FALSE),IFERROR(VLOOKUP($B159,Dunnikier!C:D,2,FALSE),VLOOKUP($B159,Balmullo!C:D,2,FALSE)))))</f>
        <v>F40</v>
      </c>
      <c r="D159" s="8" t="str">
        <f>IFERROR(IFERROR(VLOOKUP($B159,'St A 5M'!C:E,3,FALSE),IFERROR(VLOOKUP($B159,'Strath-Blebo'!C:E,3,FALSE),IFERROR(VLOOKUP($B159,Tarvit!C:E,3,FALSE),IFERROR(VLOOKUP($B159,Dunnikier!C:E,3,FALSE),VLOOKUP($B159,Balmullo!C:E,3,FALSE))))),"?")</f>
        <v>Anster Haddies</v>
      </c>
      <c r="E159" s="7">
        <f>IF(ISERROR(M159),0,M159)</f>
        <v>0</v>
      </c>
      <c r="F159" s="7">
        <f>IF(ISERROR(N159),0,N159)</f>
        <v>0</v>
      </c>
      <c r="G159" s="7">
        <f>IF(ISERROR(O159),0,O159)</f>
        <v>0</v>
      </c>
      <c r="H159" s="7">
        <f>IF(ISERROR(P159),0,P159)</f>
        <v>182</v>
      </c>
      <c r="I159" s="7">
        <f>IF(ISERROR(Q159),0,Q159)</f>
        <v>0</v>
      </c>
      <c r="J159" s="7">
        <f>LARGE(E159:I159,1)+LARGE(E159:I159,2)+LARGE(E159:I159,3)+LARGE(E159:I159,4)</f>
        <v>182</v>
      </c>
      <c r="K159" s="7" t="str">
        <f>IF(SUM(R159:V159)&gt;3,"Y","N")</f>
        <v>N</v>
      </c>
      <c r="M159" s="8" t="e">
        <f>VLOOKUP($B159,'St A 5M'!C:G,4,FALSE)</f>
        <v>#N/A</v>
      </c>
      <c r="N159" s="8" t="e">
        <f>VLOOKUP($B159,'Strath-Blebo'!C:F,4,FALSE)</f>
        <v>#N/A</v>
      </c>
      <c r="O159" s="8" t="e">
        <f>VLOOKUP($B159,Tarvit!C:F,4,FALSE)</f>
        <v>#N/A</v>
      </c>
      <c r="P159" s="8">
        <f>VLOOKUP($B159,Dunnikier!C:F,4,FALSE)</f>
        <v>182</v>
      </c>
      <c r="Q159" s="8" t="e">
        <f>VLOOKUP($B159,Balmullo!$C:$F,4,FALSE)</f>
        <v>#N/A</v>
      </c>
      <c r="R159" s="8">
        <f>IF(ISERROR(M159),0,1)</f>
        <v>0</v>
      </c>
      <c r="S159" s="8">
        <f>IF(ISERROR(N159),0,1)</f>
        <v>0</v>
      </c>
      <c r="T159" s="8">
        <f>IF(ISERROR(O159),0,1)</f>
        <v>0</v>
      </c>
      <c r="U159" s="8">
        <f>IF(ISERROR(P159),0,1)</f>
        <v>1</v>
      </c>
      <c r="V159" s="8">
        <f>IF(ISERROR(Q159),0,1)</f>
        <v>0</v>
      </c>
    </row>
    <row r="160" spans="2:22" x14ac:dyDescent="0.2">
      <c r="B160" s="8" t="s">
        <v>359</v>
      </c>
      <c r="C160" s="7" t="str">
        <f>IFERROR(VLOOKUP($B160,'St A 5M'!C:D,2,FALSE),IFERROR(VLOOKUP($B160,'Strath-Blebo'!C:D,2,FALSE),IFERROR(VLOOKUP($B160,Tarvit!C:D,2,FALSE),IFERROR(VLOOKUP($B160,Dunnikier!C:D,2,FALSE),VLOOKUP($B160,Balmullo!C:D,2,FALSE)))))</f>
        <v>F50</v>
      </c>
      <c r="D160" s="8" t="str">
        <f>IFERROR(IFERROR(VLOOKUP($B160,'St A 5M'!C:E,3,FALSE),IFERROR(VLOOKUP($B160,'Strath-Blebo'!C:E,3,FALSE),IFERROR(VLOOKUP($B160,Tarvit!C:E,3,FALSE),IFERROR(VLOOKUP($B160,Dunnikier!C:E,3,FALSE),VLOOKUP($B160,Balmullo!C:E,3,FALSE))))),"?")</f>
        <v>Kinross Road Runners</v>
      </c>
      <c r="E160" s="7">
        <f>IF(ISERROR(M160),0,M160)</f>
        <v>0</v>
      </c>
      <c r="F160" s="7">
        <f>IF(ISERROR(N160),0,N160)</f>
        <v>0</v>
      </c>
      <c r="G160" s="7">
        <f>IF(ISERROR(O160),0,O160)</f>
        <v>182</v>
      </c>
      <c r="H160" s="7">
        <f>IF(ISERROR(P160),0,P160)</f>
        <v>0</v>
      </c>
      <c r="I160" s="7">
        <f>IF(ISERROR(Q160),0,Q160)</f>
        <v>0</v>
      </c>
      <c r="J160" s="7">
        <f>LARGE(E160:I160,1)+LARGE(E160:I160,2)+LARGE(E160:I160,3)+LARGE(E160:I160,4)</f>
        <v>182</v>
      </c>
      <c r="K160" s="7" t="str">
        <f>IF(SUM(R160:V160)&gt;3,"Y","N")</f>
        <v>N</v>
      </c>
      <c r="M160" s="8" t="e">
        <f>VLOOKUP($B160,'St A 5M'!C:G,4,FALSE)</f>
        <v>#N/A</v>
      </c>
      <c r="N160" s="8" t="e">
        <f>VLOOKUP($B160,'Strath-Blebo'!C:F,4,FALSE)</f>
        <v>#N/A</v>
      </c>
      <c r="O160" s="8">
        <f>VLOOKUP($B160,Tarvit!C:F,4,FALSE)</f>
        <v>182</v>
      </c>
      <c r="P160" s="8" t="e">
        <f>VLOOKUP($B160,Dunnikier!C:F,4,FALSE)</f>
        <v>#N/A</v>
      </c>
      <c r="Q160" s="8" t="e">
        <f>VLOOKUP($B160,Balmullo!$C:$F,4,FALSE)</f>
        <v>#N/A</v>
      </c>
      <c r="R160" s="8">
        <f>IF(ISERROR(M160),0,1)</f>
        <v>0</v>
      </c>
      <c r="S160" s="8">
        <f>IF(ISERROR(N160),0,1)</f>
        <v>0</v>
      </c>
      <c r="T160" s="8">
        <f>IF(ISERROR(O160),0,1)</f>
        <v>1</v>
      </c>
      <c r="U160" s="8">
        <f>IF(ISERROR(P160),0,1)</f>
        <v>0</v>
      </c>
      <c r="V160" s="8">
        <f>IF(ISERROR(Q160),0,1)</f>
        <v>0</v>
      </c>
    </row>
    <row r="161" spans="2:22" x14ac:dyDescent="0.2">
      <c r="B161" s="8" t="s">
        <v>360</v>
      </c>
      <c r="C161" s="7" t="str">
        <f>IFERROR(VLOOKUP($B161,'St A 5M'!C:D,2,FALSE),IFERROR(VLOOKUP($B161,'Strath-Blebo'!C:D,2,FALSE),IFERROR(VLOOKUP($B161,Tarvit!C:D,2,FALSE),IFERROR(VLOOKUP($B161,Dunnikier!C:D,2,FALSE),VLOOKUP($B161,Balmullo!C:D,2,FALSE)))))</f>
        <v>F50</v>
      </c>
      <c r="D161" s="8" t="str">
        <f>IFERROR(IFERROR(VLOOKUP($B161,'St A 5M'!C:E,3,FALSE),IFERROR(VLOOKUP($B161,'Strath-Blebo'!C:E,3,FALSE),IFERROR(VLOOKUP($B161,Tarvit!C:E,3,FALSE),IFERROR(VLOOKUP($B161,Dunnikier!C:E,3,FALSE),VLOOKUP($B161,Balmullo!C:E,3,FALSE))))),"?")</f>
        <v xml:space="preserve">Kinross Road Runners </v>
      </c>
      <c r="E161" s="7">
        <f>IF(ISERROR(M161),0,M161)</f>
        <v>0</v>
      </c>
      <c r="F161" s="7">
        <f>IF(ISERROR(N161),0,N161)</f>
        <v>0</v>
      </c>
      <c r="G161" s="7">
        <f>IF(ISERROR(O161),0,O161)</f>
        <v>181</v>
      </c>
      <c r="H161" s="7">
        <f>IF(ISERROR(P161),0,P161)</f>
        <v>0</v>
      </c>
      <c r="I161" s="7">
        <f>IF(ISERROR(Q161),0,Q161)</f>
        <v>0</v>
      </c>
      <c r="J161" s="7">
        <f>LARGE(E161:I161,1)+LARGE(E161:I161,2)+LARGE(E161:I161,3)+LARGE(E161:I161,4)</f>
        <v>181</v>
      </c>
      <c r="K161" s="7" t="str">
        <f>IF(SUM(R161:V161)&gt;3,"Y","N")</f>
        <v>N</v>
      </c>
      <c r="M161" s="8" t="e">
        <f>VLOOKUP($B161,'St A 5M'!C:G,4,FALSE)</f>
        <v>#N/A</v>
      </c>
      <c r="N161" s="8" t="e">
        <f>VLOOKUP($B161,'Strath-Blebo'!C:F,4,FALSE)</f>
        <v>#N/A</v>
      </c>
      <c r="O161" s="8">
        <f>VLOOKUP($B161,Tarvit!C:F,4,FALSE)</f>
        <v>181</v>
      </c>
      <c r="P161" s="8" t="e">
        <f>VLOOKUP($B161,Dunnikier!C:F,4,FALSE)</f>
        <v>#N/A</v>
      </c>
      <c r="Q161" s="8" t="e">
        <f>VLOOKUP($B161,Balmullo!$C:$F,4,FALSE)</f>
        <v>#N/A</v>
      </c>
      <c r="R161" s="8">
        <f>IF(ISERROR(M161),0,1)</f>
        <v>0</v>
      </c>
      <c r="S161" s="8">
        <f>IF(ISERROR(N161),0,1)</f>
        <v>0</v>
      </c>
      <c r="T161" s="8">
        <f>IF(ISERROR(O161),0,1)</f>
        <v>1</v>
      </c>
      <c r="U161" s="8">
        <f>IF(ISERROR(P161),0,1)</f>
        <v>0</v>
      </c>
      <c r="V161" s="8">
        <f>IF(ISERROR(Q161),0,1)</f>
        <v>0</v>
      </c>
    </row>
    <row r="162" spans="2:22" x14ac:dyDescent="0.2">
      <c r="B162" s="8" t="s">
        <v>284</v>
      </c>
      <c r="C162" s="7" t="str">
        <f>IFERROR(VLOOKUP($B162,'St A 5M'!C:D,2,FALSE),IFERROR(VLOOKUP($B162,'Strath-Blebo'!C:D,2,FALSE),IFERROR(VLOOKUP($B162,Tarvit!C:D,2,FALSE),IFERROR(VLOOKUP($B162,Dunnikier!C:D,2,FALSE),VLOOKUP($B162,Balmullo!C:D,2,FALSE)))))</f>
        <v>F40</v>
      </c>
      <c r="D162" s="8" t="str">
        <f>IFERROR(IFERROR(VLOOKUP($B162,'St A 5M'!C:E,3,FALSE),IFERROR(VLOOKUP($B162,'Strath-Blebo'!C:E,3,FALSE),IFERROR(VLOOKUP($B162,Tarvit!C:E,3,FALSE),IFERROR(VLOOKUP($B162,Dunnikier!C:E,3,FALSE),VLOOKUP($B162,Balmullo!C:E,3,FALSE))))),"?")</f>
        <v>Carnegie Harriers</v>
      </c>
      <c r="E162" s="7">
        <f>IF(ISERROR(M162),0,M162)</f>
        <v>181</v>
      </c>
      <c r="F162" s="7">
        <f>IF(ISERROR(N162),0,N162)</f>
        <v>0</v>
      </c>
      <c r="G162" s="7">
        <f>IF(ISERROR(O162),0,O162)</f>
        <v>0</v>
      </c>
      <c r="H162" s="7">
        <f>IF(ISERROR(P162),0,P162)</f>
        <v>0</v>
      </c>
      <c r="I162" s="7">
        <f>IF(ISERROR(Q162),0,Q162)</f>
        <v>0</v>
      </c>
      <c r="J162" s="7">
        <f>LARGE(E162:I162,1)+LARGE(E162:I162,2)+LARGE(E162:I162,3)+LARGE(E162:I162,4)</f>
        <v>181</v>
      </c>
      <c r="K162" s="7" t="str">
        <f>IF(SUM(R162:V162)&gt;3,"Y","N")</f>
        <v>N</v>
      </c>
      <c r="M162" s="8">
        <f>VLOOKUP($B162,'St A 5M'!C:G,4,FALSE)</f>
        <v>181</v>
      </c>
      <c r="N162" s="8" t="e">
        <f>VLOOKUP($B162,'Strath-Blebo'!C:F,4,FALSE)</f>
        <v>#N/A</v>
      </c>
      <c r="O162" s="8" t="e">
        <f>VLOOKUP($B162,Tarvit!C:F,4,FALSE)</f>
        <v>#N/A</v>
      </c>
      <c r="P162" s="8" t="e">
        <f>VLOOKUP($B162,Dunnikier!C:F,4,FALSE)</f>
        <v>#N/A</v>
      </c>
      <c r="Q162" s="8" t="e">
        <f>VLOOKUP($B162,Balmullo!$C:$F,4,FALSE)</f>
        <v>#N/A</v>
      </c>
      <c r="R162" s="8">
        <f>IF(ISERROR(M162),0,1)</f>
        <v>1</v>
      </c>
      <c r="S162" s="8">
        <f>IF(ISERROR(N162),0,1)</f>
        <v>0</v>
      </c>
      <c r="T162" s="8">
        <f>IF(ISERROR(O162),0,1)</f>
        <v>0</v>
      </c>
      <c r="U162" s="8">
        <f>IF(ISERROR(P162),0,1)</f>
        <v>0</v>
      </c>
      <c r="V162" s="8">
        <f>IF(ISERROR(Q162),0,1)</f>
        <v>0</v>
      </c>
    </row>
    <row r="163" spans="2:22" x14ac:dyDescent="0.2">
      <c r="B163" s="8" t="s">
        <v>326</v>
      </c>
      <c r="C163" s="7" t="str">
        <f>IFERROR(VLOOKUP($B163,'St A 5M'!C:D,2,FALSE),IFERROR(VLOOKUP($B163,'Strath-Blebo'!C:D,2,FALSE),IFERROR(VLOOKUP($B163,Tarvit!C:D,2,FALSE),IFERROR(VLOOKUP($B163,Dunnikier!C:D,2,FALSE),VLOOKUP($B163,Balmullo!C:D,2,FALSE)))))</f>
        <v>F70</v>
      </c>
      <c r="D163" s="8" t="str">
        <f>IFERROR(IFERROR(VLOOKUP($B163,'St A 5M'!C:E,3,FALSE),IFERROR(VLOOKUP($B163,'Strath-Blebo'!C:E,3,FALSE),IFERROR(VLOOKUP($B163,Tarvit!C:E,3,FALSE),IFERROR(VLOOKUP($B163,Dunnikier!C:E,3,FALSE),VLOOKUP($B163,Balmullo!C:E,3,FALSE))))),"?")</f>
        <v>?</v>
      </c>
      <c r="E163" s="7">
        <f>IF(ISERROR(M163),0,M163)</f>
        <v>0</v>
      </c>
      <c r="F163" s="7">
        <f>IF(ISERROR(N163),0,N163)</f>
        <v>180</v>
      </c>
      <c r="G163" s="7">
        <f>IF(ISERROR(O163),0,O163)</f>
        <v>0</v>
      </c>
      <c r="H163" s="7">
        <f>IF(ISERROR(P163),0,P163)</f>
        <v>0</v>
      </c>
      <c r="I163" s="7">
        <f>IF(ISERROR(Q163),0,Q163)</f>
        <v>0</v>
      </c>
      <c r="J163" s="7">
        <f>LARGE(E163:I163,1)+LARGE(E163:I163,2)+LARGE(E163:I163,3)+LARGE(E163:I163,4)</f>
        <v>180</v>
      </c>
      <c r="K163" s="7" t="str">
        <f>IF(SUM(R163:V163)&gt;3,"Y","N")</f>
        <v>N</v>
      </c>
      <c r="M163" s="8" t="e">
        <f>VLOOKUP($B163,'St A 5M'!C:G,4,FALSE)</f>
        <v>#N/A</v>
      </c>
      <c r="N163" s="8">
        <f>VLOOKUP($B163,'Strath-Blebo'!C:F,4,FALSE)</f>
        <v>180</v>
      </c>
      <c r="O163" s="8" t="e">
        <f>VLOOKUP($B163,Tarvit!C:F,4,FALSE)</f>
        <v>#N/A</v>
      </c>
      <c r="P163" s="8" t="e">
        <f>VLOOKUP($B163,Dunnikier!C:F,4,FALSE)</f>
        <v>#N/A</v>
      </c>
      <c r="Q163" s="8" t="e">
        <f>VLOOKUP($B163,Balmullo!$C:$F,4,FALSE)</f>
        <v>#N/A</v>
      </c>
      <c r="R163" s="8">
        <f>IF(ISERROR(M163),0,1)</f>
        <v>0</v>
      </c>
      <c r="S163" s="8">
        <f>IF(ISERROR(N163),0,1)</f>
        <v>1</v>
      </c>
      <c r="T163" s="8">
        <f>IF(ISERROR(O163),0,1)</f>
        <v>0</v>
      </c>
      <c r="U163" s="8">
        <f>IF(ISERROR(P163),0,1)</f>
        <v>0</v>
      </c>
      <c r="V163" s="8">
        <f>IF(ISERROR(Q163),0,1)</f>
        <v>0</v>
      </c>
    </row>
    <row r="164" spans="2:22" x14ac:dyDescent="0.2">
      <c r="B164" s="8" t="s">
        <v>361</v>
      </c>
      <c r="C164" s="7" t="str">
        <f>IFERROR(VLOOKUP($B164,'St A 5M'!C:D,2,FALSE),IFERROR(VLOOKUP($B164,'Strath-Blebo'!C:D,2,FALSE),IFERROR(VLOOKUP($B164,Tarvit!C:D,2,FALSE),IFERROR(VLOOKUP($B164,Dunnikier!C:D,2,FALSE),VLOOKUP($B164,Balmullo!C:D,2,FALSE)))))</f>
        <v>FSen</v>
      </c>
      <c r="D164" s="8" t="str">
        <f>IFERROR(IFERROR(VLOOKUP($B164,'St A 5M'!C:E,3,FALSE),IFERROR(VLOOKUP($B164,'Strath-Blebo'!C:E,3,FALSE),IFERROR(VLOOKUP($B164,Tarvit!C:E,3,FALSE),IFERROR(VLOOKUP($B164,Dunnikier!C:E,3,FALSE),VLOOKUP($B164,Balmullo!C:E,3,FALSE))))),"?")</f>
        <v>Kinross Road Runners</v>
      </c>
      <c r="E164" s="7">
        <f>IF(ISERROR(M164),0,M164)</f>
        <v>0</v>
      </c>
      <c r="F164" s="7">
        <f>IF(ISERROR(N164),0,N164)</f>
        <v>0</v>
      </c>
      <c r="G164" s="7">
        <f>IF(ISERROR(O164),0,O164)</f>
        <v>180</v>
      </c>
      <c r="H164" s="7">
        <f>IF(ISERROR(P164),0,P164)</f>
        <v>0</v>
      </c>
      <c r="I164" s="7">
        <f>IF(ISERROR(Q164),0,Q164)</f>
        <v>0</v>
      </c>
      <c r="J164" s="7">
        <f>LARGE(E164:I164,1)+LARGE(E164:I164,2)+LARGE(E164:I164,3)+LARGE(E164:I164,4)</f>
        <v>180</v>
      </c>
      <c r="K164" s="7" t="str">
        <f>IF(SUM(R164:V164)&gt;3,"Y","N")</f>
        <v>N</v>
      </c>
      <c r="M164" s="8" t="e">
        <f>VLOOKUP($B164,'St A 5M'!C:G,4,FALSE)</f>
        <v>#N/A</v>
      </c>
      <c r="N164" s="8" t="e">
        <f>VLOOKUP($B164,'Strath-Blebo'!C:F,4,FALSE)</f>
        <v>#N/A</v>
      </c>
      <c r="O164" s="8">
        <f>VLOOKUP($B164,Tarvit!C:F,4,FALSE)</f>
        <v>180</v>
      </c>
      <c r="P164" s="8" t="e">
        <f>VLOOKUP($B164,Dunnikier!C:F,4,FALSE)</f>
        <v>#N/A</v>
      </c>
      <c r="Q164" s="8" t="e">
        <f>VLOOKUP($B164,Balmullo!$C:$F,4,FALSE)</f>
        <v>#N/A</v>
      </c>
      <c r="R164" s="8">
        <f>IF(ISERROR(M164),0,1)</f>
        <v>0</v>
      </c>
      <c r="S164" s="8">
        <f>IF(ISERROR(N164),0,1)</f>
        <v>0</v>
      </c>
      <c r="T164" s="8">
        <f>IF(ISERROR(O164),0,1)</f>
        <v>1</v>
      </c>
      <c r="U164" s="8">
        <f>IF(ISERROR(P164),0,1)</f>
        <v>0</v>
      </c>
      <c r="V164" s="8">
        <f>IF(ISERROR(Q164),0,1)</f>
        <v>0</v>
      </c>
    </row>
    <row r="165" spans="2:22" x14ac:dyDescent="0.2">
      <c r="B165" s="8" t="s">
        <v>263</v>
      </c>
      <c r="C165" s="7" t="str">
        <f>IFERROR(VLOOKUP($B165,'St A 5M'!C:D,2,FALSE),IFERROR(VLOOKUP($B165,'Strath-Blebo'!C:D,2,FALSE),IFERROR(VLOOKUP($B165,Tarvit!C:D,2,FALSE),IFERROR(VLOOKUP($B165,Dunnikier!C:D,2,FALSE),VLOOKUP($B165,Balmullo!C:D,2,FALSE)))))</f>
        <v>F50</v>
      </c>
      <c r="D165" s="8" t="str">
        <f>IFERROR(IFERROR(VLOOKUP($B165,'St A 5M'!C:E,3,FALSE),IFERROR(VLOOKUP($B165,'Strath-Blebo'!C:E,3,FALSE),IFERROR(VLOOKUP($B165,Tarvit!C:E,3,FALSE),IFERROR(VLOOKUP($B165,Dunnikier!C:E,3,FALSE),VLOOKUP($B165,Balmullo!C:E,3,FALSE))))),"?")</f>
        <v>Unatt.</v>
      </c>
      <c r="E165" s="7">
        <f>IF(ISERROR(M165),0,M165)</f>
        <v>180</v>
      </c>
      <c r="F165" s="7">
        <f>IF(ISERROR(N165),0,N165)</f>
        <v>0</v>
      </c>
      <c r="G165" s="7">
        <f>IF(ISERROR(O165),0,O165)</f>
        <v>0</v>
      </c>
      <c r="H165" s="7">
        <f>IF(ISERROR(P165),0,P165)</f>
        <v>0</v>
      </c>
      <c r="I165" s="7">
        <f>IF(ISERROR(Q165),0,Q165)</f>
        <v>0</v>
      </c>
      <c r="J165" s="7">
        <f>LARGE(E165:I165,1)+LARGE(E165:I165,2)+LARGE(E165:I165,3)+LARGE(E165:I165,4)</f>
        <v>180</v>
      </c>
      <c r="K165" s="7" t="str">
        <f>IF(SUM(R165:V165)&gt;3,"Y","N")</f>
        <v>N</v>
      </c>
      <c r="M165" s="8">
        <f>VLOOKUP($B165,'St A 5M'!C:G,4,FALSE)</f>
        <v>180</v>
      </c>
      <c r="N165" s="8" t="e">
        <f>VLOOKUP($B165,'Strath-Blebo'!C:F,4,FALSE)</f>
        <v>#N/A</v>
      </c>
      <c r="O165" s="8" t="e">
        <f>VLOOKUP($B165,Tarvit!C:F,4,FALSE)</f>
        <v>#N/A</v>
      </c>
      <c r="P165" s="8" t="e">
        <f>VLOOKUP($B165,Dunnikier!C:F,4,FALSE)</f>
        <v>#N/A</v>
      </c>
      <c r="Q165" s="8" t="e">
        <f>VLOOKUP($B165,Balmullo!$C:$F,4,FALSE)</f>
        <v>#N/A</v>
      </c>
      <c r="R165" s="8">
        <f>IF(ISERROR(M165),0,1)</f>
        <v>1</v>
      </c>
      <c r="S165" s="8">
        <f>IF(ISERROR(N165),0,1)</f>
        <v>0</v>
      </c>
      <c r="T165" s="8">
        <f>IF(ISERROR(O165),0,1)</f>
        <v>0</v>
      </c>
      <c r="U165" s="8">
        <f>IF(ISERROR(P165),0,1)</f>
        <v>0</v>
      </c>
      <c r="V165" s="8">
        <f>IF(ISERROR(Q165),0,1)</f>
        <v>0</v>
      </c>
    </row>
    <row r="166" spans="2:22" x14ac:dyDescent="0.2">
      <c r="B166" s="8" t="s">
        <v>375</v>
      </c>
      <c r="C166" s="7" t="str">
        <f>IFERROR(VLOOKUP($B166,'St A 5M'!C:D,2,FALSE),IFERROR(VLOOKUP($B166,'Strath-Blebo'!C:D,2,FALSE),IFERROR(VLOOKUP($B166,Tarvit!C:D,2,FALSE),IFERROR(VLOOKUP($B166,Dunnikier!C:D,2,FALSE),VLOOKUP($B166,Balmullo!C:D,2,FALSE)))))</f>
        <v>M50</v>
      </c>
      <c r="D166" s="8" t="str">
        <f>IFERROR(IFERROR(VLOOKUP($B166,'St A 5M'!C:E,3,FALSE),IFERROR(VLOOKUP($B166,'Strath-Blebo'!C:E,3,FALSE),IFERROR(VLOOKUP($B166,Tarvit!C:E,3,FALSE),IFERROR(VLOOKUP($B166,Dunnikier!C:E,3,FALSE),VLOOKUP($B166,Balmullo!C:E,3,FALSE))))),"?")</f>
        <v>Kirkcaldy Wizards</v>
      </c>
      <c r="E166" s="7">
        <f>IF(ISERROR(M166),0,M166)</f>
        <v>0</v>
      </c>
      <c r="F166" s="7">
        <f>IF(ISERROR(N166),0,N166)</f>
        <v>0</v>
      </c>
      <c r="G166" s="7">
        <f>IF(ISERROR(O166),0,O166)</f>
        <v>0</v>
      </c>
      <c r="H166" s="7">
        <f>IF(ISERROR(P166),0,P166)</f>
        <v>179</v>
      </c>
      <c r="I166" s="7">
        <f>IF(ISERROR(Q166),0,Q166)</f>
        <v>0</v>
      </c>
      <c r="J166" s="7">
        <f>LARGE(E166:I166,1)+LARGE(E166:I166,2)+LARGE(E166:I166,3)+LARGE(E166:I166,4)</f>
        <v>179</v>
      </c>
      <c r="K166" s="7" t="str">
        <f>IF(SUM(R166:V166)&gt;3,"Y","N")</f>
        <v>N</v>
      </c>
      <c r="M166" s="8" t="e">
        <f>VLOOKUP($B166,'St A 5M'!C:G,4,FALSE)</f>
        <v>#N/A</v>
      </c>
      <c r="N166" s="8" t="e">
        <f>VLOOKUP($B166,'Strath-Blebo'!C:F,4,FALSE)</f>
        <v>#N/A</v>
      </c>
      <c r="O166" s="8" t="e">
        <f>VLOOKUP($B166,Tarvit!C:F,4,FALSE)</f>
        <v>#N/A</v>
      </c>
      <c r="P166" s="8">
        <f>VLOOKUP($B166,Dunnikier!C:F,4,FALSE)</f>
        <v>179</v>
      </c>
      <c r="Q166" s="8" t="e">
        <f>VLOOKUP($B166,Balmullo!$C:$F,4,FALSE)</f>
        <v>#N/A</v>
      </c>
      <c r="R166" s="8">
        <f>IF(ISERROR(M166),0,1)</f>
        <v>0</v>
      </c>
      <c r="S166" s="8">
        <f>IF(ISERROR(N166),0,1)</f>
        <v>0</v>
      </c>
      <c r="T166" s="8">
        <f>IF(ISERROR(O166),0,1)</f>
        <v>0</v>
      </c>
      <c r="U166" s="8">
        <f>IF(ISERROR(P166),0,1)</f>
        <v>1</v>
      </c>
      <c r="V166" s="8">
        <f>IF(ISERROR(Q166),0,1)</f>
        <v>0</v>
      </c>
    </row>
    <row r="167" spans="2:22" x14ac:dyDescent="0.2">
      <c r="B167" s="8" t="s">
        <v>327</v>
      </c>
      <c r="C167" s="7" t="str">
        <f>IFERROR(VLOOKUP($B167,'St A 5M'!C:D,2,FALSE),IFERROR(VLOOKUP($B167,'Strath-Blebo'!C:D,2,FALSE),IFERROR(VLOOKUP($B167,Tarvit!C:D,2,FALSE),IFERROR(VLOOKUP($B167,Dunnikier!C:D,2,FALSE),VLOOKUP($B167,Balmullo!C:D,2,FALSE)))))</f>
        <v>F40</v>
      </c>
      <c r="D167" s="8" t="str">
        <f>IFERROR(IFERROR(VLOOKUP($B167,'St A 5M'!C:E,3,FALSE),IFERROR(VLOOKUP($B167,'Strath-Blebo'!C:E,3,FALSE),IFERROR(VLOOKUP($B167,Tarvit!C:E,3,FALSE),IFERROR(VLOOKUP($B167,Dunnikier!C:E,3,FALSE),VLOOKUP($B167,Balmullo!C:E,3,FALSE))))),"?")</f>
        <v>?</v>
      </c>
      <c r="E167" s="7">
        <f>IF(ISERROR(M167),0,M167)</f>
        <v>0</v>
      </c>
      <c r="F167" s="7">
        <f>IF(ISERROR(N167),0,N167)</f>
        <v>179</v>
      </c>
      <c r="G167" s="7">
        <f>IF(ISERROR(O167),0,O167)</f>
        <v>0</v>
      </c>
      <c r="H167" s="7">
        <f>IF(ISERROR(P167),0,P167)</f>
        <v>0</v>
      </c>
      <c r="I167" s="7">
        <f>IF(ISERROR(Q167),0,Q167)</f>
        <v>0</v>
      </c>
      <c r="J167" s="7">
        <f>LARGE(E167:I167,1)+LARGE(E167:I167,2)+LARGE(E167:I167,3)+LARGE(E167:I167,4)</f>
        <v>179</v>
      </c>
      <c r="K167" s="7" t="str">
        <f>IF(SUM(R167:V167)&gt;3,"Y","N")</f>
        <v>N</v>
      </c>
      <c r="M167" s="8" t="e">
        <f>VLOOKUP($B167,'St A 5M'!C:G,4,FALSE)</f>
        <v>#N/A</v>
      </c>
      <c r="N167" s="8">
        <f>VLOOKUP($B167,'Strath-Blebo'!C:F,4,FALSE)</f>
        <v>179</v>
      </c>
      <c r="O167" s="8" t="e">
        <f>VLOOKUP($B167,Tarvit!C:F,4,FALSE)</f>
        <v>#N/A</v>
      </c>
      <c r="P167" s="8" t="e">
        <f>VLOOKUP($B167,Dunnikier!C:F,4,FALSE)</f>
        <v>#N/A</v>
      </c>
      <c r="Q167" s="8" t="e">
        <f>VLOOKUP($B167,Balmullo!$C:$F,4,FALSE)</f>
        <v>#N/A</v>
      </c>
      <c r="R167" s="8">
        <f>IF(ISERROR(M167),0,1)</f>
        <v>0</v>
      </c>
      <c r="S167" s="8">
        <f>IF(ISERROR(N167),0,1)</f>
        <v>1</v>
      </c>
      <c r="T167" s="8">
        <f>IF(ISERROR(O167),0,1)</f>
        <v>0</v>
      </c>
      <c r="U167" s="8">
        <f>IF(ISERROR(P167),0,1)</f>
        <v>0</v>
      </c>
      <c r="V167" s="8">
        <f>IF(ISERROR(Q167),0,1)</f>
        <v>0</v>
      </c>
    </row>
    <row r="168" spans="2:22" x14ac:dyDescent="0.2">
      <c r="B168" s="8" t="s">
        <v>264</v>
      </c>
      <c r="C168" s="7" t="str">
        <f>IFERROR(VLOOKUP($B168,'St A 5M'!C:D,2,FALSE),IFERROR(VLOOKUP($B168,'Strath-Blebo'!C:D,2,FALSE),IFERROR(VLOOKUP($B168,Tarvit!C:D,2,FALSE),IFERROR(VLOOKUP($B168,Dunnikier!C:D,2,FALSE),VLOOKUP($B168,Balmullo!C:D,2,FALSE)))))</f>
        <v>F50</v>
      </c>
      <c r="D168" s="8" t="str">
        <f>IFERROR(IFERROR(VLOOKUP($B168,'St A 5M'!C:E,3,FALSE),IFERROR(VLOOKUP($B168,'Strath-Blebo'!C:E,3,FALSE),IFERROR(VLOOKUP($B168,Tarvit!C:E,3,FALSE),IFERROR(VLOOKUP($B168,Dunnikier!C:E,3,FALSE),VLOOKUP($B168,Balmullo!C:E,3,FALSE))))),"?")</f>
        <v>Unatt.</v>
      </c>
      <c r="E168" s="7">
        <f>IF(ISERROR(M168),0,M168)</f>
        <v>179</v>
      </c>
      <c r="F168" s="7">
        <f>IF(ISERROR(N168),0,N168)</f>
        <v>0</v>
      </c>
      <c r="G168" s="7">
        <f>IF(ISERROR(O168),0,O168)</f>
        <v>0</v>
      </c>
      <c r="H168" s="7">
        <f>IF(ISERROR(P168),0,P168)</f>
        <v>0</v>
      </c>
      <c r="I168" s="7">
        <f>IF(ISERROR(Q168),0,Q168)</f>
        <v>0</v>
      </c>
      <c r="J168" s="7">
        <f>LARGE(E168:I168,1)+LARGE(E168:I168,2)+LARGE(E168:I168,3)+LARGE(E168:I168,4)</f>
        <v>179</v>
      </c>
      <c r="K168" s="7" t="str">
        <f>IF(SUM(R168:V168)&gt;3,"Y","N")</f>
        <v>N</v>
      </c>
      <c r="M168" s="8">
        <f>VLOOKUP($B168,'St A 5M'!C:G,4,FALSE)</f>
        <v>179</v>
      </c>
      <c r="N168" s="8" t="e">
        <f>VLOOKUP($B168,'Strath-Blebo'!C:F,4,FALSE)</f>
        <v>#N/A</v>
      </c>
      <c r="O168" s="8" t="e">
        <f>VLOOKUP($B168,Tarvit!C:F,4,FALSE)</f>
        <v>#N/A</v>
      </c>
      <c r="P168" s="8" t="e">
        <f>VLOOKUP($B168,Dunnikier!C:F,4,FALSE)</f>
        <v>#N/A</v>
      </c>
      <c r="Q168" s="8" t="e">
        <f>VLOOKUP($B168,Balmullo!$C:$F,4,FALSE)</f>
        <v>#N/A</v>
      </c>
      <c r="R168" s="8">
        <f>IF(ISERROR(M168),0,1)</f>
        <v>1</v>
      </c>
      <c r="S168" s="8">
        <f>IF(ISERROR(N168),0,1)</f>
        <v>0</v>
      </c>
      <c r="T168" s="8">
        <f>IF(ISERROR(O168),0,1)</f>
        <v>0</v>
      </c>
      <c r="U168" s="8">
        <f>IF(ISERROR(P168),0,1)</f>
        <v>0</v>
      </c>
      <c r="V168" s="8">
        <f>IF(ISERROR(Q168),0,1)</f>
        <v>0</v>
      </c>
    </row>
    <row r="169" spans="2:22" x14ac:dyDescent="0.2">
      <c r="B169" s="8" t="s">
        <v>273</v>
      </c>
      <c r="C169" s="7" t="str">
        <f>IFERROR(VLOOKUP($B169,'St A 5M'!C:D,2,FALSE),IFERROR(VLOOKUP($B169,'Strath-Blebo'!C:D,2,FALSE),IFERROR(VLOOKUP($B169,Tarvit!C:D,2,FALSE),IFERROR(VLOOKUP($B169,Dunnikier!C:D,2,FALSE),VLOOKUP($B169,Balmullo!C:D,2,FALSE)))))</f>
        <v>F50</v>
      </c>
      <c r="D169" s="12" t="s">
        <v>363</v>
      </c>
      <c r="E169" s="7">
        <f>IF(ISERROR(M169),0,M169)</f>
        <v>0</v>
      </c>
      <c r="F169" s="7">
        <f>IF(ISERROR(N169),0,N169)</f>
        <v>178</v>
      </c>
      <c r="G169" s="7">
        <f>IF(ISERROR(O169),0,O169)</f>
        <v>0</v>
      </c>
      <c r="H169" s="7">
        <f>IF(ISERROR(P169),0,P169)</f>
        <v>0</v>
      </c>
      <c r="I169" s="7">
        <f>IF(ISERROR(Q169),0,Q169)</f>
        <v>0</v>
      </c>
      <c r="J169" s="7">
        <f>LARGE(E169:I169,1)+LARGE(E169:I169,2)+LARGE(E169:I169,3)+LARGE(E169:I169,4)</f>
        <v>178</v>
      </c>
      <c r="K169" s="7" t="str">
        <f>IF(SUM(R169:V169)&gt;3,"Y","N")</f>
        <v>N</v>
      </c>
      <c r="M169" s="8" t="e">
        <f>1/0</f>
        <v>#DIV/0!</v>
      </c>
      <c r="N169" s="8">
        <f>VLOOKUP($B169,'Strath-Blebo'!C:F,4,FALSE)</f>
        <v>178</v>
      </c>
      <c r="O169" s="8" t="e">
        <f>1/0</f>
        <v>#DIV/0!</v>
      </c>
      <c r="P169" s="8" t="e">
        <f>VLOOKUP($B169,Dunnikier!C:F,4,FALSE)</f>
        <v>#N/A</v>
      </c>
      <c r="Q169" s="8" t="e">
        <f>VLOOKUP($B169,Balmullo!$C:$F,4,FALSE)</f>
        <v>#N/A</v>
      </c>
      <c r="R169" s="8">
        <f>IF(ISERROR(M169),0,1)</f>
        <v>0</v>
      </c>
      <c r="S169" s="8">
        <f>IF(ISERROR(N169),0,1)</f>
        <v>1</v>
      </c>
      <c r="T169" s="8">
        <f>IF(ISERROR(O169),0,1)</f>
        <v>0</v>
      </c>
      <c r="U169" s="8">
        <f>IF(ISERROR(P169),0,1)</f>
        <v>0</v>
      </c>
      <c r="V169" s="8">
        <f>IF(ISERROR(Q169),0,1)</f>
        <v>0</v>
      </c>
    </row>
    <row r="170" spans="2:22" x14ac:dyDescent="0.2">
      <c r="B170" s="8" t="s">
        <v>418</v>
      </c>
      <c r="C170" s="7" t="str">
        <f>IFERROR(VLOOKUP($B170,'St A 5M'!C:D,2,FALSE),IFERROR(VLOOKUP($B170,'Strath-Blebo'!C:D,2,FALSE),IFERROR(VLOOKUP($B170,Tarvit!C:D,2,FALSE),IFERROR(VLOOKUP($B170,Dunnikier!C:D,2,FALSE),VLOOKUP($B170,Balmullo!C:D,2,FALSE)))))</f>
        <v>F50</v>
      </c>
      <c r="D170" s="8" t="str">
        <f>IFERROR(IFERROR(VLOOKUP($B170,'St A 5M'!C:E,3,FALSE),IFERROR(VLOOKUP($B170,'Strath-Blebo'!C:E,3,FALSE),IFERROR(VLOOKUP($B170,Tarvit!C:E,3,FALSE),IFERROR(VLOOKUP($B170,Dunnikier!C:E,3,FALSE),VLOOKUP($B170,Balmullo!C:E,3,FALSE))))),"?")</f>
        <v>Forfar Road Runners</v>
      </c>
      <c r="E170" s="7">
        <f>IF(ISERROR(M170),0,M170)</f>
        <v>0</v>
      </c>
      <c r="F170" s="7">
        <f>IF(ISERROR(N170),0,N170)</f>
        <v>0</v>
      </c>
      <c r="G170" s="7">
        <f>IF(ISERROR(O170),0,O170)</f>
        <v>0</v>
      </c>
      <c r="H170" s="7">
        <f>IF(ISERROR(P170),0,P170)</f>
        <v>0</v>
      </c>
      <c r="I170" s="7">
        <f>IF(ISERROR(Q170),0,Q170)</f>
        <v>178</v>
      </c>
      <c r="J170" s="7">
        <f>LARGE(E170:I170,1)+LARGE(E170:I170,2)+LARGE(E170:I170,3)+LARGE(E170:I170,4)</f>
        <v>178</v>
      </c>
      <c r="K170" s="7" t="str">
        <f>IF(SUM(R170:V170)&gt;3,"Y","N")</f>
        <v>N</v>
      </c>
      <c r="M170" s="8" t="e">
        <f>VLOOKUP($B170,'St A 5M'!C:G,4,FALSE)</f>
        <v>#N/A</v>
      </c>
      <c r="N170" s="8" t="e">
        <f>VLOOKUP($B170,'Strath-Blebo'!C:F,4,FALSE)</f>
        <v>#N/A</v>
      </c>
      <c r="O170" s="8" t="e">
        <f>VLOOKUP($B170,Tarvit!C:F,4,FALSE)</f>
        <v>#N/A</v>
      </c>
      <c r="P170" s="8" t="e">
        <f>VLOOKUP($B170,Dunnikier!C:F,4,FALSE)</f>
        <v>#N/A</v>
      </c>
      <c r="Q170" s="8">
        <f>VLOOKUP($B170,Balmullo!$C:$F,4,FALSE)</f>
        <v>178</v>
      </c>
      <c r="R170" s="8">
        <f>IF(ISERROR(M170),0,1)</f>
        <v>0</v>
      </c>
      <c r="S170" s="8">
        <f>IF(ISERROR(N170),0,1)</f>
        <v>0</v>
      </c>
      <c r="T170" s="8">
        <f>IF(ISERROR(O170),0,1)</f>
        <v>0</v>
      </c>
      <c r="U170" s="8">
        <f>IF(ISERROR(P170),0,1)</f>
        <v>0</v>
      </c>
      <c r="V170" s="8">
        <f>IF(ISERROR(Q170),0,1)</f>
        <v>1</v>
      </c>
    </row>
    <row r="171" spans="2:22" x14ac:dyDescent="0.2">
      <c r="B171" s="8" t="s">
        <v>377</v>
      </c>
      <c r="C171" s="7" t="str">
        <f>IFERROR(VLOOKUP($B171,'St A 5M'!C:D,2,FALSE),IFERROR(VLOOKUP($B171,'Strath-Blebo'!C:D,2,FALSE),IFERROR(VLOOKUP($B171,Tarvit!C:D,2,FALSE),IFERROR(VLOOKUP($B171,Dunnikier!C:D,2,FALSE),VLOOKUP($B171,Balmullo!C:D,2,FALSE)))))</f>
        <v>M40</v>
      </c>
      <c r="D171" s="8" t="str">
        <f>IFERROR(IFERROR(VLOOKUP($B171,'St A 5M'!C:E,3,FALSE),IFERROR(VLOOKUP($B171,'Strath-Blebo'!C:E,3,FALSE),IFERROR(VLOOKUP($B171,Tarvit!C:E,3,FALSE),IFERROR(VLOOKUP($B171,Dunnikier!C:E,3,FALSE),VLOOKUP($B171,Balmullo!C:E,3,FALSE))))),"?")</f>
        <v>Kirkcaldy Wizards</v>
      </c>
      <c r="E171" s="7">
        <f>IF(ISERROR(M171),0,M171)</f>
        <v>0</v>
      </c>
      <c r="F171" s="7">
        <f>IF(ISERROR(N171),0,N171)</f>
        <v>0</v>
      </c>
      <c r="G171" s="7">
        <f>IF(ISERROR(O171),0,O171)</f>
        <v>0</v>
      </c>
      <c r="H171" s="7">
        <f>IF(ISERROR(P171),0,P171)</f>
        <v>178</v>
      </c>
      <c r="I171" s="7">
        <f>IF(ISERROR(Q171),0,Q171)</f>
        <v>0</v>
      </c>
      <c r="J171" s="7">
        <f>LARGE(E171:I171,1)+LARGE(E171:I171,2)+LARGE(E171:I171,3)+LARGE(E171:I171,4)</f>
        <v>178</v>
      </c>
      <c r="K171" s="7" t="str">
        <f>IF(SUM(R171:V171)&gt;3,"Y","N")</f>
        <v>N</v>
      </c>
      <c r="M171" s="8" t="e">
        <f>VLOOKUP($B171,'St A 5M'!C:G,4,FALSE)</f>
        <v>#N/A</v>
      </c>
      <c r="N171" s="8" t="e">
        <f>VLOOKUP($B171,'Strath-Blebo'!C:F,4,FALSE)</f>
        <v>#N/A</v>
      </c>
      <c r="O171" s="8" t="e">
        <f>VLOOKUP($B171,Tarvit!C:F,4,FALSE)</f>
        <v>#N/A</v>
      </c>
      <c r="P171" s="8">
        <f>VLOOKUP($B171,Dunnikier!C:F,4,FALSE)</f>
        <v>178</v>
      </c>
      <c r="Q171" s="8" t="e">
        <f>VLOOKUP($B171,Balmullo!$C:$F,4,FALSE)</f>
        <v>#N/A</v>
      </c>
      <c r="R171" s="8">
        <f>IF(ISERROR(M171),0,1)</f>
        <v>0</v>
      </c>
      <c r="S171" s="8">
        <f>IF(ISERROR(N171),0,1)</f>
        <v>0</v>
      </c>
      <c r="T171" s="8">
        <f>IF(ISERROR(O171),0,1)</f>
        <v>0</v>
      </c>
      <c r="U171" s="8">
        <f>IF(ISERROR(P171),0,1)</f>
        <v>1</v>
      </c>
      <c r="V171" s="8">
        <f>IF(ISERROR(Q171),0,1)</f>
        <v>0</v>
      </c>
    </row>
    <row r="172" spans="2:22" x14ac:dyDescent="0.2">
      <c r="B172" s="8" t="s">
        <v>419</v>
      </c>
      <c r="C172" s="7" t="str">
        <f>IFERROR(VLOOKUP($B172,'St A 5M'!C:D,2,FALSE),IFERROR(VLOOKUP($B172,'Strath-Blebo'!C:D,2,FALSE),IFERROR(VLOOKUP($B172,Tarvit!C:D,2,FALSE),IFERROR(VLOOKUP($B172,Dunnikier!C:D,2,FALSE),VLOOKUP($B172,Balmullo!C:D,2,FALSE)))))</f>
        <v>F50</v>
      </c>
      <c r="D172" s="8" t="str">
        <f>IFERROR(IFERROR(VLOOKUP($B172,'St A 5M'!C:E,3,FALSE),IFERROR(VLOOKUP($B172,'Strath-Blebo'!C:E,3,FALSE),IFERROR(VLOOKUP($B172,Tarvit!C:E,3,FALSE),IFERROR(VLOOKUP($B172,Dunnikier!C:E,3,FALSE),VLOOKUP($B172,Balmullo!C:E,3,FALSE))))),"?")</f>
        <v>Fife AC</v>
      </c>
      <c r="E172" s="7">
        <f>IF(ISERROR(M172),0,M172)</f>
        <v>0</v>
      </c>
      <c r="F172" s="7">
        <f>IF(ISERROR(N172),0,N172)</f>
        <v>0</v>
      </c>
      <c r="G172" s="7">
        <f>IF(ISERROR(O172),0,O172)</f>
        <v>0</v>
      </c>
      <c r="H172" s="7">
        <f>IF(ISERROR(P172),0,P172)</f>
        <v>0</v>
      </c>
      <c r="I172" s="7">
        <f>IF(ISERROR(Q172),0,Q172)</f>
        <v>177</v>
      </c>
      <c r="J172" s="7">
        <f>LARGE(E172:I172,1)+LARGE(E172:I172,2)+LARGE(E172:I172,3)+LARGE(E172:I172,4)</f>
        <v>177</v>
      </c>
      <c r="K172" s="7" t="str">
        <f>IF(SUM(R172:V172)&gt;3,"Y","N")</f>
        <v>N</v>
      </c>
      <c r="M172" s="8" t="e">
        <f>VLOOKUP($B172,'St A 5M'!C:G,4,FALSE)</f>
        <v>#N/A</v>
      </c>
      <c r="N172" s="8" t="e">
        <f>VLOOKUP($B172,'Strath-Blebo'!C:F,4,FALSE)</f>
        <v>#N/A</v>
      </c>
      <c r="O172" s="8" t="e">
        <f>VLOOKUP($B172,Tarvit!C:F,4,FALSE)</f>
        <v>#N/A</v>
      </c>
      <c r="P172" s="8" t="e">
        <f>VLOOKUP($B172,Dunnikier!C:F,4,FALSE)</f>
        <v>#N/A</v>
      </c>
      <c r="Q172" s="8">
        <f>VLOOKUP($B172,Balmullo!$C:$F,4,FALSE)</f>
        <v>177</v>
      </c>
      <c r="R172" s="8">
        <f>IF(ISERROR(M172),0,1)</f>
        <v>0</v>
      </c>
      <c r="S172" s="8">
        <f>IF(ISERROR(N172),0,1)</f>
        <v>0</v>
      </c>
      <c r="T172" s="8">
        <f>IF(ISERROR(O172),0,1)</f>
        <v>0</v>
      </c>
      <c r="U172" s="8">
        <f>IF(ISERROR(P172),0,1)</f>
        <v>0</v>
      </c>
      <c r="V172" s="8">
        <f>IF(ISERROR(Q172),0,1)</f>
        <v>1</v>
      </c>
    </row>
    <row r="173" spans="2:22" x14ac:dyDescent="0.2">
      <c r="B173" s="8" t="s">
        <v>401</v>
      </c>
      <c r="C173" s="7" t="str">
        <f>IFERROR(VLOOKUP($B173,'St A 5M'!C:D,2,FALSE),IFERROR(VLOOKUP($B173,'Strath-Blebo'!C:D,2,FALSE),IFERROR(VLOOKUP($B173,Tarvit!C:D,2,FALSE),IFERROR(VLOOKUP($B173,Dunnikier!C:D,2,FALSE),VLOOKUP($B173,Balmullo!C:D,2,FALSE)))))</f>
        <v>M50</v>
      </c>
      <c r="D173" s="8" t="str">
        <f>IFERROR(IFERROR(VLOOKUP($B173,'St A 5M'!C:E,3,FALSE),IFERROR(VLOOKUP($B173,'Strath-Blebo'!C:E,3,FALSE),IFERROR(VLOOKUP($B173,Tarvit!C:E,3,FALSE),IFERROR(VLOOKUP($B173,Dunnikier!C:E,3,FALSE),VLOOKUP($B173,Balmullo!C:E,3,FALSE))))),"?")</f>
        <v xml:space="preserve">Dundee Road Runners </v>
      </c>
      <c r="E173" s="7">
        <f>IF(ISERROR(M173),0,M173)</f>
        <v>0</v>
      </c>
      <c r="F173" s="7">
        <f>IF(ISERROR(N173),0,N173)</f>
        <v>0</v>
      </c>
      <c r="G173" s="7">
        <f>IF(ISERROR(O173),0,O173)</f>
        <v>0</v>
      </c>
      <c r="H173" s="7">
        <f>IF(ISERROR(P173),0,P173)</f>
        <v>0</v>
      </c>
      <c r="I173" s="7">
        <f>IF(ISERROR(Q173),0,Q173)</f>
        <v>177</v>
      </c>
      <c r="J173" s="7">
        <f>LARGE(E173:I173,1)+LARGE(E173:I173,2)+LARGE(E173:I173,3)+LARGE(E173:I173,4)</f>
        <v>177</v>
      </c>
      <c r="K173" s="7" t="str">
        <f>IF(SUM(R173:V173)&gt;3,"Y","N")</f>
        <v>N</v>
      </c>
      <c r="M173" s="8" t="e">
        <f>VLOOKUP($B173,'St A 5M'!C:G,4,FALSE)</f>
        <v>#N/A</v>
      </c>
      <c r="N173" s="8" t="e">
        <f>VLOOKUP($B173,'Strath-Blebo'!C:F,4,FALSE)</f>
        <v>#N/A</v>
      </c>
      <c r="O173" s="8" t="e">
        <f>VLOOKUP($B173,Tarvit!C:F,4,FALSE)</f>
        <v>#N/A</v>
      </c>
      <c r="P173" s="8" t="e">
        <f>VLOOKUP($B173,Dunnikier!C:F,4,FALSE)</f>
        <v>#N/A</v>
      </c>
      <c r="Q173" s="8">
        <f>VLOOKUP($B173,Balmullo!$C:$F,4,FALSE)</f>
        <v>177</v>
      </c>
      <c r="R173" s="8">
        <f>IF(ISERROR(M173),0,1)</f>
        <v>0</v>
      </c>
      <c r="S173" s="8">
        <f>IF(ISERROR(N173),0,1)</f>
        <v>0</v>
      </c>
      <c r="T173" s="8">
        <f>IF(ISERROR(O173),0,1)</f>
        <v>0</v>
      </c>
      <c r="U173" s="8">
        <f>IF(ISERROR(P173),0,1)</f>
        <v>0</v>
      </c>
      <c r="V173" s="8">
        <f>IF(ISERROR(Q173),0,1)</f>
        <v>1</v>
      </c>
    </row>
    <row r="174" spans="2:22" x14ac:dyDescent="0.2">
      <c r="B174" s="8" t="s">
        <v>328</v>
      </c>
      <c r="C174" s="7" t="str">
        <f>IFERROR(VLOOKUP($B174,'St A 5M'!C:D,2,FALSE),IFERROR(VLOOKUP($B174,'Strath-Blebo'!C:D,2,FALSE),IFERROR(VLOOKUP($B174,Tarvit!C:D,2,FALSE),IFERROR(VLOOKUP($B174,Dunnikier!C:D,2,FALSE),VLOOKUP($B174,Balmullo!C:D,2,FALSE)))))</f>
        <v>F40</v>
      </c>
      <c r="D174" s="8" t="str">
        <f>IFERROR(IFERROR(VLOOKUP($B174,'St A 5M'!C:E,3,FALSE),IFERROR(VLOOKUP($B174,'Strath-Blebo'!C:E,3,FALSE),IFERROR(VLOOKUP($B174,Tarvit!C:E,3,FALSE),IFERROR(VLOOKUP($B174,Dunnikier!C:E,3,FALSE),VLOOKUP($B174,Balmullo!C:E,3,FALSE))))),"?")</f>
        <v>?</v>
      </c>
      <c r="E174" s="7">
        <f>IF(ISERROR(M174),0,M174)</f>
        <v>0</v>
      </c>
      <c r="F174" s="7">
        <f>IF(ISERROR(N174),0,N174)</f>
        <v>177</v>
      </c>
      <c r="G174" s="7">
        <f>IF(ISERROR(O174),0,O174)</f>
        <v>0</v>
      </c>
      <c r="H174" s="7">
        <f>IF(ISERROR(P174),0,P174)</f>
        <v>0</v>
      </c>
      <c r="I174" s="7">
        <f>IF(ISERROR(Q174),0,Q174)</f>
        <v>0</v>
      </c>
      <c r="J174" s="7">
        <f>LARGE(E174:I174,1)+LARGE(E174:I174,2)+LARGE(E174:I174,3)+LARGE(E174:I174,4)</f>
        <v>177</v>
      </c>
      <c r="K174" s="7" t="str">
        <f>IF(SUM(R174:V174)&gt;3,"Y","N")</f>
        <v>N</v>
      </c>
      <c r="M174" s="8" t="e">
        <f>VLOOKUP($B174,'St A 5M'!C:G,4,FALSE)</f>
        <v>#N/A</v>
      </c>
      <c r="N174" s="8">
        <f>VLOOKUP($B174,'Strath-Blebo'!C:F,4,FALSE)</f>
        <v>177</v>
      </c>
      <c r="O174" s="8" t="e">
        <f>VLOOKUP($B174,Tarvit!C:F,4,FALSE)</f>
        <v>#N/A</v>
      </c>
      <c r="P174" s="8" t="e">
        <f>VLOOKUP($B174,Dunnikier!C:F,4,FALSE)</f>
        <v>#N/A</v>
      </c>
      <c r="Q174" s="8" t="e">
        <f>VLOOKUP($B174,Balmullo!$C:$F,4,FALSE)</f>
        <v>#N/A</v>
      </c>
      <c r="R174" s="8">
        <f>IF(ISERROR(M174),0,1)</f>
        <v>0</v>
      </c>
      <c r="S174" s="8">
        <f>IF(ISERROR(N174),0,1)</f>
        <v>1</v>
      </c>
      <c r="T174" s="8">
        <f>IF(ISERROR(O174),0,1)</f>
        <v>0</v>
      </c>
      <c r="U174" s="8">
        <f>IF(ISERROR(P174),0,1)</f>
        <v>0</v>
      </c>
      <c r="V174" s="8">
        <f>IF(ISERROR(Q174),0,1)</f>
        <v>0</v>
      </c>
    </row>
    <row r="175" spans="2:22" x14ac:dyDescent="0.2">
      <c r="B175" s="8" t="s">
        <v>265</v>
      </c>
      <c r="C175" s="7" t="str">
        <f>IFERROR(VLOOKUP($B175,'St A 5M'!C:D,2,FALSE),IFERROR(VLOOKUP($B175,'Strath-Blebo'!C:D,2,FALSE),IFERROR(VLOOKUP($B175,Tarvit!C:D,2,FALSE),IFERROR(VLOOKUP($B175,Dunnikier!C:D,2,FALSE),VLOOKUP($B175,Balmullo!C:D,2,FALSE)))))</f>
        <v>FSen</v>
      </c>
      <c r="D175" s="8" t="str">
        <f>IFERROR(IFERROR(VLOOKUP($B175,'St A 5M'!C:E,3,FALSE),IFERROR(VLOOKUP($B175,'Strath-Blebo'!C:E,3,FALSE),IFERROR(VLOOKUP($B175,Tarvit!C:E,3,FALSE),IFERROR(VLOOKUP($B175,Dunnikier!C:E,3,FALSE),VLOOKUP($B175,Balmullo!C:E,3,FALSE))))),"?")</f>
        <v>Dundee Road Runners</v>
      </c>
      <c r="E175" s="7">
        <f>IF(ISERROR(M175),0,M175)</f>
        <v>177</v>
      </c>
      <c r="F175" s="7">
        <f>IF(ISERROR(N175),0,N175)</f>
        <v>0</v>
      </c>
      <c r="G175" s="7">
        <f>IF(ISERROR(O175),0,O175)</f>
        <v>0</v>
      </c>
      <c r="H175" s="7">
        <f>IF(ISERROR(P175),0,P175)</f>
        <v>0</v>
      </c>
      <c r="I175" s="7">
        <f>IF(ISERROR(Q175),0,Q175)</f>
        <v>0</v>
      </c>
      <c r="J175" s="7">
        <f>LARGE(E175:I175,1)+LARGE(E175:I175,2)+LARGE(E175:I175,3)+LARGE(E175:I175,4)</f>
        <v>177</v>
      </c>
      <c r="K175" s="7" t="str">
        <f>IF(SUM(R175:V175)&gt;3,"Y","N")</f>
        <v>N</v>
      </c>
      <c r="M175" s="8">
        <f>VLOOKUP($B175,'St A 5M'!C:G,4,FALSE)</f>
        <v>177</v>
      </c>
      <c r="N175" s="8" t="e">
        <f>VLOOKUP($B175,'Strath-Blebo'!C:F,4,FALSE)</f>
        <v>#N/A</v>
      </c>
      <c r="O175" s="8" t="e">
        <f>VLOOKUP($B175,Tarvit!C:F,4,FALSE)</f>
        <v>#N/A</v>
      </c>
      <c r="P175" s="8" t="e">
        <f>VLOOKUP($B175,Dunnikier!C:F,4,FALSE)</f>
        <v>#N/A</v>
      </c>
      <c r="Q175" s="8" t="e">
        <f>VLOOKUP($B175,Balmullo!$C:$F,4,FALSE)</f>
        <v>#N/A</v>
      </c>
      <c r="R175" s="8">
        <f>IF(ISERROR(M175),0,1)</f>
        <v>1</v>
      </c>
      <c r="S175" s="8">
        <f>IF(ISERROR(N175),0,1)</f>
        <v>0</v>
      </c>
      <c r="T175" s="8">
        <f>IF(ISERROR(O175),0,1)</f>
        <v>0</v>
      </c>
      <c r="U175" s="8">
        <f>IF(ISERROR(P175),0,1)</f>
        <v>0</v>
      </c>
      <c r="V175" s="8">
        <f>IF(ISERROR(Q175),0,1)</f>
        <v>0</v>
      </c>
    </row>
    <row r="176" spans="2:22" x14ac:dyDescent="0.2">
      <c r="B176" s="8" t="s">
        <v>273</v>
      </c>
      <c r="C176" s="7" t="str">
        <f>IFERROR(VLOOKUP($B176,'St A 5M'!C:D,2,FALSE),IFERROR(VLOOKUP($B176,'Strath-Blebo'!C:D,2,FALSE),IFERROR(VLOOKUP($B176,Tarvit!C:D,2,FALSE),IFERROR(VLOOKUP($B176,Dunnikier!C:D,2,FALSE),VLOOKUP($B176,Balmullo!C:D,2,FALSE)))))</f>
        <v>F50</v>
      </c>
      <c r="D176" s="12" t="s">
        <v>4</v>
      </c>
      <c r="E176" s="7">
        <f>IF(ISERROR(M176),0,M176)</f>
        <v>0</v>
      </c>
      <c r="F176" s="7">
        <f>IF(ISERROR(N176),0,N176)</f>
        <v>0</v>
      </c>
      <c r="G176" s="7">
        <f>IF(ISERROR(O176),0,O176)</f>
        <v>176</v>
      </c>
      <c r="H176" s="7">
        <f>IF(ISERROR(P176),0,P176)</f>
        <v>0</v>
      </c>
      <c r="I176" s="7">
        <f>IF(ISERROR(Q176),0,Q176)</f>
        <v>0</v>
      </c>
      <c r="J176" s="7">
        <f>LARGE(E176:I176,1)+LARGE(E176:I176,2)+LARGE(E176:I176,3)+LARGE(E176:I176,4)</f>
        <v>176</v>
      </c>
      <c r="K176" s="7" t="str">
        <f>IF(SUM(R176:V176)&gt;3,"Y","N")</f>
        <v>N</v>
      </c>
      <c r="M176" s="8" t="e">
        <f>1/0</f>
        <v>#DIV/0!</v>
      </c>
      <c r="N176" s="8" t="e">
        <f>1/0</f>
        <v>#DIV/0!</v>
      </c>
      <c r="O176" s="8">
        <f>VLOOKUP($B176,Tarvit!C:F,4,FALSE)</f>
        <v>176</v>
      </c>
      <c r="P176" s="8" t="e">
        <f>VLOOKUP($B176,Dunnikier!C:F,4,FALSE)</f>
        <v>#N/A</v>
      </c>
      <c r="Q176" s="8" t="e">
        <f>VLOOKUP($B176,Balmullo!$C:$F,4,FALSE)</f>
        <v>#N/A</v>
      </c>
      <c r="R176" s="8">
        <f>IF(ISERROR(M176),0,1)</f>
        <v>0</v>
      </c>
      <c r="S176" s="8">
        <f>IF(ISERROR(N176),0,1)</f>
        <v>0</v>
      </c>
      <c r="T176" s="8">
        <f>IF(ISERROR(O176),0,1)</f>
        <v>1</v>
      </c>
      <c r="U176" s="8">
        <f>IF(ISERROR(P176),0,1)</f>
        <v>0</v>
      </c>
      <c r="V176" s="8">
        <f>IF(ISERROR(Q176),0,1)</f>
        <v>0</v>
      </c>
    </row>
    <row r="177" spans="2:22" x14ac:dyDescent="0.2">
      <c r="B177" s="8" t="s">
        <v>288</v>
      </c>
      <c r="C177" s="7" t="str">
        <f>IFERROR(VLOOKUP($B177,'St A 5M'!C:D,2,FALSE),IFERROR(VLOOKUP($B177,'Strath-Blebo'!C:D,2,FALSE),IFERROR(VLOOKUP($B177,Tarvit!C:D,2,FALSE),IFERROR(VLOOKUP($B177,Dunnikier!C:D,2,FALSE),VLOOKUP($B177,Balmullo!C:D,2,FALSE)))))</f>
        <v>M40</v>
      </c>
      <c r="D177" s="8" t="str">
        <f>IFERROR(IFERROR(VLOOKUP($B177,'St A 5M'!C:E,3,FALSE),IFERROR(VLOOKUP($B177,'Strath-Blebo'!C:E,3,FALSE),IFERROR(VLOOKUP($B177,Tarvit!C:E,3,FALSE),IFERROR(VLOOKUP($B177,Dunnikier!C:E,3,FALSE),VLOOKUP($B177,Balmullo!C:E,3,FALSE))))),"?")</f>
        <v xml:space="preserve">Dundee Road Runners </v>
      </c>
      <c r="E177" s="7">
        <f>IF(ISERROR(M177),0,M177)</f>
        <v>176</v>
      </c>
      <c r="F177" s="7">
        <f>IF(ISERROR(N177),0,N177)</f>
        <v>0</v>
      </c>
      <c r="G177" s="7">
        <f>IF(ISERROR(O177),0,O177)</f>
        <v>0</v>
      </c>
      <c r="H177" s="7">
        <f>IF(ISERROR(P177),0,P177)</f>
        <v>0</v>
      </c>
      <c r="I177" s="7">
        <f>IF(ISERROR(Q177),0,Q177)</f>
        <v>0</v>
      </c>
      <c r="J177" s="7">
        <f>LARGE(E177:I177,1)+LARGE(E177:I177,2)+LARGE(E177:I177,3)+LARGE(E177:I177,4)</f>
        <v>176</v>
      </c>
      <c r="K177" s="7" t="str">
        <f>IF(SUM(R177:V177)&gt;3,"Y","N")</f>
        <v>N</v>
      </c>
      <c r="M177" s="8">
        <f>VLOOKUP($B177,'St A 5M'!C:G,4,FALSE)</f>
        <v>176</v>
      </c>
      <c r="N177" s="8" t="e">
        <f>VLOOKUP($B177,'Strath-Blebo'!C:F,4,FALSE)</f>
        <v>#N/A</v>
      </c>
      <c r="O177" s="8" t="e">
        <f>VLOOKUP($B177,Tarvit!C:F,4,FALSE)</f>
        <v>#N/A</v>
      </c>
      <c r="P177" s="8" t="e">
        <f>VLOOKUP($B177,Dunnikier!C:F,4,FALSE)</f>
        <v>#N/A</v>
      </c>
      <c r="Q177" s="8" t="e">
        <f>VLOOKUP($B177,Balmullo!$C:$F,4,FALSE)</f>
        <v>#N/A</v>
      </c>
      <c r="R177" s="8">
        <f>IF(ISERROR(M177),0,1)</f>
        <v>1</v>
      </c>
      <c r="S177" s="8">
        <f>IF(ISERROR(N177),0,1)</f>
        <v>0</v>
      </c>
      <c r="T177" s="8">
        <f>IF(ISERROR(O177),0,1)</f>
        <v>0</v>
      </c>
      <c r="U177" s="8">
        <f>IF(ISERROR(P177),0,1)</f>
        <v>0</v>
      </c>
      <c r="V177" s="8">
        <f>IF(ISERROR(Q177),0,1)</f>
        <v>0</v>
      </c>
    </row>
    <row r="178" spans="2:22" x14ac:dyDescent="0.2">
      <c r="B178" s="8" t="s">
        <v>345</v>
      </c>
      <c r="C178" s="7" t="str">
        <f>IFERROR(VLOOKUP($B178,'St A 5M'!C:D,2,FALSE),IFERROR(VLOOKUP($B178,'Strath-Blebo'!C:D,2,FALSE),IFERROR(VLOOKUP($B178,Tarvit!C:D,2,FALSE),IFERROR(VLOOKUP($B178,Dunnikier!C:D,2,FALSE),VLOOKUP($B178,Balmullo!C:D,2,FALSE)))))</f>
        <v>MSen</v>
      </c>
      <c r="D178" s="8" t="str">
        <f>IFERROR(IFERROR(VLOOKUP($B178,'St A 5M'!C:E,3,FALSE),IFERROR(VLOOKUP($B178,'Strath-Blebo'!C:E,3,FALSE),IFERROR(VLOOKUP($B178,Tarvit!C:E,3,FALSE),IFERROR(VLOOKUP($B178,Dunnikier!C:E,3,FALSE),VLOOKUP($B178,Balmullo!C:E,3,FALSE))))),"?")</f>
        <v>Unatt.</v>
      </c>
      <c r="E178" s="7">
        <f>IF(ISERROR(M178),0,M178)</f>
        <v>0</v>
      </c>
      <c r="F178" s="7">
        <f>IF(ISERROR(N178),0,N178)</f>
        <v>0</v>
      </c>
      <c r="G178" s="7">
        <f>IF(ISERROR(O178),0,O178)</f>
        <v>176</v>
      </c>
      <c r="H178" s="7">
        <f>IF(ISERROR(P178),0,P178)</f>
        <v>0</v>
      </c>
      <c r="I178" s="7">
        <f>IF(ISERROR(Q178),0,Q178)</f>
        <v>0</v>
      </c>
      <c r="J178" s="7">
        <f>LARGE(E178:I178,1)+LARGE(E178:I178,2)+LARGE(E178:I178,3)+LARGE(E178:I178,4)</f>
        <v>176</v>
      </c>
      <c r="K178" s="7" t="str">
        <f>IF(SUM(R178:V178)&gt;3,"Y","N")</f>
        <v>N</v>
      </c>
      <c r="M178" s="8" t="e">
        <f>VLOOKUP($B178,'St A 5M'!C:G,4,FALSE)</f>
        <v>#N/A</v>
      </c>
      <c r="N178" s="8" t="e">
        <f>VLOOKUP($B178,'Strath-Blebo'!C:F,4,FALSE)</f>
        <v>#N/A</v>
      </c>
      <c r="O178" s="8">
        <f>VLOOKUP($B178,Tarvit!C:F,4,FALSE)</f>
        <v>176</v>
      </c>
      <c r="P178" s="8" t="e">
        <f>VLOOKUP($B178,Dunnikier!C:F,4,FALSE)</f>
        <v>#N/A</v>
      </c>
      <c r="Q178" s="8" t="e">
        <f>VLOOKUP($B178,Balmullo!$C:$F,4,FALSE)</f>
        <v>#N/A</v>
      </c>
      <c r="R178" s="8">
        <f>IF(ISERROR(M178),0,1)</f>
        <v>0</v>
      </c>
      <c r="S178" s="8">
        <f>IF(ISERROR(N178),0,1)</f>
        <v>0</v>
      </c>
      <c r="T178" s="8">
        <f>IF(ISERROR(O178),0,1)</f>
        <v>1</v>
      </c>
      <c r="U178" s="8">
        <f>IF(ISERROR(P178),0,1)</f>
        <v>0</v>
      </c>
      <c r="V178" s="8">
        <f>IF(ISERROR(Q178),0,1)</f>
        <v>0</v>
      </c>
    </row>
    <row r="179" spans="2:22" x14ac:dyDescent="0.2">
      <c r="B179" s="8" t="s">
        <v>289</v>
      </c>
      <c r="C179" s="7" t="str">
        <f>IFERROR(VLOOKUP($B179,'St A 5M'!C:D,2,FALSE),IFERROR(VLOOKUP($B179,'Strath-Blebo'!C:D,2,FALSE),IFERROR(VLOOKUP($B179,Tarvit!C:D,2,FALSE),IFERROR(VLOOKUP($B179,Dunnikier!C:D,2,FALSE),VLOOKUP($B179,Balmullo!C:D,2,FALSE)))))</f>
        <v>F50</v>
      </c>
      <c r="D179" s="8" t="str">
        <f>IFERROR(IFERROR(VLOOKUP($B179,'St A 5M'!C:E,3,FALSE),IFERROR(VLOOKUP($B179,'Strath-Blebo'!C:E,3,FALSE),IFERROR(VLOOKUP($B179,Tarvit!C:E,3,FALSE),IFERROR(VLOOKUP($B179,Dunnikier!C:E,3,FALSE),VLOOKUP($B179,Balmullo!C:E,3,FALSE))))),"?")</f>
        <v xml:space="preserve">Dundee Road Runners </v>
      </c>
      <c r="E179" s="7">
        <f>IF(ISERROR(M179),0,M179)</f>
        <v>176</v>
      </c>
      <c r="F179" s="7">
        <f>IF(ISERROR(N179),0,N179)</f>
        <v>0</v>
      </c>
      <c r="G179" s="7">
        <f>IF(ISERROR(O179),0,O179)</f>
        <v>0</v>
      </c>
      <c r="H179" s="7">
        <f>IF(ISERROR(P179),0,P179)</f>
        <v>0</v>
      </c>
      <c r="I179" s="7">
        <f>IF(ISERROR(Q179),0,Q179)</f>
        <v>0</v>
      </c>
      <c r="J179" s="7">
        <f>LARGE(E179:I179,1)+LARGE(E179:I179,2)+LARGE(E179:I179,3)+LARGE(E179:I179,4)</f>
        <v>176</v>
      </c>
      <c r="K179" s="7" t="str">
        <f>IF(SUM(R179:V179)&gt;3,"Y","N")</f>
        <v>N</v>
      </c>
      <c r="M179" s="8">
        <f>VLOOKUP($B179,'St A 5M'!C:G,4,FALSE)</f>
        <v>176</v>
      </c>
      <c r="N179" s="8" t="e">
        <f>VLOOKUP($B179,'Strath-Blebo'!C:F,4,FALSE)</f>
        <v>#N/A</v>
      </c>
      <c r="O179" s="8" t="e">
        <f>VLOOKUP($B179,Tarvit!C:F,4,FALSE)</f>
        <v>#N/A</v>
      </c>
      <c r="P179" s="8" t="e">
        <f>VLOOKUP($B179,Dunnikier!C:F,4,FALSE)</f>
        <v>#N/A</v>
      </c>
      <c r="Q179" s="8" t="e">
        <f>VLOOKUP($B179,Balmullo!$C:$F,4,FALSE)</f>
        <v>#N/A</v>
      </c>
      <c r="R179" s="8">
        <f>IF(ISERROR(M179),0,1)</f>
        <v>1</v>
      </c>
      <c r="S179" s="8">
        <f>IF(ISERROR(N179),0,1)</f>
        <v>0</v>
      </c>
      <c r="T179" s="8">
        <f>IF(ISERROR(O179),0,1)</f>
        <v>0</v>
      </c>
      <c r="U179" s="8">
        <f>IF(ISERROR(P179),0,1)</f>
        <v>0</v>
      </c>
      <c r="V179" s="8">
        <f>IF(ISERROR(Q179),0,1)</f>
        <v>0</v>
      </c>
    </row>
    <row r="180" spans="2:22" x14ac:dyDescent="0.2">
      <c r="B180" s="8" t="s">
        <v>402</v>
      </c>
      <c r="C180" s="7" t="str">
        <f>IFERROR(VLOOKUP($B180,'St A 5M'!C:D,2,FALSE),IFERROR(VLOOKUP($B180,'Strath-Blebo'!C:D,2,FALSE),IFERROR(VLOOKUP($B180,Tarvit!C:D,2,FALSE),IFERROR(VLOOKUP($B180,Dunnikier!C:D,2,FALSE),VLOOKUP($B180,Balmullo!C:D,2,FALSE)))))</f>
        <v>M40</v>
      </c>
      <c r="D180" s="8" t="str">
        <f>IFERROR(IFERROR(VLOOKUP($B180,'St A 5M'!C:E,3,FALSE),IFERROR(VLOOKUP($B180,'Strath-Blebo'!C:E,3,FALSE),IFERROR(VLOOKUP($B180,Tarvit!C:E,3,FALSE),IFERROR(VLOOKUP($B180,Dunnikier!C:E,3,FALSE),VLOOKUP($B180,Balmullo!C:E,3,FALSE))))),"?")</f>
        <v>Fife AC</v>
      </c>
      <c r="E180" s="7">
        <f>IF(ISERROR(M180),0,M180)</f>
        <v>0</v>
      </c>
      <c r="F180" s="7">
        <f>IF(ISERROR(N180),0,N180)</f>
        <v>0</v>
      </c>
      <c r="G180" s="7">
        <f>IF(ISERROR(O180),0,O180)</f>
        <v>0</v>
      </c>
      <c r="H180" s="7">
        <f>IF(ISERROR(P180),0,P180)</f>
        <v>0</v>
      </c>
      <c r="I180" s="7">
        <f>IF(ISERROR(Q180),0,Q180)</f>
        <v>174</v>
      </c>
      <c r="J180" s="7">
        <f>LARGE(E180:I180,1)+LARGE(E180:I180,2)+LARGE(E180:I180,3)+LARGE(E180:I180,4)</f>
        <v>174</v>
      </c>
      <c r="K180" s="7" t="str">
        <f>IF(SUM(R180:V180)&gt;3,"Y","N")</f>
        <v>N</v>
      </c>
      <c r="M180" s="8" t="e">
        <f>VLOOKUP($B180,'St A 5M'!C:G,4,FALSE)</f>
        <v>#N/A</v>
      </c>
      <c r="N180" s="8" t="e">
        <f>VLOOKUP($B180,'Strath-Blebo'!C:F,4,FALSE)</f>
        <v>#N/A</v>
      </c>
      <c r="O180" s="8" t="e">
        <f>VLOOKUP($B180,Tarvit!C:F,4,FALSE)</f>
        <v>#N/A</v>
      </c>
      <c r="P180" s="8" t="e">
        <f>VLOOKUP($B180,Dunnikier!C:F,4,FALSE)</f>
        <v>#N/A</v>
      </c>
      <c r="Q180" s="8">
        <f>VLOOKUP($B180,Balmullo!$C:$F,4,FALSE)</f>
        <v>174</v>
      </c>
      <c r="R180" s="8">
        <f>IF(ISERROR(M180),0,1)</f>
        <v>0</v>
      </c>
      <c r="S180" s="8">
        <f>IF(ISERROR(N180),0,1)</f>
        <v>0</v>
      </c>
      <c r="T180" s="8">
        <f>IF(ISERROR(O180),0,1)</f>
        <v>0</v>
      </c>
      <c r="U180" s="8">
        <f>IF(ISERROR(P180),0,1)</f>
        <v>0</v>
      </c>
      <c r="V180" s="8">
        <f>IF(ISERROR(Q180),0,1)</f>
        <v>1</v>
      </c>
    </row>
    <row r="181" spans="2:22" x14ac:dyDescent="0.2">
      <c r="B181" s="8" t="s">
        <v>422</v>
      </c>
      <c r="C181" s="7" t="str">
        <f>IFERROR(VLOOKUP($B181,'St A 5M'!C:D,2,FALSE),IFERROR(VLOOKUP($B181,'Strath-Blebo'!C:D,2,FALSE),IFERROR(VLOOKUP($B181,Tarvit!C:D,2,FALSE),IFERROR(VLOOKUP($B181,Dunnikier!C:D,2,FALSE),VLOOKUP($B181,Balmullo!C:D,2,FALSE)))))</f>
        <v>F60</v>
      </c>
      <c r="D181" s="8" t="str">
        <f>IFERROR(IFERROR(VLOOKUP($B181,'St A 5M'!C:E,3,FALSE),IFERROR(VLOOKUP($B181,'Strath-Blebo'!C:E,3,FALSE),IFERROR(VLOOKUP($B181,Tarvit!C:E,3,FALSE),IFERROR(VLOOKUP($B181,Dunnikier!C:E,3,FALSE),VLOOKUP($B181,Balmullo!C:E,3,FALSE))))),"?")</f>
        <v>Strathearn Harriers</v>
      </c>
      <c r="E181" s="7">
        <f>IF(ISERROR(M181),0,M181)</f>
        <v>0</v>
      </c>
      <c r="F181" s="7">
        <f>IF(ISERROR(N181),0,N181)</f>
        <v>0</v>
      </c>
      <c r="G181" s="7">
        <f>IF(ISERROR(O181),0,O181)</f>
        <v>0</v>
      </c>
      <c r="H181" s="7">
        <f>IF(ISERROR(P181),0,P181)</f>
        <v>0</v>
      </c>
      <c r="I181" s="7">
        <f>IF(ISERROR(Q181),0,Q181)</f>
        <v>174</v>
      </c>
      <c r="J181" s="7">
        <f>LARGE(E181:I181,1)+LARGE(E181:I181,2)+LARGE(E181:I181,3)+LARGE(E181:I181,4)</f>
        <v>174</v>
      </c>
      <c r="K181" s="7" t="str">
        <f>IF(SUM(R181:V181)&gt;3,"Y","N")</f>
        <v>N</v>
      </c>
      <c r="M181" s="8" t="e">
        <f>VLOOKUP($B181,'St A 5M'!C:G,4,FALSE)</f>
        <v>#N/A</v>
      </c>
      <c r="N181" s="8" t="e">
        <f>VLOOKUP($B181,'Strath-Blebo'!C:F,4,FALSE)</f>
        <v>#N/A</v>
      </c>
      <c r="O181" s="8" t="e">
        <f>VLOOKUP($B181,Tarvit!C:F,4,FALSE)</f>
        <v>#N/A</v>
      </c>
      <c r="P181" s="8" t="e">
        <f>VLOOKUP($B181,Dunnikier!C:F,4,FALSE)</f>
        <v>#N/A</v>
      </c>
      <c r="Q181" s="8">
        <f>VLOOKUP($B181,Balmullo!$C:$F,4,FALSE)</f>
        <v>174</v>
      </c>
      <c r="R181" s="8">
        <f>IF(ISERROR(M181),0,1)</f>
        <v>0</v>
      </c>
      <c r="S181" s="8">
        <f>IF(ISERROR(N181),0,1)</f>
        <v>0</v>
      </c>
      <c r="T181" s="8">
        <f>IF(ISERROR(O181),0,1)</f>
        <v>0</v>
      </c>
      <c r="U181" s="8">
        <f>IF(ISERROR(P181),0,1)</f>
        <v>0</v>
      </c>
      <c r="V181" s="8">
        <f>IF(ISERROR(Q181),0,1)</f>
        <v>1</v>
      </c>
    </row>
    <row r="182" spans="2:22" x14ac:dyDescent="0.2">
      <c r="B182" s="8" t="s">
        <v>268</v>
      </c>
      <c r="C182" s="7" t="str">
        <f>IFERROR(VLOOKUP($B182,'St A 5M'!C:D,2,FALSE),IFERROR(VLOOKUP($B182,'Strath-Blebo'!C:D,2,FALSE),IFERROR(VLOOKUP($B182,Tarvit!C:D,2,FALSE),IFERROR(VLOOKUP($B182,Dunnikier!C:D,2,FALSE),VLOOKUP($B182,Balmullo!C:D,2,FALSE)))))</f>
        <v>FSen</v>
      </c>
      <c r="D182" s="8" t="str">
        <f>IFERROR(IFERROR(VLOOKUP($B182,'St A 5M'!C:E,3,FALSE),IFERROR(VLOOKUP($B182,'Strath-Blebo'!C:E,3,FALSE),IFERROR(VLOOKUP($B182,Tarvit!C:E,3,FALSE),IFERROR(VLOOKUP($B182,Dunnikier!C:E,3,FALSE),VLOOKUP($B182,Balmullo!C:E,3,FALSE))))),"?")</f>
        <v>Dundee Roadrunners</v>
      </c>
      <c r="E182" s="7">
        <f>IF(ISERROR(M182),0,M182)</f>
        <v>173</v>
      </c>
      <c r="F182" s="7">
        <f>IF(ISERROR(N182),0,N182)</f>
        <v>0</v>
      </c>
      <c r="G182" s="7">
        <f>IF(ISERROR(O182),0,O182)</f>
        <v>0</v>
      </c>
      <c r="H182" s="7">
        <f>IF(ISERROR(P182),0,P182)</f>
        <v>0</v>
      </c>
      <c r="I182" s="7">
        <f>IF(ISERROR(Q182),0,Q182)</f>
        <v>0</v>
      </c>
      <c r="J182" s="7">
        <f>LARGE(E182:I182,1)+LARGE(E182:I182,2)+LARGE(E182:I182,3)+LARGE(E182:I182,4)</f>
        <v>173</v>
      </c>
      <c r="K182" s="7" t="str">
        <f>IF(SUM(R182:V182)&gt;3,"Y","N")</f>
        <v>N</v>
      </c>
      <c r="M182" s="8">
        <f>VLOOKUP($B182,'St A 5M'!C:G,4,FALSE)</f>
        <v>173</v>
      </c>
      <c r="N182" s="8" t="e">
        <f>VLOOKUP($B182,'Strath-Blebo'!C:F,4,FALSE)</f>
        <v>#N/A</v>
      </c>
      <c r="O182" s="8" t="e">
        <f>VLOOKUP($B182,Tarvit!C:F,4,FALSE)</f>
        <v>#N/A</v>
      </c>
      <c r="P182" s="8" t="e">
        <f>VLOOKUP($B182,Dunnikier!C:F,4,FALSE)</f>
        <v>#N/A</v>
      </c>
      <c r="Q182" s="8" t="e">
        <f>VLOOKUP($B182,Balmullo!$C:$F,4,FALSE)</f>
        <v>#N/A</v>
      </c>
      <c r="R182" s="8">
        <f>IF(ISERROR(M182),0,1)</f>
        <v>1</v>
      </c>
      <c r="S182" s="8">
        <f>IF(ISERROR(N182),0,1)</f>
        <v>0</v>
      </c>
      <c r="T182" s="8">
        <f>IF(ISERROR(O182),0,1)</f>
        <v>0</v>
      </c>
      <c r="U182" s="8">
        <f>IF(ISERROR(P182),0,1)</f>
        <v>0</v>
      </c>
      <c r="V182" s="8">
        <f>IF(ISERROR(Q182),0,1)</f>
        <v>0</v>
      </c>
    </row>
    <row r="183" spans="2:22" x14ac:dyDescent="0.2">
      <c r="B183" s="8" t="s">
        <v>423</v>
      </c>
      <c r="C183" s="7" t="str">
        <f>IFERROR(VLOOKUP($B183,'St A 5M'!C:D,2,FALSE),IFERROR(VLOOKUP($B183,'Strath-Blebo'!C:D,2,FALSE),IFERROR(VLOOKUP($B183,Tarvit!C:D,2,FALSE),IFERROR(VLOOKUP($B183,Dunnikier!C:D,2,FALSE),VLOOKUP($B183,Balmullo!C:D,2,FALSE)))))</f>
        <v>F50</v>
      </c>
      <c r="D183" s="8" t="str">
        <f>IFERROR(IFERROR(VLOOKUP($B183,'St A 5M'!C:E,3,FALSE),IFERROR(VLOOKUP($B183,'Strath-Blebo'!C:E,3,FALSE),IFERROR(VLOOKUP($B183,Tarvit!C:E,3,FALSE),IFERROR(VLOOKUP($B183,Dunnikier!C:E,3,FALSE),VLOOKUP($B183,Balmullo!C:E,3,FALSE))))),"?")</f>
        <v>Strathearn Harriers</v>
      </c>
      <c r="E183" s="7">
        <f>IF(ISERROR(M183),0,M183)</f>
        <v>0</v>
      </c>
      <c r="F183" s="7">
        <f>IF(ISERROR(N183),0,N183)</f>
        <v>0</v>
      </c>
      <c r="G183" s="7">
        <f>IF(ISERROR(O183),0,O183)</f>
        <v>0</v>
      </c>
      <c r="H183" s="7">
        <f>IF(ISERROR(P183),0,P183)</f>
        <v>0</v>
      </c>
      <c r="I183" s="7">
        <f>IF(ISERROR(Q183),0,Q183)</f>
        <v>172</v>
      </c>
      <c r="J183" s="7">
        <f>LARGE(E183:I183,1)+LARGE(E183:I183,2)+LARGE(E183:I183,3)+LARGE(E183:I183,4)</f>
        <v>172</v>
      </c>
      <c r="K183" s="7" t="str">
        <f>IF(SUM(R183:V183)&gt;3,"Y","N")</f>
        <v>N</v>
      </c>
      <c r="M183" s="8" t="e">
        <f>VLOOKUP($B183,'St A 5M'!C:G,4,FALSE)</f>
        <v>#N/A</v>
      </c>
      <c r="N183" s="8" t="e">
        <f>VLOOKUP($B183,'Strath-Blebo'!C:F,4,FALSE)</f>
        <v>#N/A</v>
      </c>
      <c r="O183" s="8" t="e">
        <f>VLOOKUP($B183,Tarvit!C:F,4,FALSE)</f>
        <v>#N/A</v>
      </c>
      <c r="P183" s="8" t="e">
        <f>VLOOKUP($B183,Dunnikier!C:F,4,FALSE)</f>
        <v>#N/A</v>
      </c>
      <c r="Q183" s="8">
        <f>VLOOKUP($B183,Balmullo!$C:$F,4,FALSE)</f>
        <v>172</v>
      </c>
      <c r="R183" s="8">
        <f>IF(ISERROR(M183),0,1)</f>
        <v>0</v>
      </c>
      <c r="S183" s="8">
        <f>IF(ISERROR(N183),0,1)</f>
        <v>0</v>
      </c>
      <c r="T183" s="8">
        <f>IF(ISERROR(O183),0,1)</f>
        <v>0</v>
      </c>
      <c r="U183" s="8">
        <f>IF(ISERROR(P183),0,1)</f>
        <v>0</v>
      </c>
      <c r="V183" s="8">
        <f>IF(ISERROR(Q183),0,1)</f>
        <v>1</v>
      </c>
    </row>
    <row r="184" spans="2:22" x14ac:dyDescent="0.2">
      <c r="B184" s="8" t="s">
        <v>347</v>
      </c>
      <c r="C184" s="7" t="str">
        <f>IFERROR(VLOOKUP($B184,'St A 5M'!C:D,2,FALSE),IFERROR(VLOOKUP($B184,'Strath-Blebo'!C:D,2,FALSE),IFERROR(VLOOKUP($B184,Tarvit!C:D,2,FALSE),IFERROR(VLOOKUP($B184,Dunnikier!C:D,2,FALSE),VLOOKUP($B184,Balmullo!C:D,2,FALSE)))))</f>
        <v>M60</v>
      </c>
      <c r="D184" s="8" t="str">
        <f>IFERROR(IFERROR(VLOOKUP($B184,'St A 5M'!C:E,3,FALSE),IFERROR(VLOOKUP($B184,'Strath-Blebo'!C:E,3,FALSE),IFERROR(VLOOKUP($B184,Tarvit!C:E,3,FALSE),IFERROR(VLOOKUP($B184,Dunnikier!C:E,3,FALSE),VLOOKUP($B184,Balmullo!C:E,3,FALSE))))),"?")</f>
        <v>Fife AC</v>
      </c>
      <c r="E184" s="7">
        <f>IF(ISERROR(M184),0,M184)</f>
        <v>0</v>
      </c>
      <c r="F184" s="7">
        <f>IF(ISERROR(N184),0,N184)</f>
        <v>0</v>
      </c>
      <c r="G184" s="7">
        <f>IF(ISERROR(O184),0,O184)</f>
        <v>172</v>
      </c>
      <c r="H184" s="7">
        <f>IF(ISERROR(P184),0,P184)</f>
        <v>0</v>
      </c>
      <c r="I184" s="7">
        <f>IF(ISERROR(Q184),0,Q184)</f>
        <v>0</v>
      </c>
      <c r="J184" s="7">
        <f>LARGE(E184:I184,1)+LARGE(E184:I184,2)+LARGE(E184:I184,3)+LARGE(E184:I184,4)</f>
        <v>172</v>
      </c>
      <c r="K184" s="7" t="str">
        <f>IF(SUM(R184:V184)&gt;3,"Y","N")</f>
        <v>N</v>
      </c>
      <c r="M184" s="8" t="e">
        <f>VLOOKUP($B184,'St A 5M'!C:G,4,FALSE)</f>
        <v>#N/A</v>
      </c>
      <c r="N184" s="8" t="e">
        <f>VLOOKUP($B184,'Strath-Blebo'!C:F,4,FALSE)</f>
        <v>#N/A</v>
      </c>
      <c r="O184" s="8">
        <f>VLOOKUP($B184,Tarvit!C:F,4,FALSE)</f>
        <v>172</v>
      </c>
      <c r="P184" s="8" t="e">
        <f>VLOOKUP($B184,Dunnikier!C:F,4,FALSE)</f>
        <v>#N/A</v>
      </c>
      <c r="Q184" s="8" t="e">
        <f>VLOOKUP($B184,Balmullo!$C:$F,4,FALSE)</f>
        <v>#N/A</v>
      </c>
      <c r="R184" s="8">
        <f>IF(ISERROR(M184),0,1)</f>
        <v>0</v>
      </c>
      <c r="S184" s="8">
        <f>IF(ISERROR(N184),0,1)</f>
        <v>0</v>
      </c>
      <c r="T184" s="8">
        <f>IF(ISERROR(O184),0,1)</f>
        <v>1</v>
      </c>
      <c r="U184" s="8">
        <f>IF(ISERROR(P184),0,1)</f>
        <v>0</v>
      </c>
      <c r="V184" s="8">
        <f>IF(ISERROR(Q184),0,1)</f>
        <v>0</v>
      </c>
    </row>
    <row r="185" spans="2:22" x14ac:dyDescent="0.2">
      <c r="B185" s="8" t="s">
        <v>249</v>
      </c>
      <c r="C185" s="7" t="str">
        <f>IFERROR(VLOOKUP($B185,'St A 5M'!C:D,2,FALSE),IFERROR(VLOOKUP($B185,'Strath-Blebo'!C:D,2,FALSE),IFERROR(VLOOKUP($B185,Tarvit!C:D,2,FALSE),IFERROR(VLOOKUP($B185,Dunnikier!C:D,2,FALSE),VLOOKUP($B185,Balmullo!C:D,2,FALSE)))))</f>
        <v>M60</v>
      </c>
      <c r="D185" s="8" t="str">
        <f>IFERROR(IFERROR(VLOOKUP($B185,'St A 5M'!C:E,3,FALSE),IFERROR(VLOOKUP($B185,'Strath-Blebo'!C:E,3,FALSE),IFERROR(VLOOKUP($B185,Tarvit!C:E,3,FALSE),IFERROR(VLOOKUP($B185,Dunnikier!C:E,3,FALSE),VLOOKUP($B185,Balmullo!C:E,3,FALSE))))),"?")</f>
        <v xml:space="preserve">Fife AC </v>
      </c>
      <c r="E185" s="7">
        <f>IF(ISERROR(M185),0,M185)</f>
        <v>172</v>
      </c>
      <c r="F185" s="7">
        <f>IF(ISERROR(N185),0,N185)</f>
        <v>0</v>
      </c>
      <c r="G185" s="7">
        <f>IF(ISERROR(O185),0,O185)</f>
        <v>0</v>
      </c>
      <c r="H185" s="7">
        <f>IF(ISERROR(P185),0,P185)</f>
        <v>0</v>
      </c>
      <c r="I185" s="7">
        <f>IF(ISERROR(Q185),0,Q185)</f>
        <v>0</v>
      </c>
      <c r="J185" s="7">
        <f>LARGE(E185:I185,1)+LARGE(E185:I185,2)+LARGE(E185:I185,3)+LARGE(E185:I185,4)</f>
        <v>172</v>
      </c>
      <c r="K185" s="7" t="str">
        <f>IF(SUM(R185:V185)&gt;3,"Y","N")</f>
        <v>N</v>
      </c>
      <c r="M185" s="8">
        <f>VLOOKUP($B185,'St A 5M'!C:G,4,FALSE)</f>
        <v>172</v>
      </c>
      <c r="N185" s="8" t="e">
        <f>VLOOKUP($B185,'Strath-Blebo'!C:F,4,FALSE)</f>
        <v>#N/A</v>
      </c>
      <c r="O185" s="8" t="e">
        <f>VLOOKUP($B185,Tarvit!C:F,4,FALSE)</f>
        <v>#N/A</v>
      </c>
      <c r="P185" s="8" t="e">
        <f>VLOOKUP($B185,Dunnikier!C:F,4,FALSE)</f>
        <v>#N/A</v>
      </c>
      <c r="Q185" s="8" t="e">
        <f>VLOOKUP($B185,Balmullo!$C:$F,4,FALSE)</f>
        <v>#N/A</v>
      </c>
      <c r="R185" s="8">
        <f>IF(ISERROR(M185),0,1)</f>
        <v>1</v>
      </c>
      <c r="S185" s="8">
        <f>IF(ISERROR(N185),0,1)</f>
        <v>0</v>
      </c>
      <c r="T185" s="8">
        <f>IF(ISERROR(O185),0,1)</f>
        <v>0</v>
      </c>
      <c r="U185" s="8">
        <f>IF(ISERROR(P185),0,1)</f>
        <v>0</v>
      </c>
      <c r="V185" s="8">
        <f>IF(ISERROR(Q185),0,1)</f>
        <v>0</v>
      </c>
    </row>
    <row r="186" spans="2:22" x14ac:dyDescent="0.2">
      <c r="B186" s="8" t="s">
        <v>329</v>
      </c>
      <c r="C186" s="7" t="str">
        <f>IFERROR(VLOOKUP($B186,'St A 5M'!C:D,2,FALSE),IFERROR(VLOOKUP($B186,'Strath-Blebo'!C:D,2,FALSE),IFERROR(VLOOKUP($B186,Tarvit!C:D,2,FALSE),IFERROR(VLOOKUP($B186,Dunnikier!C:D,2,FALSE),VLOOKUP($B186,Balmullo!C:D,2,FALSE)))))</f>
        <v>F50</v>
      </c>
      <c r="D186" s="8" t="str">
        <f>IFERROR(IFERROR(VLOOKUP($B186,'St A 5M'!C:E,3,FALSE),IFERROR(VLOOKUP($B186,'Strath-Blebo'!C:E,3,FALSE),IFERROR(VLOOKUP($B186,Tarvit!C:E,3,FALSE),IFERROR(VLOOKUP($B186,Dunnikier!C:E,3,FALSE),VLOOKUP($B186,Balmullo!C:E,3,FALSE))))),"?")</f>
        <v>?</v>
      </c>
      <c r="E186" s="7">
        <f>IF(ISERROR(M186),0,M186)</f>
        <v>0</v>
      </c>
      <c r="F186" s="7">
        <f>IF(ISERROR(N186),0,N186)</f>
        <v>172</v>
      </c>
      <c r="G186" s="7">
        <f>IF(ISERROR(O186),0,O186)</f>
        <v>0</v>
      </c>
      <c r="H186" s="7">
        <f>IF(ISERROR(P186),0,P186)</f>
        <v>0</v>
      </c>
      <c r="I186" s="7">
        <f>IF(ISERROR(Q186),0,Q186)</f>
        <v>0</v>
      </c>
      <c r="J186" s="7">
        <f>LARGE(E186:I186,1)+LARGE(E186:I186,2)+LARGE(E186:I186,3)+LARGE(E186:I186,4)</f>
        <v>172</v>
      </c>
      <c r="K186" s="7" t="str">
        <f>IF(SUM(R186:V186)&gt;3,"Y","N")</f>
        <v>N</v>
      </c>
      <c r="M186" s="8" t="e">
        <f>VLOOKUP($B186,'St A 5M'!C:G,4,FALSE)</f>
        <v>#N/A</v>
      </c>
      <c r="N186" s="8">
        <f>VLOOKUP($B186,'Strath-Blebo'!C:F,4,FALSE)</f>
        <v>172</v>
      </c>
      <c r="O186" s="8" t="e">
        <f>VLOOKUP($B186,Tarvit!C:F,4,FALSE)</f>
        <v>#N/A</v>
      </c>
      <c r="P186" s="8" t="e">
        <f>VLOOKUP($B186,Dunnikier!C:F,4,FALSE)</f>
        <v>#N/A</v>
      </c>
      <c r="Q186" s="8" t="e">
        <f>VLOOKUP($B186,Balmullo!$C:$F,4,FALSE)</f>
        <v>#N/A</v>
      </c>
      <c r="R186" s="8">
        <f>IF(ISERROR(M186),0,1)</f>
        <v>0</v>
      </c>
      <c r="S186" s="8">
        <f>IF(ISERROR(N186),0,1)</f>
        <v>1</v>
      </c>
      <c r="T186" s="8">
        <f>IF(ISERROR(O186),0,1)</f>
        <v>0</v>
      </c>
      <c r="U186" s="8">
        <f>IF(ISERROR(P186),0,1)</f>
        <v>0</v>
      </c>
      <c r="V186" s="8">
        <f>IF(ISERROR(Q186),0,1)</f>
        <v>0</v>
      </c>
    </row>
    <row r="187" spans="2:22" x14ac:dyDescent="0.2">
      <c r="B187" s="8" t="s">
        <v>331</v>
      </c>
      <c r="C187" s="7" t="str">
        <f>IFERROR(VLOOKUP($B187,'St A 5M'!C:D,2,FALSE),IFERROR(VLOOKUP($B187,'Strath-Blebo'!C:D,2,FALSE),IFERROR(VLOOKUP($B187,Tarvit!C:D,2,FALSE),IFERROR(VLOOKUP($B187,Dunnikier!C:D,2,FALSE),VLOOKUP($B187,Balmullo!C:D,2,FALSE)))))</f>
        <v>F40</v>
      </c>
      <c r="D187" s="8" t="str">
        <f>IFERROR(IFERROR(VLOOKUP($B187,'St A 5M'!C:E,3,FALSE),IFERROR(VLOOKUP($B187,'Strath-Blebo'!C:E,3,FALSE),IFERROR(VLOOKUP($B187,Tarvit!C:E,3,FALSE),IFERROR(VLOOKUP($B187,Dunnikier!C:E,3,FALSE),VLOOKUP($B187,Balmullo!C:E,3,FALSE))))),"?")</f>
        <v>?</v>
      </c>
      <c r="E187" s="7">
        <f>IF(ISERROR(M187),0,M187)</f>
        <v>0</v>
      </c>
      <c r="F187" s="7">
        <f>IF(ISERROR(N187),0,N187)</f>
        <v>171</v>
      </c>
      <c r="G187" s="7">
        <f>IF(ISERROR(O187),0,O187)</f>
        <v>0</v>
      </c>
      <c r="H187" s="7">
        <f>IF(ISERROR(P187),0,P187)</f>
        <v>0</v>
      </c>
      <c r="I187" s="7">
        <f>IF(ISERROR(Q187),0,Q187)</f>
        <v>0</v>
      </c>
      <c r="J187" s="7">
        <f>LARGE(E187:I187,1)+LARGE(E187:I187,2)+LARGE(E187:I187,3)+LARGE(E187:I187,4)</f>
        <v>171</v>
      </c>
      <c r="K187" s="7" t="str">
        <f>IF(SUM(R187:V187)&gt;3,"Y","N")</f>
        <v>N</v>
      </c>
      <c r="M187" s="8" t="e">
        <f>VLOOKUP($B187,'St A 5M'!C:G,4,FALSE)</f>
        <v>#N/A</v>
      </c>
      <c r="N187" s="8">
        <f>VLOOKUP($B187,'Strath-Blebo'!C:F,4,FALSE)</f>
        <v>171</v>
      </c>
      <c r="O187" s="8" t="e">
        <f>VLOOKUP($B187,Tarvit!C:F,4,FALSE)</f>
        <v>#N/A</v>
      </c>
      <c r="P187" s="8" t="e">
        <f>VLOOKUP($B187,Dunnikier!C:F,4,FALSE)</f>
        <v>#N/A</v>
      </c>
      <c r="Q187" s="8" t="e">
        <f>VLOOKUP($B187,Balmullo!$C:$F,4,FALSE)</f>
        <v>#N/A</v>
      </c>
      <c r="R187" s="8">
        <f>IF(ISERROR(M187),0,1)</f>
        <v>0</v>
      </c>
      <c r="S187" s="8">
        <f>IF(ISERROR(N187),0,1)</f>
        <v>1</v>
      </c>
      <c r="T187" s="8">
        <f>IF(ISERROR(O187),0,1)</f>
        <v>0</v>
      </c>
      <c r="U187" s="8">
        <f>IF(ISERROR(P187),0,1)</f>
        <v>0</v>
      </c>
      <c r="V187" s="8">
        <f>IF(ISERROR(Q187),0,1)</f>
        <v>0</v>
      </c>
    </row>
    <row r="188" spans="2:22" x14ac:dyDescent="0.2">
      <c r="B188" s="8" t="s">
        <v>272</v>
      </c>
      <c r="C188" s="7" t="str">
        <f>IFERROR(VLOOKUP($B188,'St A 5M'!C:D,2,FALSE),IFERROR(VLOOKUP($B188,'Strath-Blebo'!C:D,2,FALSE),IFERROR(VLOOKUP($B188,Tarvit!C:D,2,FALSE),IFERROR(VLOOKUP($B188,Dunnikier!C:D,2,FALSE),VLOOKUP($B188,Balmullo!C:D,2,FALSE)))))</f>
        <v>F60</v>
      </c>
      <c r="D188" s="8" t="str">
        <f>IFERROR(IFERROR(VLOOKUP($B188,'St A 5M'!C:E,3,FALSE),IFERROR(VLOOKUP($B188,'Strath-Blebo'!C:E,3,FALSE),IFERROR(VLOOKUP($B188,Tarvit!C:E,3,FALSE),IFERROR(VLOOKUP($B188,Dunnikier!C:E,3,FALSE),VLOOKUP($B188,Balmullo!C:E,3,FALSE))))),"?")</f>
        <v>Dundee Road Runners</v>
      </c>
      <c r="E188" s="7">
        <f>IF(ISERROR(M188),0,M188)</f>
        <v>170</v>
      </c>
      <c r="F188" s="7">
        <f>IF(ISERROR(N188),0,N188)</f>
        <v>0</v>
      </c>
      <c r="G188" s="7">
        <f>IF(ISERROR(O188),0,O188)</f>
        <v>0</v>
      </c>
      <c r="H188" s="7">
        <f>IF(ISERROR(P188),0,P188)</f>
        <v>0</v>
      </c>
      <c r="I188" s="7">
        <f>IF(ISERROR(Q188),0,Q188)</f>
        <v>0</v>
      </c>
      <c r="J188" s="7">
        <f>LARGE(E188:I188,1)+LARGE(E188:I188,2)+LARGE(E188:I188,3)+LARGE(E188:I188,4)</f>
        <v>170</v>
      </c>
      <c r="K188" s="7" t="str">
        <f>IF(SUM(R188:V188)&gt;3,"Y","N")</f>
        <v>N</v>
      </c>
      <c r="M188" s="8">
        <f>VLOOKUP($B188,'St A 5M'!C:G,4,FALSE)</f>
        <v>170</v>
      </c>
      <c r="N188" s="8" t="e">
        <f>VLOOKUP($B188,'Strath-Blebo'!C:F,4,FALSE)</f>
        <v>#N/A</v>
      </c>
      <c r="O188" s="8" t="e">
        <f>VLOOKUP($B188,Tarvit!C:F,4,FALSE)</f>
        <v>#N/A</v>
      </c>
      <c r="P188" s="8" t="e">
        <f>VLOOKUP($B188,Dunnikier!C:F,4,FALSE)</f>
        <v>#N/A</v>
      </c>
      <c r="Q188" s="8" t="e">
        <f>VLOOKUP($B188,Balmullo!$C:$F,4,FALSE)</f>
        <v>#N/A</v>
      </c>
      <c r="R188" s="8">
        <f>IF(ISERROR(M188),0,1)</f>
        <v>1</v>
      </c>
      <c r="S188" s="8">
        <f>IF(ISERROR(N188),0,1)</f>
        <v>0</v>
      </c>
      <c r="T188" s="8">
        <f>IF(ISERROR(O188),0,1)</f>
        <v>0</v>
      </c>
      <c r="U188" s="8">
        <f>IF(ISERROR(P188),0,1)</f>
        <v>0</v>
      </c>
      <c r="V188" s="8">
        <f>IF(ISERROR(Q188),0,1)</f>
        <v>0</v>
      </c>
    </row>
    <row r="189" spans="2:22" x14ac:dyDescent="0.2">
      <c r="B189" s="8" t="s">
        <v>332</v>
      </c>
      <c r="C189" s="7" t="str">
        <f>IFERROR(VLOOKUP($B189,'St A 5M'!C:D,2,FALSE),IFERROR(VLOOKUP($B189,'Strath-Blebo'!C:D,2,FALSE),IFERROR(VLOOKUP($B189,Tarvit!C:D,2,FALSE),IFERROR(VLOOKUP($B189,Dunnikier!C:D,2,FALSE),VLOOKUP($B189,Balmullo!C:D,2,FALSE)))))</f>
        <v>F40</v>
      </c>
      <c r="D189" s="8" t="str">
        <f>IFERROR(IFERROR(VLOOKUP($B189,'St A 5M'!C:E,3,FALSE),IFERROR(VLOOKUP($B189,'Strath-Blebo'!C:E,3,FALSE),IFERROR(VLOOKUP($B189,Tarvit!C:E,3,FALSE),IFERROR(VLOOKUP($B189,Dunnikier!C:E,3,FALSE),VLOOKUP($B189,Balmullo!C:E,3,FALSE))))),"?")</f>
        <v>?</v>
      </c>
      <c r="E189" s="7">
        <f>IF(ISERROR(M189),0,M189)</f>
        <v>0</v>
      </c>
      <c r="F189" s="7">
        <f>IF(ISERROR(N189),0,N189)</f>
        <v>170</v>
      </c>
      <c r="G189" s="7">
        <f>IF(ISERROR(O189),0,O189)</f>
        <v>0</v>
      </c>
      <c r="H189" s="7">
        <f>IF(ISERROR(P189),0,P189)</f>
        <v>0</v>
      </c>
      <c r="I189" s="7">
        <f>IF(ISERROR(Q189),0,Q189)</f>
        <v>0</v>
      </c>
      <c r="J189" s="7">
        <f>LARGE(E189:I189,1)+LARGE(E189:I189,2)+LARGE(E189:I189,3)+LARGE(E189:I189,4)</f>
        <v>170</v>
      </c>
      <c r="K189" s="7" t="str">
        <f>IF(SUM(R189:V189)&gt;3,"Y","N")</f>
        <v>N</v>
      </c>
      <c r="M189" s="8" t="e">
        <f>VLOOKUP($B189,'St A 5M'!C:G,4,FALSE)</f>
        <v>#N/A</v>
      </c>
      <c r="N189" s="8">
        <f>VLOOKUP($B189,'Strath-Blebo'!C:F,4,FALSE)</f>
        <v>170</v>
      </c>
      <c r="O189" s="8" t="e">
        <f>VLOOKUP($B189,Tarvit!C:F,4,FALSE)</f>
        <v>#N/A</v>
      </c>
      <c r="P189" s="8" t="e">
        <f>VLOOKUP($B189,Dunnikier!C:F,4,FALSE)</f>
        <v>#N/A</v>
      </c>
      <c r="Q189" s="8" t="e">
        <f>VLOOKUP($B189,Balmullo!$C:$F,4,FALSE)</f>
        <v>#N/A</v>
      </c>
      <c r="R189" s="8">
        <f>IF(ISERROR(M189),0,1)</f>
        <v>0</v>
      </c>
      <c r="S189" s="8">
        <f>IF(ISERROR(N189),0,1)</f>
        <v>1</v>
      </c>
      <c r="T189" s="8">
        <f>IF(ISERROR(O189),0,1)</f>
        <v>0</v>
      </c>
      <c r="U189" s="8">
        <f>IF(ISERROR(P189),0,1)</f>
        <v>0</v>
      </c>
      <c r="V189" s="8">
        <f>IF(ISERROR(Q189),0,1)</f>
        <v>0</v>
      </c>
    </row>
    <row r="190" spans="2:22" x14ac:dyDescent="0.2">
      <c r="B190" s="8" t="s">
        <v>314</v>
      </c>
      <c r="C190" s="7" t="str">
        <f>IFERROR(VLOOKUP($B190,'St A 5M'!C:D,2,FALSE),IFERROR(VLOOKUP($B190,'Strath-Blebo'!C:D,2,FALSE),IFERROR(VLOOKUP($B190,Tarvit!C:D,2,FALSE),IFERROR(VLOOKUP($B190,Dunnikier!C:D,2,FALSE),VLOOKUP($B190,Balmullo!C:D,2,FALSE)))))</f>
        <v>M60</v>
      </c>
      <c r="D190" s="8" t="str">
        <f>IFERROR(IFERROR(VLOOKUP($B190,'St A 5M'!C:E,3,FALSE),IFERROR(VLOOKUP($B190,'Strath-Blebo'!C:E,3,FALSE),IFERROR(VLOOKUP($B190,Tarvit!C:E,3,FALSE),IFERROR(VLOOKUP($B190,Dunnikier!C:E,3,FALSE),VLOOKUP($B190,Balmullo!C:E,3,FALSE))))),"?")</f>
        <v>?</v>
      </c>
      <c r="E190" s="7">
        <f>IF(ISERROR(M190),0,M190)</f>
        <v>0</v>
      </c>
      <c r="F190" s="7">
        <f>IF(ISERROR(N190),0,N190)</f>
        <v>170</v>
      </c>
      <c r="G190" s="7">
        <f>IF(ISERROR(O190),0,O190)</f>
        <v>0</v>
      </c>
      <c r="H190" s="7">
        <f>IF(ISERROR(P190),0,P190)</f>
        <v>0</v>
      </c>
      <c r="I190" s="7">
        <f>IF(ISERROR(Q190),0,Q190)</f>
        <v>0</v>
      </c>
      <c r="J190" s="7">
        <f>LARGE(E190:I190,1)+LARGE(E190:I190,2)+LARGE(E190:I190,3)+LARGE(E190:I190,4)</f>
        <v>170</v>
      </c>
      <c r="K190" s="7" t="str">
        <f>IF(SUM(R190:V190)&gt;3,"Y","N")</f>
        <v>N</v>
      </c>
      <c r="M190" s="8" t="e">
        <f>VLOOKUP($B190,'St A 5M'!C:G,4,FALSE)</f>
        <v>#N/A</v>
      </c>
      <c r="N190" s="8">
        <f>VLOOKUP($B190,'Strath-Blebo'!C:F,4,FALSE)</f>
        <v>170</v>
      </c>
      <c r="O190" s="8" t="e">
        <f>VLOOKUP($B190,Tarvit!C:F,4,FALSE)</f>
        <v>#N/A</v>
      </c>
      <c r="P190" s="8" t="e">
        <f>VLOOKUP($B190,Dunnikier!C:F,4,FALSE)</f>
        <v>#N/A</v>
      </c>
      <c r="Q190" s="8" t="e">
        <f>VLOOKUP($B190,Balmullo!$C:$F,4,FALSE)</f>
        <v>#N/A</v>
      </c>
      <c r="R190" s="8">
        <f>IF(ISERROR(M190),0,1)</f>
        <v>0</v>
      </c>
      <c r="S190" s="8">
        <f>IF(ISERROR(N190),0,1)</f>
        <v>1</v>
      </c>
      <c r="T190" s="8">
        <f>IF(ISERROR(O190),0,1)</f>
        <v>0</v>
      </c>
      <c r="U190" s="8">
        <f>IF(ISERROR(P190),0,1)</f>
        <v>0</v>
      </c>
      <c r="V190" s="8">
        <f>IF(ISERROR(Q190),0,1)</f>
        <v>0</v>
      </c>
    </row>
    <row r="191" spans="2:22" x14ac:dyDescent="0.2">
      <c r="B191" s="8" t="s">
        <v>383</v>
      </c>
      <c r="C191" s="7" t="str">
        <f>IFERROR(VLOOKUP($B191,'St A 5M'!C:D,2,FALSE),IFERROR(VLOOKUP($B191,'Strath-Blebo'!C:D,2,FALSE),IFERROR(VLOOKUP($B191,Tarvit!C:D,2,FALSE),IFERROR(VLOOKUP($B191,Dunnikier!C:D,2,FALSE),VLOOKUP($B191,Balmullo!C:D,2,FALSE)))))</f>
        <v>M40</v>
      </c>
      <c r="D191" s="8" t="str">
        <f>IFERROR(IFERROR(VLOOKUP($B191,'St A 5M'!C:E,3,FALSE),IFERROR(VLOOKUP($B191,'Strath-Blebo'!C:E,3,FALSE),IFERROR(VLOOKUP($B191,Tarvit!C:E,3,FALSE),IFERROR(VLOOKUP($B191,Dunnikier!C:E,3,FALSE),VLOOKUP($B191,Balmullo!C:E,3,FALSE))))),"?")</f>
        <v>U/A</v>
      </c>
      <c r="E191" s="7">
        <f>IF(ISERROR(M191),0,M191)</f>
        <v>0</v>
      </c>
      <c r="F191" s="7">
        <f>IF(ISERROR(N191),0,N191)</f>
        <v>0</v>
      </c>
      <c r="G191" s="7">
        <f>IF(ISERROR(O191),0,O191)</f>
        <v>0</v>
      </c>
      <c r="H191" s="7">
        <f>IF(ISERROR(P191),0,P191)</f>
        <v>170</v>
      </c>
      <c r="I191" s="7">
        <f>IF(ISERROR(Q191),0,Q191)</f>
        <v>0</v>
      </c>
      <c r="J191" s="7">
        <f>LARGE(E191:I191,1)+LARGE(E191:I191,2)+LARGE(E191:I191,3)+LARGE(E191:I191,4)</f>
        <v>170</v>
      </c>
      <c r="K191" s="7" t="str">
        <f>IF(SUM(R191:V191)&gt;3,"Y","N")</f>
        <v>N</v>
      </c>
      <c r="M191" s="8" t="e">
        <f>VLOOKUP($B191,'St A 5M'!C:G,4,FALSE)</f>
        <v>#N/A</v>
      </c>
      <c r="N191" s="8" t="e">
        <f>VLOOKUP($B191,'Strath-Blebo'!C:F,4,FALSE)</f>
        <v>#N/A</v>
      </c>
      <c r="O191" s="8" t="e">
        <f>VLOOKUP($B191,Tarvit!C:F,4,FALSE)</f>
        <v>#N/A</v>
      </c>
      <c r="P191" s="8">
        <f>VLOOKUP($B191,Dunnikier!C:F,4,FALSE)</f>
        <v>170</v>
      </c>
      <c r="Q191" s="8" t="e">
        <f>VLOOKUP($B191,Balmullo!$C:$F,4,FALSE)</f>
        <v>#N/A</v>
      </c>
      <c r="R191" s="8">
        <f>IF(ISERROR(M191),0,1)</f>
        <v>0</v>
      </c>
      <c r="S191" s="8">
        <f>IF(ISERROR(N191),0,1)</f>
        <v>0</v>
      </c>
      <c r="T191" s="8">
        <f>IF(ISERROR(O191),0,1)</f>
        <v>0</v>
      </c>
      <c r="U191" s="8">
        <f>IF(ISERROR(P191),0,1)</f>
        <v>1</v>
      </c>
      <c r="V191" s="8">
        <f>IF(ISERROR(Q191),0,1)</f>
        <v>0</v>
      </c>
    </row>
    <row r="192" spans="2:22" x14ac:dyDescent="0.2">
      <c r="B192" s="8" t="s">
        <v>273</v>
      </c>
      <c r="C192" s="7" t="str">
        <f>IFERROR(VLOOKUP($B192,'St A 5M'!C:D,2,FALSE),IFERROR(VLOOKUP($B192,'Strath-Blebo'!C:D,2,FALSE),IFERROR(VLOOKUP($B192,Tarvit!C:D,2,FALSE),IFERROR(VLOOKUP($B192,Dunnikier!C:D,2,FALSE),VLOOKUP($B192,Balmullo!C:D,2,FALSE)))))</f>
        <v>F50</v>
      </c>
      <c r="D192" s="12" t="s">
        <v>357</v>
      </c>
      <c r="E192" s="7">
        <f>IF(ISERROR(M192),0,M192)</f>
        <v>169</v>
      </c>
      <c r="F192" s="7">
        <f>IF(ISERROR(N192),0,N192)</f>
        <v>0</v>
      </c>
      <c r="G192" s="7">
        <f>IF(ISERROR(O192),0,O192)</f>
        <v>0</v>
      </c>
      <c r="H192" s="7">
        <f>IF(ISERROR(P192),0,P192)</f>
        <v>0</v>
      </c>
      <c r="I192" s="7">
        <f>IF(ISERROR(Q192),0,Q192)</f>
        <v>0</v>
      </c>
      <c r="J192" s="7">
        <f>LARGE(E192:I192,1)+LARGE(E192:I192,2)+LARGE(E192:I192,3)+LARGE(E192:I192,4)</f>
        <v>169</v>
      </c>
      <c r="K192" s="7" t="str">
        <f>IF(SUM(R192:V192)&gt;3,"Y","N")</f>
        <v>N</v>
      </c>
      <c r="M192" s="8">
        <f>VLOOKUP($B192,'St A 5M'!C:G,4,FALSE)</f>
        <v>169</v>
      </c>
      <c r="N192" s="8" t="e">
        <f>1/0</f>
        <v>#DIV/0!</v>
      </c>
      <c r="O192" s="8" t="e">
        <f>1/0</f>
        <v>#DIV/0!</v>
      </c>
      <c r="P192" s="8" t="e">
        <f>VLOOKUP($B192,Dunnikier!C:F,4,FALSE)</f>
        <v>#N/A</v>
      </c>
      <c r="Q192" s="8" t="e">
        <f>VLOOKUP($B192,Balmullo!$C:$F,4,FALSE)</f>
        <v>#N/A</v>
      </c>
      <c r="R192" s="8">
        <f>IF(ISERROR(M192),0,1)</f>
        <v>1</v>
      </c>
      <c r="S192" s="8">
        <f>IF(ISERROR(N192),0,1)</f>
        <v>0</v>
      </c>
      <c r="T192" s="8">
        <f>IF(ISERROR(O192),0,1)</f>
        <v>0</v>
      </c>
      <c r="U192" s="8">
        <f>IF(ISERROR(P192),0,1)</f>
        <v>0</v>
      </c>
      <c r="V192" s="8">
        <f>IF(ISERROR(Q192),0,1)</f>
        <v>0</v>
      </c>
    </row>
    <row r="193" spans="2:22" x14ac:dyDescent="0.2">
      <c r="B193" s="8" t="s">
        <v>315</v>
      </c>
      <c r="C193" s="7" t="str">
        <f>IFERROR(VLOOKUP($B193,'St A 5M'!C:D,2,FALSE),IFERROR(VLOOKUP($B193,'Strath-Blebo'!C:D,2,FALSE),IFERROR(VLOOKUP($B193,Tarvit!C:D,2,FALSE),IFERROR(VLOOKUP($B193,Dunnikier!C:D,2,FALSE),VLOOKUP($B193,Balmullo!C:D,2,FALSE)))))</f>
        <v>M60</v>
      </c>
      <c r="D193" s="8" t="str">
        <f>IFERROR(IFERROR(VLOOKUP($B193,'St A 5M'!C:E,3,FALSE),IFERROR(VLOOKUP($B193,'Strath-Blebo'!C:E,3,FALSE),IFERROR(VLOOKUP($B193,Tarvit!C:E,3,FALSE),IFERROR(VLOOKUP($B193,Dunnikier!C:E,3,FALSE),VLOOKUP($B193,Balmullo!C:E,3,FALSE))))),"?")</f>
        <v>?</v>
      </c>
      <c r="E193" s="7">
        <f>IF(ISERROR(M193),0,M193)</f>
        <v>0</v>
      </c>
      <c r="F193" s="7">
        <f>IF(ISERROR(N193),0,N193)</f>
        <v>169</v>
      </c>
      <c r="G193" s="7">
        <f>IF(ISERROR(O193),0,O193)</f>
        <v>0</v>
      </c>
      <c r="H193" s="7">
        <f>IF(ISERROR(P193),0,P193)</f>
        <v>0</v>
      </c>
      <c r="I193" s="7">
        <f>IF(ISERROR(Q193),0,Q193)</f>
        <v>0</v>
      </c>
      <c r="J193" s="7">
        <f>LARGE(E193:I193,1)+LARGE(E193:I193,2)+LARGE(E193:I193,3)+LARGE(E193:I193,4)</f>
        <v>169</v>
      </c>
      <c r="K193" s="7" t="str">
        <f>IF(SUM(R193:V193)&gt;3,"Y","N")</f>
        <v>N</v>
      </c>
      <c r="M193" s="8" t="e">
        <f>VLOOKUP($B193,'St A 5M'!C:G,4,FALSE)</f>
        <v>#N/A</v>
      </c>
      <c r="N193" s="8">
        <f>VLOOKUP($B193,'Strath-Blebo'!C:F,4,FALSE)</f>
        <v>169</v>
      </c>
      <c r="O193" s="8" t="e">
        <f>VLOOKUP($B193,Tarvit!C:F,4,FALSE)</f>
        <v>#N/A</v>
      </c>
      <c r="P193" s="8" t="e">
        <f>VLOOKUP($B193,Dunnikier!C:F,4,FALSE)</f>
        <v>#N/A</v>
      </c>
      <c r="Q193" s="8" t="e">
        <f>VLOOKUP($B193,Balmullo!$C:$F,4,FALSE)</f>
        <v>#N/A</v>
      </c>
      <c r="R193" s="8">
        <f>IF(ISERROR(M193),0,1)</f>
        <v>0</v>
      </c>
      <c r="S193" s="8">
        <f>IF(ISERROR(N193),0,1)</f>
        <v>1</v>
      </c>
      <c r="T193" s="8">
        <f>IF(ISERROR(O193),0,1)</f>
        <v>0</v>
      </c>
      <c r="U193" s="8">
        <f>IF(ISERROR(P193),0,1)</f>
        <v>0</v>
      </c>
      <c r="V193" s="8">
        <f>IF(ISERROR(Q193),0,1)</f>
        <v>0</v>
      </c>
    </row>
    <row r="194" spans="2:22" x14ac:dyDescent="0.2">
      <c r="B194" s="8" t="s">
        <v>403</v>
      </c>
      <c r="C194" s="7" t="str">
        <f>IFERROR(VLOOKUP($B194,'St A 5M'!C:D,2,FALSE),IFERROR(VLOOKUP($B194,'Strath-Blebo'!C:D,2,FALSE),IFERROR(VLOOKUP($B194,Tarvit!C:D,2,FALSE),IFERROR(VLOOKUP($B194,Dunnikier!C:D,2,FALSE),VLOOKUP($B194,Balmullo!C:D,2,FALSE)))))</f>
        <v>M60</v>
      </c>
      <c r="D194" s="8" t="str">
        <f>IFERROR(IFERROR(VLOOKUP($B194,'St A 5M'!C:E,3,FALSE),IFERROR(VLOOKUP($B194,'Strath-Blebo'!C:E,3,FALSE),IFERROR(VLOOKUP($B194,Tarvit!C:E,3,FALSE),IFERROR(VLOOKUP($B194,Dunnikier!C:E,3,FALSE),VLOOKUP($B194,Balmullo!C:E,3,FALSE))))),"?")</f>
        <v xml:space="preserve">Strathearn Harriers </v>
      </c>
      <c r="E194" s="7">
        <f>IF(ISERROR(M194),0,M194)</f>
        <v>0</v>
      </c>
      <c r="F194" s="7">
        <f>IF(ISERROR(N194),0,N194)</f>
        <v>0</v>
      </c>
      <c r="G194" s="7">
        <f>IF(ISERROR(O194),0,O194)</f>
        <v>0</v>
      </c>
      <c r="H194" s="7">
        <f>IF(ISERROR(P194),0,P194)</f>
        <v>0</v>
      </c>
      <c r="I194" s="7">
        <f>IF(ISERROR(Q194),0,Q194)</f>
        <v>169</v>
      </c>
      <c r="J194" s="7">
        <f>LARGE(E194:I194,1)+LARGE(E194:I194,2)+LARGE(E194:I194,3)+LARGE(E194:I194,4)</f>
        <v>169</v>
      </c>
      <c r="K194" s="7" t="str">
        <f>IF(SUM(R194:V194)&gt;3,"Y","N")</f>
        <v>N</v>
      </c>
      <c r="M194" s="8" t="e">
        <f>VLOOKUP($B194,'St A 5M'!C:G,4,FALSE)</f>
        <v>#N/A</v>
      </c>
      <c r="N194" s="8" t="e">
        <f>VLOOKUP($B194,'Strath-Blebo'!C:F,4,FALSE)</f>
        <v>#N/A</v>
      </c>
      <c r="O194" s="8" t="e">
        <f>VLOOKUP($B194,Tarvit!C:F,4,FALSE)</f>
        <v>#N/A</v>
      </c>
      <c r="P194" s="8" t="e">
        <f>VLOOKUP($B194,Dunnikier!C:F,4,FALSE)</f>
        <v>#N/A</v>
      </c>
      <c r="Q194" s="8">
        <f>VLOOKUP($B194,Balmullo!$C:$F,4,FALSE)</f>
        <v>169</v>
      </c>
      <c r="R194" s="8">
        <f>IF(ISERROR(M194),0,1)</f>
        <v>0</v>
      </c>
      <c r="S194" s="8">
        <f>IF(ISERROR(N194),0,1)</f>
        <v>0</v>
      </c>
      <c r="T194" s="8">
        <f>IF(ISERROR(O194),0,1)</f>
        <v>0</v>
      </c>
      <c r="U194" s="8">
        <f>IF(ISERROR(P194),0,1)</f>
        <v>0</v>
      </c>
      <c r="V194" s="8">
        <f>IF(ISERROR(Q194),0,1)</f>
        <v>1</v>
      </c>
    </row>
    <row r="195" spans="2:22" x14ac:dyDescent="0.2">
      <c r="B195" s="8" t="s">
        <v>384</v>
      </c>
      <c r="C195" s="7" t="str">
        <f>IFERROR(VLOOKUP($B195,'St A 5M'!C:D,2,FALSE),IFERROR(VLOOKUP($B195,'Strath-Blebo'!C:D,2,FALSE),IFERROR(VLOOKUP($B195,Tarvit!C:D,2,FALSE),IFERROR(VLOOKUP($B195,Dunnikier!C:D,2,FALSE),VLOOKUP($B195,Balmullo!C:D,2,FALSE)))))</f>
        <v>M50</v>
      </c>
      <c r="D195" s="8" t="str">
        <f>IFERROR(IFERROR(VLOOKUP($B195,'St A 5M'!C:E,3,FALSE),IFERROR(VLOOKUP($B195,'Strath-Blebo'!C:E,3,FALSE),IFERROR(VLOOKUP($B195,Tarvit!C:E,3,FALSE),IFERROR(VLOOKUP($B195,Dunnikier!C:E,3,FALSE),VLOOKUP($B195,Balmullo!C:E,3,FALSE))))),"?")</f>
        <v>Kirkcaldy Wizards</v>
      </c>
      <c r="E195" s="7">
        <f>IF(ISERROR(M195),0,M195)</f>
        <v>0</v>
      </c>
      <c r="F195" s="7">
        <f>IF(ISERROR(N195),0,N195)</f>
        <v>0</v>
      </c>
      <c r="G195" s="7">
        <f>IF(ISERROR(O195),0,O195)</f>
        <v>0</v>
      </c>
      <c r="H195" s="7">
        <f>IF(ISERROR(P195),0,P195)</f>
        <v>169</v>
      </c>
      <c r="I195" s="7">
        <f>IF(ISERROR(Q195),0,Q195)</f>
        <v>0</v>
      </c>
      <c r="J195" s="7">
        <f>LARGE(E195:I195,1)+LARGE(E195:I195,2)+LARGE(E195:I195,3)+LARGE(E195:I195,4)</f>
        <v>169</v>
      </c>
      <c r="K195" s="7" t="str">
        <f>IF(SUM(R195:V195)&gt;3,"Y","N")</f>
        <v>N</v>
      </c>
      <c r="M195" s="8" t="e">
        <f>VLOOKUP($B195,'St A 5M'!C:G,4,FALSE)</f>
        <v>#N/A</v>
      </c>
      <c r="N195" s="8" t="e">
        <f>VLOOKUP($B195,'Strath-Blebo'!C:F,4,FALSE)</f>
        <v>#N/A</v>
      </c>
      <c r="O195" s="8" t="e">
        <f>VLOOKUP($B195,Tarvit!C:F,4,FALSE)</f>
        <v>#N/A</v>
      </c>
      <c r="P195" s="8">
        <f>VLOOKUP($B195,Dunnikier!C:F,4,FALSE)</f>
        <v>169</v>
      </c>
      <c r="Q195" s="8" t="e">
        <f>VLOOKUP($B195,Balmullo!$C:$F,4,FALSE)</f>
        <v>#N/A</v>
      </c>
      <c r="R195" s="8">
        <f>IF(ISERROR(M195),0,1)</f>
        <v>0</v>
      </c>
      <c r="S195" s="8">
        <f>IF(ISERROR(N195),0,1)</f>
        <v>0</v>
      </c>
      <c r="T195" s="8">
        <f>IF(ISERROR(O195),0,1)</f>
        <v>0</v>
      </c>
      <c r="U195" s="8">
        <f>IF(ISERROR(P195),0,1)</f>
        <v>1</v>
      </c>
      <c r="V195" s="8">
        <f>IF(ISERROR(Q195),0,1)</f>
        <v>0</v>
      </c>
    </row>
    <row r="196" spans="2:22" x14ac:dyDescent="0.2">
      <c r="B196" s="8" t="s">
        <v>349</v>
      </c>
      <c r="C196" s="7" t="str">
        <f>IFERROR(VLOOKUP($B196,'St A 5M'!C:D,2,FALSE),IFERROR(VLOOKUP($B196,'Strath-Blebo'!C:D,2,FALSE),IFERROR(VLOOKUP($B196,Tarvit!C:D,2,FALSE),IFERROR(VLOOKUP($B196,Dunnikier!C:D,2,FALSE),VLOOKUP($B196,Balmullo!C:D,2,FALSE)))))</f>
        <v>M50</v>
      </c>
      <c r="D196" s="8" t="str">
        <f>IFERROR(IFERROR(VLOOKUP($B196,'St A 5M'!C:E,3,FALSE),IFERROR(VLOOKUP($B196,'Strath-Blebo'!C:E,3,FALSE),IFERROR(VLOOKUP($B196,Tarvit!C:E,3,FALSE),IFERROR(VLOOKUP($B196,Dunnikier!C:E,3,FALSE),VLOOKUP($B196,Balmullo!C:E,3,FALSE))))),"?")</f>
        <v>Fife AC</v>
      </c>
      <c r="E196" s="7">
        <f>IF(ISERROR(M196),0,M196)</f>
        <v>0</v>
      </c>
      <c r="F196" s="7">
        <f>IF(ISERROR(N196),0,N196)</f>
        <v>0</v>
      </c>
      <c r="G196" s="7">
        <f>IF(ISERROR(O196),0,O196)</f>
        <v>169</v>
      </c>
      <c r="H196" s="7">
        <f>IF(ISERROR(P196),0,P196)</f>
        <v>0</v>
      </c>
      <c r="I196" s="7">
        <f>IF(ISERROR(Q196),0,Q196)</f>
        <v>0</v>
      </c>
      <c r="J196" s="7">
        <f>LARGE(E196:I196,1)+LARGE(E196:I196,2)+LARGE(E196:I196,3)+LARGE(E196:I196,4)</f>
        <v>169</v>
      </c>
      <c r="K196" s="7" t="str">
        <f>IF(SUM(R196:V196)&gt;3,"Y","N")</f>
        <v>N</v>
      </c>
      <c r="M196" s="8" t="e">
        <f>VLOOKUP($B196,'St A 5M'!C:G,4,FALSE)</f>
        <v>#N/A</v>
      </c>
      <c r="N196" s="8" t="e">
        <f>VLOOKUP($B196,'Strath-Blebo'!C:F,4,FALSE)</f>
        <v>#N/A</v>
      </c>
      <c r="O196" s="8">
        <f>VLOOKUP($B196,Tarvit!C:F,4,FALSE)</f>
        <v>169</v>
      </c>
      <c r="P196" s="8" t="e">
        <f>VLOOKUP($B196,Dunnikier!C:F,4,FALSE)</f>
        <v>#N/A</v>
      </c>
      <c r="Q196" s="8" t="e">
        <f>VLOOKUP($B196,Balmullo!$C:$F,4,FALSE)</f>
        <v>#N/A</v>
      </c>
      <c r="R196" s="8">
        <f>IF(ISERROR(M196),0,1)</f>
        <v>0</v>
      </c>
      <c r="S196" s="8">
        <f>IF(ISERROR(N196),0,1)</f>
        <v>0</v>
      </c>
      <c r="T196" s="8">
        <f>IF(ISERROR(O196),0,1)</f>
        <v>1</v>
      </c>
      <c r="U196" s="8">
        <f>IF(ISERROR(P196),0,1)</f>
        <v>0</v>
      </c>
      <c r="V196" s="8">
        <f>IF(ISERROR(Q196),0,1)</f>
        <v>0</v>
      </c>
    </row>
    <row r="197" spans="2:22" x14ac:dyDescent="0.2">
      <c r="B197" s="8" t="s">
        <v>385</v>
      </c>
      <c r="C197" s="7" t="str">
        <f>IFERROR(VLOOKUP($B197,'St A 5M'!C:D,2,FALSE),IFERROR(VLOOKUP($B197,'Strath-Blebo'!C:D,2,FALSE),IFERROR(VLOOKUP($B197,Tarvit!C:D,2,FALSE),IFERROR(VLOOKUP($B197,Dunnikier!C:D,2,FALSE),VLOOKUP($B197,Balmullo!C:D,2,FALSE)))))</f>
        <v>M60</v>
      </c>
      <c r="D197" s="8" t="str">
        <f>IFERROR(IFERROR(VLOOKUP($B197,'St A 5M'!C:E,3,FALSE),IFERROR(VLOOKUP($B197,'Strath-Blebo'!C:E,3,FALSE),IFERROR(VLOOKUP($B197,Tarvit!C:E,3,FALSE),IFERROR(VLOOKUP($B197,Dunnikier!C:E,3,FALSE),VLOOKUP($B197,Balmullo!C:E,3,FALSE))))),"?")</f>
        <v>U/A</v>
      </c>
      <c r="E197" s="7">
        <f>IF(ISERROR(M197),0,M197)</f>
        <v>0</v>
      </c>
      <c r="F197" s="7">
        <f>IF(ISERROR(N197),0,N197)</f>
        <v>0</v>
      </c>
      <c r="G197" s="7">
        <f>IF(ISERROR(O197),0,O197)</f>
        <v>0</v>
      </c>
      <c r="H197" s="7">
        <f>IF(ISERROR(P197),0,P197)</f>
        <v>168</v>
      </c>
      <c r="I197" s="7">
        <f>IF(ISERROR(Q197),0,Q197)</f>
        <v>0</v>
      </c>
      <c r="J197" s="7">
        <f>LARGE(E197:I197,1)+LARGE(E197:I197,2)+LARGE(E197:I197,3)+LARGE(E197:I197,4)</f>
        <v>168</v>
      </c>
      <c r="K197" s="7" t="str">
        <f>IF(SUM(R197:V197)&gt;3,"Y","N")</f>
        <v>N</v>
      </c>
      <c r="M197" s="8" t="e">
        <f>VLOOKUP($B197,'St A 5M'!C:G,4,FALSE)</f>
        <v>#N/A</v>
      </c>
      <c r="N197" s="8" t="e">
        <f>VLOOKUP($B197,'Strath-Blebo'!C:F,4,FALSE)</f>
        <v>#N/A</v>
      </c>
      <c r="O197" s="8" t="e">
        <f>VLOOKUP($B197,Tarvit!C:F,4,FALSE)</f>
        <v>#N/A</v>
      </c>
      <c r="P197" s="8">
        <f>VLOOKUP($B197,Dunnikier!C:F,4,FALSE)</f>
        <v>168</v>
      </c>
      <c r="Q197" s="8" t="e">
        <f>VLOOKUP($B197,Balmullo!$C:$F,4,FALSE)</f>
        <v>#N/A</v>
      </c>
      <c r="R197" s="8">
        <f>IF(ISERROR(M197),0,1)</f>
        <v>0</v>
      </c>
      <c r="S197" s="8">
        <f>IF(ISERROR(N197),0,1)</f>
        <v>0</v>
      </c>
      <c r="T197" s="8">
        <f>IF(ISERROR(O197),0,1)</f>
        <v>0</v>
      </c>
      <c r="U197" s="8">
        <f>IF(ISERROR(P197),0,1)</f>
        <v>1</v>
      </c>
      <c r="V197" s="8">
        <f>IF(ISERROR(Q197),0,1)</f>
        <v>0</v>
      </c>
    </row>
    <row r="198" spans="2:22" x14ac:dyDescent="0.2">
      <c r="B198" s="8" t="s">
        <v>388</v>
      </c>
      <c r="C198" s="7" t="str">
        <f>IFERROR(VLOOKUP($B198,'St A 5M'!C:D,2,FALSE),IFERROR(VLOOKUP($B198,'Strath-Blebo'!C:D,2,FALSE),IFERROR(VLOOKUP($B198,Tarvit!C:D,2,FALSE),IFERROR(VLOOKUP($B198,Dunnikier!C:D,2,FALSE),VLOOKUP($B198,Balmullo!C:D,2,FALSE)))))</f>
        <v>M40</v>
      </c>
      <c r="D198" s="8" t="str">
        <f>IFERROR(IFERROR(VLOOKUP($B198,'St A 5M'!C:E,3,FALSE),IFERROR(VLOOKUP($B198,'Strath-Blebo'!C:E,3,FALSE),IFERROR(VLOOKUP($B198,Tarvit!C:E,3,FALSE),IFERROR(VLOOKUP($B198,Dunnikier!C:E,3,FALSE),VLOOKUP($B198,Balmullo!C:E,3,FALSE))))),"?")</f>
        <v>Anster Haddies</v>
      </c>
      <c r="E198" s="7">
        <f>IF(ISERROR(M198),0,M198)</f>
        <v>0</v>
      </c>
      <c r="F198" s="7">
        <f>IF(ISERROR(N198),0,N198)</f>
        <v>0</v>
      </c>
      <c r="G198" s="7">
        <f>IF(ISERROR(O198),0,O198)</f>
        <v>0</v>
      </c>
      <c r="H198" s="7">
        <f>IF(ISERROR(P198),0,P198)</f>
        <v>167</v>
      </c>
      <c r="I198" s="7">
        <f>IF(ISERROR(Q198),0,Q198)</f>
        <v>0</v>
      </c>
      <c r="J198" s="7">
        <f>LARGE(E198:I198,1)+LARGE(E198:I198,2)+LARGE(E198:I198,3)+LARGE(E198:I198,4)</f>
        <v>167</v>
      </c>
      <c r="K198" s="7" t="str">
        <f>IF(SUM(R198:V198)&gt;3,"Y","N")</f>
        <v>N</v>
      </c>
      <c r="M198" s="8" t="e">
        <f>VLOOKUP($B198,'St A 5M'!C:G,4,FALSE)</f>
        <v>#N/A</v>
      </c>
      <c r="N198" s="8" t="e">
        <f>VLOOKUP($B198,'Strath-Blebo'!C:F,4,FALSE)</f>
        <v>#N/A</v>
      </c>
      <c r="O198" s="8" t="e">
        <f>VLOOKUP($B198,Tarvit!C:F,4,FALSE)</f>
        <v>#N/A</v>
      </c>
      <c r="P198" s="8">
        <f>VLOOKUP($B198,Dunnikier!C:F,4,FALSE)</f>
        <v>167</v>
      </c>
      <c r="Q198" s="8" t="e">
        <f>VLOOKUP($B198,Balmullo!$C:$F,4,FALSE)</f>
        <v>#N/A</v>
      </c>
      <c r="R198" s="8">
        <f>IF(ISERROR(M198),0,1)</f>
        <v>0</v>
      </c>
      <c r="S198" s="8">
        <f>IF(ISERROR(N198),0,1)</f>
        <v>0</v>
      </c>
      <c r="T198" s="8">
        <f>IF(ISERROR(O198),0,1)</f>
        <v>0</v>
      </c>
      <c r="U198" s="8">
        <f>IF(ISERROR(P198),0,1)</f>
        <v>1</v>
      </c>
      <c r="V198" s="8">
        <f>IF(ISERROR(Q198),0,1)</f>
        <v>0</v>
      </c>
    </row>
    <row r="199" spans="2:22" x14ac:dyDescent="0.2">
      <c r="B199" s="8" t="s">
        <v>426</v>
      </c>
      <c r="C199" s="7" t="str">
        <f>IFERROR(VLOOKUP($B199,'St A 5M'!C:D,2,FALSE),IFERROR(VLOOKUP($B199,'Strath-Blebo'!C:D,2,FALSE),IFERROR(VLOOKUP($B199,Tarvit!C:D,2,FALSE),IFERROR(VLOOKUP($B199,Dunnikier!C:D,2,FALSE),VLOOKUP($B199,Balmullo!C:D,2,FALSE)))))</f>
        <v>F50</v>
      </c>
      <c r="D199" s="8" t="str">
        <f>IFERROR(IFERROR(VLOOKUP($B199,'St A 5M'!C:E,3,FALSE),IFERROR(VLOOKUP($B199,'Strath-Blebo'!C:E,3,FALSE),IFERROR(VLOOKUP($B199,Tarvit!C:E,3,FALSE),IFERROR(VLOOKUP($B199,Dunnikier!C:E,3,FALSE),VLOOKUP($B199,Balmullo!C:E,3,FALSE))))),"?")</f>
        <v>Falkland Trail Runners</v>
      </c>
      <c r="E199" s="7">
        <f>IF(ISERROR(M199),0,M199)</f>
        <v>0</v>
      </c>
      <c r="F199" s="7">
        <f>IF(ISERROR(N199),0,N199)</f>
        <v>0</v>
      </c>
      <c r="G199" s="7">
        <f>IF(ISERROR(O199),0,O199)</f>
        <v>0</v>
      </c>
      <c r="H199" s="7">
        <f>IF(ISERROR(P199),0,P199)</f>
        <v>0</v>
      </c>
      <c r="I199" s="7">
        <f>IF(ISERROR(Q199),0,Q199)</f>
        <v>167</v>
      </c>
      <c r="J199" s="7">
        <f>LARGE(E199:I199,1)+LARGE(E199:I199,2)+LARGE(E199:I199,3)+LARGE(E199:I199,4)</f>
        <v>167</v>
      </c>
      <c r="K199" s="7" t="str">
        <f>IF(SUM(R199:V199)&gt;3,"Y","N")</f>
        <v>N</v>
      </c>
      <c r="M199" s="8" t="e">
        <f>VLOOKUP($B199,'St A 5M'!C:G,4,FALSE)</f>
        <v>#N/A</v>
      </c>
      <c r="N199" s="8" t="e">
        <f>VLOOKUP($B199,'Strath-Blebo'!C:F,4,FALSE)</f>
        <v>#N/A</v>
      </c>
      <c r="O199" s="8" t="e">
        <f>VLOOKUP($B199,Tarvit!C:F,4,FALSE)</f>
        <v>#N/A</v>
      </c>
      <c r="P199" s="8" t="e">
        <f>VLOOKUP($B199,Dunnikier!C:F,4,FALSE)</f>
        <v>#N/A</v>
      </c>
      <c r="Q199" s="8">
        <f>VLOOKUP($B199,Balmullo!$C:$F,4,FALSE)</f>
        <v>167</v>
      </c>
      <c r="R199" s="8">
        <f>IF(ISERROR(M199),0,1)</f>
        <v>0</v>
      </c>
      <c r="S199" s="8">
        <f>IF(ISERROR(N199),0,1)</f>
        <v>0</v>
      </c>
      <c r="T199" s="8">
        <f>IF(ISERROR(O199),0,1)</f>
        <v>0</v>
      </c>
      <c r="U199" s="8">
        <f>IF(ISERROR(P199),0,1)</f>
        <v>0</v>
      </c>
      <c r="V199" s="8">
        <f>IF(ISERROR(Q199),0,1)</f>
        <v>1</v>
      </c>
    </row>
    <row r="200" spans="2:22" x14ac:dyDescent="0.2">
      <c r="B200" s="8" t="s">
        <v>428</v>
      </c>
      <c r="C200" s="7" t="str">
        <f>IFERROR(VLOOKUP($B200,'St A 5M'!C:D,2,FALSE),IFERROR(VLOOKUP($B200,'Strath-Blebo'!C:D,2,FALSE),IFERROR(VLOOKUP($B200,Tarvit!C:D,2,FALSE),IFERROR(VLOOKUP($B200,Dunnikier!C:D,2,FALSE),VLOOKUP($B200,Balmullo!C:D,2,FALSE)))))</f>
        <v>F40</v>
      </c>
      <c r="D200" s="8" t="str">
        <f>IFERROR(IFERROR(VLOOKUP($B200,'St A 5M'!C:E,3,FALSE),IFERROR(VLOOKUP($B200,'Strath-Blebo'!C:E,3,FALSE),IFERROR(VLOOKUP($B200,Tarvit!C:E,3,FALSE),IFERROR(VLOOKUP($B200,Dunnikier!C:E,3,FALSE),VLOOKUP($B200,Balmullo!C:E,3,FALSE))))),"?")</f>
        <v xml:space="preserve">Falkland Trail Runners </v>
      </c>
      <c r="E200" s="7">
        <f>IF(ISERROR(M200),0,M200)</f>
        <v>0</v>
      </c>
      <c r="F200" s="7">
        <f>IF(ISERROR(N200),0,N200)</f>
        <v>0</v>
      </c>
      <c r="G200" s="7">
        <f>IF(ISERROR(O200),0,O200)</f>
        <v>0</v>
      </c>
      <c r="H200" s="7">
        <f>IF(ISERROR(P200),0,P200)</f>
        <v>0</v>
      </c>
      <c r="I200" s="7">
        <f>IF(ISERROR(Q200),0,Q200)</f>
        <v>165</v>
      </c>
      <c r="J200" s="7">
        <f>LARGE(E200:I200,1)+LARGE(E200:I200,2)+LARGE(E200:I200,3)+LARGE(E200:I200,4)</f>
        <v>165</v>
      </c>
      <c r="K200" s="7" t="str">
        <f>IF(SUM(R200:V200)&gt;3,"Y","N")</f>
        <v>N</v>
      </c>
      <c r="M200" s="8" t="e">
        <f>VLOOKUP($B200,'St A 5M'!C:G,4,FALSE)</f>
        <v>#N/A</v>
      </c>
      <c r="N200" s="8" t="e">
        <f>VLOOKUP($B200,'Strath-Blebo'!C:F,4,FALSE)</f>
        <v>#N/A</v>
      </c>
      <c r="O200" s="8" t="e">
        <f>VLOOKUP($B200,Tarvit!C:F,4,FALSE)</f>
        <v>#N/A</v>
      </c>
      <c r="P200" s="8" t="e">
        <f>VLOOKUP($B200,Dunnikier!C:F,4,FALSE)</f>
        <v>#N/A</v>
      </c>
      <c r="Q200" s="8">
        <f>VLOOKUP($B200,Balmullo!$C:$F,4,FALSE)</f>
        <v>165</v>
      </c>
      <c r="R200" s="8">
        <f>IF(ISERROR(M200),0,1)</f>
        <v>0</v>
      </c>
      <c r="S200" s="8">
        <f>IF(ISERROR(N200),0,1)</f>
        <v>0</v>
      </c>
      <c r="T200" s="8">
        <f>IF(ISERROR(O200),0,1)</f>
        <v>0</v>
      </c>
      <c r="U200" s="8">
        <f>IF(ISERROR(P200),0,1)</f>
        <v>0</v>
      </c>
      <c r="V200" s="8">
        <f>IF(ISERROR(Q200),0,1)</f>
        <v>1</v>
      </c>
    </row>
    <row r="201" spans="2:22" x14ac:dyDescent="0.2">
      <c r="B201" s="8" t="s">
        <v>429</v>
      </c>
      <c r="C201" s="7" t="str">
        <f>IFERROR(VLOOKUP($B201,'St A 5M'!C:D,2,FALSE),IFERROR(VLOOKUP($B201,'Strath-Blebo'!C:D,2,FALSE),IFERROR(VLOOKUP($B201,Tarvit!C:D,2,FALSE),IFERROR(VLOOKUP($B201,Dunnikier!C:D,2,FALSE),VLOOKUP($B201,Balmullo!C:D,2,FALSE)))))</f>
        <v>F60</v>
      </c>
      <c r="D201" s="8" t="str">
        <f>IFERROR(IFERROR(VLOOKUP($B201,'St A 5M'!C:E,3,FALSE),IFERROR(VLOOKUP($B201,'Strath-Blebo'!C:E,3,FALSE),IFERROR(VLOOKUP($B201,Tarvit!C:E,3,FALSE),IFERROR(VLOOKUP($B201,Dunnikier!C:E,3,FALSE),VLOOKUP($B201,Balmullo!C:E,3,FALSE))))),"?")</f>
        <v>Falkland Trail Runners</v>
      </c>
      <c r="E201" s="7">
        <f>IF(ISERROR(M201),0,M201)</f>
        <v>0</v>
      </c>
      <c r="F201" s="7">
        <f>IF(ISERROR(N201),0,N201)</f>
        <v>0</v>
      </c>
      <c r="G201" s="7">
        <f>IF(ISERROR(O201),0,O201)</f>
        <v>0</v>
      </c>
      <c r="H201" s="7">
        <f>IF(ISERROR(P201),0,P201)</f>
        <v>0</v>
      </c>
      <c r="I201" s="7">
        <f>IF(ISERROR(Q201),0,Q201)</f>
        <v>164</v>
      </c>
      <c r="J201" s="7">
        <f>LARGE(E201:I201,1)+LARGE(E201:I201,2)+LARGE(E201:I201,3)+LARGE(E201:I201,4)</f>
        <v>164</v>
      </c>
      <c r="K201" s="7" t="str">
        <f>IF(SUM(R201:V201)&gt;3,"Y","N")</f>
        <v>N</v>
      </c>
      <c r="M201" s="8" t="e">
        <f>VLOOKUP($B201,'St A 5M'!C:G,4,FALSE)</f>
        <v>#N/A</v>
      </c>
      <c r="N201" s="8" t="e">
        <f>VLOOKUP($B201,'Strath-Blebo'!C:F,4,FALSE)</f>
        <v>#N/A</v>
      </c>
      <c r="O201" s="8" t="e">
        <f>VLOOKUP($B201,Tarvit!C:F,4,FALSE)</f>
        <v>#N/A</v>
      </c>
      <c r="P201" s="8" t="e">
        <f>VLOOKUP($B201,Dunnikier!C:F,4,FALSE)</f>
        <v>#N/A</v>
      </c>
      <c r="Q201" s="8">
        <f>VLOOKUP($B201,Balmullo!$C:$F,4,FALSE)</f>
        <v>164</v>
      </c>
      <c r="R201" s="8">
        <f>IF(ISERROR(M201),0,1)</f>
        <v>0</v>
      </c>
      <c r="S201" s="8">
        <f>IF(ISERROR(N201),0,1)</f>
        <v>0</v>
      </c>
      <c r="T201" s="8">
        <f>IF(ISERROR(O201),0,1)</f>
        <v>0</v>
      </c>
      <c r="U201" s="8">
        <f>IF(ISERROR(P201),0,1)</f>
        <v>0</v>
      </c>
      <c r="V201" s="8">
        <f>IF(ISERROR(Q201),0,1)</f>
        <v>1</v>
      </c>
    </row>
    <row r="202" spans="2:22" x14ac:dyDescent="0.2">
      <c r="B202" s="8" t="s">
        <v>430</v>
      </c>
      <c r="C202" s="7" t="str">
        <f>IFERROR(VLOOKUP($B202,'St A 5M'!C:D,2,FALSE),IFERROR(VLOOKUP($B202,'Strath-Blebo'!C:D,2,FALSE),IFERROR(VLOOKUP($B202,Tarvit!C:D,2,FALSE),IFERROR(VLOOKUP($B202,Dunnikier!C:D,2,FALSE),VLOOKUP($B202,Balmullo!C:D,2,FALSE)))))</f>
        <v>F50</v>
      </c>
      <c r="D202" s="8" t="str">
        <f>IFERROR(IFERROR(VLOOKUP($B202,'St A 5M'!C:E,3,FALSE),IFERROR(VLOOKUP($B202,'Strath-Blebo'!C:E,3,FALSE),IFERROR(VLOOKUP($B202,Tarvit!C:E,3,FALSE),IFERROR(VLOOKUP($B202,Dunnikier!C:E,3,FALSE),VLOOKUP($B202,Balmullo!C:E,3,FALSE))))),"?")</f>
        <v>Falkland Trail Runners</v>
      </c>
      <c r="E202" s="7">
        <f>IF(ISERROR(M202),0,M202)</f>
        <v>0</v>
      </c>
      <c r="F202" s="7">
        <f>IF(ISERROR(N202),0,N202)</f>
        <v>0</v>
      </c>
      <c r="G202" s="7">
        <f>IF(ISERROR(O202),0,O202)</f>
        <v>0</v>
      </c>
      <c r="H202" s="7">
        <f>IF(ISERROR(P202),0,P202)</f>
        <v>0</v>
      </c>
      <c r="I202" s="7">
        <f>IF(ISERROR(Q202),0,Q202)</f>
        <v>163</v>
      </c>
      <c r="J202" s="7">
        <f>LARGE(E202:I202,1)+LARGE(E202:I202,2)+LARGE(E202:I202,3)+LARGE(E202:I202,4)</f>
        <v>163</v>
      </c>
      <c r="K202" s="7" t="str">
        <f>IF(SUM(R202:V202)&gt;3,"Y","N")</f>
        <v>N</v>
      </c>
      <c r="M202" s="8" t="e">
        <f>VLOOKUP($B202,'St A 5M'!C:G,4,FALSE)</f>
        <v>#N/A</v>
      </c>
      <c r="N202" s="8" t="e">
        <f>VLOOKUP($B202,'Strath-Blebo'!C:F,4,FALSE)</f>
        <v>#N/A</v>
      </c>
      <c r="O202" s="8" t="e">
        <f>VLOOKUP($B202,Tarvit!C:F,4,FALSE)</f>
        <v>#N/A</v>
      </c>
      <c r="P202" s="8" t="e">
        <f>VLOOKUP($B202,Dunnikier!C:F,4,FALSE)</f>
        <v>#N/A</v>
      </c>
      <c r="Q202" s="8">
        <f>VLOOKUP($B202,Balmullo!$C:$F,4,FALSE)</f>
        <v>163</v>
      </c>
      <c r="R202" s="8">
        <f>IF(ISERROR(M202),0,1)</f>
        <v>0</v>
      </c>
      <c r="S202" s="8">
        <f>IF(ISERROR(N202),0,1)</f>
        <v>0</v>
      </c>
      <c r="T202" s="8">
        <f>IF(ISERROR(O202),0,1)</f>
        <v>0</v>
      </c>
      <c r="U202" s="8">
        <f>IF(ISERROR(P202),0,1)</f>
        <v>0</v>
      </c>
      <c r="V202" s="8">
        <f>IF(ISERROR(Q202),0,1)</f>
        <v>1</v>
      </c>
    </row>
    <row r="203" spans="2:22" x14ac:dyDescent="0.2">
      <c r="B203" s="8" t="s">
        <v>408</v>
      </c>
      <c r="C203" s="7" t="str">
        <f>IFERROR(VLOOKUP($B203,'St A 5M'!C:D,2,FALSE),IFERROR(VLOOKUP($B203,'Strath-Blebo'!C:D,2,FALSE),IFERROR(VLOOKUP($B203,Tarvit!C:D,2,FALSE),IFERROR(VLOOKUP($B203,Dunnikier!C:D,2,FALSE),VLOOKUP($B203,Balmullo!C:D,2,FALSE)))))</f>
        <v>MSen</v>
      </c>
      <c r="D203" s="8" t="str">
        <f>IFERROR(IFERROR(VLOOKUP($B203,'St A 5M'!C:E,3,FALSE),IFERROR(VLOOKUP($B203,'Strath-Blebo'!C:E,3,FALSE),IFERROR(VLOOKUP($B203,Tarvit!C:E,3,FALSE),IFERROR(VLOOKUP($B203,Dunnikier!C:E,3,FALSE),VLOOKUP($B203,Balmullo!C:E,3,FALSE))))),"?")</f>
        <v>Strathearn Harriers</v>
      </c>
      <c r="E203" s="7">
        <f>IF(ISERROR(M203),0,M203)</f>
        <v>0</v>
      </c>
      <c r="F203" s="7">
        <f>IF(ISERROR(N203),0,N203)</f>
        <v>0</v>
      </c>
      <c r="G203" s="7">
        <f>IF(ISERROR(O203),0,O203)</f>
        <v>0</v>
      </c>
      <c r="H203" s="7">
        <f>IF(ISERROR(P203),0,P203)</f>
        <v>0</v>
      </c>
      <c r="I203" s="7">
        <f>IF(ISERROR(Q203),0,Q203)</f>
        <v>163</v>
      </c>
      <c r="J203" s="7">
        <f>LARGE(E203:I203,1)+LARGE(E203:I203,2)+LARGE(E203:I203,3)+LARGE(E203:I203,4)</f>
        <v>163</v>
      </c>
      <c r="K203" s="7" t="str">
        <f>IF(SUM(R203:V203)&gt;3,"Y","N")</f>
        <v>N</v>
      </c>
      <c r="M203" s="8" t="e">
        <f>VLOOKUP($B203,'St A 5M'!C:G,4,FALSE)</f>
        <v>#N/A</v>
      </c>
      <c r="N203" s="8" t="e">
        <f>VLOOKUP($B203,'Strath-Blebo'!C:F,4,FALSE)</f>
        <v>#N/A</v>
      </c>
      <c r="O203" s="8" t="e">
        <f>VLOOKUP($B203,Tarvit!C:F,4,FALSE)</f>
        <v>#N/A</v>
      </c>
      <c r="P203" s="8" t="e">
        <f>VLOOKUP($B203,Dunnikier!C:F,4,FALSE)</f>
        <v>#N/A</v>
      </c>
      <c r="Q203" s="8">
        <f>VLOOKUP($B203,Balmullo!$C:$F,4,FALSE)</f>
        <v>163</v>
      </c>
      <c r="R203" s="8">
        <f>IF(ISERROR(M203),0,1)</f>
        <v>0</v>
      </c>
      <c r="S203" s="8">
        <f>IF(ISERROR(N203),0,1)</f>
        <v>0</v>
      </c>
      <c r="T203" s="8">
        <f>IF(ISERROR(O203),0,1)</f>
        <v>0</v>
      </c>
      <c r="U203" s="8">
        <f>IF(ISERROR(P203),0,1)</f>
        <v>0</v>
      </c>
      <c r="V203" s="8">
        <f>IF(ISERROR(Q203),0,1)</f>
        <v>1</v>
      </c>
    </row>
    <row r="204" spans="2:22" x14ac:dyDescent="0.2">
      <c r="B204" s="8" t="s">
        <v>281</v>
      </c>
      <c r="C204" s="7" t="str">
        <f>IFERROR(VLOOKUP($B204,'St A 5M'!C:D,2,FALSE),IFERROR(VLOOKUP($B204,'Strath-Blebo'!C:D,2,FALSE),IFERROR(VLOOKUP($B204,Tarvit!C:D,2,FALSE),IFERROR(VLOOKUP($B204,Dunnikier!C:D,2,FALSE),VLOOKUP($B204,Balmullo!C:D,2,FALSE)))))</f>
        <v>FSen</v>
      </c>
      <c r="D204" s="8" t="str">
        <f>IFERROR(IFERROR(VLOOKUP($B204,'St A 5M'!C:E,3,FALSE),IFERROR(VLOOKUP($B204,'Strath-Blebo'!C:E,3,FALSE),IFERROR(VLOOKUP($B204,Tarvit!C:E,3,FALSE),IFERROR(VLOOKUP($B204,Dunnikier!C:E,3,FALSE),VLOOKUP($B204,Balmullo!C:E,3,FALSE))))),"?")</f>
        <v xml:space="preserve">Dundee Road Runners </v>
      </c>
      <c r="E204" s="7">
        <f>IF(ISERROR(M204),0,M204)</f>
        <v>162</v>
      </c>
      <c r="F204" s="7">
        <f>IF(ISERROR(N204),0,N204)</f>
        <v>0</v>
      </c>
      <c r="G204" s="7">
        <f>IF(ISERROR(O204),0,O204)</f>
        <v>0</v>
      </c>
      <c r="H204" s="7">
        <f>IF(ISERROR(P204),0,P204)</f>
        <v>0</v>
      </c>
      <c r="I204" s="7">
        <f>IF(ISERROR(Q204),0,Q204)</f>
        <v>0</v>
      </c>
      <c r="J204" s="7">
        <f>LARGE(E204:I204,1)+LARGE(E204:I204,2)+LARGE(E204:I204,3)+LARGE(E204:I204,4)</f>
        <v>162</v>
      </c>
      <c r="K204" s="7" t="str">
        <f>IF(SUM(R204:V204)&gt;3,"Y","N")</f>
        <v>N</v>
      </c>
      <c r="M204" s="8">
        <f>VLOOKUP($B204,'St A 5M'!C:G,4,FALSE)</f>
        <v>162</v>
      </c>
      <c r="N204" s="8" t="e">
        <f>VLOOKUP($B204,'Strath-Blebo'!C:F,4,FALSE)</f>
        <v>#N/A</v>
      </c>
      <c r="O204" s="8" t="e">
        <f>VLOOKUP($B204,Tarvit!C:F,4,FALSE)</f>
        <v>#N/A</v>
      </c>
      <c r="P204" s="8" t="e">
        <f>VLOOKUP($B204,Dunnikier!C:F,4,FALSE)</f>
        <v>#N/A</v>
      </c>
      <c r="Q204" s="8" t="e">
        <f>VLOOKUP($B204,Balmullo!$C:$F,4,FALSE)</f>
        <v>#N/A</v>
      </c>
      <c r="R204" s="8">
        <f>IF(ISERROR(M204),0,1)</f>
        <v>1</v>
      </c>
      <c r="S204" s="8">
        <f>IF(ISERROR(N204),0,1)</f>
        <v>0</v>
      </c>
      <c r="T204" s="8">
        <f>IF(ISERROR(O204),0,1)</f>
        <v>0</v>
      </c>
      <c r="U204" s="8">
        <f>IF(ISERROR(P204),0,1)</f>
        <v>0</v>
      </c>
      <c r="V204" s="8">
        <f>IF(ISERROR(Q204),0,1)</f>
        <v>0</v>
      </c>
    </row>
    <row r="205" spans="2:22" x14ac:dyDescent="0.2">
      <c r="B205" s="8" t="s">
        <v>431</v>
      </c>
      <c r="C205" s="7" t="str">
        <f>IFERROR(VLOOKUP($B205,'St A 5M'!C:D,2,FALSE),IFERROR(VLOOKUP($B205,'Strath-Blebo'!C:D,2,FALSE),IFERROR(VLOOKUP($B205,Tarvit!C:D,2,FALSE),IFERROR(VLOOKUP($B205,Dunnikier!C:D,2,FALSE),VLOOKUP($B205,Balmullo!C:D,2,FALSE)))))</f>
        <v>F50</v>
      </c>
      <c r="D205" s="8" t="str">
        <f>IFERROR(IFERROR(VLOOKUP($B205,'St A 5M'!C:E,3,FALSE),IFERROR(VLOOKUP($B205,'Strath-Blebo'!C:E,3,FALSE),IFERROR(VLOOKUP($B205,Tarvit!C:E,3,FALSE),IFERROR(VLOOKUP($B205,Dunnikier!C:E,3,FALSE),VLOOKUP($B205,Balmullo!C:E,3,FALSE))))),"?")</f>
        <v xml:space="preserve">Falkland Trail Runners </v>
      </c>
      <c r="E205" s="7">
        <f>IF(ISERROR(M205),0,M205)</f>
        <v>0</v>
      </c>
      <c r="F205" s="7">
        <f>IF(ISERROR(N205),0,N205)</f>
        <v>0</v>
      </c>
      <c r="G205" s="7">
        <f>IF(ISERROR(O205),0,O205)</f>
        <v>0</v>
      </c>
      <c r="H205" s="7">
        <f>IF(ISERROR(P205),0,P205)</f>
        <v>0</v>
      </c>
      <c r="I205" s="7">
        <f>IF(ISERROR(Q205),0,Q205)</f>
        <v>162</v>
      </c>
      <c r="J205" s="7">
        <f>LARGE(E205:I205,1)+LARGE(E205:I205,2)+LARGE(E205:I205,3)+LARGE(E205:I205,4)</f>
        <v>162</v>
      </c>
      <c r="K205" s="7" t="str">
        <f>IF(SUM(R205:V205)&gt;3,"Y","N")</f>
        <v>N</v>
      </c>
      <c r="M205" s="8" t="e">
        <f>VLOOKUP($B205,'St A 5M'!C:G,4,FALSE)</f>
        <v>#N/A</v>
      </c>
      <c r="N205" s="8" t="e">
        <f>VLOOKUP($B205,'Strath-Blebo'!C:F,4,FALSE)</f>
        <v>#N/A</v>
      </c>
      <c r="O205" s="8" t="e">
        <f>VLOOKUP($B205,Tarvit!C:F,4,FALSE)</f>
        <v>#N/A</v>
      </c>
      <c r="P205" s="8" t="e">
        <f>VLOOKUP($B205,Dunnikier!C:F,4,FALSE)</f>
        <v>#N/A</v>
      </c>
      <c r="Q205" s="8">
        <f>VLOOKUP($B205,Balmullo!$C:$F,4,FALSE)</f>
        <v>162</v>
      </c>
      <c r="R205" s="8">
        <f>IF(ISERROR(M205),0,1)</f>
        <v>0</v>
      </c>
      <c r="S205" s="8">
        <f>IF(ISERROR(N205),0,1)</f>
        <v>0</v>
      </c>
      <c r="T205" s="8">
        <f>IF(ISERROR(O205),0,1)</f>
        <v>0</v>
      </c>
      <c r="U205" s="8">
        <f>IF(ISERROR(P205),0,1)</f>
        <v>0</v>
      </c>
      <c r="V205" s="8">
        <f>IF(ISERROR(Q205),0,1)</f>
        <v>1</v>
      </c>
    </row>
    <row r="206" spans="2:22" x14ac:dyDescent="0.2">
      <c r="B206" s="8" t="s">
        <v>409</v>
      </c>
      <c r="C206" s="7" t="str">
        <f>IFERROR(VLOOKUP($B206,'St A 5M'!C:D,2,FALSE),IFERROR(VLOOKUP($B206,'Strath-Blebo'!C:D,2,FALSE),IFERROR(VLOOKUP($B206,Tarvit!C:D,2,FALSE),IFERROR(VLOOKUP($B206,Dunnikier!C:D,2,FALSE),VLOOKUP($B206,Balmullo!C:D,2,FALSE)))))</f>
        <v>M50</v>
      </c>
      <c r="D206" s="8" t="str">
        <f>IFERROR(IFERROR(VLOOKUP($B206,'St A 5M'!C:E,3,FALSE),IFERROR(VLOOKUP($B206,'Strath-Blebo'!C:E,3,FALSE),IFERROR(VLOOKUP($B206,Tarvit!C:E,3,FALSE),IFERROR(VLOOKUP($B206,Dunnikier!C:E,3,FALSE),VLOOKUP($B206,Balmullo!C:E,3,FALSE))))),"?")</f>
        <v>Dundee Road Runners</v>
      </c>
      <c r="E206" s="7">
        <f>IF(ISERROR(M206),0,M206)</f>
        <v>0</v>
      </c>
      <c r="F206" s="7">
        <f>IF(ISERROR(N206),0,N206)</f>
        <v>0</v>
      </c>
      <c r="G206" s="7">
        <f>IF(ISERROR(O206),0,O206)</f>
        <v>0</v>
      </c>
      <c r="H206" s="7">
        <f>IF(ISERROR(P206),0,P206)</f>
        <v>0</v>
      </c>
      <c r="I206" s="7">
        <f>IF(ISERROR(Q206),0,Q206)</f>
        <v>162</v>
      </c>
      <c r="J206" s="7">
        <f>LARGE(E206:I206,1)+LARGE(E206:I206,2)+LARGE(E206:I206,3)+LARGE(E206:I206,4)</f>
        <v>162</v>
      </c>
      <c r="K206" s="7" t="str">
        <f>IF(SUM(R206:V206)&gt;3,"Y","N")</f>
        <v>N</v>
      </c>
      <c r="M206" s="8" t="e">
        <f>VLOOKUP($B206,'St A 5M'!C:G,4,FALSE)</f>
        <v>#N/A</v>
      </c>
      <c r="N206" s="8" t="e">
        <f>VLOOKUP($B206,'Strath-Blebo'!C:F,4,FALSE)</f>
        <v>#N/A</v>
      </c>
      <c r="O206" s="8" t="e">
        <f>VLOOKUP($B206,Tarvit!C:F,4,FALSE)</f>
        <v>#N/A</v>
      </c>
      <c r="P206" s="8" t="e">
        <f>VLOOKUP($B206,Dunnikier!C:F,4,FALSE)</f>
        <v>#N/A</v>
      </c>
      <c r="Q206" s="8">
        <f>VLOOKUP($B206,Balmullo!$C:$F,4,FALSE)</f>
        <v>162</v>
      </c>
      <c r="R206" s="8">
        <f>IF(ISERROR(M206),0,1)</f>
        <v>0</v>
      </c>
      <c r="S206" s="8">
        <f>IF(ISERROR(N206),0,1)</f>
        <v>0</v>
      </c>
      <c r="T206" s="8">
        <f>IF(ISERROR(O206),0,1)</f>
        <v>0</v>
      </c>
      <c r="U206" s="8">
        <f>IF(ISERROR(P206),0,1)</f>
        <v>0</v>
      </c>
      <c r="V206" s="8">
        <f>IF(ISERROR(Q206),0,1)</f>
        <v>1</v>
      </c>
    </row>
    <row r="207" spans="2:22" x14ac:dyDescent="0.2">
      <c r="B207" s="8" t="s">
        <v>258</v>
      </c>
      <c r="C207" s="7" t="str">
        <f>IFERROR(VLOOKUP($B207,'St A 5M'!C:D,2,FALSE),IFERROR(VLOOKUP($B207,'Strath-Blebo'!C:D,2,FALSE),IFERROR(VLOOKUP($B207,Tarvit!C:D,2,FALSE),IFERROR(VLOOKUP($B207,Dunnikier!C:D,2,FALSE),VLOOKUP($B207,Balmullo!C:D,2,FALSE)))))</f>
        <v>M70</v>
      </c>
      <c r="D207" s="8" t="str">
        <f>IFERROR(IFERROR(VLOOKUP($B207,'St A 5M'!C:E,3,FALSE),IFERROR(VLOOKUP($B207,'Strath-Blebo'!C:E,3,FALSE),IFERROR(VLOOKUP($B207,Tarvit!C:E,3,FALSE),IFERROR(VLOOKUP($B207,Dunnikier!C:E,3,FALSE),VLOOKUP($B207,Balmullo!C:E,3,FALSE))))),"?")</f>
        <v>Fife AC</v>
      </c>
      <c r="E207" s="7">
        <f>IF(ISERROR(M207),0,M207)</f>
        <v>161</v>
      </c>
      <c r="F207" s="7">
        <f>IF(ISERROR(N207),0,N207)</f>
        <v>0</v>
      </c>
      <c r="G207" s="7">
        <f>IF(ISERROR(O207),0,O207)</f>
        <v>0</v>
      </c>
      <c r="H207" s="7">
        <f>IF(ISERROR(P207),0,P207)</f>
        <v>0</v>
      </c>
      <c r="I207" s="7">
        <f>IF(ISERROR(Q207),0,Q207)</f>
        <v>0</v>
      </c>
      <c r="J207" s="7">
        <f>LARGE(E207:I207,1)+LARGE(E207:I207,2)+LARGE(E207:I207,3)+LARGE(E207:I207,4)</f>
        <v>161</v>
      </c>
      <c r="K207" s="7" t="str">
        <f>IF(SUM(R207:V207)&gt;3,"Y","N")</f>
        <v>N</v>
      </c>
      <c r="M207" s="8">
        <f>VLOOKUP($B207,'St A 5M'!C:G,4,FALSE)</f>
        <v>161</v>
      </c>
      <c r="N207" s="8" t="e">
        <f>VLOOKUP($B207,'Strath-Blebo'!C:F,4,FALSE)</f>
        <v>#N/A</v>
      </c>
      <c r="O207" s="8" t="e">
        <f>VLOOKUP($B207,Tarvit!C:F,4,FALSE)</f>
        <v>#N/A</v>
      </c>
      <c r="P207" s="8" t="e">
        <f>VLOOKUP($B207,Dunnikier!C:F,4,FALSE)</f>
        <v>#N/A</v>
      </c>
      <c r="Q207" s="8" t="e">
        <f>VLOOKUP($B207,Balmullo!$C:$F,4,FALSE)</f>
        <v>#N/A</v>
      </c>
      <c r="R207" s="8">
        <f>IF(ISERROR(M207),0,1)</f>
        <v>1</v>
      </c>
      <c r="S207" s="8">
        <f>IF(ISERROR(N207),0,1)</f>
        <v>0</v>
      </c>
      <c r="T207" s="8">
        <f>IF(ISERROR(O207),0,1)</f>
        <v>0</v>
      </c>
      <c r="U207" s="8">
        <f>IF(ISERROR(P207),0,1)</f>
        <v>0</v>
      </c>
      <c r="V207" s="8">
        <f>IF(ISERROR(Q207),0,1)</f>
        <v>0</v>
      </c>
    </row>
    <row r="208" spans="2:22" x14ac:dyDescent="0.2">
      <c r="B208" s="8" t="s">
        <v>282</v>
      </c>
      <c r="C208" s="7" t="str">
        <f>IFERROR(VLOOKUP($B208,'St A 5M'!C:D,2,FALSE),IFERROR(VLOOKUP($B208,'Strath-Blebo'!C:D,2,FALSE),IFERROR(VLOOKUP($B208,Tarvit!C:D,2,FALSE),IFERROR(VLOOKUP($B208,Dunnikier!C:D,2,FALSE),VLOOKUP($B208,Balmullo!C:D,2,FALSE)))))</f>
        <v>F50</v>
      </c>
      <c r="D208" s="8" t="str">
        <f>IFERROR(IFERROR(VLOOKUP($B208,'St A 5M'!C:E,3,FALSE),IFERROR(VLOOKUP($B208,'Strath-Blebo'!C:E,3,FALSE),IFERROR(VLOOKUP($B208,Tarvit!C:E,3,FALSE),IFERROR(VLOOKUP($B208,Dunnikier!C:E,3,FALSE),VLOOKUP($B208,Balmullo!C:E,3,FALSE))))),"?")</f>
        <v>Dundee Road Runners</v>
      </c>
      <c r="E208" s="7">
        <f>IF(ISERROR(M208),0,M208)</f>
        <v>161</v>
      </c>
      <c r="F208" s="7">
        <f>IF(ISERROR(N208),0,N208)</f>
        <v>0</v>
      </c>
      <c r="G208" s="7">
        <f>IF(ISERROR(O208),0,O208)</f>
        <v>0</v>
      </c>
      <c r="H208" s="7">
        <f>IF(ISERROR(P208),0,P208)</f>
        <v>0</v>
      </c>
      <c r="I208" s="7">
        <f>IF(ISERROR(Q208),0,Q208)</f>
        <v>0</v>
      </c>
      <c r="J208" s="7">
        <f>LARGE(E208:I208,1)+LARGE(E208:I208,2)+LARGE(E208:I208,3)+LARGE(E208:I208,4)</f>
        <v>161</v>
      </c>
      <c r="K208" s="7" t="str">
        <f>IF(SUM(R208:V208)&gt;3,"Y","N")</f>
        <v>N</v>
      </c>
      <c r="M208" s="8">
        <f>VLOOKUP($B208,'St A 5M'!C:G,4,FALSE)</f>
        <v>161</v>
      </c>
      <c r="N208" s="8" t="e">
        <f>VLOOKUP($B208,'Strath-Blebo'!C:F,4,FALSE)</f>
        <v>#N/A</v>
      </c>
      <c r="O208" s="8" t="e">
        <f>VLOOKUP($B208,Tarvit!C:F,4,FALSE)</f>
        <v>#N/A</v>
      </c>
      <c r="P208" s="8" t="e">
        <f>VLOOKUP($B208,Dunnikier!C:F,4,FALSE)</f>
        <v>#N/A</v>
      </c>
      <c r="Q208" s="8" t="e">
        <f>VLOOKUP($B208,Balmullo!$C:$F,4,FALSE)</f>
        <v>#N/A</v>
      </c>
      <c r="R208" s="8">
        <f>IF(ISERROR(M208),0,1)</f>
        <v>1</v>
      </c>
      <c r="S208" s="8">
        <f>IF(ISERROR(N208),0,1)</f>
        <v>0</v>
      </c>
      <c r="T208" s="8">
        <f>IF(ISERROR(O208),0,1)</f>
        <v>0</v>
      </c>
      <c r="U208" s="8">
        <f>IF(ISERROR(P208),0,1)</f>
        <v>0</v>
      </c>
      <c r="V208" s="8">
        <f>IF(ISERROR(Q208),0,1)</f>
        <v>0</v>
      </c>
    </row>
    <row r="209" spans="2:22" x14ac:dyDescent="0.2">
      <c r="B209" s="8" t="s">
        <v>259</v>
      </c>
      <c r="C209" s="7" t="str">
        <f>IFERROR(VLOOKUP($B209,'St A 5M'!C:D,2,FALSE),IFERROR(VLOOKUP($B209,'Strath-Blebo'!C:D,2,FALSE),IFERROR(VLOOKUP($B209,Tarvit!C:D,2,FALSE),IFERROR(VLOOKUP($B209,Dunnikier!C:D,2,FALSE),VLOOKUP($B209,Balmullo!C:D,2,FALSE)))))</f>
        <v>M50</v>
      </c>
      <c r="D209" s="8" t="str">
        <f>IFERROR(IFERROR(VLOOKUP($B209,'St A 5M'!C:E,3,FALSE),IFERROR(VLOOKUP($B209,'Strath-Blebo'!C:E,3,FALSE),IFERROR(VLOOKUP($B209,Tarvit!C:E,3,FALSE),IFERROR(VLOOKUP($B209,Dunnikier!C:E,3,FALSE),VLOOKUP($B209,Balmullo!C:E,3,FALSE))))),"?")</f>
        <v>GTC</v>
      </c>
      <c r="E209" s="7">
        <f>IF(ISERROR(M209),0,M209)</f>
        <v>160</v>
      </c>
      <c r="F209" s="7">
        <f>IF(ISERROR(N209),0,N209)</f>
        <v>0</v>
      </c>
      <c r="G209" s="7">
        <f>IF(ISERROR(O209),0,O209)</f>
        <v>0</v>
      </c>
      <c r="H209" s="7">
        <f>IF(ISERROR(P209),0,P209)</f>
        <v>0</v>
      </c>
      <c r="I209" s="7">
        <f>IF(ISERROR(Q209),0,Q209)</f>
        <v>0</v>
      </c>
      <c r="J209" s="7">
        <f>LARGE(E209:I209,1)+LARGE(E209:I209,2)+LARGE(E209:I209,3)+LARGE(E209:I209,4)</f>
        <v>160</v>
      </c>
      <c r="K209" s="7" t="str">
        <f>IF(SUM(R209:V209)&gt;3,"Y","N")</f>
        <v>N</v>
      </c>
      <c r="M209" s="8">
        <f>VLOOKUP($B209,'St A 5M'!C:G,4,FALSE)</f>
        <v>160</v>
      </c>
      <c r="N209" s="8" t="e">
        <f>VLOOKUP($B209,'Strath-Blebo'!C:F,4,FALSE)</f>
        <v>#N/A</v>
      </c>
      <c r="O209" s="8" t="e">
        <f>VLOOKUP($B209,Tarvit!C:F,4,FALSE)</f>
        <v>#N/A</v>
      </c>
      <c r="P209" s="8" t="e">
        <f>VLOOKUP($B209,Dunnikier!C:F,4,FALSE)</f>
        <v>#N/A</v>
      </c>
      <c r="Q209" s="8" t="e">
        <f>VLOOKUP($B209,Balmullo!$C:$F,4,FALSE)</f>
        <v>#N/A</v>
      </c>
      <c r="R209" s="8">
        <f>IF(ISERROR(M209),0,1)</f>
        <v>1</v>
      </c>
      <c r="S209" s="8">
        <f>IF(ISERROR(N209),0,1)</f>
        <v>0</v>
      </c>
      <c r="T209" s="8">
        <f>IF(ISERROR(O209),0,1)</f>
        <v>0</v>
      </c>
      <c r="U209" s="8">
        <f>IF(ISERROR(P209),0,1)</f>
        <v>0</v>
      </c>
      <c r="V209" s="8">
        <f>IF(ISERROR(Q209),0,1)</f>
        <v>0</v>
      </c>
    </row>
    <row r="210" spans="2:22" x14ac:dyDescent="0.2">
      <c r="B210" s="8" t="s">
        <v>262</v>
      </c>
      <c r="C210" s="7" t="str">
        <f>IFERROR(VLOOKUP($B210,'St A 5M'!C:D,2,FALSE),IFERROR(VLOOKUP($B210,'Strath-Blebo'!C:D,2,FALSE),IFERROR(VLOOKUP($B210,Tarvit!C:D,2,FALSE),IFERROR(VLOOKUP($B210,Dunnikier!C:D,2,FALSE),VLOOKUP($B210,Balmullo!C:D,2,FALSE)))))</f>
        <v>M50</v>
      </c>
      <c r="D210" s="8" t="str">
        <f>IFERROR(IFERROR(VLOOKUP($B210,'St A 5M'!C:E,3,FALSE),IFERROR(VLOOKUP($B210,'Strath-Blebo'!C:E,3,FALSE),IFERROR(VLOOKUP($B210,Tarvit!C:E,3,FALSE),IFERROR(VLOOKUP($B210,Dunnikier!C:E,3,FALSE),VLOOKUP($B210,Balmullo!C:E,3,FALSE))))),"?")</f>
        <v xml:space="preserve">Dundee Road Runners </v>
      </c>
      <c r="E210" s="7">
        <f>IF(ISERROR(M210),0,M210)</f>
        <v>159</v>
      </c>
      <c r="F210" s="7">
        <f>IF(ISERROR(N210),0,N210)</f>
        <v>0</v>
      </c>
      <c r="G210" s="7">
        <f>IF(ISERROR(O210),0,O210)</f>
        <v>0</v>
      </c>
      <c r="H210" s="7">
        <f>IF(ISERROR(P210),0,P210)</f>
        <v>0</v>
      </c>
      <c r="I210" s="7">
        <f>IF(ISERROR(Q210),0,Q210)</f>
        <v>0</v>
      </c>
      <c r="J210" s="7">
        <f>LARGE(E210:I210,1)+LARGE(E210:I210,2)+LARGE(E210:I210,3)+LARGE(E210:I210,4)</f>
        <v>159</v>
      </c>
      <c r="K210" s="7" t="str">
        <f>IF(SUM(R210:V210)&gt;3,"Y","N")</f>
        <v>N</v>
      </c>
      <c r="M210" s="8">
        <f>VLOOKUP($B210,'St A 5M'!C:G,4,FALSE)</f>
        <v>159</v>
      </c>
      <c r="N210" s="8" t="e">
        <f>VLOOKUP($B210,'Strath-Blebo'!C:F,4,FALSE)</f>
        <v>#N/A</v>
      </c>
      <c r="O210" s="8" t="e">
        <f>VLOOKUP($B210,Tarvit!C:F,4,FALSE)</f>
        <v>#N/A</v>
      </c>
      <c r="P210" s="8" t="e">
        <f>VLOOKUP($B210,Dunnikier!C:F,4,FALSE)</f>
        <v>#N/A</v>
      </c>
      <c r="Q210" s="8" t="e">
        <f>VLOOKUP($B210,Balmullo!$C:$F,4,FALSE)</f>
        <v>#N/A</v>
      </c>
      <c r="R210" s="8">
        <f>IF(ISERROR(M210),0,1)</f>
        <v>1</v>
      </c>
      <c r="S210" s="8">
        <f>IF(ISERROR(N210),0,1)</f>
        <v>0</v>
      </c>
      <c r="T210" s="8">
        <f>IF(ISERROR(O210),0,1)</f>
        <v>0</v>
      </c>
      <c r="U210" s="8">
        <f>IF(ISERROR(P210),0,1)</f>
        <v>0</v>
      </c>
      <c r="V210" s="8">
        <f>IF(ISERROR(Q210),0,1)</f>
        <v>0</v>
      </c>
    </row>
    <row r="211" spans="2:22" x14ac:dyDescent="0.2">
      <c r="B211" s="8" t="s">
        <v>267</v>
      </c>
      <c r="C211" s="7" t="str">
        <f>IFERROR(VLOOKUP($B211,'St A 5M'!C:D,2,FALSE),IFERROR(VLOOKUP($B211,'Strath-Blebo'!C:D,2,FALSE),IFERROR(VLOOKUP($B211,Tarvit!C:D,2,FALSE),IFERROR(VLOOKUP($B211,Dunnikier!C:D,2,FALSE),VLOOKUP($B211,Balmullo!C:D,2,FALSE)))))</f>
        <v>M60</v>
      </c>
      <c r="D211" s="8" t="str">
        <f>IFERROR(IFERROR(VLOOKUP($B211,'St A 5M'!C:E,3,FALSE),IFERROR(VLOOKUP($B211,'Strath-Blebo'!C:E,3,FALSE),IFERROR(VLOOKUP($B211,Tarvit!C:E,3,FALSE),IFERROR(VLOOKUP($B211,Dunnikier!C:E,3,FALSE),VLOOKUP($B211,Balmullo!C:E,3,FALSE))))),"?")</f>
        <v>Anster Haddies</v>
      </c>
      <c r="E211" s="7">
        <f>IF(ISERROR(M211),0,M211)</f>
        <v>157</v>
      </c>
      <c r="F211" s="7">
        <f>IF(ISERROR(N211),0,N211)</f>
        <v>0</v>
      </c>
      <c r="G211" s="7">
        <f>IF(ISERROR(O211),0,O211)</f>
        <v>0</v>
      </c>
      <c r="H211" s="7">
        <f>IF(ISERROR(P211),0,P211)</f>
        <v>0</v>
      </c>
      <c r="I211" s="7">
        <f>IF(ISERROR(Q211),0,Q211)</f>
        <v>0</v>
      </c>
      <c r="J211" s="7">
        <f>LARGE(E211:I211,1)+LARGE(E211:I211,2)+LARGE(E211:I211,3)+LARGE(E211:I211,4)</f>
        <v>157</v>
      </c>
      <c r="K211" s="7" t="str">
        <f>IF(SUM(R211:V211)&gt;3,"Y","N")</f>
        <v>N</v>
      </c>
      <c r="M211" s="8">
        <f>VLOOKUP($B211,'St A 5M'!C:G,4,FALSE)</f>
        <v>157</v>
      </c>
      <c r="N211" s="8" t="e">
        <f>VLOOKUP($B211,'Strath-Blebo'!C:F,4,FALSE)</f>
        <v>#N/A</v>
      </c>
      <c r="O211" s="8" t="e">
        <f>VLOOKUP($B211,Tarvit!C:F,4,FALSE)</f>
        <v>#N/A</v>
      </c>
      <c r="P211" s="8" t="e">
        <f>VLOOKUP($B211,Dunnikier!C:F,4,FALSE)</f>
        <v>#N/A</v>
      </c>
      <c r="Q211" s="8" t="e">
        <f>VLOOKUP($B211,Balmullo!$C:$F,4,FALSE)</f>
        <v>#N/A</v>
      </c>
      <c r="R211" s="8">
        <f>IF(ISERROR(M211),0,1)</f>
        <v>1</v>
      </c>
      <c r="S211" s="8">
        <f>IF(ISERROR(N211),0,1)</f>
        <v>0</v>
      </c>
      <c r="T211" s="8">
        <f>IF(ISERROR(O211),0,1)</f>
        <v>0</v>
      </c>
      <c r="U211" s="8">
        <f>IF(ISERROR(P211),0,1)</f>
        <v>0</v>
      </c>
      <c r="V211" s="8">
        <f>IF(ISERROR(Q211),0,1)</f>
        <v>0</v>
      </c>
    </row>
    <row r="212" spans="2:22" x14ac:dyDescent="0.2">
      <c r="B212" s="8" t="s">
        <v>321</v>
      </c>
      <c r="C212" s="7" t="str">
        <f>IFERROR(VLOOKUP($B212,'St A 5M'!C:D,2,FALSE),IFERROR(VLOOKUP($B212,'Strath-Blebo'!C:D,2,FALSE),IFERROR(VLOOKUP($B212,Tarvit!C:D,2,FALSE),IFERROR(VLOOKUP($B212,Dunnikier!C:D,2,FALSE),VLOOKUP($B212,Balmullo!C:D,2,FALSE)))))</f>
        <v>M50</v>
      </c>
      <c r="D212" s="8" t="str">
        <f>IFERROR(IFERROR(VLOOKUP($B212,'St A 5M'!C:E,3,FALSE),IFERROR(VLOOKUP($B212,'Strath-Blebo'!C:E,3,FALSE),IFERROR(VLOOKUP($B212,Tarvit!C:E,3,FALSE),IFERROR(VLOOKUP($B212,Dunnikier!C:E,3,FALSE),VLOOKUP($B212,Balmullo!C:E,3,FALSE))))),"?")</f>
        <v>?</v>
      </c>
      <c r="E212" s="7">
        <f>IF(ISERROR(M212),0,M212)</f>
        <v>0</v>
      </c>
      <c r="F212" s="7">
        <f>IF(ISERROR(N212),0,N212)</f>
        <v>157</v>
      </c>
      <c r="G212" s="7">
        <f>IF(ISERROR(O212),0,O212)</f>
        <v>0</v>
      </c>
      <c r="H212" s="7">
        <f>IF(ISERROR(P212),0,P212)</f>
        <v>0</v>
      </c>
      <c r="I212" s="7">
        <f>IF(ISERROR(Q212),0,Q212)</f>
        <v>0</v>
      </c>
      <c r="J212" s="7">
        <f>LARGE(E212:I212,1)+LARGE(E212:I212,2)+LARGE(E212:I212,3)+LARGE(E212:I212,4)</f>
        <v>157</v>
      </c>
      <c r="K212" s="7" t="str">
        <f>IF(SUM(R212:V212)&gt;3,"Y","N")</f>
        <v>N</v>
      </c>
      <c r="M212" s="8" t="e">
        <f>VLOOKUP($B212,'St A 5M'!C:G,4,FALSE)</f>
        <v>#N/A</v>
      </c>
      <c r="N212" s="8">
        <f>VLOOKUP($B212,'Strath-Blebo'!C:F,4,FALSE)</f>
        <v>157</v>
      </c>
      <c r="O212" s="8" t="e">
        <f>VLOOKUP($B212,Tarvit!C:F,4,FALSE)</f>
        <v>#N/A</v>
      </c>
      <c r="P212" s="8" t="e">
        <f>VLOOKUP($B212,Dunnikier!C:F,4,FALSE)</f>
        <v>#N/A</v>
      </c>
      <c r="Q212" s="8" t="e">
        <f>VLOOKUP($B212,Balmullo!$C:$F,4,FALSE)</f>
        <v>#N/A</v>
      </c>
      <c r="R212" s="8">
        <f>IF(ISERROR(M212),0,1)</f>
        <v>0</v>
      </c>
      <c r="S212" s="8">
        <f>IF(ISERROR(N212),0,1)</f>
        <v>1</v>
      </c>
      <c r="T212" s="8">
        <f>IF(ISERROR(O212),0,1)</f>
        <v>0</v>
      </c>
      <c r="U212" s="8">
        <f>IF(ISERROR(P212),0,1)</f>
        <v>0</v>
      </c>
      <c r="V212" s="8">
        <f>IF(ISERROR(Q212),0,1)</f>
        <v>0</v>
      </c>
    </row>
    <row r="213" spans="2:22" x14ac:dyDescent="0.2">
      <c r="B213" s="8" t="s">
        <v>355</v>
      </c>
      <c r="C213" s="7" t="str">
        <f>IFERROR(VLOOKUP($B213,'St A 5M'!C:D,2,FALSE),IFERROR(VLOOKUP($B213,'Strath-Blebo'!C:D,2,FALSE),IFERROR(VLOOKUP($B213,Tarvit!C:D,2,FALSE),IFERROR(VLOOKUP($B213,Dunnikier!C:D,2,FALSE),VLOOKUP($B213,Balmullo!C:D,2,FALSE)))))</f>
        <v>M60</v>
      </c>
      <c r="D213" s="8" t="str">
        <f>IFERROR(IFERROR(VLOOKUP($B213,'St A 5M'!C:E,3,FALSE),IFERROR(VLOOKUP($B213,'Strath-Blebo'!C:E,3,FALSE),IFERROR(VLOOKUP($B213,Tarvit!C:E,3,FALSE),IFERROR(VLOOKUP($B213,Dunnikier!C:E,3,FALSE),VLOOKUP($B213,Balmullo!C:E,3,FALSE))))),"?")</f>
        <v>Kinross Road Runners</v>
      </c>
      <c r="E213" s="7">
        <f>IF(ISERROR(M213),0,M213)</f>
        <v>0</v>
      </c>
      <c r="F213" s="7">
        <f>IF(ISERROR(N213),0,N213)</f>
        <v>0</v>
      </c>
      <c r="G213" s="7">
        <f>IF(ISERROR(O213),0,O213)</f>
        <v>154</v>
      </c>
      <c r="H213" s="7">
        <f>IF(ISERROR(P213),0,P213)</f>
        <v>0</v>
      </c>
      <c r="I213" s="7">
        <f>IF(ISERROR(Q213),0,Q213)</f>
        <v>0</v>
      </c>
      <c r="J213" s="7">
        <f>LARGE(E213:I213,1)+LARGE(E213:I213,2)+LARGE(E213:I213,3)+LARGE(E213:I213,4)</f>
        <v>154</v>
      </c>
      <c r="K213" s="7" t="str">
        <f>IF(SUM(R213:V213)&gt;3,"Y","N")</f>
        <v>N</v>
      </c>
      <c r="M213" s="8" t="e">
        <f>VLOOKUP($B213,'St A 5M'!C:G,4,FALSE)</f>
        <v>#N/A</v>
      </c>
      <c r="N213" s="8" t="e">
        <f>VLOOKUP($B213,'Strath-Blebo'!C:F,4,FALSE)</f>
        <v>#N/A</v>
      </c>
      <c r="O213" s="8">
        <f>VLOOKUP($B213,Tarvit!C:F,4,FALSE)</f>
        <v>154</v>
      </c>
      <c r="P213" s="8" t="e">
        <f>VLOOKUP($B213,Dunnikier!C:F,4,FALSE)</f>
        <v>#N/A</v>
      </c>
      <c r="Q213" s="8" t="e">
        <f>VLOOKUP($B213,Balmullo!$C:$F,4,FALSE)</f>
        <v>#N/A</v>
      </c>
      <c r="R213" s="8">
        <f>IF(ISERROR(M213),0,1)</f>
        <v>0</v>
      </c>
      <c r="S213" s="8">
        <f>IF(ISERROR(N213),0,1)</f>
        <v>0</v>
      </c>
      <c r="T213" s="8">
        <f>IF(ISERROR(O213),0,1)</f>
        <v>1</v>
      </c>
      <c r="U213" s="8">
        <f>IF(ISERROR(P213),0,1)</f>
        <v>0</v>
      </c>
      <c r="V213" s="8">
        <f>IF(ISERROR(Q213),0,1)</f>
        <v>0</v>
      </c>
    </row>
    <row r="214" spans="2:22" x14ac:dyDescent="0.2">
      <c r="B214" s="8" t="s">
        <v>414</v>
      </c>
      <c r="C214" s="7" t="str">
        <f>IFERROR(VLOOKUP($B214,'St A 5M'!C:D,2,FALSE),IFERROR(VLOOKUP($B214,'Strath-Blebo'!C:D,2,FALSE),IFERROR(VLOOKUP($B214,Tarvit!C:D,2,FALSE),IFERROR(VLOOKUP($B214,Dunnikier!C:D,2,FALSE),VLOOKUP($B214,Balmullo!C:D,2,FALSE)))))</f>
        <v>M50</v>
      </c>
      <c r="D214" s="8" t="str">
        <f>IFERROR(IFERROR(VLOOKUP($B214,'St A 5M'!C:E,3,FALSE),IFERROR(VLOOKUP($B214,'Strath-Blebo'!C:E,3,FALSE),IFERROR(VLOOKUP($B214,Tarvit!C:E,3,FALSE),IFERROR(VLOOKUP($B214,Dunnikier!C:E,3,FALSE),VLOOKUP($B214,Balmullo!C:E,3,FALSE))))),"?")</f>
        <v>Strathearn Harriers</v>
      </c>
      <c r="E214" s="7">
        <f>IF(ISERROR(M214),0,M214)</f>
        <v>0</v>
      </c>
      <c r="F214" s="7">
        <f>IF(ISERROR(N214),0,N214)</f>
        <v>0</v>
      </c>
      <c r="G214" s="7">
        <f>IF(ISERROR(O214),0,O214)</f>
        <v>0</v>
      </c>
      <c r="H214" s="7">
        <f>IF(ISERROR(P214),0,P214)</f>
        <v>0</v>
      </c>
      <c r="I214" s="7">
        <f>IF(ISERROR(Q214),0,Q214)</f>
        <v>154</v>
      </c>
      <c r="J214" s="7">
        <f>LARGE(E214:I214,1)+LARGE(E214:I214,2)+LARGE(E214:I214,3)+LARGE(E214:I214,4)</f>
        <v>154</v>
      </c>
      <c r="K214" s="7" t="str">
        <f>IF(SUM(R214:V214)&gt;3,"Y","N")</f>
        <v>N</v>
      </c>
      <c r="M214" s="8" t="e">
        <f>VLOOKUP($B214,'St A 5M'!C:G,4,FALSE)</f>
        <v>#N/A</v>
      </c>
      <c r="N214" s="8" t="e">
        <f>VLOOKUP($B214,'Strath-Blebo'!C:F,4,FALSE)</f>
        <v>#N/A</v>
      </c>
      <c r="O214" s="8" t="e">
        <f>VLOOKUP($B214,Tarvit!C:F,4,FALSE)</f>
        <v>#N/A</v>
      </c>
      <c r="P214" s="8" t="e">
        <f>VLOOKUP($B214,Dunnikier!C:F,4,FALSE)</f>
        <v>#N/A</v>
      </c>
      <c r="Q214" s="8">
        <f>VLOOKUP($B214,Balmullo!$C:$F,4,FALSE)</f>
        <v>154</v>
      </c>
      <c r="R214" s="8">
        <f>IF(ISERROR(M214),0,1)</f>
        <v>0</v>
      </c>
      <c r="S214" s="8">
        <f>IF(ISERROR(N214),0,1)</f>
        <v>0</v>
      </c>
      <c r="T214" s="8">
        <f>IF(ISERROR(O214),0,1)</f>
        <v>0</v>
      </c>
      <c r="U214" s="8">
        <f>IF(ISERROR(P214),0,1)</f>
        <v>0</v>
      </c>
      <c r="V214" s="8">
        <f>IF(ISERROR(Q214),0,1)</f>
        <v>1</v>
      </c>
    </row>
    <row r="215" spans="2:22" x14ac:dyDescent="0.2">
      <c r="B215" s="8" t="s">
        <v>271</v>
      </c>
      <c r="C215" s="7" t="str">
        <f>IFERROR(VLOOKUP($B215,'St A 5M'!C:D,2,FALSE),IFERROR(VLOOKUP($B215,'Strath-Blebo'!C:D,2,FALSE),IFERROR(VLOOKUP($B215,Tarvit!C:D,2,FALSE),IFERROR(VLOOKUP($B215,Dunnikier!C:D,2,FALSE),VLOOKUP($B215,Balmullo!C:D,2,FALSE)))))</f>
        <v>M70</v>
      </c>
      <c r="D215" s="8" t="str">
        <f>IFERROR(IFERROR(VLOOKUP($B215,'St A 5M'!C:E,3,FALSE),IFERROR(VLOOKUP($B215,'Strath-Blebo'!C:E,3,FALSE),IFERROR(VLOOKUP($B215,Tarvit!C:E,3,FALSE),IFERROR(VLOOKUP($B215,Dunnikier!C:E,3,FALSE),VLOOKUP($B215,Balmullo!C:E,3,FALSE))))),"?")</f>
        <v>Fife AC</v>
      </c>
      <c r="E215" s="7">
        <f>IF(ISERROR(M215),0,M215)</f>
        <v>153</v>
      </c>
      <c r="F215" s="7">
        <f>IF(ISERROR(N215),0,N215)</f>
        <v>0</v>
      </c>
      <c r="G215" s="7">
        <f>IF(ISERROR(O215),0,O215)</f>
        <v>0</v>
      </c>
      <c r="H215" s="7">
        <f>IF(ISERROR(P215),0,P215)</f>
        <v>0</v>
      </c>
      <c r="I215" s="7">
        <f>IF(ISERROR(Q215),0,Q215)</f>
        <v>0</v>
      </c>
      <c r="J215" s="7">
        <f>LARGE(E215:I215,1)+LARGE(E215:I215,2)+LARGE(E215:I215,3)+LARGE(E215:I215,4)</f>
        <v>153</v>
      </c>
      <c r="K215" s="7" t="str">
        <f>IF(SUM(R215:V215)&gt;3,"Y","N")</f>
        <v>N</v>
      </c>
      <c r="M215" s="8">
        <f>VLOOKUP($B215,'St A 5M'!C:G,4,FALSE)</f>
        <v>153</v>
      </c>
      <c r="N215" s="8" t="e">
        <f>VLOOKUP($B215,'Strath-Blebo'!C:F,4,FALSE)</f>
        <v>#N/A</v>
      </c>
      <c r="O215" s="8" t="e">
        <f>VLOOKUP($B215,Tarvit!C:F,4,FALSE)</f>
        <v>#N/A</v>
      </c>
      <c r="P215" s="8" t="e">
        <f>VLOOKUP($B215,Dunnikier!C:F,4,FALSE)</f>
        <v>#N/A</v>
      </c>
      <c r="Q215" s="8" t="e">
        <f>VLOOKUP($B215,Balmullo!$C:$F,4,FALSE)</f>
        <v>#N/A</v>
      </c>
      <c r="R215" s="8">
        <f>IF(ISERROR(M215),0,1)</f>
        <v>1</v>
      </c>
      <c r="S215" s="8">
        <f>IF(ISERROR(N215),0,1)</f>
        <v>0</v>
      </c>
      <c r="T215" s="8">
        <f>IF(ISERROR(O215),0,1)</f>
        <v>0</v>
      </c>
      <c r="U215" s="8">
        <f>IF(ISERROR(P215),0,1)</f>
        <v>0</v>
      </c>
      <c r="V215" s="8">
        <f>IF(ISERROR(Q215),0,1)</f>
        <v>0</v>
      </c>
    </row>
    <row r="216" spans="2:22" x14ac:dyDescent="0.2">
      <c r="B216" s="8" t="s">
        <v>415</v>
      </c>
      <c r="C216" s="7" t="str">
        <f>IFERROR(VLOOKUP($B216,'St A 5M'!C:D,2,FALSE),IFERROR(VLOOKUP($B216,'Strath-Blebo'!C:D,2,FALSE),IFERROR(VLOOKUP($B216,Tarvit!C:D,2,FALSE),IFERROR(VLOOKUP($B216,Dunnikier!C:D,2,FALSE),VLOOKUP($B216,Balmullo!C:D,2,FALSE)))))</f>
        <v>M50</v>
      </c>
      <c r="D216" s="8" t="str">
        <f>IFERROR(IFERROR(VLOOKUP($B216,'St A 5M'!C:E,3,FALSE),IFERROR(VLOOKUP($B216,'Strath-Blebo'!C:E,3,FALSE),IFERROR(VLOOKUP($B216,Tarvit!C:E,3,FALSE),IFERROR(VLOOKUP($B216,Dunnikier!C:E,3,FALSE),VLOOKUP($B216,Balmullo!C:E,3,FALSE))))),"?")</f>
        <v>Unatt.</v>
      </c>
      <c r="E216" s="7">
        <f>IF(ISERROR(M216),0,M216)</f>
        <v>0</v>
      </c>
      <c r="F216" s="7">
        <f>IF(ISERROR(N216),0,N216)</f>
        <v>0</v>
      </c>
      <c r="G216" s="7">
        <f>IF(ISERROR(O216),0,O216)</f>
        <v>0</v>
      </c>
      <c r="H216" s="7">
        <f>IF(ISERROR(P216),0,P216)</f>
        <v>0</v>
      </c>
      <c r="I216" s="7">
        <f>IF(ISERROR(Q216),0,Q216)</f>
        <v>153</v>
      </c>
      <c r="J216" s="7">
        <f>LARGE(E216:I216,1)+LARGE(E216:I216,2)+LARGE(E216:I216,3)+LARGE(E216:I216,4)</f>
        <v>153</v>
      </c>
      <c r="K216" s="7" t="str">
        <f>IF(SUM(R216:V216)&gt;3,"Y","N")</f>
        <v>N</v>
      </c>
      <c r="M216" s="8" t="e">
        <f>VLOOKUP($B216,'St A 5M'!C:G,4,FALSE)</f>
        <v>#N/A</v>
      </c>
      <c r="N216" s="8" t="e">
        <f>VLOOKUP($B216,'Strath-Blebo'!C:F,4,FALSE)</f>
        <v>#N/A</v>
      </c>
      <c r="O216" s="8" t="e">
        <f>VLOOKUP($B216,Tarvit!C:F,4,FALSE)</f>
        <v>#N/A</v>
      </c>
      <c r="P216" s="8" t="e">
        <f>VLOOKUP($B216,Dunnikier!C:F,4,FALSE)</f>
        <v>#N/A</v>
      </c>
      <c r="Q216" s="8">
        <f>VLOOKUP($B216,Balmullo!$C:$F,4,FALSE)</f>
        <v>153</v>
      </c>
      <c r="R216" s="8">
        <f>IF(ISERROR(M216),0,1)</f>
        <v>0</v>
      </c>
      <c r="S216" s="8">
        <f>IF(ISERROR(N216),0,1)</f>
        <v>0</v>
      </c>
      <c r="T216" s="8">
        <f>IF(ISERROR(O216),0,1)</f>
        <v>0</v>
      </c>
      <c r="U216" s="8">
        <f>IF(ISERROR(P216),0,1)</f>
        <v>0</v>
      </c>
      <c r="V216" s="8">
        <f>IF(ISERROR(Q216),0,1)</f>
        <v>1</v>
      </c>
    </row>
    <row r="217" spans="2:22" x14ac:dyDescent="0.2">
      <c r="B217" s="8" t="s">
        <v>149</v>
      </c>
      <c r="C217" s="7" t="str">
        <f>IFERROR(VLOOKUP($B217,'St A 5M'!C:D,2,FALSE),IFERROR(VLOOKUP($B217,'Strath-Blebo'!C:D,2,FALSE),IFERROR(VLOOKUP($B217,Tarvit!C:D,2,FALSE),IFERROR(VLOOKUP($B217,Dunnikier!C:D,2,FALSE),VLOOKUP($B217,Balmullo!C:D,2,FALSE)))))</f>
        <v>M70</v>
      </c>
      <c r="D217" s="8" t="str">
        <f>IFERROR(IFERROR(VLOOKUP($B217,'St A 5M'!C:E,3,FALSE),IFERROR(VLOOKUP($B217,'Strath-Blebo'!C:E,3,FALSE),IFERROR(VLOOKUP($B217,Tarvit!C:E,3,FALSE),IFERROR(VLOOKUP($B217,Dunnikier!C:E,3,FALSE),VLOOKUP($B217,Balmullo!C:E,3,FALSE))))),"?")</f>
        <v>Fife AC</v>
      </c>
      <c r="E217" s="7">
        <f>IF(ISERROR(M217),0,M217)</f>
        <v>151</v>
      </c>
      <c r="F217" s="7">
        <f>IF(ISERROR(N217),0,N217)</f>
        <v>0</v>
      </c>
      <c r="G217" s="7">
        <f>IF(ISERROR(O217),0,O217)</f>
        <v>0</v>
      </c>
      <c r="H217" s="7">
        <f>IF(ISERROR(P217),0,P217)</f>
        <v>0</v>
      </c>
      <c r="I217" s="7">
        <f>IF(ISERROR(Q217),0,Q217)</f>
        <v>0</v>
      </c>
      <c r="J217" s="7">
        <f>LARGE(E217:I217,1)+LARGE(E217:I217,2)+LARGE(E217:I217,3)+LARGE(E217:I217,4)</f>
        <v>151</v>
      </c>
      <c r="K217" s="7" t="str">
        <f>IF(SUM(R217:V217)&gt;3,"Y","N")</f>
        <v>N</v>
      </c>
      <c r="M217" s="8">
        <f>VLOOKUP($B217,'St A 5M'!C:G,4,FALSE)</f>
        <v>151</v>
      </c>
      <c r="N217" s="8" t="e">
        <f>VLOOKUP($B217,'Strath-Blebo'!C:F,4,FALSE)</f>
        <v>#N/A</v>
      </c>
      <c r="O217" s="8" t="e">
        <f>VLOOKUP($B217,Tarvit!C:F,4,FALSE)</f>
        <v>#N/A</v>
      </c>
      <c r="P217" s="8" t="e">
        <f>VLOOKUP($B217,Dunnikier!C:F,4,FALSE)</f>
        <v>#N/A</v>
      </c>
      <c r="Q217" s="8" t="e">
        <f>VLOOKUP($B217,Balmullo!$C:$F,4,FALSE)</f>
        <v>#N/A</v>
      </c>
      <c r="R217" s="8">
        <f>IF(ISERROR(M217),0,1)</f>
        <v>1</v>
      </c>
      <c r="S217" s="8">
        <f>IF(ISERROR(N217),0,1)</f>
        <v>0</v>
      </c>
      <c r="T217" s="8">
        <f>IF(ISERROR(O217),0,1)</f>
        <v>0</v>
      </c>
      <c r="U217" s="8">
        <f>IF(ISERROR(P217),0,1)</f>
        <v>0</v>
      </c>
      <c r="V217" s="8">
        <f>IF(ISERROR(Q217),0,1)</f>
        <v>0</v>
      </c>
    </row>
    <row r="218" spans="2:22" x14ac:dyDescent="0.2">
      <c r="B218" s="8" t="s">
        <v>358</v>
      </c>
      <c r="C218" s="7" t="str">
        <f>IFERROR(VLOOKUP($B218,'St A 5M'!C:D,2,FALSE),IFERROR(VLOOKUP($B218,'Strath-Blebo'!C:D,2,FALSE),IFERROR(VLOOKUP($B218,Tarvit!C:D,2,FALSE),IFERROR(VLOOKUP($B218,Dunnikier!C:D,2,FALSE),VLOOKUP($B218,Balmullo!C:D,2,FALSE)))))</f>
        <v>M60</v>
      </c>
      <c r="D218" s="8" t="str">
        <f>IFERROR(IFERROR(VLOOKUP($B218,'St A 5M'!C:E,3,FALSE),IFERROR(VLOOKUP($B218,'Strath-Blebo'!C:E,3,FALSE),IFERROR(VLOOKUP($B218,Tarvit!C:E,3,FALSE),IFERROR(VLOOKUP($B218,Dunnikier!C:E,3,FALSE),VLOOKUP($B218,Balmullo!C:E,3,FALSE))))),"?")</f>
        <v>Falkland Trail Runners</v>
      </c>
      <c r="E218" s="7">
        <f>IF(ISERROR(M218),0,M218)</f>
        <v>0</v>
      </c>
      <c r="F218" s="7">
        <f>IF(ISERROR(N218),0,N218)</f>
        <v>0</v>
      </c>
      <c r="G218" s="7">
        <f>IF(ISERROR(O218),0,O218)</f>
        <v>151</v>
      </c>
      <c r="H218" s="7">
        <f>IF(ISERROR(P218),0,P218)</f>
        <v>0</v>
      </c>
      <c r="I218" s="7">
        <f>IF(ISERROR(Q218),0,Q218)</f>
        <v>0</v>
      </c>
      <c r="J218" s="7">
        <f>LARGE(E218:I218,1)+LARGE(E218:I218,2)+LARGE(E218:I218,3)+LARGE(E218:I218,4)</f>
        <v>151</v>
      </c>
      <c r="K218" s="7" t="str">
        <f>IF(SUM(R218:V218)&gt;3,"Y","N")</f>
        <v>N</v>
      </c>
      <c r="M218" s="8" t="e">
        <f>VLOOKUP($B218,'St A 5M'!C:G,4,FALSE)</f>
        <v>#N/A</v>
      </c>
      <c r="N218" s="8" t="e">
        <f>VLOOKUP($B218,'Strath-Blebo'!C:F,4,FALSE)</f>
        <v>#N/A</v>
      </c>
      <c r="O218" s="8">
        <f>VLOOKUP($B218,Tarvit!C:F,4,FALSE)</f>
        <v>151</v>
      </c>
      <c r="P218" s="8" t="e">
        <f>VLOOKUP($B218,Dunnikier!C:F,4,FALSE)</f>
        <v>#N/A</v>
      </c>
      <c r="Q218" s="8" t="e">
        <f>VLOOKUP($B218,Balmullo!$C:$F,4,FALSE)</f>
        <v>#N/A</v>
      </c>
      <c r="R218" s="8">
        <f>IF(ISERROR(M218),0,1)</f>
        <v>0</v>
      </c>
      <c r="S218" s="8">
        <f>IF(ISERROR(N218),0,1)</f>
        <v>0</v>
      </c>
      <c r="T218" s="8">
        <f>IF(ISERROR(O218),0,1)</f>
        <v>1</v>
      </c>
      <c r="U218" s="8">
        <f>IF(ISERROR(P218),0,1)</f>
        <v>0</v>
      </c>
      <c r="V218" s="8">
        <f>IF(ISERROR(Q218),0,1)</f>
        <v>0</v>
      </c>
    </row>
    <row r="219" spans="2:22" x14ac:dyDescent="0.2">
      <c r="B219" s="8" t="s">
        <v>219</v>
      </c>
      <c r="C219" s="7" t="str">
        <f>IFERROR(VLOOKUP($B219,'St A 5M'!C:D,2,FALSE),IFERROR(VLOOKUP($B219,'Strath-Blebo'!C:D,2,FALSE),IFERROR(VLOOKUP($B219,Tarvit!C:D,2,FALSE),IFERROR(VLOOKUP($B219,Dunnikier!C:D,2,FALSE),VLOOKUP($B219,Balmullo!C:D,2,FALSE)))))</f>
        <v>M60</v>
      </c>
      <c r="D219" s="8" t="str">
        <f>IFERROR(IFERROR(VLOOKUP($B219,'St A 5M'!C:E,3,FALSE),IFERROR(VLOOKUP($B219,'Strath-Blebo'!C:E,3,FALSE),IFERROR(VLOOKUP($B219,Tarvit!C:E,3,FALSE),IFERROR(VLOOKUP($B219,Dunnikier!C:E,3,FALSE),VLOOKUP($B219,Balmullo!C:E,3,FALSE))))),"?")</f>
        <v xml:space="preserve">Falkland Trail Runners </v>
      </c>
      <c r="E219" s="7">
        <f>IF(ISERROR(M219),0,M219)</f>
        <v>150</v>
      </c>
      <c r="F219" s="7">
        <f>IF(ISERROR(N219),0,N219)</f>
        <v>0</v>
      </c>
      <c r="G219" s="7">
        <f>IF(ISERROR(O219),0,O219)</f>
        <v>0</v>
      </c>
      <c r="H219" s="7">
        <f>IF(ISERROR(P219),0,P219)</f>
        <v>0</v>
      </c>
      <c r="I219" s="7">
        <f>IF(ISERROR(Q219),0,Q219)</f>
        <v>0</v>
      </c>
      <c r="J219" s="7">
        <f>LARGE(E219:I219,1)+LARGE(E219:I219,2)+LARGE(E219:I219,3)+LARGE(E219:I219,4)</f>
        <v>150</v>
      </c>
      <c r="K219" s="7" t="str">
        <f>IF(SUM(R219:V219)&gt;3,"Y","N")</f>
        <v>N</v>
      </c>
      <c r="M219" s="8">
        <f>VLOOKUP($B219,'St A 5M'!C:G,4,FALSE)</f>
        <v>150</v>
      </c>
      <c r="N219" s="8" t="e">
        <f>VLOOKUP($B219,'Strath-Blebo'!C:F,4,FALSE)</f>
        <v>#N/A</v>
      </c>
      <c r="O219" s="8" t="e">
        <f>VLOOKUP($B219,Tarvit!C:F,4,FALSE)</f>
        <v>#N/A</v>
      </c>
      <c r="P219" s="8" t="e">
        <f>VLOOKUP($B219,Dunnikier!C:F,4,FALSE)</f>
        <v>#N/A</v>
      </c>
      <c r="Q219" s="8" t="e">
        <f>VLOOKUP($B219,Balmullo!$C:$F,4,FALSE)</f>
        <v>#N/A</v>
      </c>
      <c r="R219" s="8">
        <f>IF(ISERROR(M219),0,1)</f>
        <v>1</v>
      </c>
      <c r="S219" s="8">
        <f>IF(ISERROR(N219),0,1)</f>
        <v>0</v>
      </c>
      <c r="T219" s="8">
        <f>IF(ISERROR(O219),0,1)</f>
        <v>0</v>
      </c>
      <c r="U219" s="8">
        <f>IF(ISERROR(P219),0,1)</f>
        <v>0</v>
      </c>
      <c r="V219" s="8">
        <f>IF(ISERROR(Q219),0,1)</f>
        <v>0</v>
      </c>
    </row>
    <row r="220" spans="2:22" x14ac:dyDescent="0.2">
      <c r="B220" s="8" t="s">
        <v>280</v>
      </c>
      <c r="C220" s="7" t="str">
        <f>IFERROR(VLOOKUP($B220,'St A 5M'!C:D,2,FALSE),IFERROR(VLOOKUP($B220,'Strath-Blebo'!C:D,2,FALSE),IFERROR(VLOOKUP($B220,Tarvit!C:D,2,FALSE),IFERROR(VLOOKUP($B220,Dunnikier!C:D,2,FALSE),VLOOKUP($B220,Balmullo!C:D,2,FALSE)))))</f>
        <v>M70</v>
      </c>
      <c r="D220" s="8" t="str">
        <f>IFERROR(IFERROR(VLOOKUP($B220,'St A 5M'!C:E,3,FALSE),IFERROR(VLOOKUP($B220,'Strath-Blebo'!C:E,3,FALSE),IFERROR(VLOOKUP($B220,Tarvit!C:E,3,FALSE),IFERROR(VLOOKUP($B220,Dunnikier!C:E,3,FALSE),VLOOKUP($B220,Balmullo!C:E,3,FALSE))))),"?")</f>
        <v>Falkland Trail Runners</v>
      </c>
      <c r="E220" s="7">
        <f>IF(ISERROR(M220),0,M220)</f>
        <v>148</v>
      </c>
      <c r="F220" s="7">
        <f>IF(ISERROR(N220),0,N220)</f>
        <v>0</v>
      </c>
      <c r="G220" s="7">
        <f>IF(ISERROR(O220),0,O220)</f>
        <v>0</v>
      </c>
      <c r="H220" s="7">
        <f>IF(ISERROR(P220),0,P220)</f>
        <v>0</v>
      </c>
      <c r="I220" s="7">
        <f>IF(ISERROR(Q220),0,Q220)</f>
        <v>0</v>
      </c>
      <c r="J220" s="7">
        <f>LARGE(E220:I220,1)+LARGE(E220:I220,2)+LARGE(E220:I220,3)+LARGE(E220:I220,4)</f>
        <v>148</v>
      </c>
      <c r="K220" s="7" t="str">
        <f>IF(SUM(R220:V220)&gt;3,"Y","N")</f>
        <v>N</v>
      </c>
      <c r="M220" s="8">
        <f>VLOOKUP($B220,'St A 5M'!C:G,4,FALSE)</f>
        <v>148</v>
      </c>
      <c r="N220" s="8" t="e">
        <f>VLOOKUP($B220,'Strath-Blebo'!C:F,4,FALSE)</f>
        <v>#N/A</v>
      </c>
      <c r="O220" s="8" t="e">
        <f>VLOOKUP($B220,Tarvit!C:F,4,FALSE)</f>
        <v>#N/A</v>
      </c>
      <c r="P220" s="8" t="e">
        <f>VLOOKUP($B220,Dunnikier!C:F,4,FALSE)</f>
        <v>#N/A</v>
      </c>
      <c r="Q220" s="8" t="e">
        <f>VLOOKUP($B220,Balmullo!$C:$F,4,FALSE)</f>
        <v>#N/A</v>
      </c>
      <c r="R220" s="8">
        <f>IF(ISERROR(M220),0,1)</f>
        <v>1</v>
      </c>
      <c r="S220" s="8">
        <f>IF(ISERROR(N220),0,1)</f>
        <v>0</v>
      </c>
      <c r="T220" s="8">
        <f>IF(ISERROR(O220),0,1)</f>
        <v>0</v>
      </c>
      <c r="U220" s="8">
        <f>IF(ISERROR(P220),0,1)</f>
        <v>0</v>
      </c>
      <c r="V220" s="8">
        <f>IF(ISERROR(Q220),0,1)</f>
        <v>0</v>
      </c>
    </row>
    <row r="221" spans="2:22" x14ac:dyDescent="0.2">
      <c r="B221" s="8" t="s">
        <v>416</v>
      </c>
      <c r="C221" s="7" t="str">
        <f>IFERROR(VLOOKUP($B221,'St A 5M'!C:D,2,FALSE),IFERROR(VLOOKUP($B221,'Strath-Blebo'!C:D,2,FALSE),IFERROR(VLOOKUP($B221,Tarvit!C:D,2,FALSE),IFERROR(VLOOKUP($B221,Dunnikier!C:D,2,FALSE),VLOOKUP($B221,Balmullo!C:D,2,FALSE)))))</f>
        <v>M60</v>
      </c>
      <c r="D221" s="8" t="str">
        <f>IFERROR(IFERROR(VLOOKUP($B221,'St A 5M'!C:E,3,FALSE),IFERROR(VLOOKUP($B221,'Strath-Blebo'!C:E,3,FALSE),IFERROR(VLOOKUP($B221,Tarvit!C:E,3,FALSE),IFERROR(VLOOKUP($B221,Dunnikier!C:E,3,FALSE),VLOOKUP($B221,Balmullo!C:E,3,FALSE))))),"?")</f>
        <v>Forfar Road Runners</v>
      </c>
      <c r="E221" s="7">
        <f>IF(ISERROR(M221),0,M221)</f>
        <v>0</v>
      </c>
      <c r="F221" s="7">
        <f>IF(ISERROR(N221),0,N221)</f>
        <v>0</v>
      </c>
      <c r="G221" s="7">
        <f>IF(ISERROR(O221),0,O221)</f>
        <v>0</v>
      </c>
      <c r="H221" s="7">
        <f>IF(ISERROR(P221),0,P221)</f>
        <v>0</v>
      </c>
      <c r="I221" s="7">
        <f>IF(ISERROR(Q221),0,Q221)</f>
        <v>148</v>
      </c>
      <c r="J221" s="7">
        <f>LARGE(E221:I221,1)+LARGE(E221:I221,2)+LARGE(E221:I221,3)+LARGE(E221:I221,4)</f>
        <v>148</v>
      </c>
      <c r="K221" s="7" t="str">
        <f>IF(SUM(R221:V221)&gt;3,"Y","N")</f>
        <v>N</v>
      </c>
      <c r="M221" s="8" t="e">
        <f>VLOOKUP($B221,'St A 5M'!C:G,4,FALSE)</f>
        <v>#N/A</v>
      </c>
      <c r="N221" s="8" t="e">
        <f>VLOOKUP($B221,'Strath-Blebo'!C:F,4,FALSE)</f>
        <v>#N/A</v>
      </c>
      <c r="O221" s="8" t="e">
        <f>VLOOKUP($B221,Tarvit!C:F,4,FALSE)</f>
        <v>#N/A</v>
      </c>
      <c r="P221" s="8" t="e">
        <f>VLOOKUP($B221,Dunnikier!C:F,4,FALSE)</f>
        <v>#N/A</v>
      </c>
      <c r="Q221" s="8">
        <f>VLOOKUP($B221,Balmullo!$C:$F,4,FALSE)</f>
        <v>148</v>
      </c>
      <c r="R221" s="8">
        <f>IF(ISERROR(M221),0,1)</f>
        <v>0</v>
      </c>
      <c r="S221" s="8">
        <f>IF(ISERROR(N221),0,1)</f>
        <v>0</v>
      </c>
      <c r="T221" s="8">
        <f>IF(ISERROR(O221),0,1)</f>
        <v>0</v>
      </c>
      <c r="U221" s="8">
        <f>IF(ISERROR(P221),0,1)</f>
        <v>0</v>
      </c>
      <c r="V221" s="8">
        <f>IF(ISERROR(Q221),0,1)</f>
        <v>1</v>
      </c>
    </row>
    <row r="222" spans="2:22" x14ac:dyDescent="0.2">
      <c r="B222" s="8" t="s">
        <v>420</v>
      </c>
      <c r="C222" s="7" t="str">
        <f>IFERROR(VLOOKUP($B222,'St A 5M'!C:D,2,FALSE),IFERROR(VLOOKUP($B222,'Strath-Blebo'!C:D,2,FALSE),IFERROR(VLOOKUP($B222,Tarvit!C:D,2,FALSE),IFERROR(VLOOKUP($B222,Dunnikier!C:D,2,FALSE),VLOOKUP($B222,Balmullo!C:D,2,FALSE)))))</f>
        <v>M40</v>
      </c>
      <c r="D222" s="8" t="str">
        <f>IFERROR(IFERROR(VLOOKUP($B222,'St A 5M'!C:E,3,FALSE),IFERROR(VLOOKUP($B222,'Strath-Blebo'!C:E,3,FALSE),IFERROR(VLOOKUP($B222,Tarvit!C:E,3,FALSE),IFERROR(VLOOKUP($B222,Dunnikier!C:E,3,FALSE),VLOOKUP($B222,Balmullo!C:E,3,FALSE))))),"?")</f>
        <v>Unatt.</v>
      </c>
      <c r="E222" s="7">
        <f>IF(ISERROR(M222),0,M222)</f>
        <v>0</v>
      </c>
      <c r="F222" s="7">
        <f>IF(ISERROR(N222),0,N222)</f>
        <v>0</v>
      </c>
      <c r="G222" s="7">
        <f>IF(ISERROR(O222),0,O222)</f>
        <v>0</v>
      </c>
      <c r="H222" s="7">
        <f>IF(ISERROR(P222),0,P222)</f>
        <v>0</v>
      </c>
      <c r="I222" s="7">
        <f>IF(ISERROR(Q222),0,Q222)</f>
        <v>146</v>
      </c>
      <c r="J222" s="7">
        <f>LARGE(E222:I222,1)+LARGE(E222:I222,2)+LARGE(E222:I222,3)+LARGE(E222:I222,4)</f>
        <v>146</v>
      </c>
      <c r="K222" s="7" t="str">
        <f>IF(SUM(R222:V222)&gt;3,"Y","N")</f>
        <v>N</v>
      </c>
      <c r="M222" s="8" t="e">
        <f>VLOOKUP($B222,'St A 5M'!C:G,4,FALSE)</f>
        <v>#N/A</v>
      </c>
      <c r="N222" s="8" t="e">
        <f>VLOOKUP($B222,'Strath-Blebo'!C:F,4,FALSE)</f>
        <v>#N/A</v>
      </c>
      <c r="O222" s="8" t="e">
        <f>VLOOKUP($B222,Tarvit!C:F,4,FALSE)</f>
        <v>#N/A</v>
      </c>
      <c r="P222" s="8" t="e">
        <f>VLOOKUP($B222,Dunnikier!C:F,4,FALSE)</f>
        <v>#N/A</v>
      </c>
      <c r="Q222" s="8">
        <f>VLOOKUP($B222,Balmullo!$C:$F,4,FALSE)</f>
        <v>146</v>
      </c>
      <c r="R222" s="8">
        <f>IF(ISERROR(M222),0,1)</f>
        <v>0</v>
      </c>
      <c r="S222" s="8">
        <f>IF(ISERROR(N222),0,1)</f>
        <v>0</v>
      </c>
      <c r="T222" s="8">
        <f>IF(ISERROR(O222),0,1)</f>
        <v>0</v>
      </c>
      <c r="U222" s="8">
        <f>IF(ISERROR(P222),0,1)</f>
        <v>0</v>
      </c>
      <c r="V222" s="8">
        <f>IF(ISERROR(Q222),0,1)</f>
        <v>1</v>
      </c>
    </row>
    <row r="223" spans="2:22" x14ac:dyDescent="0.2">
      <c r="B223" s="8" t="s">
        <v>421</v>
      </c>
      <c r="C223" s="7" t="str">
        <f>IFERROR(VLOOKUP($B223,'St A 5M'!C:D,2,FALSE),IFERROR(VLOOKUP($B223,'Strath-Blebo'!C:D,2,FALSE),IFERROR(VLOOKUP($B223,Tarvit!C:D,2,FALSE),IFERROR(VLOOKUP($B223,Dunnikier!C:D,2,FALSE),VLOOKUP($B223,Balmullo!C:D,2,FALSE)))))</f>
        <v>M50</v>
      </c>
      <c r="D223" s="8" t="str">
        <f>IFERROR(IFERROR(VLOOKUP($B223,'St A 5M'!C:E,3,FALSE),IFERROR(VLOOKUP($B223,'Strath-Blebo'!C:E,3,FALSE),IFERROR(VLOOKUP($B223,Tarvit!C:E,3,FALSE),IFERROR(VLOOKUP($B223,Dunnikier!C:E,3,FALSE),VLOOKUP($B223,Balmullo!C:E,3,FALSE))))),"?")</f>
        <v>Dundee Road Runners</v>
      </c>
      <c r="E223" s="7">
        <f>IF(ISERROR(M223),0,M223)</f>
        <v>0</v>
      </c>
      <c r="F223" s="7">
        <f>IF(ISERROR(N223),0,N223)</f>
        <v>0</v>
      </c>
      <c r="G223" s="7">
        <f>IF(ISERROR(O223),0,O223)</f>
        <v>0</v>
      </c>
      <c r="H223" s="7">
        <f>IF(ISERROR(P223),0,P223)</f>
        <v>0</v>
      </c>
      <c r="I223" s="7">
        <f>IF(ISERROR(Q223),0,Q223)</f>
        <v>144</v>
      </c>
      <c r="J223" s="7">
        <f>LARGE(E223:I223,1)+LARGE(E223:I223,2)+LARGE(E223:I223,3)+LARGE(E223:I223,4)</f>
        <v>144</v>
      </c>
      <c r="K223" s="7" t="str">
        <f>IF(SUM(R223:V223)&gt;3,"Y","N")</f>
        <v>N</v>
      </c>
      <c r="M223" s="8" t="e">
        <f>VLOOKUP($B223,'St A 5M'!C:G,4,FALSE)</f>
        <v>#N/A</v>
      </c>
      <c r="N223" s="8" t="e">
        <f>VLOOKUP($B223,'Strath-Blebo'!C:F,4,FALSE)</f>
        <v>#N/A</v>
      </c>
      <c r="O223" s="8" t="e">
        <f>VLOOKUP($B223,Tarvit!C:F,4,FALSE)</f>
        <v>#N/A</v>
      </c>
      <c r="P223" s="8" t="e">
        <f>VLOOKUP($B223,Dunnikier!C:F,4,FALSE)</f>
        <v>#N/A</v>
      </c>
      <c r="Q223" s="8">
        <f>VLOOKUP($B223,Balmullo!$C:$F,4,FALSE)</f>
        <v>144</v>
      </c>
      <c r="R223" s="8">
        <f>IF(ISERROR(M223),0,1)</f>
        <v>0</v>
      </c>
      <c r="S223" s="8">
        <f>IF(ISERROR(N223),0,1)</f>
        <v>0</v>
      </c>
      <c r="T223" s="8">
        <f>IF(ISERROR(O223),0,1)</f>
        <v>0</v>
      </c>
      <c r="U223" s="8">
        <f>IF(ISERROR(P223),0,1)</f>
        <v>0</v>
      </c>
      <c r="V223" s="8">
        <f>IF(ISERROR(Q223),0,1)</f>
        <v>1</v>
      </c>
    </row>
    <row r="224" spans="2:22" x14ac:dyDescent="0.2">
      <c r="B224" s="8" t="s">
        <v>424</v>
      </c>
      <c r="C224" s="7" t="str">
        <f>IFERROR(VLOOKUP($B224,'St A 5M'!C:D,2,FALSE),IFERROR(VLOOKUP($B224,'Strath-Blebo'!C:D,2,FALSE),IFERROR(VLOOKUP($B224,Tarvit!C:D,2,FALSE),IFERROR(VLOOKUP($B224,Dunnikier!C:D,2,FALSE),VLOOKUP($B224,Balmullo!C:D,2,FALSE)))))</f>
        <v>M70</v>
      </c>
      <c r="D224" s="8" t="str">
        <f>IFERROR(IFERROR(VLOOKUP($B224,'St A 5M'!C:E,3,FALSE),IFERROR(VLOOKUP($B224,'Strath-Blebo'!C:E,3,FALSE),IFERROR(VLOOKUP($B224,Tarvit!C:E,3,FALSE),IFERROR(VLOOKUP($B224,Dunnikier!C:E,3,FALSE),VLOOKUP($B224,Balmullo!C:E,3,FALSE))))),"?")</f>
        <v>Dundee Road Runners</v>
      </c>
      <c r="E224" s="7">
        <f>IF(ISERROR(M224),0,M224)</f>
        <v>0</v>
      </c>
      <c r="F224" s="7">
        <f>IF(ISERROR(N224),0,N224)</f>
        <v>0</v>
      </c>
      <c r="G224" s="7">
        <f>IF(ISERROR(O224),0,O224)</f>
        <v>0</v>
      </c>
      <c r="H224" s="7">
        <f>IF(ISERROR(P224),0,P224)</f>
        <v>0</v>
      </c>
      <c r="I224" s="7">
        <f>IF(ISERROR(Q224),0,Q224)</f>
        <v>141</v>
      </c>
      <c r="J224" s="7">
        <f>LARGE(E224:I224,1)+LARGE(E224:I224,2)+LARGE(E224:I224,3)+LARGE(E224:I224,4)</f>
        <v>141</v>
      </c>
      <c r="K224" s="7" t="str">
        <f>IF(SUM(R224:V224)&gt;3,"Y","N")</f>
        <v>N</v>
      </c>
      <c r="M224" s="8" t="e">
        <f>VLOOKUP($B224,'St A 5M'!C:G,4,FALSE)</f>
        <v>#N/A</v>
      </c>
      <c r="N224" s="8" t="e">
        <f>VLOOKUP($B224,'Strath-Blebo'!C:F,4,FALSE)</f>
        <v>#N/A</v>
      </c>
      <c r="O224" s="8" t="e">
        <f>VLOOKUP($B224,Tarvit!C:F,4,FALSE)</f>
        <v>#N/A</v>
      </c>
      <c r="P224" s="8" t="e">
        <f>VLOOKUP($B224,Dunnikier!C:F,4,FALSE)</f>
        <v>#N/A</v>
      </c>
      <c r="Q224" s="8">
        <f>VLOOKUP($B224,Balmullo!$C:$F,4,FALSE)</f>
        <v>141</v>
      </c>
      <c r="R224" s="8">
        <f>IF(ISERROR(M224),0,1)</f>
        <v>0</v>
      </c>
      <c r="S224" s="8">
        <f>IF(ISERROR(N224),0,1)</f>
        <v>0</v>
      </c>
      <c r="T224" s="8">
        <f>IF(ISERROR(O224),0,1)</f>
        <v>0</v>
      </c>
      <c r="U224" s="8">
        <f>IF(ISERROR(P224),0,1)</f>
        <v>0</v>
      </c>
      <c r="V224" s="8">
        <f>IF(ISERROR(Q224),0,1)</f>
        <v>1</v>
      </c>
    </row>
    <row r="225" spans="2:22" x14ac:dyDescent="0.2">
      <c r="B225" s="8" t="s">
        <v>425</v>
      </c>
      <c r="C225" s="7" t="str">
        <f>IFERROR(VLOOKUP($B225,'St A 5M'!C:D,2,FALSE),IFERROR(VLOOKUP($B225,'Strath-Blebo'!C:D,2,FALSE),IFERROR(VLOOKUP($B225,Tarvit!C:D,2,FALSE),IFERROR(VLOOKUP($B225,Dunnikier!C:D,2,FALSE),VLOOKUP($B225,Balmullo!C:D,2,FALSE)))))</f>
        <v>M70</v>
      </c>
      <c r="D225" s="8" t="str">
        <f>IFERROR(IFERROR(VLOOKUP($B225,'St A 5M'!C:E,3,FALSE),IFERROR(VLOOKUP($B225,'Strath-Blebo'!C:E,3,FALSE),IFERROR(VLOOKUP($B225,Tarvit!C:E,3,FALSE),IFERROR(VLOOKUP($B225,Dunnikier!C:E,3,FALSE),VLOOKUP($B225,Balmullo!C:E,3,FALSE))))),"?")</f>
        <v>Falkland Trail Runners</v>
      </c>
      <c r="E225" s="7">
        <f>IF(ISERROR(M225),0,M225)</f>
        <v>0</v>
      </c>
      <c r="F225" s="7">
        <f>IF(ISERROR(N225),0,N225)</f>
        <v>0</v>
      </c>
      <c r="G225" s="7">
        <f>IF(ISERROR(O225),0,O225)</f>
        <v>0</v>
      </c>
      <c r="H225" s="7">
        <f>IF(ISERROR(P225),0,P225)</f>
        <v>0</v>
      </c>
      <c r="I225" s="7">
        <f>IF(ISERROR(Q225),0,Q225)</f>
        <v>140</v>
      </c>
      <c r="J225" s="7">
        <f>LARGE(E225:I225,1)+LARGE(E225:I225,2)+LARGE(E225:I225,3)+LARGE(E225:I225,4)</f>
        <v>140</v>
      </c>
      <c r="K225" s="7" t="str">
        <f>IF(SUM(R225:V225)&gt;3,"Y","N")</f>
        <v>N</v>
      </c>
      <c r="M225" s="8" t="e">
        <f>VLOOKUP($B225,'St A 5M'!C:G,4,FALSE)</f>
        <v>#N/A</v>
      </c>
      <c r="N225" s="8" t="e">
        <f>VLOOKUP($B225,'Strath-Blebo'!C:F,4,FALSE)</f>
        <v>#N/A</v>
      </c>
      <c r="O225" s="8" t="e">
        <f>VLOOKUP($B225,Tarvit!C:F,4,FALSE)</f>
        <v>#N/A</v>
      </c>
      <c r="P225" s="8" t="e">
        <f>VLOOKUP($B225,Dunnikier!C:F,4,FALSE)</f>
        <v>#N/A</v>
      </c>
      <c r="Q225" s="8">
        <f>VLOOKUP($B225,Balmullo!$C:$F,4,FALSE)</f>
        <v>140</v>
      </c>
      <c r="R225" s="8">
        <f>IF(ISERROR(M225),0,1)</f>
        <v>0</v>
      </c>
      <c r="S225" s="8">
        <f>IF(ISERROR(N225),0,1)</f>
        <v>0</v>
      </c>
      <c r="T225" s="8">
        <f>IF(ISERROR(O225),0,1)</f>
        <v>0</v>
      </c>
      <c r="U225" s="8">
        <f>IF(ISERROR(P225),0,1)</f>
        <v>0</v>
      </c>
      <c r="V225" s="8">
        <f>IF(ISERROR(Q225),0,1)</f>
        <v>1</v>
      </c>
    </row>
    <row r="226" spans="2:22" x14ac:dyDescent="0.2">
      <c r="B226" s="8" t="s">
        <v>427</v>
      </c>
      <c r="C226" s="7" t="str">
        <f>IFERROR(VLOOKUP($B226,'St A 5M'!C:D,2,FALSE),IFERROR(VLOOKUP($B226,'Strath-Blebo'!C:D,2,FALSE),IFERROR(VLOOKUP($B226,Tarvit!C:D,2,FALSE),IFERROR(VLOOKUP($B226,Dunnikier!C:D,2,FALSE),VLOOKUP($B226,Balmullo!C:D,2,FALSE)))))</f>
        <v>M70</v>
      </c>
      <c r="D226" s="8" t="str">
        <f>IFERROR(IFERROR(VLOOKUP($B226,'St A 5M'!C:E,3,FALSE),IFERROR(VLOOKUP($B226,'Strath-Blebo'!C:E,3,FALSE),IFERROR(VLOOKUP($B226,Tarvit!C:E,3,FALSE),IFERROR(VLOOKUP($B226,Dunnikier!C:E,3,FALSE),VLOOKUP($B226,Balmullo!C:E,3,FALSE))))),"?")</f>
        <v xml:space="preserve">Falkland Trail Runners </v>
      </c>
      <c r="E226" s="7">
        <f>IF(ISERROR(M226),0,M226)</f>
        <v>0</v>
      </c>
      <c r="F226" s="7">
        <f>IF(ISERROR(N226),0,N226)</f>
        <v>0</v>
      </c>
      <c r="G226" s="7">
        <f>IF(ISERROR(O226),0,O226)</f>
        <v>0</v>
      </c>
      <c r="H226" s="7">
        <f>IF(ISERROR(P226),0,P226)</f>
        <v>0</v>
      </c>
      <c r="I226" s="7">
        <f>IF(ISERROR(Q226),0,Q226)</f>
        <v>138</v>
      </c>
      <c r="J226" s="7">
        <f>LARGE(E226:I226,1)+LARGE(E226:I226,2)+LARGE(E226:I226,3)+LARGE(E226:I226,4)</f>
        <v>138</v>
      </c>
      <c r="K226" s="7" t="str">
        <f>IF(SUM(R226:V226)&gt;3,"Y","N")</f>
        <v>N</v>
      </c>
      <c r="M226" s="8" t="e">
        <f>VLOOKUP($B226,'St A 5M'!C:G,4,FALSE)</f>
        <v>#N/A</v>
      </c>
      <c r="N226" s="8" t="e">
        <f>VLOOKUP($B226,'Strath-Blebo'!C:F,4,FALSE)</f>
        <v>#N/A</v>
      </c>
      <c r="O226" s="8" t="e">
        <f>VLOOKUP($B226,Tarvit!C:F,4,FALSE)</f>
        <v>#N/A</v>
      </c>
      <c r="P226" s="8" t="e">
        <f>VLOOKUP($B226,Dunnikier!C:F,4,FALSE)</f>
        <v>#N/A</v>
      </c>
      <c r="Q226" s="8">
        <f>VLOOKUP($B226,Balmullo!$C:$F,4,FALSE)</f>
        <v>138</v>
      </c>
      <c r="R226" s="8">
        <f>IF(ISERROR(M226),0,1)</f>
        <v>0</v>
      </c>
      <c r="S226" s="8">
        <f>IF(ISERROR(N226),0,1)</f>
        <v>0</v>
      </c>
      <c r="T226" s="8">
        <f>IF(ISERROR(O226),0,1)</f>
        <v>0</v>
      </c>
      <c r="U226" s="8">
        <f>IF(ISERROR(P226),0,1)</f>
        <v>0</v>
      </c>
      <c r="V226" s="8">
        <f>IF(ISERROR(Q226),0,1)</f>
        <v>1</v>
      </c>
    </row>
  </sheetData>
  <autoFilter ref="A1:V2" xr:uid="{6ACA6E55-3327-994A-A69D-1033434B612F}">
    <sortState xmlns:xlrd2="http://schemas.microsoft.com/office/spreadsheetml/2017/richdata2" ref="A2:V414">
      <sortCondition descending="1" ref="J1:J414"/>
    </sortState>
  </autoFilter>
  <sortState xmlns:xlrd2="http://schemas.microsoft.com/office/spreadsheetml/2017/richdata2" ref="A2:V8">
    <sortCondition descending="1" ref="K2:K8"/>
    <sortCondition descending="1" ref="J2:J8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9"/>
  <sheetViews>
    <sheetView topLeftCell="A58" workbookViewId="0">
      <selection activeCell="C81" sqref="C81"/>
    </sheetView>
  </sheetViews>
  <sheetFormatPr baseColWidth="10" defaultRowHeight="15" x14ac:dyDescent="0.2"/>
  <cols>
    <col min="2" max="2" width="10.83203125" style="10"/>
    <col min="3" max="3" width="18.5" bestFit="1" customWidth="1"/>
  </cols>
  <sheetData>
    <row r="1" spans="1:7" x14ac:dyDescent="0.2">
      <c r="A1">
        <v>1</v>
      </c>
      <c r="B1" s="10">
        <v>1.7951388888888888E-2</v>
      </c>
      <c r="C1" t="s">
        <v>224</v>
      </c>
      <c r="D1" t="s">
        <v>235</v>
      </c>
      <c r="E1" t="s">
        <v>10</v>
      </c>
      <c r="F1" s="9">
        <f>201-COUNTIF($G$1:$G1,G1)</f>
        <v>200</v>
      </c>
      <c r="G1" s="9" t="str">
        <f t="shared" ref="G1:G32" si="0">LEFT(D1,1)</f>
        <v>M</v>
      </c>
    </row>
    <row r="2" spans="1:7" x14ac:dyDescent="0.2">
      <c r="A2">
        <v>2</v>
      </c>
      <c r="B2" s="10">
        <v>1.8217592592592594E-2</v>
      </c>
      <c r="C2" t="s">
        <v>191</v>
      </c>
      <c r="D2" t="s">
        <v>83</v>
      </c>
      <c r="E2" t="s">
        <v>199</v>
      </c>
      <c r="F2" s="9">
        <f>201-COUNTIF($G$1:$G2,G2)</f>
        <v>199</v>
      </c>
      <c r="G2" s="9" t="str">
        <f t="shared" si="0"/>
        <v>M</v>
      </c>
    </row>
    <row r="3" spans="1:7" x14ac:dyDescent="0.2">
      <c r="A3">
        <v>3</v>
      </c>
      <c r="B3" s="10">
        <v>1.8692129629629631E-2</v>
      </c>
      <c r="C3" t="s">
        <v>185</v>
      </c>
      <c r="D3" t="s">
        <v>235</v>
      </c>
      <c r="E3" t="s">
        <v>199</v>
      </c>
      <c r="F3" s="9">
        <f>201-COUNTIF($G$1:$G3,G3)</f>
        <v>198</v>
      </c>
      <c r="G3" s="9" t="str">
        <f t="shared" si="0"/>
        <v>M</v>
      </c>
    </row>
    <row r="4" spans="1:7" x14ac:dyDescent="0.2">
      <c r="A4">
        <v>4</v>
      </c>
      <c r="B4" s="10">
        <v>1.90625E-2</v>
      </c>
      <c r="C4" t="s">
        <v>192</v>
      </c>
      <c r="D4" t="s">
        <v>193</v>
      </c>
      <c r="E4" t="s">
        <v>215</v>
      </c>
      <c r="F4" s="9">
        <f>201-COUNTIF($G$1:$G4,G4)</f>
        <v>197</v>
      </c>
      <c r="G4" s="9" t="str">
        <f t="shared" si="0"/>
        <v>M</v>
      </c>
    </row>
    <row r="5" spans="1:7" x14ac:dyDescent="0.2">
      <c r="A5">
        <v>5</v>
      </c>
      <c r="B5" s="10">
        <v>2.011574074074074E-2</v>
      </c>
      <c r="C5" t="s">
        <v>226</v>
      </c>
      <c r="D5" t="s">
        <v>235</v>
      </c>
      <c r="E5" t="s">
        <v>211</v>
      </c>
      <c r="F5" s="9">
        <f>201-COUNTIF($G$1:$G5,G5)</f>
        <v>196</v>
      </c>
      <c r="G5" s="9" t="str">
        <f t="shared" si="0"/>
        <v>M</v>
      </c>
    </row>
    <row r="6" spans="1:7" x14ac:dyDescent="0.2">
      <c r="A6">
        <v>6</v>
      </c>
      <c r="B6" s="10">
        <v>2.0312500000000001E-2</v>
      </c>
      <c r="C6" t="s">
        <v>225</v>
      </c>
      <c r="D6" t="s">
        <v>235</v>
      </c>
      <c r="E6" t="s">
        <v>10</v>
      </c>
      <c r="F6" s="9">
        <f>201-COUNTIF($G$1:$G6,G6)</f>
        <v>195</v>
      </c>
      <c r="G6" s="9" t="str">
        <f t="shared" si="0"/>
        <v>M</v>
      </c>
    </row>
    <row r="7" spans="1:7" x14ac:dyDescent="0.2">
      <c r="A7">
        <v>7</v>
      </c>
      <c r="B7" s="10">
        <v>2.0590277777777777E-2</v>
      </c>
      <c r="C7" t="s">
        <v>236</v>
      </c>
      <c r="D7" t="s">
        <v>83</v>
      </c>
      <c r="E7" t="s">
        <v>17</v>
      </c>
      <c r="F7" s="9">
        <f>201-COUNTIF($G$1:$G7,G7)</f>
        <v>194</v>
      </c>
      <c r="G7" s="9" t="str">
        <f t="shared" si="0"/>
        <v>M</v>
      </c>
    </row>
    <row r="8" spans="1:7" x14ac:dyDescent="0.2">
      <c r="A8">
        <v>8</v>
      </c>
      <c r="B8" s="10">
        <v>2.0937499999999998E-2</v>
      </c>
      <c r="C8" t="s">
        <v>237</v>
      </c>
      <c r="D8" t="s">
        <v>193</v>
      </c>
      <c r="E8" t="s">
        <v>17</v>
      </c>
      <c r="F8" s="9">
        <f>201-COUNTIF($G$1:$G8,G8)</f>
        <v>193</v>
      </c>
      <c r="G8" s="9" t="str">
        <f t="shared" si="0"/>
        <v>M</v>
      </c>
    </row>
    <row r="9" spans="1:7" x14ac:dyDescent="0.2">
      <c r="A9">
        <v>9</v>
      </c>
      <c r="B9" s="10">
        <v>2.119212962962963E-2</v>
      </c>
      <c r="C9" t="s">
        <v>208</v>
      </c>
      <c r="D9" t="s">
        <v>235</v>
      </c>
      <c r="E9" t="s">
        <v>209</v>
      </c>
      <c r="F9" s="9">
        <f>201-COUNTIF($G$1:$G9,G9)</f>
        <v>192</v>
      </c>
      <c r="G9" s="9" t="str">
        <f t="shared" si="0"/>
        <v>M</v>
      </c>
    </row>
    <row r="10" spans="1:7" x14ac:dyDescent="0.2">
      <c r="A10">
        <v>10</v>
      </c>
      <c r="B10" s="10">
        <v>2.1504629629629627E-2</v>
      </c>
      <c r="C10" t="s">
        <v>283</v>
      </c>
      <c r="D10" t="s">
        <v>198</v>
      </c>
      <c r="E10" t="s">
        <v>199</v>
      </c>
      <c r="F10" s="9">
        <f>201-COUNTIF($G$1:$G10,G10)</f>
        <v>200</v>
      </c>
      <c r="G10" s="9" t="str">
        <f t="shared" si="0"/>
        <v>F</v>
      </c>
    </row>
    <row r="11" spans="1:7" x14ac:dyDescent="0.2">
      <c r="A11">
        <v>11</v>
      </c>
      <c r="B11" s="10">
        <v>2.1574074074074075E-2</v>
      </c>
      <c r="C11" t="s">
        <v>184</v>
      </c>
      <c r="D11" t="s">
        <v>195</v>
      </c>
      <c r="E11" t="s">
        <v>199</v>
      </c>
      <c r="F11" s="9">
        <f>201-COUNTIF($G$1:$G11,G11)</f>
        <v>199</v>
      </c>
      <c r="G11" s="9" t="str">
        <f t="shared" si="0"/>
        <v>F</v>
      </c>
    </row>
    <row r="12" spans="1:7" x14ac:dyDescent="0.2">
      <c r="A12">
        <v>12</v>
      </c>
      <c r="B12" s="10">
        <v>2.1712962962962962E-2</v>
      </c>
      <c r="C12" t="s">
        <v>200</v>
      </c>
      <c r="D12" t="s">
        <v>196</v>
      </c>
      <c r="E12" t="s">
        <v>215</v>
      </c>
      <c r="F12" s="9">
        <f>201-COUNTIF($G$1:$G12,G12)</f>
        <v>191</v>
      </c>
      <c r="G12" s="9" t="str">
        <f t="shared" si="0"/>
        <v>M</v>
      </c>
    </row>
    <row r="13" spans="1:7" x14ac:dyDescent="0.2">
      <c r="A13">
        <v>13</v>
      </c>
      <c r="B13" s="10">
        <v>2.1747685185185186E-2</v>
      </c>
      <c r="C13" t="s">
        <v>129</v>
      </c>
      <c r="D13" t="s">
        <v>196</v>
      </c>
      <c r="E13" t="s">
        <v>211</v>
      </c>
      <c r="F13" s="9">
        <f>201-COUNTIF($G$1:$G13,G13)</f>
        <v>190</v>
      </c>
      <c r="G13" s="9" t="str">
        <f t="shared" si="0"/>
        <v>M</v>
      </c>
    </row>
    <row r="14" spans="1:7" x14ac:dyDescent="0.2">
      <c r="A14">
        <v>14</v>
      </c>
      <c r="B14" s="10">
        <v>2.1770833333333336E-2</v>
      </c>
      <c r="C14" t="s">
        <v>238</v>
      </c>
      <c r="D14" t="s">
        <v>239</v>
      </c>
      <c r="E14" t="s">
        <v>10</v>
      </c>
      <c r="F14" s="9">
        <f>201-COUNTIF($G$1:$G14,G14)</f>
        <v>198</v>
      </c>
      <c r="G14" s="9" t="str">
        <f t="shared" si="0"/>
        <v>F</v>
      </c>
    </row>
    <row r="15" spans="1:7" x14ac:dyDescent="0.2">
      <c r="A15">
        <v>15</v>
      </c>
      <c r="B15" s="10">
        <v>2.2002314814814818E-2</v>
      </c>
      <c r="C15" t="s">
        <v>240</v>
      </c>
      <c r="D15" t="s">
        <v>196</v>
      </c>
      <c r="E15" t="s">
        <v>197</v>
      </c>
      <c r="F15" s="9">
        <f>201-COUNTIF($G$1:$G15,G15)</f>
        <v>189</v>
      </c>
      <c r="G15" s="9" t="str">
        <f t="shared" si="0"/>
        <v>M</v>
      </c>
    </row>
    <row r="16" spans="1:7" x14ac:dyDescent="0.2">
      <c r="A16">
        <v>16</v>
      </c>
      <c r="B16" s="10">
        <v>2.2222222222222223E-2</v>
      </c>
      <c r="C16" t="s">
        <v>103</v>
      </c>
      <c r="D16" t="s">
        <v>206</v>
      </c>
      <c r="E16" t="s">
        <v>194</v>
      </c>
      <c r="F16" s="9">
        <f>201-COUNTIF($G$1:$G16,G16)</f>
        <v>188</v>
      </c>
      <c r="G16" s="9" t="str">
        <f t="shared" si="0"/>
        <v>M</v>
      </c>
    </row>
    <row r="17" spans="1:7" x14ac:dyDescent="0.2">
      <c r="A17">
        <v>17</v>
      </c>
      <c r="B17" s="10">
        <v>2.2268518518518521E-2</v>
      </c>
      <c r="C17" t="s">
        <v>216</v>
      </c>
      <c r="D17" t="s">
        <v>83</v>
      </c>
      <c r="E17" t="s">
        <v>4</v>
      </c>
      <c r="F17" s="9">
        <f>201-COUNTIF($G$1:$G17,G17)</f>
        <v>187</v>
      </c>
      <c r="G17" s="9" t="str">
        <f t="shared" si="0"/>
        <v>M</v>
      </c>
    </row>
    <row r="18" spans="1:7" x14ac:dyDescent="0.2">
      <c r="A18">
        <v>18</v>
      </c>
      <c r="B18" s="10">
        <v>2.2442129629629631E-2</v>
      </c>
      <c r="C18" t="s">
        <v>292</v>
      </c>
      <c r="D18" t="s">
        <v>193</v>
      </c>
      <c r="E18" t="s">
        <v>199</v>
      </c>
      <c r="F18" s="9">
        <f>201-COUNTIF($G$1:$G18,G18)</f>
        <v>186</v>
      </c>
      <c r="G18" s="9" t="str">
        <f t="shared" si="0"/>
        <v>M</v>
      </c>
    </row>
    <row r="19" spans="1:7" x14ac:dyDescent="0.2">
      <c r="A19">
        <v>19</v>
      </c>
      <c r="B19" s="10">
        <v>2.2523148148148143E-2</v>
      </c>
      <c r="C19" t="s">
        <v>241</v>
      </c>
      <c r="D19" t="s">
        <v>193</v>
      </c>
      <c r="E19" t="s">
        <v>211</v>
      </c>
      <c r="F19" s="9">
        <f>201-COUNTIF($G$1:$G19,G19)</f>
        <v>185</v>
      </c>
      <c r="G19" s="9" t="str">
        <f t="shared" si="0"/>
        <v>M</v>
      </c>
    </row>
    <row r="20" spans="1:7" x14ac:dyDescent="0.2">
      <c r="A20">
        <v>20</v>
      </c>
      <c r="B20" s="10">
        <v>2.2569444444444444E-2</v>
      </c>
      <c r="C20" t="s">
        <v>242</v>
      </c>
      <c r="D20" t="s">
        <v>235</v>
      </c>
      <c r="E20" t="s">
        <v>7</v>
      </c>
      <c r="F20" s="9">
        <f>201-COUNTIF($G$1:$G20,G20)</f>
        <v>184</v>
      </c>
      <c r="G20" s="9" t="str">
        <f t="shared" si="0"/>
        <v>M</v>
      </c>
    </row>
    <row r="21" spans="1:7" x14ac:dyDescent="0.2">
      <c r="A21">
        <v>21</v>
      </c>
      <c r="B21" s="10">
        <v>2.2685185185185183E-2</v>
      </c>
      <c r="C21" t="s">
        <v>187</v>
      </c>
      <c r="D21" t="s">
        <v>195</v>
      </c>
      <c r="E21" t="s">
        <v>10</v>
      </c>
      <c r="F21" s="9">
        <f>201-COUNTIF($G$1:$G21,G21)</f>
        <v>197</v>
      </c>
      <c r="G21" s="9" t="str">
        <f t="shared" si="0"/>
        <v>F</v>
      </c>
    </row>
    <row r="22" spans="1:7" x14ac:dyDescent="0.2">
      <c r="A22">
        <v>22</v>
      </c>
      <c r="B22" s="10">
        <v>2.2789351851851852E-2</v>
      </c>
      <c r="C22" t="s">
        <v>243</v>
      </c>
      <c r="D22" t="s">
        <v>239</v>
      </c>
      <c r="E22" t="s">
        <v>10</v>
      </c>
      <c r="F22" s="9">
        <f>201-COUNTIF($G$1:$G22,G22)</f>
        <v>196</v>
      </c>
      <c r="G22" s="9" t="str">
        <f t="shared" si="0"/>
        <v>F</v>
      </c>
    </row>
    <row r="23" spans="1:7" x14ac:dyDescent="0.2">
      <c r="A23">
        <v>23</v>
      </c>
      <c r="B23" s="10">
        <v>2.2951388888888886E-2</v>
      </c>
      <c r="C23" t="s">
        <v>220</v>
      </c>
      <c r="D23" t="s">
        <v>193</v>
      </c>
      <c r="E23" t="s">
        <v>17</v>
      </c>
      <c r="F23" s="9">
        <f>201-COUNTIF($G$1:$G23,G23)</f>
        <v>183</v>
      </c>
      <c r="G23" s="9" t="str">
        <f t="shared" si="0"/>
        <v>M</v>
      </c>
    </row>
    <row r="24" spans="1:7" x14ac:dyDescent="0.2">
      <c r="A24">
        <v>24</v>
      </c>
      <c r="B24" s="10">
        <v>2.3020833333333334E-2</v>
      </c>
      <c r="C24" t="s">
        <v>223</v>
      </c>
      <c r="D24" t="s">
        <v>235</v>
      </c>
      <c r="E24" t="s">
        <v>211</v>
      </c>
      <c r="F24" s="9">
        <f>201-COUNTIF($G$1:$G24,G24)</f>
        <v>182</v>
      </c>
      <c r="G24" s="9" t="str">
        <f t="shared" si="0"/>
        <v>M</v>
      </c>
    </row>
    <row r="25" spans="1:7" x14ac:dyDescent="0.2">
      <c r="A25">
        <v>25</v>
      </c>
      <c r="B25" s="10">
        <v>2.3113425925925926E-2</v>
      </c>
      <c r="C25" t="s">
        <v>244</v>
      </c>
      <c r="D25" t="s">
        <v>196</v>
      </c>
      <c r="E25" t="s">
        <v>10</v>
      </c>
      <c r="F25" s="9">
        <f>201-COUNTIF($G$1:$G25,G25)</f>
        <v>181</v>
      </c>
      <c r="G25" s="9" t="str">
        <f t="shared" si="0"/>
        <v>M</v>
      </c>
    </row>
    <row r="26" spans="1:7" x14ac:dyDescent="0.2">
      <c r="A26">
        <v>26</v>
      </c>
      <c r="B26" s="10">
        <v>2.3356481481481482E-2</v>
      </c>
      <c r="C26" t="s">
        <v>245</v>
      </c>
      <c r="D26" t="s">
        <v>196</v>
      </c>
      <c r="E26" t="s">
        <v>211</v>
      </c>
      <c r="F26" s="9">
        <f>201-COUNTIF($G$1:$G26,G26)</f>
        <v>180</v>
      </c>
      <c r="G26" s="9" t="str">
        <f t="shared" si="0"/>
        <v>M</v>
      </c>
    </row>
    <row r="27" spans="1:7" x14ac:dyDescent="0.2">
      <c r="A27">
        <v>27</v>
      </c>
      <c r="B27" s="10">
        <v>2.3506944444444445E-2</v>
      </c>
      <c r="C27" t="s">
        <v>135</v>
      </c>
      <c r="D27" t="s">
        <v>193</v>
      </c>
      <c r="E27" t="s">
        <v>17</v>
      </c>
      <c r="F27" s="9">
        <f>201-COUNTIF($G$1:$G27,G27)</f>
        <v>179</v>
      </c>
      <c r="G27" s="9" t="str">
        <f t="shared" si="0"/>
        <v>M</v>
      </c>
    </row>
    <row r="28" spans="1:7" x14ac:dyDescent="0.2">
      <c r="A28">
        <v>28</v>
      </c>
      <c r="B28" s="10">
        <v>2.359953703703704E-2</v>
      </c>
      <c r="C28" t="s">
        <v>231</v>
      </c>
      <c r="D28" t="s">
        <v>239</v>
      </c>
      <c r="E28" t="s">
        <v>10</v>
      </c>
      <c r="F28" s="9">
        <f>201-COUNTIF($G$1:$G28,G28)</f>
        <v>195</v>
      </c>
      <c r="G28" s="9" t="str">
        <f t="shared" si="0"/>
        <v>F</v>
      </c>
    </row>
    <row r="29" spans="1:7" x14ac:dyDescent="0.2">
      <c r="A29">
        <v>29</v>
      </c>
      <c r="B29" s="10">
        <v>2.3645833333333335E-2</v>
      </c>
      <c r="C29" t="s">
        <v>246</v>
      </c>
      <c r="D29" t="s">
        <v>196</v>
      </c>
      <c r="E29" t="s">
        <v>4</v>
      </c>
      <c r="F29" s="9">
        <f>201-COUNTIF($G$1:$G29,G29)</f>
        <v>178</v>
      </c>
      <c r="G29" s="9" t="str">
        <f t="shared" si="0"/>
        <v>M</v>
      </c>
    </row>
    <row r="30" spans="1:7" x14ac:dyDescent="0.2">
      <c r="A30">
        <v>30</v>
      </c>
      <c r="B30" s="10">
        <v>2.3715277777777776E-2</v>
      </c>
      <c r="C30" t="s">
        <v>286</v>
      </c>
      <c r="D30" t="s">
        <v>196</v>
      </c>
      <c r="E30" t="s">
        <v>4</v>
      </c>
      <c r="F30" s="9">
        <f>201-COUNTIF($G$1:$G30,G30)</f>
        <v>177</v>
      </c>
      <c r="G30" s="9" t="str">
        <f t="shared" si="0"/>
        <v>M</v>
      </c>
    </row>
    <row r="31" spans="1:7" x14ac:dyDescent="0.2">
      <c r="A31">
        <v>31</v>
      </c>
      <c r="B31" s="10">
        <v>2.3854166666666666E-2</v>
      </c>
      <c r="C31" t="s">
        <v>288</v>
      </c>
      <c r="D31" t="s">
        <v>193</v>
      </c>
      <c r="E31" t="s">
        <v>211</v>
      </c>
      <c r="F31" s="9">
        <f>201-COUNTIF($G$1:$G31,G31)</f>
        <v>176</v>
      </c>
      <c r="G31" s="9" t="str">
        <f t="shared" si="0"/>
        <v>M</v>
      </c>
    </row>
    <row r="32" spans="1:7" x14ac:dyDescent="0.2">
      <c r="A32">
        <v>32</v>
      </c>
      <c r="B32" s="10">
        <v>2.3969907407407409E-2</v>
      </c>
      <c r="C32" t="s">
        <v>217</v>
      </c>
      <c r="D32" t="s">
        <v>193</v>
      </c>
      <c r="E32" t="s">
        <v>4</v>
      </c>
      <c r="F32" s="9">
        <f>201-COUNTIF($G$1:$G32,G32)</f>
        <v>175</v>
      </c>
      <c r="G32" s="9" t="str">
        <f t="shared" si="0"/>
        <v>M</v>
      </c>
    </row>
    <row r="33" spans="1:7" x14ac:dyDescent="0.2">
      <c r="A33">
        <v>33</v>
      </c>
      <c r="B33" s="10">
        <v>2.4340277777777777E-2</v>
      </c>
      <c r="C33" t="s">
        <v>247</v>
      </c>
      <c r="D33" t="s">
        <v>196</v>
      </c>
      <c r="E33" t="s">
        <v>211</v>
      </c>
      <c r="F33" s="9">
        <f>201-COUNTIF($G$1:$G33,G33)</f>
        <v>174</v>
      </c>
      <c r="G33" s="9" t="str">
        <f t="shared" ref="G33:G64" si="1">LEFT(D33,1)</f>
        <v>M</v>
      </c>
    </row>
    <row r="34" spans="1:7" x14ac:dyDescent="0.2">
      <c r="A34">
        <v>34</v>
      </c>
      <c r="B34" s="10">
        <v>2.4363425925925927E-2</v>
      </c>
      <c r="C34" t="s">
        <v>204</v>
      </c>
      <c r="D34" t="s">
        <v>195</v>
      </c>
      <c r="E34" t="s">
        <v>210</v>
      </c>
      <c r="F34" s="9">
        <f>201-COUNTIF($G$1:$G34,G34)</f>
        <v>194</v>
      </c>
      <c r="G34" s="9" t="str">
        <f t="shared" si="1"/>
        <v>F</v>
      </c>
    </row>
    <row r="35" spans="1:7" x14ac:dyDescent="0.2">
      <c r="A35">
        <v>35</v>
      </c>
      <c r="B35" s="10">
        <v>2.4375000000000004E-2</v>
      </c>
      <c r="C35" t="s">
        <v>248</v>
      </c>
      <c r="D35" t="s">
        <v>239</v>
      </c>
      <c r="E35" t="s">
        <v>10</v>
      </c>
      <c r="F35" s="9">
        <f>201-COUNTIF($G$1:$G35,G35)</f>
        <v>193</v>
      </c>
      <c r="G35" s="9" t="str">
        <f t="shared" si="1"/>
        <v>F</v>
      </c>
    </row>
    <row r="36" spans="1:7" x14ac:dyDescent="0.2">
      <c r="A36">
        <v>36</v>
      </c>
      <c r="B36" s="10">
        <v>2.4398148148148145E-2</v>
      </c>
      <c r="C36" t="s">
        <v>234</v>
      </c>
      <c r="D36" t="s">
        <v>239</v>
      </c>
      <c r="E36" t="s">
        <v>211</v>
      </c>
      <c r="F36" s="9">
        <f>201-COUNTIF($G$1:$G36,G36)</f>
        <v>192</v>
      </c>
      <c r="G36" s="9" t="str">
        <f t="shared" si="1"/>
        <v>F</v>
      </c>
    </row>
    <row r="37" spans="1:7" x14ac:dyDescent="0.2">
      <c r="A37">
        <v>37</v>
      </c>
      <c r="B37" s="10">
        <v>2.4421296296296292E-2</v>
      </c>
      <c r="C37" t="s">
        <v>218</v>
      </c>
      <c r="D37" t="s">
        <v>203</v>
      </c>
      <c r="E37" t="s">
        <v>211</v>
      </c>
      <c r="F37" s="9">
        <f>201-COUNTIF($G$1:$G37,G37)</f>
        <v>173</v>
      </c>
      <c r="G37" s="9" t="str">
        <f t="shared" si="1"/>
        <v>M</v>
      </c>
    </row>
    <row r="38" spans="1:7" x14ac:dyDescent="0.2">
      <c r="A38">
        <v>38</v>
      </c>
      <c r="B38" s="10">
        <v>2.4560185185185185E-2</v>
      </c>
      <c r="C38" t="s">
        <v>228</v>
      </c>
      <c r="D38" t="s">
        <v>239</v>
      </c>
      <c r="E38" t="s">
        <v>211</v>
      </c>
      <c r="F38" s="9">
        <f>201-COUNTIF($G$1:$G38,G38)</f>
        <v>191</v>
      </c>
      <c r="G38" s="9" t="str">
        <f t="shared" si="1"/>
        <v>F</v>
      </c>
    </row>
    <row r="39" spans="1:7" x14ac:dyDescent="0.2">
      <c r="A39">
        <v>39</v>
      </c>
      <c r="B39" s="10">
        <v>2.4641203703703703E-2</v>
      </c>
      <c r="C39" t="s">
        <v>9</v>
      </c>
      <c r="D39" t="s">
        <v>239</v>
      </c>
      <c r="E39" t="s">
        <v>211</v>
      </c>
      <c r="F39" s="9">
        <f>201-COUNTIF($G$1:$G39,G39)</f>
        <v>190</v>
      </c>
      <c r="G39" s="9" t="str">
        <f t="shared" si="1"/>
        <v>F</v>
      </c>
    </row>
    <row r="40" spans="1:7" x14ac:dyDescent="0.2">
      <c r="A40">
        <v>40</v>
      </c>
      <c r="B40" s="10">
        <v>2.4756944444444443E-2</v>
      </c>
      <c r="C40" t="s">
        <v>249</v>
      </c>
      <c r="D40" t="s">
        <v>203</v>
      </c>
      <c r="E40" t="s">
        <v>199</v>
      </c>
      <c r="F40" s="9">
        <f>201-COUNTIF($G$1:$G40,G40)</f>
        <v>172</v>
      </c>
      <c r="G40" s="9" t="str">
        <f t="shared" si="1"/>
        <v>M</v>
      </c>
    </row>
    <row r="41" spans="1:7" x14ac:dyDescent="0.2">
      <c r="A41">
        <v>41</v>
      </c>
      <c r="B41" s="10">
        <v>2.480324074074074E-2</v>
      </c>
      <c r="C41" t="s">
        <v>222</v>
      </c>
      <c r="D41" t="s">
        <v>193</v>
      </c>
      <c r="E41" t="s">
        <v>199</v>
      </c>
      <c r="F41" s="9">
        <f>201-COUNTIF($G$1:$G41,G41)</f>
        <v>171</v>
      </c>
      <c r="G41" s="9" t="str">
        <f t="shared" si="1"/>
        <v>M</v>
      </c>
    </row>
    <row r="42" spans="1:7" x14ac:dyDescent="0.2">
      <c r="A42">
        <v>42</v>
      </c>
      <c r="B42" s="10">
        <v>2.4849537037037035E-2</v>
      </c>
      <c r="C42" t="s">
        <v>250</v>
      </c>
      <c r="D42" t="s">
        <v>193</v>
      </c>
      <c r="E42" t="s">
        <v>194</v>
      </c>
      <c r="F42" s="9">
        <f>201-COUNTIF($G$1:$G42,G42)</f>
        <v>170</v>
      </c>
      <c r="G42" s="9" t="str">
        <f t="shared" si="1"/>
        <v>M</v>
      </c>
    </row>
    <row r="43" spans="1:7" x14ac:dyDescent="0.2">
      <c r="A43">
        <v>43</v>
      </c>
      <c r="B43" s="10">
        <v>2.4988425925925928E-2</v>
      </c>
      <c r="C43" t="s">
        <v>251</v>
      </c>
      <c r="D43" t="s">
        <v>198</v>
      </c>
      <c r="E43" t="s">
        <v>17</v>
      </c>
      <c r="F43" s="9">
        <f>201-COUNTIF($G$1:$G43,G43)</f>
        <v>189</v>
      </c>
      <c r="G43" s="9" t="str">
        <f t="shared" si="1"/>
        <v>F</v>
      </c>
    </row>
    <row r="44" spans="1:7" x14ac:dyDescent="0.2">
      <c r="A44">
        <v>44</v>
      </c>
      <c r="B44" s="10">
        <v>2.5266203703703704E-2</v>
      </c>
      <c r="C44" t="s">
        <v>21</v>
      </c>
      <c r="D44" t="s">
        <v>198</v>
      </c>
      <c r="E44" t="s">
        <v>17</v>
      </c>
      <c r="F44" s="9">
        <f>201-COUNTIF($G$1:$G44,G44)</f>
        <v>188</v>
      </c>
      <c r="G44" s="9" t="str">
        <f t="shared" si="1"/>
        <v>F</v>
      </c>
    </row>
    <row r="45" spans="1:7" x14ac:dyDescent="0.2">
      <c r="A45">
        <v>45</v>
      </c>
      <c r="B45" s="10">
        <v>2.5358796296296296E-2</v>
      </c>
      <c r="C45" t="s">
        <v>252</v>
      </c>
      <c r="D45" t="s">
        <v>196</v>
      </c>
      <c r="E45" t="s">
        <v>17</v>
      </c>
      <c r="F45" s="9">
        <f>201-COUNTIF($G$1:$G45,G45)</f>
        <v>169</v>
      </c>
      <c r="G45" s="9" t="str">
        <f t="shared" si="1"/>
        <v>M</v>
      </c>
    </row>
    <row r="46" spans="1:7" x14ac:dyDescent="0.2">
      <c r="A46">
        <v>46</v>
      </c>
      <c r="B46" s="10">
        <v>2.5439814814814814E-2</v>
      </c>
      <c r="C46" t="s">
        <v>253</v>
      </c>
      <c r="D46" t="s">
        <v>195</v>
      </c>
      <c r="E46" t="s">
        <v>199</v>
      </c>
      <c r="F46" s="9">
        <f>201-COUNTIF($G$1:$G46,G46)</f>
        <v>187</v>
      </c>
      <c r="G46" s="9" t="str">
        <f t="shared" si="1"/>
        <v>F</v>
      </c>
    </row>
    <row r="47" spans="1:7" x14ac:dyDescent="0.2">
      <c r="A47">
        <v>47</v>
      </c>
      <c r="B47" s="10">
        <v>2.5613425925925925E-2</v>
      </c>
      <c r="C47" t="s">
        <v>254</v>
      </c>
      <c r="D47" t="s">
        <v>239</v>
      </c>
      <c r="E47" t="s">
        <v>10</v>
      </c>
      <c r="F47" s="9">
        <f>201-COUNTIF($G$1:$G47,G47)</f>
        <v>186</v>
      </c>
      <c r="G47" s="9" t="str">
        <f t="shared" si="1"/>
        <v>F</v>
      </c>
    </row>
    <row r="48" spans="1:7" x14ac:dyDescent="0.2">
      <c r="A48">
        <v>48</v>
      </c>
      <c r="B48" s="10">
        <v>2.5833333333333333E-2</v>
      </c>
      <c r="C48" t="s">
        <v>255</v>
      </c>
      <c r="D48" t="s">
        <v>196</v>
      </c>
      <c r="E48" t="s">
        <v>10</v>
      </c>
      <c r="F48" s="9">
        <f>201-COUNTIF($G$1:$G48,G48)</f>
        <v>168</v>
      </c>
      <c r="G48" s="9" t="str">
        <f t="shared" si="1"/>
        <v>M</v>
      </c>
    </row>
    <row r="49" spans="1:7" x14ac:dyDescent="0.2">
      <c r="A49">
        <v>49</v>
      </c>
      <c r="B49" s="10">
        <v>2.613425925925926E-2</v>
      </c>
      <c r="C49" t="s">
        <v>186</v>
      </c>
      <c r="D49" t="s">
        <v>196</v>
      </c>
      <c r="E49" t="s">
        <v>10</v>
      </c>
      <c r="F49" s="9">
        <f>201-COUNTIF($G$1:$G49,G49)</f>
        <v>167</v>
      </c>
      <c r="G49" s="9" t="str">
        <f t="shared" si="1"/>
        <v>M</v>
      </c>
    </row>
    <row r="50" spans="1:7" x14ac:dyDescent="0.2">
      <c r="A50">
        <v>50</v>
      </c>
      <c r="B50" s="10">
        <v>2.6203703703703705E-2</v>
      </c>
      <c r="C50" t="s">
        <v>256</v>
      </c>
      <c r="D50" t="s">
        <v>206</v>
      </c>
      <c r="E50" t="s">
        <v>194</v>
      </c>
      <c r="F50" s="9">
        <f>201-COUNTIF($G$1:$G50,G50)</f>
        <v>166</v>
      </c>
      <c r="G50" s="9" t="str">
        <f t="shared" si="1"/>
        <v>M</v>
      </c>
    </row>
    <row r="51" spans="1:7" x14ac:dyDescent="0.2">
      <c r="A51">
        <v>51</v>
      </c>
      <c r="B51" s="10">
        <v>2.6273148148148153E-2</v>
      </c>
      <c r="C51" t="s">
        <v>188</v>
      </c>
      <c r="D51" t="s">
        <v>201</v>
      </c>
      <c r="E51" t="s">
        <v>4</v>
      </c>
      <c r="F51" s="9">
        <f>201-COUNTIF($G$1:$G51,G51)</f>
        <v>185</v>
      </c>
      <c r="G51" s="9" t="str">
        <f t="shared" si="1"/>
        <v>F</v>
      </c>
    </row>
    <row r="52" spans="1:7" x14ac:dyDescent="0.2">
      <c r="A52">
        <v>52</v>
      </c>
      <c r="B52" s="10">
        <v>2.6412037037037036E-2</v>
      </c>
      <c r="C52" t="s">
        <v>212</v>
      </c>
      <c r="D52" t="s">
        <v>193</v>
      </c>
      <c r="E52" t="s">
        <v>10</v>
      </c>
      <c r="F52" s="9">
        <f>201-COUNTIF($G$1:$G52,G52)</f>
        <v>165</v>
      </c>
      <c r="G52" s="9" t="str">
        <f t="shared" si="1"/>
        <v>M</v>
      </c>
    </row>
    <row r="53" spans="1:7" x14ac:dyDescent="0.2">
      <c r="A53">
        <v>53</v>
      </c>
      <c r="B53" s="10">
        <v>2.6689814814814816E-2</v>
      </c>
      <c r="C53" t="s">
        <v>232</v>
      </c>
      <c r="D53" t="s">
        <v>196</v>
      </c>
      <c r="E53" t="s">
        <v>257</v>
      </c>
      <c r="F53" s="9">
        <f>201-COUNTIF($G$1:$G53,G53)</f>
        <v>164</v>
      </c>
      <c r="G53" s="9" t="str">
        <f t="shared" si="1"/>
        <v>M</v>
      </c>
    </row>
    <row r="54" spans="1:7" x14ac:dyDescent="0.2">
      <c r="A54">
        <v>54</v>
      </c>
      <c r="B54" s="10">
        <v>2.6932870370370371E-2</v>
      </c>
      <c r="C54" t="s">
        <v>213</v>
      </c>
      <c r="D54" t="s">
        <v>196</v>
      </c>
      <c r="E54" t="s">
        <v>10</v>
      </c>
      <c r="F54" s="9">
        <f>201-COUNTIF($G$1:$G54,G54)</f>
        <v>163</v>
      </c>
      <c r="G54" s="9" t="str">
        <f t="shared" si="1"/>
        <v>M</v>
      </c>
    </row>
    <row r="55" spans="1:7" x14ac:dyDescent="0.2">
      <c r="A55">
        <v>55</v>
      </c>
      <c r="B55" s="10">
        <v>2.6967592592592595E-2</v>
      </c>
      <c r="C55" t="s">
        <v>205</v>
      </c>
      <c r="D55" t="s">
        <v>193</v>
      </c>
      <c r="E55" t="s">
        <v>194</v>
      </c>
      <c r="F55" s="9">
        <f>201-COUNTIF($G$1:$G55,G55)</f>
        <v>162</v>
      </c>
      <c r="G55" s="9" t="str">
        <f t="shared" si="1"/>
        <v>M</v>
      </c>
    </row>
    <row r="56" spans="1:7" x14ac:dyDescent="0.2">
      <c r="A56">
        <v>56</v>
      </c>
      <c r="B56" s="10">
        <v>2.7060185185185187E-2</v>
      </c>
      <c r="C56" t="s">
        <v>258</v>
      </c>
      <c r="D56" t="s">
        <v>206</v>
      </c>
      <c r="E56" t="s">
        <v>4</v>
      </c>
      <c r="F56" s="9">
        <f>201-COUNTIF($G$1:$G56,G56)</f>
        <v>161</v>
      </c>
      <c r="G56" s="9" t="str">
        <f t="shared" si="1"/>
        <v>M</v>
      </c>
    </row>
    <row r="57" spans="1:7" x14ac:dyDescent="0.2">
      <c r="A57">
        <v>57</v>
      </c>
      <c r="B57" s="10">
        <v>2.7083333333333334E-2</v>
      </c>
      <c r="C57" t="s">
        <v>290</v>
      </c>
      <c r="D57" t="s">
        <v>198</v>
      </c>
      <c r="E57" t="s">
        <v>211</v>
      </c>
      <c r="F57" s="9">
        <f>201-COUNTIF($G$1:$G57,G57)</f>
        <v>184</v>
      </c>
      <c r="G57" s="9" t="str">
        <f t="shared" si="1"/>
        <v>F</v>
      </c>
    </row>
    <row r="58" spans="1:7" x14ac:dyDescent="0.2">
      <c r="A58">
        <v>58</v>
      </c>
      <c r="B58" s="10">
        <v>2.7152777777777779E-2</v>
      </c>
      <c r="C58" t="s">
        <v>259</v>
      </c>
      <c r="D58" t="s">
        <v>196</v>
      </c>
      <c r="E58" t="s">
        <v>260</v>
      </c>
      <c r="F58" s="9">
        <f>201-COUNTIF($G$1:$G58,G58)</f>
        <v>160</v>
      </c>
      <c r="G58" s="9" t="str">
        <f t="shared" si="1"/>
        <v>M</v>
      </c>
    </row>
    <row r="59" spans="1:7" x14ac:dyDescent="0.2">
      <c r="A59">
        <v>59</v>
      </c>
      <c r="B59" s="10">
        <v>2.7199074074074073E-2</v>
      </c>
      <c r="C59" t="s">
        <v>261</v>
      </c>
      <c r="D59" t="s">
        <v>201</v>
      </c>
      <c r="E59" t="s">
        <v>211</v>
      </c>
      <c r="F59" s="9">
        <f>201-COUNTIF($G$1:$G59,G59)</f>
        <v>183</v>
      </c>
      <c r="G59" s="9" t="str">
        <f t="shared" si="1"/>
        <v>F</v>
      </c>
    </row>
    <row r="60" spans="1:7" x14ac:dyDescent="0.2">
      <c r="A60">
        <v>60</v>
      </c>
      <c r="B60" s="10">
        <v>2.7743055555555559E-2</v>
      </c>
      <c r="C60" t="s">
        <v>227</v>
      </c>
      <c r="D60" t="s">
        <v>195</v>
      </c>
      <c r="E60" t="s">
        <v>7</v>
      </c>
      <c r="F60" s="9">
        <f>201-COUNTIF($G$1:$G60,G60)</f>
        <v>182</v>
      </c>
      <c r="G60" s="9" t="str">
        <f t="shared" si="1"/>
        <v>F</v>
      </c>
    </row>
    <row r="61" spans="1:7" x14ac:dyDescent="0.2">
      <c r="A61">
        <v>61</v>
      </c>
      <c r="B61" s="10">
        <v>2.8078703703703703E-2</v>
      </c>
      <c r="C61" t="s">
        <v>262</v>
      </c>
      <c r="D61" t="s">
        <v>196</v>
      </c>
      <c r="E61" t="s">
        <v>211</v>
      </c>
      <c r="F61" s="9">
        <f>201-COUNTIF($G$1:$G61,G61)</f>
        <v>159</v>
      </c>
      <c r="G61" s="9" t="str">
        <f t="shared" si="1"/>
        <v>M</v>
      </c>
    </row>
    <row r="62" spans="1:7" x14ac:dyDescent="0.2">
      <c r="A62">
        <v>62</v>
      </c>
      <c r="B62" s="10">
        <v>2.8194444444444442E-2</v>
      </c>
      <c r="C62" t="s">
        <v>284</v>
      </c>
      <c r="D62" t="s">
        <v>195</v>
      </c>
      <c r="E62" t="s">
        <v>209</v>
      </c>
      <c r="F62" s="9">
        <f>201-COUNTIF($G$1:$G62,G62)</f>
        <v>181</v>
      </c>
      <c r="G62" s="9" t="str">
        <f t="shared" si="1"/>
        <v>F</v>
      </c>
    </row>
    <row r="63" spans="1:7" x14ac:dyDescent="0.2">
      <c r="A63">
        <v>63</v>
      </c>
      <c r="B63" s="10">
        <v>2.8414351851851847E-2</v>
      </c>
      <c r="C63" t="s">
        <v>263</v>
      </c>
      <c r="D63" t="s">
        <v>198</v>
      </c>
      <c r="E63" t="s">
        <v>7</v>
      </c>
      <c r="F63" s="9">
        <f>201-COUNTIF($G$1:$G63,G63)</f>
        <v>180</v>
      </c>
      <c r="G63" s="9" t="str">
        <f t="shared" si="1"/>
        <v>F</v>
      </c>
    </row>
    <row r="64" spans="1:7" x14ac:dyDescent="0.2">
      <c r="A64">
        <v>64</v>
      </c>
      <c r="B64" s="10">
        <v>2.8645833333333332E-2</v>
      </c>
      <c r="C64" t="s">
        <v>264</v>
      </c>
      <c r="D64" t="s">
        <v>198</v>
      </c>
      <c r="E64" t="s">
        <v>7</v>
      </c>
      <c r="F64" s="9">
        <f>201-COUNTIF($G$1:$G64,G64)</f>
        <v>179</v>
      </c>
      <c r="G64" s="9" t="str">
        <f t="shared" si="1"/>
        <v>F</v>
      </c>
    </row>
    <row r="65" spans="1:7" x14ac:dyDescent="0.2">
      <c r="A65">
        <v>65</v>
      </c>
      <c r="B65" s="10">
        <v>2.929398148148148E-2</v>
      </c>
      <c r="C65" t="s">
        <v>148</v>
      </c>
      <c r="D65" t="s">
        <v>203</v>
      </c>
      <c r="E65" t="s">
        <v>4</v>
      </c>
      <c r="F65" s="9">
        <f>201-COUNTIF($G$1:$G65,G65)</f>
        <v>158</v>
      </c>
      <c r="G65" s="9" t="str">
        <f t="shared" ref="G65:G93" si="2">LEFT(D65,1)</f>
        <v>M</v>
      </c>
    </row>
    <row r="66" spans="1:7" x14ac:dyDescent="0.2">
      <c r="A66">
        <v>66</v>
      </c>
      <c r="B66" s="10">
        <v>2.9317129629629634E-2</v>
      </c>
      <c r="C66" t="s">
        <v>229</v>
      </c>
      <c r="D66" t="s">
        <v>195</v>
      </c>
      <c r="E66" t="s">
        <v>211</v>
      </c>
      <c r="F66" s="9">
        <f>201-COUNTIF($G$1:$G66,G66)</f>
        <v>178</v>
      </c>
      <c r="G66" s="9" t="str">
        <f t="shared" si="2"/>
        <v>F</v>
      </c>
    </row>
    <row r="67" spans="1:7" x14ac:dyDescent="0.2">
      <c r="A67">
        <v>67</v>
      </c>
      <c r="B67" s="10">
        <v>2.9664351851851855E-2</v>
      </c>
      <c r="C67" t="s">
        <v>265</v>
      </c>
      <c r="D67" t="s">
        <v>239</v>
      </c>
      <c r="E67" t="s">
        <v>10</v>
      </c>
      <c r="F67" s="9">
        <f>201-COUNTIF($G$1:$G67,G67)</f>
        <v>177</v>
      </c>
      <c r="G67" s="9" t="str">
        <f t="shared" si="2"/>
        <v>F</v>
      </c>
    </row>
    <row r="68" spans="1:7" x14ac:dyDescent="0.2">
      <c r="A68">
        <v>68</v>
      </c>
      <c r="B68" s="10">
        <v>2.9699074074074072E-2</v>
      </c>
      <c r="C68" t="s">
        <v>289</v>
      </c>
      <c r="D68" t="s">
        <v>198</v>
      </c>
      <c r="E68" t="s">
        <v>211</v>
      </c>
      <c r="F68" s="9">
        <f>201-COUNTIF($G$1:$G68,G68)</f>
        <v>176</v>
      </c>
      <c r="G68" s="9" t="str">
        <f t="shared" si="2"/>
        <v>F</v>
      </c>
    </row>
    <row r="69" spans="1:7" x14ac:dyDescent="0.2">
      <c r="A69">
        <v>69</v>
      </c>
      <c r="B69" s="10">
        <v>2.9803240740740741E-2</v>
      </c>
      <c r="C69" t="s">
        <v>287</v>
      </c>
      <c r="D69" t="s">
        <v>195</v>
      </c>
      <c r="E69" t="s">
        <v>10</v>
      </c>
      <c r="F69" s="9">
        <f>201-COUNTIF($G$1:$G69,G69)</f>
        <v>175</v>
      </c>
      <c r="G69" s="9" t="str">
        <f t="shared" si="2"/>
        <v>F</v>
      </c>
    </row>
    <row r="70" spans="1:7" x14ac:dyDescent="0.2">
      <c r="A70">
        <v>70</v>
      </c>
      <c r="B70" s="10">
        <v>2.9814814814814811E-2</v>
      </c>
      <c r="C70" t="s">
        <v>266</v>
      </c>
      <c r="D70" t="s">
        <v>195</v>
      </c>
      <c r="E70" t="s">
        <v>10</v>
      </c>
      <c r="F70" s="9">
        <f>201-COUNTIF($G$1:$G70,G70)</f>
        <v>174</v>
      </c>
      <c r="G70" s="9" t="str">
        <f t="shared" si="2"/>
        <v>F</v>
      </c>
    </row>
    <row r="71" spans="1:7" x14ac:dyDescent="0.2">
      <c r="A71">
        <v>71</v>
      </c>
      <c r="B71" s="10">
        <v>2.9965277777777775E-2</v>
      </c>
      <c r="C71" t="s">
        <v>267</v>
      </c>
      <c r="D71" t="s">
        <v>203</v>
      </c>
      <c r="E71" t="s">
        <v>17</v>
      </c>
      <c r="F71" s="9">
        <f>201-COUNTIF($G$1:$G71,G71)</f>
        <v>157</v>
      </c>
      <c r="G71" s="9" t="str">
        <f t="shared" si="2"/>
        <v>M</v>
      </c>
    </row>
    <row r="72" spans="1:7" x14ac:dyDescent="0.2">
      <c r="A72">
        <v>72</v>
      </c>
      <c r="B72" s="10">
        <v>3.0624999999999999E-2</v>
      </c>
      <c r="C72" t="s">
        <v>214</v>
      </c>
      <c r="D72" t="s">
        <v>206</v>
      </c>
      <c r="E72" t="s">
        <v>17</v>
      </c>
      <c r="F72" s="9">
        <f>201-COUNTIF($G$1:$G72,G72)</f>
        <v>156</v>
      </c>
      <c r="G72" s="9" t="str">
        <f t="shared" si="2"/>
        <v>M</v>
      </c>
    </row>
    <row r="73" spans="1:7" x14ac:dyDescent="0.2">
      <c r="A73">
        <v>73</v>
      </c>
      <c r="B73" s="10">
        <v>3.0914351851851849E-2</v>
      </c>
      <c r="C73" t="s">
        <v>291</v>
      </c>
      <c r="D73" t="s">
        <v>193</v>
      </c>
      <c r="E73" t="s">
        <v>211</v>
      </c>
      <c r="F73" s="9">
        <f>201-COUNTIF($G$1:$G73,G73)</f>
        <v>155</v>
      </c>
      <c r="G73" s="9" t="str">
        <f t="shared" si="2"/>
        <v>M</v>
      </c>
    </row>
    <row r="74" spans="1:7" x14ac:dyDescent="0.2">
      <c r="A74">
        <v>74</v>
      </c>
      <c r="B74" s="10">
        <v>3.0937499999999996E-2</v>
      </c>
      <c r="C74" t="s">
        <v>268</v>
      </c>
      <c r="D74" t="s">
        <v>239</v>
      </c>
      <c r="E74" t="s">
        <v>269</v>
      </c>
      <c r="F74" s="9">
        <f>201-COUNTIF($G$1:$G74,G74)</f>
        <v>173</v>
      </c>
      <c r="G74" s="9" t="str">
        <f t="shared" si="2"/>
        <v>F</v>
      </c>
    </row>
    <row r="75" spans="1:7" x14ac:dyDescent="0.2">
      <c r="A75">
        <v>75</v>
      </c>
      <c r="B75" s="10">
        <v>3.1215277777777783E-2</v>
      </c>
      <c r="C75" t="s">
        <v>270</v>
      </c>
      <c r="D75" t="s">
        <v>235</v>
      </c>
      <c r="E75" t="s">
        <v>10</v>
      </c>
      <c r="F75" s="9">
        <f>201-COUNTIF($G$1:$G75,G75)</f>
        <v>154</v>
      </c>
      <c r="G75" s="9" t="str">
        <f t="shared" si="2"/>
        <v>M</v>
      </c>
    </row>
    <row r="76" spans="1:7" x14ac:dyDescent="0.2">
      <c r="A76">
        <v>76</v>
      </c>
      <c r="B76" s="10">
        <v>3.1863425925925927E-2</v>
      </c>
      <c r="C76" t="s">
        <v>285</v>
      </c>
      <c r="D76" t="s">
        <v>195</v>
      </c>
      <c r="E76" t="s">
        <v>10</v>
      </c>
      <c r="F76" s="9">
        <f>201-COUNTIF($G$1:$G76,G76)</f>
        <v>172</v>
      </c>
      <c r="G76" s="9" t="str">
        <f t="shared" si="2"/>
        <v>F</v>
      </c>
    </row>
    <row r="77" spans="1:7" x14ac:dyDescent="0.2">
      <c r="A77">
        <v>77</v>
      </c>
      <c r="B77" s="10">
        <v>3.2523148148148148E-2</v>
      </c>
      <c r="C77" t="s">
        <v>271</v>
      </c>
      <c r="D77" t="s">
        <v>206</v>
      </c>
      <c r="E77" t="s">
        <v>4</v>
      </c>
      <c r="F77" s="9">
        <f>201-COUNTIF($G$1:$G77,G77)</f>
        <v>153</v>
      </c>
      <c r="G77" s="9" t="str">
        <f t="shared" si="2"/>
        <v>M</v>
      </c>
    </row>
    <row r="78" spans="1:7" x14ac:dyDescent="0.2">
      <c r="A78">
        <v>78</v>
      </c>
      <c r="B78" s="10">
        <v>3.2870370370370376E-2</v>
      </c>
      <c r="C78" t="s">
        <v>37</v>
      </c>
      <c r="D78" t="s">
        <v>198</v>
      </c>
      <c r="E78" t="s">
        <v>4</v>
      </c>
      <c r="F78" s="9">
        <f>201-COUNTIF($G$1:$G78,G78)</f>
        <v>171</v>
      </c>
      <c r="G78" s="9" t="str">
        <f t="shared" si="2"/>
        <v>F</v>
      </c>
    </row>
    <row r="79" spans="1:7" x14ac:dyDescent="0.2">
      <c r="A79">
        <v>79</v>
      </c>
      <c r="B79" s="10">
        <v>3.3159722222222222E-2</v>
      </c>
      <c r="C79" t="s">
        <v>162</v>
      </c>
      <c r="D79" t="s">
        <v>206</v>
      </c>
      <c r="E79" t="s">
        <v>4</v>
      </c>
      <c r="F79" s="9">
        <f>201-COUNTIF($G$1:$G79,G79)</f>
        <v>152</v>
      </c>
      <c r="G79" s="9" t="str">
        <f t="shared" si="2"/>
        <v>M</v>
      </c>
    </row>
    <row r="80" spans="1:7" x14ac:dyDescent="0.2">
      <c r="A80">
        <v>80</v>
      </c>
      <c r="B80" s="10">
        <v>3.3657407407407407E-2</v>
      </c>
      <c r="C80" t="s">
        <v>272</v>
      </c>
      <c r="D80" t="s">
        <v>201</v>
      </c>
      <c r="E80" t="s">
        <v>10</v>
      </c>
      <c r="F80" s="9">
        <f>201-COUNTIF($G$1:$G80,G80)</f>
        <v>170</v>
      </c>
      <c r="G80" s="9" t="str">
        <f t="shared" si="2"/>
        <v>F</v>
      </c>
    </row>
    <row r="81" spans="1:7" x14ac:dyDescent="0.2">
      <c r="A81">
        <v>81</v>
      </c>
      <c r="B81" s="10">
        <v>3.3958333333333333E-2</v>
      </c>
      <c r="C81" t="s">
        <v>273</v>
      </c>
      <c r="D81" t="s">
        <v>198</v>
      </c>
      <c r="E81" t="s">
        <v>207</v>
      </c>
      <c r="F81" s="9">
        <f>201-COUNTIF($G$1:$G81,G81)</f>
        <v>169</v>
      </c>
      <c r="G81" s="9" t="str">
        <f t="shared" si="2"/>
        <v>F</v>
      </c>
    </row>
    <row r="82" spans="1:7" x14ac:dyDescent="0.2">
      <c r="A82">
        <v>82</v>
      </c>
      <c r="B82" s="10">
        <v>3.4027777777777775E-2</v>
      </c>
      <c r="C82" t="s">
        <v>149</v>
      </c>
      <c r="D82" t="s">
        <v>206</v>
      </c>
      <c r="E82" t="s">
        <v>4</v>
      </c>
      <c r="F82" s="9">
        <f>201-COUNTIF($G$1:$G82,G82)</f>
        <v>151</v>
      </c>
      <c r="G82" s="9" t="str">
        <f t="shared" si="2"/>
        <v>M</v>
      </c>
    </row>
    <row r="83" spans="1:7" x14ac:dyDescent="0.2">
      <c r="A83">
        <v>83</v>
      </c>
      <c r="B83" s="10">
        <v>3.4212962962962966E-2</v>
      </c>
      <c r="C83" t="s">
        <v>190</v>
      </c>
      <c r="D83" t="s">
        <v>198</v>
      </c>
      <c r="E83" t="s">
        <v>202</v>
      </c>
      <c r="F83" s="9">
        <f>201-COUNTIF($G$1:$G83,G83)</f>
        <v>168</v>
      </c>
      <c r="G83" s="9" t="str">
        <f t="shared" si="2"/>
        <v>F</v>
      </c>
    </row>
    <row r="84" spans="1:7" x14ac:dyDescent="0.2">
      <c r="A84">
        <v>84</v>
      </c>
      <c r="B84" s="10">
        <v>3.4236111111111113E-2</v>
      </c>
      <c r="C84" t="s">
        <v>219</v>
      </c>
      <c r="D84" t="s">
        <v>203</v>
      </c>
      <c r="E84" t="s">
        <v>202</v>
      </c>
      <c r="F84" s="9">
        <f>201-COUNTIF($G$1:$G84,G84)</f>
        <v>150</v>
      </c>
      <c r="G84" s="9" t="str">
        <f t="shared" si="2"/>
        <v>M</v>
      </c>
    </row>
    <row r="85" spans="1:7" x14ac:dyDescent="0.2">
      <c r="A85">
        <v>85</v>
      </c>
      <c r="B85" s="10">
        <v>3.5462962962962967E-2</v>
      </c>
      <c r="C85" t="s">
        <v>221</v>
      </c>
      <c r="D85" t="s">
        <v>201</v>
      </c>
      <c r="E85" t="s">
        <v>202</v>
      </c>
      <c r="F85" s="9">
        <f>201-COUNTIF($G$1:$G85,G85)</f>
        <v>167</v>
      </c>
      <c r="G85" s="9" t="str">
        <f t="shared" si="2"/>
        <v>F</v>
      </c>
    </row>
    <row r="86" spans="1:7" x14ac:dyDescent="0.2">
      <c r="A86">
        <v>86</v>
      </c>
      <c r="B86" s="10">
        <v>3.5648148148148151E-2</v>
      </c>
      <c r="C86" t="s">
        <v>274</v>
      </c>
      <c r="D86" t="s">
        <v>275</v>
      </c>
      <c r="E86" t="s">
        <v>10</v>
      </c>
      <c r="F86" s="9">
        <f>201-COUNTIF($G$1:$G86,G86)</f>
        <v>166</v>
      </c>
      <c r="G86" s="9" t="str">
        <f t="shared" si="2"/>
        <v>F</v>
      </c>
    </row>
    <row r="87" spans="1:7" x14ac:dyDescent="0.2">
      <c r="A87">
        <v>87</v>
      </c>
      <c r="B87" s="10">
        <v>3.5671296296296298E-2</v>
      </c>
      <c r="C87" t="s">
        <v>159</v>
      </c>
      <c r="D87" t="s">
        <v>206</v>
      </c>
      <c r="E87" t="s">
        <v>199</v>
      </c>
      <c r="F87" s="9">
        <f>201-COUNTIF($G$1:$G87,G87)</f>
        <v>149</v>
      </c>
      <c r="G87" s="9" t="str">
        <f t="shared" si="2"/>
        <v>M</v>
      </c>
    </row>
    <row r="88" spans="1:7" x14ac:dyDescent="0.2">
      <c r="A88">
        <v>88</v>
      </c>
      <c r="B88" s="10">
        <v>3.712962962962963E-2</v>
      </c>
      <c r="C88" t="s">
        <v>276</v>
      </c>
      <c r="D88" t="s">
        <v>195</v>
      </c>
      <c r="E88" t="s">
        <v>277</v>
      </c>
      <c r="F88" s="9">
        <f>201-COUNTIF($G$1:$G88,G88)</f>
        <v>165</v>
      </c>
      <c r="G88" s="9" t="str">
        <f t="shared" si="2"/>
        <v>F</v>
      </c>
    </row>
    <row r="89" spans="1:7" x14ac:dyDescent="0.2">
      <c r="A89">
        <v>89</v>
      </c>
      <c r="B89" s="10">
        <v>3.7175925925925925E-2</v>
      </c>
      <c r="C89" t="s">
        <v>278</v>
      </c>
      <c r="D89" t="s">
        <v>195</v>
      </c>
      <c r="E89" t="s">
        <v>279</v>
      </c>
      <c r="F89" s="9">
        <f>201-COUNTIF($G$1:$G89,G89)</f>
        <v>164</v>
      </c>
      <c r="G89" s="9" t="str">
        <f t="shared" si="2"/>
        <v>F</v>
      </c>
    </row>
    <row r="90" spans="1:7" x14ac:dyDescent="0.2">
      <c r="A90">
        <v>90</v>
      </c>
      <c r="B90" s="10">
        <v>3.9710648148148148E-2</v>
      </c>
      <c r="C90" t="s">
        <v>280</v>
      </c>
      <c r="D90" t="s">
        <v>206</v>
      </c>
      <c r="E90" t="s">
        <v>194</v>
      </c>
      <c r="F90" s="9">
        <f>201-COUNTIF($G$1:$G90,G90)</f>
        <v>148</v>
      </c>
      <c r="G90" s="9" t="str">
        <f t="shared" si="2"/>
        <v>M</v>
      </c>
    </row>
    <row r="91" spans="1:7" x14ac:dyDescent="0.2">
      <c r="A91">
        <v>91</v>
      </c>
      <c r="B91" s="10">
        <v>3.9837962962962964E-2</v>
      </c>
      <c r="C91" t="s">
        <v>230</v>
      </c>
      <c r="D91" t="s">
        <v>201</v>
      </c>
      <c r="E91" t="s">
        <v>10</v>
      </c>
      <c r="F91" s="9">
        <f>201-COUNTIF($G$1:$G91,G91)</f>
        <v>163</v>
      </c>
      <c r="G91" s="9" t="str">
        <f t="shared" si="2"/>
        <v>F</v>
      </c>
    </row>
    <row r="92" spans="1:7" x14ac:dyDescent="0.2">
      <c r="A92">
        <v>92</v>
      </c>
      <c r="B92" s="10">
        <v>4.5659722222222227E-2</v>
      </c>
      <c r="C92" t="s">
        <v>281</v>
      </c>
      <c r="D92" t="s">
        <v>239</v>
      </c>
      <c r="E92" t="s">
        <v>211</v>
      </c>
      <c r="F92" s="9">
        <f>201-COUNTIF($G$1:$G92,G92)</f>
        <v>162</v>
      </c>
      <c r="G92" s="9" t="str">
        <f t="shared" si="2"/>
        <v>F</v>
      </c>
    </row>
    <row r="93" spans="1:7" x14ac:dyDescent="0.2">
      <c r="A93">
        <v>93</v>
      </c>
      <c r="B93" s="10">
        <v>4.5682870370370367E-2</v>
      </c>
      <c r="C93" t="s">
        <v>282</v>
      </c>
      <c r="D93" t="s">
        <v>198</v>
      </c>
      <c r="E93" t="s">
        <v>10</v>
      </c>
      <c r="F93" s="9">
        <f>201-COUNTIF($G$1:$G93,G93)</f>
        <v>161</v>
      </c>
      <c r="G93" s="9" t="str">
        <f t="shared" si="2"/>
        <v>F</v>
      </c>
    </row>
    <row r="94" spans="1:7" x14ac:dyDescent="0.2">
      <c r="F94" s="9"/>
      <c r="G94" s="9"/>
    </row>
    <row r="95" spans="1:7" x14ac:dyDescent="0.2">
      <c r="F95" s="9"/>
      <c r="G95" s="9"/>
    </row>
    <row r="96" spans="1:7" x14ac:dyDescent="0.2">
      <c r="F96" s="9"/>
      <c r="G96" s="9"/>
    </row>
    <row r="97" spans="6:7" x14ac:dyDescent="0.2">
      <c r="F97" s="9"/>
      <c r="G97" s="9"/>
    </row>
    <row r="98" spans="6:7" x14ac:dyDescent="0.2">
      <c r="F98" s="9"/>
      <c r="G98" s="9"/>
    </row>
    <row r="99" spans="6:7" x14ac:dyDescent="0.2">
      <c r="F99" s="9"/>
      <c r="G99" s="9"/>
    </row>
    <row r="100" spans="6:7" x14ac:dyDescent="0.2">
      <c r="F100" s="9"/>
      <c r="G100" s="9"/>
    </row>
    <row r="101" spans="6:7" x14ac:dyDescent="0.2">
      <c r="F101" s="9"/>
      <c r="G101" s="9"/>
    </row>
    <row r="102" spans="6:7" x14ac:dyDescent="0.2">
      <c r="F102" s="9"/>
      <c r="G102" s="9"/>
    </row>
    <row r="103" spans="6:7" x14ac:dyDescent="0.2">
      <c r="F103" s="9"/>
      <c r="G103" s="9"/>
    </row>
    <row r="104" spans="6:7" x14ac:dyDescent="0.2">
      <c r="F104" s="9"/>
      <c r="G104" s="9"/>
    </row>
    <row r="105" spans="6:7" x14ac:dyDescent="0.2">
      <c r="F105" s="9"/>
      <c r="G105" s="9"/>
    </row>
    <row r="106" spans="6:7" x14ac:dyDescent="0.2">
      <c r="F106" s="9"/>
      <c r="G106" s="9"/>
    </row>
    <row r="107" spans="6:7" x14ac:dyDescent="0.2">
      <c r="F107" s="9"/>
      <c r="G107" s="9"/>
    </row>
    <row r="108" spans="6:7" x14ac:dyDescent="0.2">
      <c r="F108" s="9"/>
      <c r="G108" s="9"/>
    </row>
    <row r="109" spans="6:7" x14ac:dyDescent="0.2">
      <c r="F109" s="9"/>
      <c r="G109" s="9"/>
    </row>
    <row r="110" spans="6:7" x14ac:dyDescent="0.2">
      <c r="F110" s="9"/>
      <c r="G110" s="9"/>
    </row>
    <row r="111" spans="6:7" x14ac:dyDescent="0.2">
      <c r="F111" s="9"/>
      <c r="G111" s="9"/>
    </row>
    <row r="112" spans="6:7" x14ac:dyDescent="0.2">
      <c r="F112" s="9"/>
      <c r="G112" s="9"/>
    </row>
    <row r="113" spans="6:7" x14ac:dyDescent="0.2">
      <c r="F113" s="9"/>
      <c r="G113" s="9"/>
    </row>
    <row r="114" spans="6:7" x14ac:dyDescent="0.2">
      <c r="F114" s="9"/>
      <c r="G114" s="9"/>
    </row>
    <row r="115" spans="6:7" x14ac:dyDescent="0.2">
      <c r="F115" s="9"/>
      <c r="G115" s="9"/>
    </row>
    <row r="116" spans="6:7" x14ac:dyDescent="0.2">
      <c r="F116" s="9"/>
      <c r="G116" s="9"/>
    </row>
    <row r="117" spans="6:7" x14ac:dyDescent="0.2">
      <c r="F117" s="9"/>
      <c r="G117" s="9"/>
    </row>
    <row r="118" spans="6:7" x14ac:dyDescent="0.2">
      <c r="F118" s="9"/>
      <c r="G118" s="9"/>
    </row>
    <row r="119" spans="6:7" x14ac:dyDescent="0.2">
      <c r="F119" s="9"/>
      <c r="G119" s="9"/>
    </row>
    <row r="120" spans="6:7" x14ac:dyDescent="0.2">
      <c r="F120" s="9"/>
      <c r="G120" s="9"/>
    </row>
    <row r="121" spans="6:7" x14ac:dyDescent="0.2">
      <c r="F121" s="9"/>
      <c r="G121" s="9"/>
    </row>
    <row r="122" spans="6:7" x14ac:dyDescent="0.2">
      <c r="F122" s="9"/>
      <c r="G122" s="9"/>
    </row>
    <row r="123" spans="6:7" x14ac:dyDescent="0.2">
      <c r="F123" s="9"/>
      <c r="G123" s="9"/>
    </row>
    <row r="124" spans="6:7" x14ac:dyDescent="0.2">
      <c r="F124" s="9"/>
      <c r="G124" s="9"/>
    </row>
    <row r="125" spans="6:7" x14ac:dyDescent="0.2">
      <c r="F125" s="9"/>
      <c r="G125" s="9"/>
    </row>
    <row r="126" spans="6:7" x14ac:dyDescent="0.2">
      <c r="F126" s="9"/>
      <c r="G126" s="9"/>
    </row>
    <row r="127" spans="6:7" x14ac:dyDescent="0.2">
      <c r="F127" s="9"/>
      <c r="G127" s="9"/>
    </row>
    <row r="128" spans="6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A1:G159">
    <sortCondition ref="B1:B159"/>
  </sortState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9"/>
  <sheetViews>
    <sheetView workbookViewId="0">
      <selection activeCell="I86" sqref="I86"/>
    </sheetView>
  </sheetViews>
  <sheetFormatPr baseColWidth="10" defaultRowHeight="15" x14ac:dyDescent="0.2"/>
  <cols>
    <col min="3" max="3" width="18.1640625" bestFit="1" customWidth="1"/>
    <col min="5" max="5" width="20.5" bestFit="1" customWidth="1"/>
  </cols>
  <sheetData>
    <row r="1" spans="1:11" x14ac:dyDescent="0.2">
      <c r="A1">
        <v>1</v>
      </c>
      <c r="B1" s="4">
        <v>1.7673611111111109E-2</v>
      </c>
      <c r="C1" t="s">
        <v>192</v>
      </c>
      <c r="D1" t="s">
        <v>193</v>
      </c>
      <c r="E1" t="e">
        <f>2/0</f>
        <v>#DIV/0!</v>
      </c>
      <c r="F1" s="9">
        <f>201-COUNTIF($G$1:$G1,G1)</f>
        <v>200</v>
      </c>
      <c r="G1" s="9" t="str">
        <f t="shared" ref="G1:G64" si="0">LEFT(D1,1)</f>
        <v>M</v>
      </c>
      <c r="K1" s="4"/>
    </row>
    <row r="2" spans="1:11" x14ac:dyDescent="0.2">
      <c r="A2">
        <v>2</v>
      </c>
      <c r="B2" s="4">
        <v>1.7696759259259259E-2</v>
      </c>
      <c r="C2" t="s">
        <v>293</v>
      </c>
      <c r="D2" t="s">
        <v>235</v>
      </c>
      <c r="E2" t="e">
        <f t="shared" ref="E2:E65" si="1">2/0</f>
        <v>#DIV/0!</v>
      </c>
      <c r="F2" s="9">
        <f>201-COUNTIF($G$1:$G2,G2)</f>
        <v>199</v>
      </c>
      <c r="G2" s="9" t="str">
        <f t="shared" si="0"/>
        <v>M</v>
      </c>
      <c r="K2" s="4"/>
    </row>
    <row r="3" spans="1:11" x14ac:dyDescent="0.2">
      <c r="A3">
        <v>3</v>
      </c>
      <c r="B3" s="4">
        <v>1.7962962962962962E-2</v>
      </c>
      <c r="C3" t="s">
        <v>294</v>
      </c>
      <c r="D3" t="s">
        <v>235</v>
      </c>
      <c r="E3" t="e">
        <f t="shared" si="1"/>
        <v>#DIV/0!</v>
      </c>
      <c r="F3" s="9">
        <f>201-COUNTIF($G$1:$G3,G3)</f>
        <v>198</v>
      </c>
      <c r="G3" s="9" t="str">
        <f t="shared" si="0"/>
        <v>M</v>
      </c>
      <c r="K3" s="4"/>
    </row>
    <row r="4" spans="1:11" x14ac:dyDescent="0.2">
      <c r="A4">
        <v>4</v>
      </c>
      <c r="B4" s="4">
        <v>1.9363425925925926E-2</v>
      </c>
      <c r="C4" t="s">
        <v>226</v>
      </c>
      <c r="D4" t="s">
        <v>235</v>
      </c>
      <c r="E4" t="e">
        <f t="shared" si="1"/>
        <v>#DIV/0!</v>
      </c>
      <c r="F4" s="9">
        <f>201-COUNTIF($G$1:$G4,G4)</f>
        <v>197</v>
      </c>
      <c r="G4" s="9" t="str">
        <f t="shared" si="0"/>
        <v>M</v>
      </c>
      <c r="K4" s="4"/>
    </row>
    <row r="5" spans="1:11" x14ac:dyDescent="0.2">
      <c r="A5">
        <v>5</v>
      </c>
      <c r="B5" s="4">
        <v>1.9502314814814816E-2</v>
      </c>
      <c r="C5" t="s">
        <v>225</v>
      </c>
      <c r="D5" t="s">
        <v>235</v>
      </c>
      <c r="E5" t="e">
        <f t="shared" si="1"/>
        <v>#DIV/0!</v>
      </c>
      <c r="F5" s="9">
        <f>201-COUNTIF($G$1:$G5,G5)</f>
        <v>196</v>
      </c>
      <c r="G5" s="9" t="str">
        <f t="shared" si="0"/>
        <v>M</v>
      </c>
      <c r="K5" s="4"/>
    </row>
    <row r="6" spans="1:11" x14ac:dyDescent="0.2">
      <c r="A6">
        <v>6</v>
      </c>
      <c r="B6" s="4">
        <v>1.9918981481481482E-2</v>
      </c>
      <c r="C6" t="s">
        <v>295</v>
      </c>
      <c r="D6" t="s">
        <v>196</v>
      </c>
      <c r="E6" t="s">
        <v>4</v>
      </c>
      <c r="F6" s="9">
        <f>201-COUNTIF($G$1:$G6,G6)</f>
        <v>195</v>
      </c>
      <c r="G6" s="9" t="str">
        <f t="shared" si="0"/>
        <v>M</v>
      </c>
      <c r="K6" s="4"/>
    </row>
    <row r="7" spans="1:11" x14ac:dyDescent="0.2">
      <c r="A7">
        <v>7</v>
      </c>
      <c r="B7" s="4">
        <v>2.0231481481481482E-2</v>
      </c>
      <c r="C7" t="s">
        <v>283</v>
      </c>
      <c r="D7" t="s">
        <v>198</v>
      </c>
      <c r="E7" t="e">
        <f t="shared" si="1"/>
        <v>#DIV/0!</v>
      </c>
      <c r="F7" s="9">
        <f>201-COUNTIF($G$1:$G7,G7)</f>
        <v>200</v>
      </c>
      <c r="G7" s="9" t="str">
        <f t="shared" si="0"/>
        <v>F</v>
      </c>
      <c r="K7" s="4"/>
    </row>
    <row r="8" spans="1:11" x14ac:dyDescent="0.2">
      <c r="A8">
        <v>8</v>
      </c>
      <c r="B8" s="4">
        <v>2.0462962962962964E-2</v>
      </c>
      <c r="C8" t="s">
        <v>296</v>
      </c>
      <c r="D8" t="s">
        <v>235</v>
      </c>
      <c r="E8" t="e">
        <f t="shared" si="1"/>
        <v>#DIV/0!</v>
      </c>
      <c r="F8" s="9">
        <f>201-COUNTIF($G$1:$G8,G8)</f>
        <v>194</v>
      </c>
      <c r="G8" s="9" t="str">
        <f t="shared" si="0"/>
        <v>M</v>
      </c>
      <c r="K8" s="4"/>
    </row>
    <row r="9" spans="1:11" x14ac:dyDescent="0.2">
      <c r="A9">
        <v>9</v>
      </c>
      <c r="B9" s="4">
        <v>2.0474537037037038E-2</v>
      </c>
      <c r="C9" t="s">
        <v>237</v>
      </c>
      <c r="D9" t="s">
        <v>193</v>
      </c>
      <c r="E9" t="e">
        <f t="shared" si="1"/>
        <v>#DIV/0!</v>
      </c>
      <c r="F9" s="9">
        <f>201-COUNTIF($G$1:$G9,G9)</f>
        <v>193</v>
      </c>
      <c r="G9" s="9" t="str">
        <f t="shared" si="0"/>
        <v>M</v>
      </c>
      <c r="K9" s="4"/>
    </row>
    <row r="10" spans="1:11" x14ac:dyDescent="0.2">
      <c r="A10">
        <v>10</v>
      </c>
      <c r="B10" s="4">
        <v>2.0532407407407405E-2</v>
      </c>
      <c r="C10" t="s">
        <v>297</v>
      </c>
      <c r="D10" t="s">
        <v>235</v>
      </c>
      <c r="E10" t="e">
        <f t="shared" si="1"/>
        <v>#DIV/0!</v>
      </c>
      <c r="F10" s="9">
        <f>201-COUNTIF($G$1:$G10,G10)</f>
        <v>192</v>
      </c>
      <c r="G10" s="9" t="str">
        <f t="shared" si="0"/>
        <v>M</v>
      </c>
      <c r="K10" s="4"/>
    </row>
    <row r="11" spans="1:11" x14ac:dyDescent="0.2">
      <c r="A11">
        <v>11</v>
      </c>
      <c r="B11" s="4">
        <v>2.0601851851851854E-2</v>
      </c>
      <c r="C11" t="s">
        <v>200</v>
      </c>
      <c r="D11" t="s">
        <v>196</v>
      </c>
      <c r="E11" t="e">
        <f t="shared" si="1"/>
        <v>#DIV/0!</v>
      </c>
      <c r="F11" s="9">
        <f>201-COUNTIF($G$1:$G11,G11)</f>
        <v>191</v>
      </c>
      <c r="G11" s="9" t="str">
        <f t="shared" si="0"/>
        <v>M</v>
      </c>
      <c r="K11" s="4"/>
    </row>
    <row r="12" spans="1:11" x14ac:dyDescent="0.2">
      <c r="A12">
        <v>12</v>
      </c>
      <c r="B12" s="4">
        <v>2.0891203703703703E-2</v>
      </c>
      <c r="C12" t="s">
        <v>298</v>
      </c>
      <c r="D12" t="s">
        <v>235</v>
      </c>
      <c r="E12" t="e">
        <f t="shared" si="1"/>
        <v>#DIV/0!</v>
      </c>
      <c r="F12" s="9">
        <f>201-COUNTIF($G$1:$G12,G12)</f>
        <v>190</v>
      </c>
      <c r="G12" s="9" t="str">
        <f t="shared" si="0"/>
        <v>M</v>
      </c>
      <c r="K12" s="4"/>
    </row>
    <row r="13" spans="1:11" x14ac:dyDescent="0.2">
      <c r="A13">
        <v>13</v>
      </c>
      <c r="B13" s="4">
        <v>2.0995370370370373E-2</v>
      </c>
      <c r="C13" t="s">
        <v>299</v>
      </c>
      <c r="D13" t="s">
        <v>193</v>
      </c>
      <c r="E13" t="e">
        <f t="shared" si="1"/>
        <v>#DIV/0!</v>
      </c>
      <c r="F13" s="9">
        <f>201-COUNTIF($G$1:$G13,G13)</f>
        <v>189</v>
      </c>
      <c r="G13" s="9" t="str">
        <f t="shared" si="0"/>
        <v>M</v>
      </c>
      <c r="K13" s="4"/>
    </row>
    <row r="14" spans="1:11" x14ac:dyDescent="0.2">
      <c r="A14">
        <v>14</v>
      </c>
      <c r="B14" s="4">
        <v>2.1064814814814814E-2</v>
      </c>
      <c r="C14" t="s">
        <v>300</v>
      </c>
      <c r="D14" t="s">
        <v>195</v>
      </c>
      <c r="E14" t="e">
        <f t="shared" si="1"/>
        <v>#DIV/0!</v>
      </c>
      <c r="F14" s="9">
        <f>201-COUNTIF($G$1:$G14,G14)</f>
        <v>199</v>
      </c>
      <c r="G14" s="9" t="str">
        <f t="shared" si="0"/>
        <v>F</v>
      </c>
      <c r="K14" s="4"/>
    </row>
    <row r="15" spans="1:11" x14ac:dyDescent="0.2">
      <c r="A15">
        <v>15</v>
      </c>
      <c r="B15" s="4">
        <v>2.1076388888888891E-2</v>
      </c>
      <c r="C15" t="s">
        <v>129</v>
      </c>
      <c r="D15" t="s">
        <v>196</v>
      </c>
      <c r="E15" t="e">
        <f t="shared" si="1"/>
        <v>#DIV/0!</v>
      </c>
      <c r="F15" s="9">
        <f>201-COUNTIF($G$1:$G15,G15)</f>
        <v>188</v>
      </c>
      <c r="G15" s="9" t="str">
        <f t="shared" si="0"/>
        <v>M</v>
      </c>
      <c r="K15" s="4"/>
    </row>
    <row r="16" spans="1:11" x14ac:dyDescent="0.2">
      <c r="A16">
        <v>16</v>
      </c>
      <c r="B16" s="4">
        <v>2.1574074074074075E-2</v>
      </c>
      <c r="C16" t="s">
        <v>216</v>
      </c>
      <c r="D16" t="s">
        <v>83</v>
      </c>
      <c r="E16" t="e">
        <f t="shared" si="1"/>
        <v>#DIV/0!</v>
      </c>
      <c r="F16" s="9">
        <f>201-COUNTIF($G$1:$G16,G16)</f>
        <v>187</v>
      </c>
      <c r="G16" s="9" t="str">
        <f t="shared" si="0"/>
        <v>M</v>
      </c>
      <c r="K16" s="4"/>
    </row>
    <row r="17" spans="1:11" x14ac:dyDescent="0.2">
      <c r="A17">
        <v>17</v>
      </c>
      <c r="B17" s="4">
        <v>2.1585648148148145E-2</v>
      </c>
      <c r="C17" t="s">
        <v>301</v>
      </c>
      <c r="D17" t="s">
        <v>235</v>
      </c>
      <c r="E17" t="e">
        <f t="shared" si="1"/>
        <v>#DIV/0!</v>
      </c>
      <c r="F17" s="9">
        <f>201-COUNTIF($G$1:$G17,G17)</f>
        <v>186</v>
      </c>
      <c r="G17" s="9" t="str">
        <f t="shared" si="0"/>
        <v>M</v>
      </c>
      <c r="K17" s="4"/>
    </row>
    <row r="18" spans="1:11" x14ac:dyDescent="0.2">
      <c r="A18">
        <v>18</v>
      </c>
      <c r="B18" s="4">
        <v>2.162037037037037E-2</v>
      </c>
      <c r="C18" t="s">
        <v>302</v>
      </c>
      <c r="D18" t="s">
        <v>239</v>
      </c>
      <c r="E18" t="e">
        <f t="shared" si="1"/>
        <v>#DIV/0!</v>
      </c>
      <c r="F18" s="9">
        <f>201-COUNTIF($G$1:$G18,G18)</f>
        <v>198</v>
      </c>
      <c r="G18" s="9" t="str">
        <f t="shared" si="0"/>
        <v>F</v>
      </c>
      <c r="K18" s="4"/>
    </row>
    <row r="19" spans="1:11" x14ac:dyDescent="0.2">
      <c r="A19">
        <v>19</v>
      </c>
      <c r="B19" s="4">
        <v>2.1712962962962962E-2</v>
      </c>
      <c r="C19" t="s">
        <v>187</v>
      </c>
      <c r="D19" t="s">
        <v>195</v>
      </c>
      <c r="E19" t="e">
        <f t="shared" si="1"/>
        <v>#DIV/0!</v>
      </c>
      <c r="F19" s="9">
        <f>201-COUNTIF($G$1:$G19,G19)</f>
        <v>197</v>
      </c>
      <c r="G19" s="9" t="str">
        <f t="shared" si="0"/>
        <v>F</v>
      </c>
      <c r="K19" s="4"/>
    </row>
    <row r="20" spans="1:11" x14ac:dyDescent="0.2">
      <c r="A20">
        <v>20</v>
      </c>
      <c r="B20" s="4">
        <v>2.1851851851851848E-2</v>
      </c>
      <c r="C20" t="s">
        <v>303</v>
      </c>
      <c r="D20" t="s">
        <v>235</v>
      </c>
      <c r="E20" t="e">
        <f t="shared" si="1"/>
        <v>#DIV/0!</v>
      </c>
      <c r="F20" s="9">
        <f>201-COUNTIF($G$1:$G20,G20)</f>
        <v>185</v>
      </c>
      <c r="G20" s="9" t="str">
        <f t="shared" si="0"/>
        <v>M</v>
      </c>
      <c r="K20" s="4"/>
    </row>
    <row r="21" spans="1:11" x14ac:dyDescent="0.2">
      <c r="A21">
        <v>21</v>
      </c>
      <c r="B21" s="4">
        <v>2.2025462962962958E-2</v>
      </c>
      <c r="C21" t="s">
        <v>286</v>
      </c>
      <c r="D21" t="s">
        <v>196</v>
      </c>
      <c r="E21" t="e">
        <f t="shared" si="1"/>
        <v>#DIV/0!</v>
      </c>
      <c r="F21" s="9">
        <f>201-COUNTIF($G$1:$G21,G21)</f>
        <v>184</v>
      </c>
      <c r="G21" s="9" t="str">
        <f t="shared" si="0"/>
        <v>M</v>
      </c>
      <c r="K21" s="4"/>
    </row>
    <row r="22" spans="1:11" x14ac:dyDescent="0.2">
      <c r="A22">
        <v>22</v>
      </c>
      <c r="B22" s="4">
        <v>2.2037037037037036E-2</v>
      </c>
      <c r="C22" t="s">
        <v>243</v>
      </c>
      <c r="D22" t="s">
        <v>239</v>
      </c>
      <c r="E22" t="e">
        <f t="shared" si="1"/>
        <v>#DIV/0!</v>
      </c>
      <c r="F22" s="9">
        <f>201-COUNTIF($G$1:$G22,G22)</f>
        <v>196</v>
      </c>
      <c r="G22" s="9" t="str">
        <f t="shared" si="0"/>
        <v>F</v>
      </c>
      <c r="K22" s="4"/>
    </row>
    <row r="23" spans="1:11" x14ac:dyDescent="0.2">
      <c r="A23">
        <v>23</v>
      </c>
      <c r="B23" s="4">
        <v>2.2118055555555557E-2</v>
      </c>
      <c r="C23" t="s">
        <v>26</v>
      </c>
      <c r="D23" t="s">
        <v>239</v>
      </c>
      <c r="E23" t="e">
        <f t="shared" si="1"/>
        <v>#DIV/0!</v>
      </c>
      <c r="F23" s="9">
        <f>201-COUNTIF($G$1:$G23,G23)</f>
        <v>195</v>
      </c>
      <c r="G23" s="9" t="str">
        <f t="shared" si="0"/>
        <v>F</v>
      </c>
      <c r="K23" s="4"/>
    </row>
    <row r="24" spans="1:11" x14ac:dyDescent="0.2">
      <c r="A24">
        <v>24</v>
      </c>
      <c r="B24" s="4">
        <v>2.2152777777777775E-2</v>
      </c>
      <c r="C24" t="s">
        <v>245</v>
      </c>
      <c r="D24" t="s">
        <v>196</v>
      </c>
      <c r="E24" t="e">
        <f t="shared" si="1"/>
        <v>#DIV/0!</v>
      </c>
      <c r="F24" s="9">
        <f>201-COUNTIF($G$1:$G24,G24)</f>
        <v>183</v>
      </c>
      <c r="G24" s="9" t="str">
        <f t="shared" si="0"/>
        <v>M</v>
      </c>
      <c r="K24" s="4"/>
    </row>
    <row r="25" spans="1:11" x14ac:dyDescent="0.2">
      <c r="A25">
        <v>25</v>
      </c>
      <c r="B25" s="4">
        <v>2.2442129629629631E-2</v>
      </c>
      <c r="C25" t="s">
        <v>246</v>
      </c>
      <c r="D25" t="s">
        <v>196</v>
      </c>
      <c r="E25" t="e">
        <f t="shared" si="1"/>
        <v>#DIV/0!</v>
      </c>
      <c r="F25" s="9">
        <f>201-COUNTIF($G$1:$G25,G25)</f>
        <v>182</v>
      </c>
      <c r="G25" s="9" t="str">
        <f t="shared" si="0"/>
        <v>M</v>
      </c>
      <c r="K25" s="4"/>
    </row>
    <row r="26" spans="1:11" x14ac:dyDescent="0.2">
      <c r="A26">
        <v>26</v>
      </c>
      <c r="B26" s="4">
        <v>2.2685185185185183E-2</v>
      </c>
      <c r="C26" t="s">
        <v>304</v>
      </c>
      <c r="D26" t="s">
        <v>193</v>
      </c>
      <c r="E26" t="e">
        <f t="shared" si="1"/>
        <v>#DIV/0!</v>
      </c>
      <c r="F26" s="9">
        <f>201-COUNTIF($G$1:$G26,G26)</f>
        <v>181</v>
      </c>
      <c r="G26" s="9" t="str">
        <f t="shared" si="0"/>
        <v>M</v>
      </c>
      <c r="K26" s="4"/>
    </row>
    <row r="27" spans="1:11" x14ac:dyDescent="0.2">
      <c r="A27">
        <v>27</v>
      </c>
      <c r="B27" s="4">
        <v>2.2719907407407411E-2</v>
      </c>
      <c r="C27" t="s">
        <v>234</v>
      </c>
      <c r="D27" t="s">
        <v>239</v>
      </c>
      <c r="E27" t="e">
        <f t="shared" si="1"/>
        <v>#DIV/0!</v>
      </c>
      <c r="F27" s="9">
        <f>201-COUNTIF($G$1:$G27,G27)</f>
        <v>194</v>
      </c>
      <c r="G27" s="9" t="str">
        <f t="shared" si="0"/>
        <v>F</v>
      </c>
      <c r="K27" s="4"/>
    </row>
    <row r="28" spans="1:11" x14ac:dyDescent="0.2">
      <c r="A28">
        <v>28</v>
      </c>
      <c r="B28" s="4">
        <v>2.2916666666666669E-2</v>
      </c>
      <c r="C28" t="s">
        <v>135</v>
      </c>
      <c r="D28" t="s">
        <v>193</v>
      </c>
      <c r="E28" t="e">
        <f t="shared" si="1"/>
        <v>#DIV/0!</v>
      </c>
      <c r="F28" s="9">
        <f>201-COUNTIF($G$1:$G28,G28)</f>
        <v>180</v>
      </c>
      <c r="G28" s="9" t="str">
        <f t="shared" si="0"/>
        <v>M</v>
      </c>
      <c r="K28" s="4"/>
    </row>
    <row r="29" spans="1:11" x14ac:dyDescent="0.2">
      <c r="A29">
        <v>29</v>
      </c>
      <c r="B29" s="4">
        <v>2.2962962962962966E-2</v>
      </c>
      <c r="C29" t="s">
        <v>188</v>
      </c>
      <c r="D29" t="s">
        <v>201</v>
      </c>
      <c r="E29" t="e">
        <f t="shared" si="1"/>
        <v>#DIV/0!</v>
      </c>
      <c r="F29" s="9">
        <f>201-COUNTIF($G$1:$G29,G29)</f>
        <v>193</v>
      </c>
      <c r="G29" s="9" t="str">
        <f t="shared" si="0"/>
        <v>F</v>
      </c>
      <c r="K29" s="4"/>
    </row>
    <row r="30" spans="1:11" x14ac:dyDescent="0.2">
      <c r="A30">
        <v>30</v>
      </c>
      <c r="B30" s="4">
        <v>2.297453703703704E-2</v>
      </c>
      <c r="C30" t="s">
        <v>305</v>
      </c>
      <c r="D30" t="s">
        <v>235</v>
      </c>
      <c r="E30" t="e">
        <f t="shared" si="1"/>
        <v>#DIV/0!</v>
      </c>
      <c r="F30" s="9">
        <f>201-COUNTIF($G$1:$G30,G30)</f>
        <v>179</v>
      </c>
      <c r="G30" s="9" t="str">
        <f t="shared" si="0"/>
        <v>M</v>
      </c>
      <c r="K30" s="4"/>
    </row>
    <row r="31" spans="1:11" x14ac:dyDescent="0.2">
      <c r="A31">
        <v>31</v>
      </c>
      <c r="B31" s="4">
        <v>2.3078703703703702E-2</v>
      </c>
      <c r="C31" t="s">
        <v>9</v>
      </c>
      <c r="D31" t="s">
        <v>239</v>
      </c>
      <c r="E31" t="e">
        <f t="shared" si="1"/>
        <v>#DIV/0!</v>
      </c>
      <c r="F31" s="9">
        <f>201-COUNTIF($G$1:$G31,G31)</f>
        <v>192</v>
      </c>
      <c r="G31" s="9" t="str">
        <f t="shared" si="0"/>
        <v>F</v>
      </c>
      <c r="K31" s="4"/>
    </row>
    <row r="32" spans="1:11" x14ac:dyDescent="0.2">
      <c r="A32">
        <v>32</v>
      </c>
      <c r="B32" s="4">
        <v>2.3136574074074077E-2</v>
      </c>
      <c r="C32" t="s">
        <v>306</v>
      </c>
      <c r="D32" t="s">
        <v>195</v>
      </c>
      <c r="E32" t="e">
        <f t="shared" si="1"/>
        <v>#DIV/0!</v>
      </c>
      <c r="F32" s="9">
        <f>201-COUNTIF($G$1:$G32,G32)</f>
        <v>191</v>
      </c>
      <c r="G32" s="9" t="str">
        <f t="shared" si="0"/>
        <v>F</v>
      </c>
      <c r="K32" s="4"/>
    </row>
    <row r="33" spans="1:11" x14ac:dyDescent="0.2">
      <c r="A33">
        <v>33</v>
      </c>
      <c r="B33" s="4">
        <v>2.3217592592592592E-2</v>
      </c>
      <c r="C33" t="s">
        <v>252</v>
      </c>
      <c r="D33" t="s">
        <v>196</v>
      </c>
      <c r="E33" t="e">
        <f t="shared" si="1"/>
        <v>#DIV/0!</v>
      </c>
      <c r="F33" s="9">
        <f>201-COUNTIF($G$1:$G33,G33)</f>
        <v>178</v>
      </c>
      <c r="G33" s="9" t="str">
        <f t="shared" si="0"/>
        <v>M</v>
      </c>
      <c r="K33" s="4"/>
    </row>
    <row r="34" spans="1:11" x14ac:dyDescent="0.2">
      <c r="A34">
        <v>34</v>
      </c>
      <c r="B34" s="4">
        <v>2.3252314814814812E-2</v>
      </c>
      <c r="C34" t="s">
        <v>307</v>
      </c>
      <c r="D34" t="s">
        <v>195</v>
      </c>
      <c r="E34" t="e">
        <f t="shared" si="1"/>
        <v>#DIV/0!</v>
      </c>
      <c r="F34" s="9">
        <f>201-COUNTIF($G$1:$G34,G34)</f>
        <v>190</v>
      </c>
      <c r="G34" s="9" t="str">
        <f t="shared" si="0"/>
        <v>F</v>
      </c>
      <c r="K34" s="4"/>
    </row>
    <row r="35" spans="1:11" x14ac:dyDescent="0.2">
      <c r="A35">
        <v>35</v>
      </c>
      <c r="B35" s="4">
        <v>2.326388888888889E-2</v>
      </c>
      <c r="C35" t="s">
        <v>250</v>
      </c>
      <c r="D35" t="s">
        <v>193</v>
      </c>
      <c r="E35" t="e">
        <f t="shared" si="1"/>
        <v>#DIV/0!</v>
      </c>
      <c r="F35" s="9">
        <f>201-COUNTIF($G$1:$G35,G35)</f>
        <v>177</v>
      </c>
      <c r="G35" s="9" t="str">
        <f t="shared" si="0"/>
        <v>M</v>
      </c>
      <c r="K35" s="4"/>
    </row>
    <row r="36" spans="1:11" x14ac:dyDescent="0.2">
      <c r="A36">
        <v>36</v>
      </c>
      <c r="B36" s="4">
        <v>2.3356481481481482E-2</v>
      </c>
      <c r="C36" t="s">
        <v>247</v>
      </c>
      <c r="D36" t="s">
        <v>196</v>
      </c>
      <c r="E36" t="e">
        <f t="shared" si="1"/>
        <v>#DIV/0!</v>
      </c>
      <c r="F36" s="9">
        <f>201-COUNTIF($G$1:$G36,G36)</f>
        <v>176</v>
      </c>
      <c r="G36" s="9" t="str">
        <f t="shared" si="0"/>
        <v>M</v>
      </c>
      <c r="K36" s="4"/>
    </row>
    <row r="37" spans="1:11" x14ac:dyDescent="0.2">
      <c r="A37">
        <v>37</v>
      </c>
      <c r="B37" s="4">
        <v>2.342592592592593E-2</v>
      </c>
      <c r="C37" t="s">
        <v>308</v>
      </c>
      <c r="D37" t="s">
        <v>239</v>
      </c>
      <c r="E37" t="e">
        <f t="shared" si="1"/>
        <v>#DIV/0!</v>
      </c>
      <c r="F37" s="9">
        <f>201-COUNTIF($G$1:$G37,G37)</f>
        <v>189</v>
      </c>
      <c r="G37" s="9" t="str">
        <f t="shared" si="0"/>
        <v>F</v>
      </c>
      <c r="K37" s="4"/>
    </row>
    <row r="38" spans="1:11" x14ac:dyDescent="0.2">
      <c r="A38">
        <v>38</v>
      </c>
      <c r="B38" s="4">
        <v>2.3506944444444445E-2</v>
      </c>
      <c r="C38" t="s">
        <v>218</v>
      </c>
      <c r="D38" t="s">
        <v>203</v>
      </c>
      <c r="E38" t="e">
        <f t="shared" si="1"/>
        <v>#DIV/0!</v>
      </c>
      <c r="F38" s="9">
        <f>201-COUNTIF($G$1:$G38,G38)</f>
        <v>175</v>
      </c>
      <c r="G38" s="9" t="str">
        <f t="shared" si="0"/>
        <v>M</v>
      </c>
      <c r="K38" s="4"/>
    </row>
    <row r="39" spans="1:11" x14ac:dyDescent="0.2">
      <c r="A39">
        <v>39</v>
      </c>
      <c r="B39" s="4">
        <v>2.3668981481481485E-2</v>
      </c>
      <c r="C39" t="s">
        <v>231</v>
      </c>
      <c r="D39" t="s">
        <v>239</v>
      </c>
      <c r="E39" t="e">
        <f t="shared" si="1"/>
        <v>#DIV/0!</v>
      </c>
      <c r="F39" s="9">
        <f>201-COUNTIF($G$1:$G39,G39)</f>
        <v>188</v>
      </c>
      <c r="G39" s="9" t="str">
        <f t="shared" si="0"/>
        <v>F</v>
      </c>
      <c r="K39" s="4"/>
    </row>
    <row r="40" spans="1:11" x14ac:dyDescent="0.2">
      <c r="A40">
        <v>40</v>
      </c>
      <c r="B40" s="4">
        <v>2.3750000000000004E-2</v>
      </c>
      <c r="C40" t="s">
        <v>309</v>
      </c>
      <c r="D40" t="s">
        <v>239</v>
      </c>
      <c r="E40" t="e">
        <f t="shared" si="1"/>
        <v>#DIV/0!</v>
      </c>
      <c r="F40" s="9">
        <f>201-COUNTIF($G$1:$G40,G40)</f>
        <v>187</v>
      </c>
      <c r="G40" s="9" t="str">
        <f t="shared" si="0"/>
        <v>F</v>
      </c>
      <c r="K40" s="4"/>
    </row>
    <row r="41" spans="1:11" x14ac:dyDescent="0.2">
      <c r="A41">
        <v>41</v>
      </c>
      <c r="B41" s="4">
        <v>2.3773148148148151E-2</v>
      </c>
      <c r="C41" t="s">
        <v>310</v>
      </c>
      <c r="D41" t="s">
        <v>193</v>
      </c>
      <c r="E41" t="e">
        <f t="shared" si="1"/>
        <v>#DIV/0!</v>
      </c>
      <c r="F41" s="9">
        <f>201-COUNTIF($G$1:$G41,G41)</f>
        <v>174</v>
      </c>
      <c r="G41" s="9" t="str">
        <f t="shared" si="0"/>
        <v>M</v>
      </c>
      <c r="K41" s="4"/>
    </row>
    <row r="42" spans="1:11" x14ac:dyDescent="0.2">
      <c r="A42">
        <v>42</v>
      </c>
      <c r="B42" s="4">
        <v>2.3807870370370368E-2</v>
      </c>
      <c r="C42" t="s">
        <v>311</v>
      </c>
      <c r="D42" t="s">
        <v>235</v>
      </c>
      <c r="E42" t="e">
        <f t="shared" si="1"/>
        <v>#DIV/0!</v>
      </c>
      <c r="F42" s="9">
        <f>201-COUNTIF($G$1:$G42,G42)</f>
        <v>173</v>
      </c>
      <c r="G42" s="9" t="str">
        <f t="shared" si="0"/>
        <v>M</v>
      </c>
      <c r="K42" s="4"/>
    </row>
    <row r="43" spans="1:11" x14ac:dyDescent="0.2">
      <c r="A43">
        <v>43</v>
      </c>
      <c r="B43" s="4">
        <v>2.3854166666666666E-2</v>
      </c>
      <c r="C43" t="s">
        <v>312</v>
      </c>
      <c r="D43" t="s">
        <v>196</v>
      </c>
      <c r="E43" t="e">
        <f t="shared" si="1"/>
        <v>#DIV/0!</v>
      </c>
      <c r="F43" s="9">
        <f>201-COUNTIF($G$1:$G43,G43)</f>
        <v>172</v>
      </c>
      <c r="G43" s="9" t="str">
        <f t="shared" si="0"/>
        <v>M</v>
      </c>
      <c r="K43" s="4"/>
    </row>
    <row r="44" spans="1:11" x14ac:dyDescent="0.2">
      <c r="A44">
        <v>44</v>
      </c>
      <c r="B44" s="4">
        <v>2.4236111111111111E-2</v>
      </c>
      <c r="C44" t="s">
        <v>253</v>
      </c>
      <c r="D44" t="s">
        <v>195</v>
      </c>
      <c r="E44" t="e">
        <f t="shared" si="1"/>
        <v>#DIV/0!</v>
      </c>
      <c r="F44" s="9">
        <f>201-COUNTIF($G$1:$G44,G44)</f>
        <v>186</v>
      </c>
      <c r="G44" s="9" t="str">
        <f t="shared" si="0"/>
        <v>F</v>
      </c>
      <c r="K44" s="4"/>
    </row>
    <row r="45" spans="1:11" x14ac:dyDescent="0.2">
      <c r="A45">
        <v>45</v>
      </c>
      <c r="B45" s="4">
        <v>2.4293981481481482E-2</v>
      </c>
      <c r="C45" t="s">
        <v>21</v>
      </c>
      <c r="D45" t="s">
        <v>198</v>
      </c>
      <c r="E45" t="e">
        <f t="shared" si="1"/>
        <v>#DIV/0!</v>
      </c>
      <c r="F45" s="9">
        <f>201-COUNTIF($G$1:$G45,G45)</f>
        <v>185</v>
      </c>
      <c r="G45" s="9" t="str">
        <f t="shared" si="0"/>
        <v>F</v>
      </c>
      <c r="K45" s="4"/>
    </row>
    <row r="46" spans="1:11" x14ac:dyDescent="0.2">
      <c r="A46">
        <v>46</v>
      </c>
      <c r="B46" s="4">
        <v>2.4444444444444446E-2</v>
      </c>
      <c r="C46" t="s">
        <v>313</v>
      </c>
      <c r="D46" t="s">
        <v>203</v>
      </c>
      <c r="E46" t="e">
        <f t="shared" si="1"/>
        <v>#DIV/0!</v>
      </c>
      <c r="F46" s="9">
        <f>201-COUNTIF($G$1:$G46,G46)</f>
        <v>171</v>
      </c>
      <c r="G46" s="9" t="str">
        <f t="shared" si="0"/>
        <v>M</v>
      </c>
      <c r="K46" s="4"/>
    </row>
    <row r="47" spans="1:11" x14ac:dyDescent="0.2">
      <c r="A47">
        <v>47</v>
      </c>
      <c r="B47" s="4">
        <v>2.4571759259259262E-2</v>
      </c>
      <c r="C47" t="s">
        <v>314</v>
      </c>
      <c r="D47" t="s">
        <v>203</v>
      </c>
      <c r="E47" t="e">
        <f t="shared" si="1"/>
        <v>#DIV/0!</v>
      </c>
      <c r="F47" s="9">
        <f>201-COUNTIF($G$1:$G47,G47)</f>
        <v>170</v>
      </c>
      <c r="G47" s="9" t="str">
        <f t="shared" si="0"/>
        <v>M</v>
      </c>
      <c r="K47" s="4"/>
    </row>
    <row r="48" spans="1:11" x14ac:dyDescent="0.2">
      <c r="A48">
        <v>48</v>
      </c>
      <c r="B48" s="4">
        <v>2.4722222222222225E-2</v>
      </c>
      <c r="C48" t="s">
        <v>315</v>
      </c>
      <c r="D48" t="s">
        <v>203</v>
      </c>
      <c r="E48" t="e">
        <f t="shared" si="1"/>
        <v>#DIV/0!</v>
      </c>
      <c r="F48" s="9">
        <f>201-COUNTIF($G$1:$G48,G48)</f>
        <v>169</v>
      </c>
      <c r="G48" s="9" t="str">
        <f t="shared" si="0"/>
        <v>M</v>
      </c>
      <c r="K48" s="4"/>
    </row>
    <row r="49" spans="1:11" x14ac:dyDescent="0.2">
      <c r="A49">
        <v>49</v>
      </c>
      <c r="B49" s="4">
        <v>2.4861111111111108E-2</v>
      </c>
      <c r="C49" t="s">
        <v>92</v>
      </c>
      <c r="D49" t="s">
        <v>196</v>
      </c>
      <c r="E49" t="e">
        <f t="shared" si="1"/>
        <v>#DIV/0!</v>
      </c>
      <c r="F49" s="9">
        <f>201-COUNTIF($G$1:$G49,G49)</f>
        <v>168</v>
      </c>
      <c r="G49" s="9" t="str">
        <f t="shared" si="0"/>
        <v>M</v>
      </c>
      <c r="K49" s="4"/>
    </row>
    <row r="50" spans="1:11" x14ac:dyDescent="0.2">
      <c r="A50">
        <v>50</v>
      </c>
      <c r="B50" s="4">
        <v>2.4965277777777781E-2</v>
      </c>
      <c r="C50" t="s">
        <v>222</v>
      </c>
      <c r="D50" t="s">
        <v>193</v>
      </c>
      <c r="E50" t="e">
        <f t="shared" si="1"/>
        <v>#DIV/0!</v>
      </c>
      <c r="F50" s="9">
        <f>201-COUNTIF($G$1:$G50,G50)</f>
        <v>167</v>
      </c>
      <c r="G50" s="9" t="str">
        <f t="shared" si="0"/>
        <v>M</v>
      </c>
      <c r="K50" s="4"/>
    </row>
    <row r="51" spans="1:11" x14ac:dyDescent="0.2">
      <c r="A51">
        <v>51</v>
      </c>
      <c r="B51" s="4">
        <v>2.4999999999999998E-2</v>
      </c>
      <c r="C51" t="s">
        <v>316</v>
      </c>
      <c r="D51" t="s">
        <v>235</v>
      </c>
      <c r="E51" t="e">
        <f t="shared" si="1"/>
        <v>#DIV/0!</v>
      </c>
      <c r="F51" s="9">
        <f>201-COUNTIF($G$1:$G51,G51)</f>
        <v>166</v>
      </c>
      <c r="G51" s="9" t="str">
        <f t="shared" si="0"/>
        <v>M</v>
      </c>
      <c r="K51" s="4"/>
    </row>
    <row r="52" spans="1:11" x14ac:dyDescent="0.2">
      <c r="A52">
        <v>52</v>
      </c>
      <c r="B52" s="4">
        <v>2.5231481481481483E-2</v>
      </c>
      <c r="C52" t="s">
        <v>256</v>
      </c>
      <c r="D52" t="s">
        <v>206</v>
      </c>
      <c r="E52" t="e">
        <f t="shared" si="1"/>
        <v>#DIV/0!</v>
      </c>
      <c r="F52" s="9">
        <f>201-COUNTIF($G$1:$G52,G52)</f>
        <v>165</v>
      </c>
      <c r="G52" s="9" t="str">
        <f t="shared" si="0"/>
        <v>M</v>
      </c>
      <c r="K52" s="4"/>
    </row>
    <row r="53" spans="1:11" x14ac:dyDescent="0.2">
      <c r="A53">
        <v>53</v>
      </c>
      <c r="B53" s="4">
        <v>2.5312500000000002E-2</v>
      </c>
      <c r="C53" t="s">
        <v>186</v>
      </c>
      <c r="D53" t="s">
        <v>196</v>
      </c>
      <c r="E53" t="e">
        <f t="shared" si="1"/>
        <v>#DIV/0!</v>
      </c>
      <c r="F53" s="9">
        <f>201-COUNTIF($G$1:$G53,G53)</f>
        <v>164</v>
      </c>
      <c r="G53" s="9" t="str">
        <f t="shared" si="0"/>
        <v>M</v>
      </c>
      <c r="K53" s="4"/>
    </row>
    <row r="54" spans="1:11" x14ac:dyDescent="0.2">
      <c r="A54">
        <v>54</v>
      </c>
      <c r="B54" s="4">
        <v>2.5590277777777778E-2</v>
      </c>
      <c r="C54" t="s">
        <v>141</v>
      </c>
      <c r="D54" t="s">
        <v>196</v>
      </c>
      <c r="E54" t="e">
        <f t="shared" si="1"/>
        <v>#DIV/0!</v>
      </c>
      <c r="F54" s="9">
        <f>201-COUNTIF($G$1:$G54,G54)</f>
        <v>163</v>
      </c>
      <c r="G54" s="9" t="str">
        <f t="shared" si="0"/>
        <v>M</v>
      </c>
      <c r="K54" s="4"/>
    </row>
    <row r="55" spans="1:11" x14ac:dyDescent="0.2">
      <c r="A55">
        <v>55</v>
      </c>
      <c r="B55" s="4">
        <v>2.5787037037037039E-2</v>
      </c>
      <c r="C55" t="s">
        <v>232</v>
      </c>
      <c r="D55" t="s">
        <v>203</v>
      </c>
      <c r="E55" t="e">
        <f t="shared" si="1"/>
        <v>#DIV/0!</v>
      </c>
      <c r="F55" s="9">
        <f>201-COUNTIF($G$1:$G55,G55)</f>
        <v>162</v>
      </c>
      <c r="G55" s="9" t="str">
        <f t="shared" si="0"/>
        <v>M</v>
      </c>
      <c r="K55" s="4"/>
    </row>
    <row r="56" spans="1:11" x14ac:dyDescent="0.2">
      <c r="A56">
        <v>56</v>
      </c>
      <c r="B56" s="4">
        <v>2.5810185185185183E-2</v>
      </c>
      <c r="C56" t="s">
        <v>23</v>
      </c>
      <c r="D56" t="s">
        <v>201</v>
      </c>
      <c r="E56" t="s">
        <v>4</v>
      </c>
      <c r="F56" s="9">
        <f>201-COUNTIF($G$1:$G56,G56)</f>
        <v>184</v>
      </c>
      <c r="G56" s="9" t="str">
        <f t="shared" si="0"/>
        <v>F</v>
      </c>
      <c r="K56" s="4"/>
    </row>
    <row r="57" spans="1:11" x14ac:dyDescent="0.2">
      <c r="A57">
        <v>57</v>
      </c>
      <c r="B57" s="4">
        <v>2.6261574074074076E-2</v>
      </c>
      <c r="C57" t="s">
        <v>317</v>
      </c>
      <c r="D57" t="s">
        <v>235</v>
      </c>
      <c r="E57" t="e">
        <f t="shared" si="1"/>
        <v>#DIV/0!</v>
      </c>
      <c r="F57" s="9">
        <f>201-COUNTIF($G$1:$G57,G57)</f>
        <v>161</v>
      </c>
      <c r="G57" s="9" t="str">
        <f t="shared" si="0"/>
        <v>M</v>
      </c>
      <c r="K57" s="4"/>
    </row>
    <row r="58" spans="1:11" x14ac:dyDescent="0.2">
      <c r="A58">
        <v>58</v>
      </c>
      <c r="B58" s="4">
        <v>2.6493055555555558E-2</v>
      </c>
      <c r="C58" t="s">
        <v>318</v>
      </c>
      <c r="D58" t="s">
        <v>196</v>
      </c>
      <c r="E58" t="e">
        <f t="shared" si="1"/>
        <v>#DIV/0!</v>
      </c>
      <c r="F58" s="9">
        <f>201-COUNTIF($G$1:$G58,G58)</f>
        <v>160</v>
      </c>
      <c r="G58" s="9" t="str">
        <f t="shared" si="0"/>
        <v>M</v>
      </c>
      <c r="K58" s="4"/>
    </row>
    <row r="59" spans="1:11" x14ac:dyDescent="0.2">
      <c r="A59">
        <v>59</v>
      </c>
      <c r="B59" s="4">
        <v>2.6550925925925926E-2</v>
      </c>
      <c r="C59" t="s">
        <v>319</v>
      </c>
      <c r="D59" t="s">
        <v>201</v>
      </c>
      <c r="E59" t="s">
        <v>17</v>
      </c>
      <c r="F59" s="9">
        <f>201-COUNTIF($G$1:$G59,G59)</f>
        <v>183</v>
      </c>
      <c r="G59" s="9" t="str">
        <f t="shared" si="0"/>
        <v>F</v>
      </c>
      <c r="K59" s="4"/>
    </row>
    <row r="60" spans="1:11" x14ac:dyDescent="0.2">
      <c r="A60">
        <v>60</v>
      </c>
      <c r="B60" s="4">
        <v>2.6620370370370374E-2</v>
      </c>
      <c r="C60" t="s">
        <v>320</v>
      </c>
      <c r="D60" t="s">
        <v>206</v>
      </c>
      <c r="E60" t="e">
        <f t="shared" si="1"/>
        <v>#DIV/0!</v>
      </c>
      <c r="F60" s="9">
        <f>201-COUNTIF($G$1:$G60,G60)</f>
        <v>159</v>
      </c>
      <c r="G60" s="9" t="str">
        <f t="shared" si="0"/>
        <v>M</v>
      </c>
      <c r="K60" s="4"/>
    </row>
    <row r="61" spans="1:11" x14ac:dyDescent="0.2">
      <c r="A61">
        <v>61</v>
      </c>
      <c r="B61" s="4">
        <v>2.6851851851851849E-2</v>
      </c>
      <c r="C61" t="s">
        <v>255</v>
      </c>
      <c r="D61" t="s">
        <v>196</v>
      </c>
      <c r="E61" t="e">
        <f t="shared" si="1"/>
        <v>#DIV/0!</v>
      </c>
      <c r="F61" s="9">
        <f>201-COUNTIF($G$1:$G61,G61)</f>
        <v>158</v>
      </c>
      <c r="G61" s="9" t="str">
        <f t="shared" si="0"/>
        <v>M</v>
      </c>
      <c r="K61" s="4"/>
    </row>
    <row r="62" spans="1:11" x14ac:dyDescent="0.2">
      <c r="A62">
        <v>62</v>
      </c>
      <c r="B62" s="4">
        <v>2.6921296296296294E-2</v>
      </c>
      <c r="C62" t="s">
        <v>321</v>
      </c>
      <c r="D62" t="s">
        <v>196</v>
      </c>
      <c r="E62" t="e">
        <f t="shared" si="1"/>
        <v>#DIV/0!</v>
      </c>
      <c r="F62" s="9">
        <f>201-COUNTIF($G$1:$G62,G62)</f>
        <v>157</v>
      </c>
      <c r="G62" s="9" t="str">
        <f t="shared" si="0"/>
        <v>M</v>
      </c>
      <c r="K62" s="4"/>
    </row>
    <row r="63" spans="1:11" x14ac:dyDescent="0.2">
      <c r="A63">
        <v>63</v>
      </c>
      <c r="B63" s="4">
        <v>2.6921296296296294E-2</v>
      </c>
      <c r="C63" t="s">
        <v>322</v>
      </c>
      <c r="D63" t="s">
        <v>201</v>
      </c>
      <c r="E63" t="e">
        <f t="shared" si="1"/>
        <v>#DIV/0!</v>
      </c>
      <c r="F63" s="9">
        <f>201-COUNTIF($G$1:$G63,G63)</f>
        <v>182</v>
      </c>
      <c r="G63" s="9" t="str">
        <f t="shared" si="0"/>
        <v>F</v>
      </c>
      <c r="K63" s="4"/>
    </row>
    <row r="64" spans="1:11" x14ac:dyDescent="0.2">
      <c r="A64">
        <v>64</v>
      </c>
      <c r="B64" s="4">
        <v>2.7685185185185188E-2</v>
      </c>
      <c r="C64" t="s">
        <v>323</v>
      </c>
      <c r="D64" t="s">
        <v>203</v>
      </c>
      <c r="E64" t="e">
        <f t="shared" si="1"/>
        <v>#DIV/0!</v>
      </c>
      <c r="F64" s="9">
        <f>201-COUNTIF($G$1:$G64,G64)</f>
        <v>156</v>
      </c>
      <c r="G64" s="9" t="str">
        <f t="shared" si="0"/>
        <v>M</v>
      </c>
      <c r="K64" s="4"/>
    </row>
    <row r="65" spans="1:11" x14ac:dyDescent="0.2">
      <c r="A65">
        <v>65</v>
      </c>
      <c r="B65" s="4">
        <v>2.7777777777777776E-2</v>
      </c>
      <c r="C65" t="s">
        <v>324</v>
      </c>
      <c r="D65" t="s">
        <v>239</v>
      </c>
      <c r="E65" t="e">
        <f t="shared" si="1"/>
        <v>#DIV/0!</v>
      </c>
      <c r="F65" s="9">
        <f>201-COUNTIF($G$1:$G65,G65)</f>
        <v>181</v>
      </c>
      <c r="G65" s="9" t="str">
        <f t="shared" ref="G65:G128" si="2">LEFT(D65,1)</f>
        <v>F</v>
      </c>
      <c r="K65" s="4"/>
    </row>
    <row r="66" spans="1:11" x14ac:dyDescent="0.2">
      <c r="A66">
        <v>66</v>
      </c>
      <c r="B66" s="4">
        <v>2.8078703703703703E-2</v>
      </c>
      <c r="C66" t="s">
        <v>214</v>
      </c>
      <c r="D66" t="s">
        <v>206</v>
      </c>
      <c r="E66" t="e">
        <f t="shared" ref="E66:E83" si="3">2/0</f>
        <v>#DIV/0!</v>
      </c>
      <c r="F66" s="9">
        <f>201-COUNTIF($G$1:$G66,G66)</f>
        <v>155</v>
      </c>
      <c r="G66" s="9" t="str">
        <f t="shared" si="2"/>
        <v>M</v>
      </c>
      <c r="K66" s="4"/>
    </row>
    <row r="67" spans="1:11" x14ac:dyDescent="0.2">
      <c r="A67">
        <v>67</v>
      </c>
      <c r="B67" s="4">
        <v>2.836805555555556E-2</v>
      </c>
      <c r="C67" t="s">
        <v>148</v>
      </c>
      <c r="D67" t="s">
        <v>203</v>
      </c>
      <c r="E67" t="e">
        <f t="shared" si="3"/>
        <v>#DIV/0!</v>
      </c>
      <c r="F67" s="9">
        <f>201-COUNTIF($G$1:$G67,G67)</f>
        <v>154</v>
      </c>
      <c r="G67" s="9" t="str">
        <f t="shared" si="2"/>
        <v>M</v>
      </c>
      <c r="K67" s="4"/>
    </row>
    <row r="68" spans="1:11" x14ac:dyDescent="0.2">
      <c r="A68">
        <v>68</v>
      </c>
      <c r="B68" s="4">
        <v>2.8807870370370373E-2</v>
      </c>
      <c r="C68" t="s">
        <v>325</v>
      </c>
      <c r="D68" t="s">
        <v>196</v>
      </c>
      <c r="E68" t="e">
        <f t="shared" si="3"/>
        <v>#DIV/0!</v>
      </c>
      <c r="F68" s="9">
        <f>201-COUNTIF($G$1:$G68,G68)</f>
        <v>153</v>
      </c>
      <c r="G68" s="9" t="str">
        <f t="shared" si="2"/>
        <v>M</v>
      </c>
      <c r="K68" s="4"/>
    </row>
    <row r="69" spans="1:11" x14ac:dyDescent="0.2">
      <c r="A69">
        <v>69</v>
      </c>
      <c r="B69" s="4">
        <v>3.1284722222222221E-2</v>
      </c>
      <c r="C69" t="s">
        <v>326</v>
      </c>
      <c r="D69" t="s">
        <v>275</v>
      </c>
      <c r="E69" t="e">
        <f t="shared" si="3"/>
        <v>#DIV/0!</v>
      </c>
      <c r="F69" s="9">
        <f>201-COUNTIF($G$1:$G69,G69)</f>
        <v>180</v>
      </c>
      <c r="G69" s="9" t="str">
        <f t="shared" si="2"/>
        <v>F</v>
      </c>
      <c r="K69" s="4"/>
    </row>
    <row r="70" spans="1:11" x14ac:dyDescent="0.2">
      <c r="A70">
        <v>70</v>
      </c>
      <c r="B70" s="4">
        <v>3.1504629629629625E-2</v>
      </c>
      <c r="C70" t="s">
        <v>162</v>
      </c>
      <c r="D70" t="s">
        <v>206</v>
      </c>
      <c r="E70" t="e">
        <f t="shared" si="3"/>
        <v>#DIV/0!</v>
      </c>
      <c r="F70" s="9">
        <f>201-COUNTIF($G$1:$G70,G70)</f>
        <v>152</v>
      </c>
      <c r="G70" s="9" t="str">
        <f t="shared" si="2"/>
        <v>M</v>
      </c>
      <c r="K70" s="4"/>
    </row>
    <row r="71" spans="1:11" x14ac:dyDescent="0.2">
      <c r="A71">
        <v>71</v>
      </c>
      <c r="B71" s="4">
        <v>3.1527777777777773E-2</v>
      </c>
      <c r="C71" t="s">
        <v>327</v>
      </c>
      <c r="D71" t="s">
        <v>195</v>
      </c>
      <c r="E71" t="e">
        <f t="shared" si="3"/>
        <v>#DIV/0!</v>
      </c>
      <c r="F71" s="9">
        <f>201-COUNTIF($G$1:$G71,G71)</f>
        <v>179</v>
      </c>
      <c r="G71" s="9" t="str">
        <f t="shared" si="2"/>
        <v>F</v>
      </c>
      <c r="K71" s="4"/>
    </row>
    <row r="72" spans="1:11" x14ac:dyDescent="0.2">
      <c r="A72">
        <v>72</v>
      </c>
      <c r="B72" s="4">
        <v>3.1539351851851853E-2</v>
      </c>
      <c r="C72" t="s">
        <v>273</v>
      </c>
      <c r="D72" t="s">
        <v>198</v>
      </c>
      <c r="E72" t="e">
        <f t="shared" si="3"/>
        <v>#DIV/0!</v>
      </c>
      <c r="F72" s="9">
        <f>201-COUNTIF($G$1:$G72,G72)</f>
        <v>178</v>
      </c>
      <c r="G72" s="9" t="str">
        <f t="shared" si="2"/>
        <v>F</v>
      </c>
      <c r="K72" s="4"/>
    </row>
    <row r="73" spans="1:11" x14ac:dyDescent="0.2">
      <c r="A73">
        <v>73</v>
      </c>
      <c r="B73" s="4">
        <v>3.1828703703703706E-2</v>
      </c>
      <c r="C73" t="s">
        <v>328</v>
      </c>
      <c r="D73" t="s">
        <v>195</v>
      </c>
      <c r="E73" t="e">
        <f t="shared" si="3"/>
        <v>#DIV/0!</v>
      </c>
      <c r="F73" s="9">
        <f>201-COUNTIF($G$1:$G73,G73)</f>
        <v>177</v>
      </c>
      <c r="G73" s="9" t="str">
        <f t="shared" si="2"/>
        <v>F</v>
      </c>
      <c r="K73" s="4"/>
    </row>
    <row r="74" spans="1:11" x14ac:dyDescent="0.2">
      <c r="A74">
        <v>74</v>
      </c>
      <c r="B74" s="4">
        <v>3.4189814814814819E-2</v>
      </c>
      <c r="C74" t="s">
        <v>276</v>
      </c>
      <c r="D74" t="s">
        <v>195</v>
      </c>
      <c r="E74" t="e">
        <f t="shared" si="3"/>
        <v>#DIV/0!</v>
      </c>
      <c r="F74" s="9">
        <f>201-COUNTIF($G$1:$G74,G74)</f>
        <v>176</v>
      </c>
      <c r="G74" s="9" t="str">
        <f t="shared" si="2"/>
        <v>F</v>
      </c>
      <c r="K74" s="4"/>
    </row>
    <row r="75" spans="1:11" x14ac:dyDescent="0.2">
      <c r="A75">
        <v>75</v>
      </c>
      <c r="B75" s="4">
        <v>3.4351851851851849E-2</v>
      </c>
      <c r="C75" t="s">
        <v>190</v>
      </c>
      <c r="D75" t="s">
        <v>198</v>
      </c>
      <c r="E75" t="e">
        <f t="shared" si="3"/>
        <v>#DIV/0!</v>
      </c>
      <c r="F75" s="9">
        <f>201-COUNTIF($G$1:$G75,G75)</f>
        <v>175</v>
      </c>
      <c r="G75" s="9" t="str">
        <f t="shared" si="2"/>
        <v>F</v>
      </c>
      <c r="K75" s="4"/>
    </row>
    <row r="76" spans="1:11" x14ac:dyDescent="0.2">
      <c r="A76">
        <v>76</v>
      </c>
      <c r="B76" s="4">
        <v>3.4733796296296297E-2</v>
      </c>
      <c r="C76" t="s">
        <v>159</v>
      </c>
      <c r="D76" t="s">
        <v>206</v>
      </c>
      <c r="E76" t="e">
        <f t="shared" si="3"/>
        <v>#DIV/0!</v>
      </c>
      <c r="F76" s="9">
        <f>201-COUNTIF($G$1:$G76,G76)</f>
        <v>151</v>
      </c>
      <c r="G76" s="9" t="str">
        <f t="shared" si="2"/>
        <v>M</v>
      </c>
      <c r="K76" s="4"/>
    </row>
    <row r="77" spans="1:11" x14ac:dyDescent="0.2">
      <c r="A77">
        <v>77</v>
      </c>
      <c r="B77" s="4">
        <v>3.4733796296296297E-2</v>
      </c>
      <c r="C77" t="s">
        <v>274</v>
      </c>
      <c r="D77" t="s">
        <v>275</v>
      </c>
      <c r="E77" t="e">
        <f t="shared" si="3"/>
        <v>#DIV/0!</v>
      </c>
      <c r="F77" s="9">
        <f>201-COUNTIF($G$1:$G77,G77)</f>
        <v>174</v>
      </c>
      <c r="G77" s="9" t="str">
        <f t="shared" si="2"/>
        <v>F</v>
      </c>
      <c r="K77" s="4"/>
    </row>
    <row r="78" spans="1:11" x14ac:dyDescent="0.2">
      <c r="A78">
        <v>78</v>
      </c>
      <c r="B78" s="4">
        <v>3.5520833333333328E-2</v>
      </c>
      <c r="C78" t="s">
        <v>278</v>
      </c>
      <c r="D78" t="s">
        <v>195</v>
      </c>
      <c r="E78" t="e">
        <f t="shared" si="3"/>
        <v>#DIV/0!</v>
      </c>
      <c r="F78" s="9">
        <f>201-COUNTIF($G$1:$G78,G78)</f>
        <v>173</v>
      </c>
      <c r="G78" s="9" t="str">
        <f t="shared" si="2"/>
        <v>F</v>
      </c>
      <c r="K78" s="4"/>
    </row>
    <row r="79" spans="1:11" x14ac:dyDescent="0.2">
      <c r="A79">
        <v>79</v>
      </c>
      <c r="B79" s="4">
        <v>3.5567129629629629E-2</v>
      </c>
      <c r="C79" t="s">
        <v>329</v>
      </c>
      <c r="D79" t="s">
        <v>198</v>
      </c>
      <c r="E79" t="e">
        <f t="shared" si="3"/>
        <v>#DIV/0!</v>
      </c>
      <c r="F79" s="9">
        <f>201-COUNTIF($G$1:$G79,G79)</f>
        <v>172</v>
      </c>
      <c r="G79" s="9" t="str">
        <f t="shared" si="2"/>
        <v>F</v>
      </c>
      <c r="K79" s="4"/>
    </row>
    <row r="80" spans="1:11" x14ac:dyDescent="0.2">
      <c r="A80">
        <v>80</v>
      </c>
      <c r="B80" s="4">
        <v>3.605324074074074E-2</v>
      </c>
      <c r="C80" t="s">
        <v>330</v>
      </c>
      <c r="D80" t="s">
        <v>203</v>
      </c>
      <c r="E80" t="e">
        <f t="shared" si="3"/>
        <v>#DIV/0!</v>
      </c>
      <c r="F80" s="9">
        <f>201-COUNTIF($G$1:$G80,G80)</f>
        <v>150</v>
      </c>
      <c r="G80" s="9" t="str">
        <f t="shared" si="2"/>
        <v>M</v>
      </c>
      <c r="K80" s="4"/>
    </row>
    <row r="81" spans="1:11" x14ac:dyDescent="0.2">
      <c r="A81">
        <v>81</v>
      </c>
      <c r="B81" s="4">
        <v>3.6064814814814813E-2</v>
      </c>
      <c r="C81" t="s">
        <v>331</v>
      </c>
      <c r="D81" t="s">
        <v>195</v>
      </c>
      <c r="E81" t="e">
        <f t="shared" si="3"/>
        <v>#DIV/0!</v>
      </c>
      <c r="F81" s="9">
        <f>201-COUNTIF($G$1:$G81,G81)</f>
        <v>171</v>
      </c>
      <c r="G81" s="9" t="str">
        <f t="shared" si="2"/>
        <v>F</v>
      </c>
      <c r="K81" s="4"/>
    </row>
    <row r="82" spans="1:11" x14ac:dyDescent="0.2">
      <c r="A82">
        <v>82</v>
      </c>
      <c r="B82" s="4">
        <v>3.6076388888888887E-2</v>
      </c>
      <c r="C82" t="s">
        <v>332</v>
      </c>
      <c r="D82" t="s">
        <v>195</v>
      </c>
      <c r="E82" t="e">
        <f t="shared" si="3"/>
        <v>#DIV/0!</v>
      </c>
      <c r="F82" s="9">
        <f>201-COUNTIF($G$1:$G82,G82)</f>
        <v>170</v>
      </c>
      <c r="G82" s="9" t="str">
        <f t="shared" si="2"/>
        <v>F</v>
      </c>
      <c r="K82" s="4"/>
    </row>
    <row r="83" spans="1:11" x14ac:dyDescent="0.2">
      <c r="A83">
        <v>83</v>
      </c>
      <c r="B83" s="4">
        <v>3.7025462962962961E-2</v>
      </c>
      <c r="C83" t="s">
        <v>333</v>
      </c>
      <c r="D83" t="s">
        <v>201</v>
      </c>
      <c r="E83" t="e">
        <f t="shared" si="3"/>
        <v>#DIV/0!</v>
      </c>
      <c r="F83" s="9">
        <f>201-COUNTIF($G$1:$G83,G83)</f>
        <v>169</v>
      </c>
      <c r="G83" s="9" t="str">
        <f t="shared" si="2"/>
        <v>F</v>
      </c>
      <c r="K83" s="4"/>
    </row>
    <row r="84" spans="1:11" x14ac:dyDescent="0.2">
      <c r="F84" s="9"/>
      <c r="G84" s="9" t="str">
        <f t="shared" si="2"/>
        <v/>
      </c>
    </row>
    <row r="85" spans="1:11" x14ac:dyDescent="0.2">
      <c r="F85" s="9"/>
      <c r="G85" s="9" t="str">
        <f t="shared" si="2"/>
        <v/>
      </c>
    </row>
    <row r="86" spans="1:11" x14ac:dyDescent="0.2">
      <c r="F86" s="9"/>
      <c r="G86" s="9" t="str">
        <f t="shared" si="2"/>
        <v/>
      </c>
    </row>
    <row r="87" spans="1:11" x14ac:dyDescent="0.2">
      <c r="F87" s="9"/>
      <c r="G87" s="9" t="str">
        <f t="shared" si="2"/>
        <v/>
      </c>
    </row>
    <row r="88" spans="1:11" x14ac:dyDescent="0.2">
      <c r="F88" s="9"/>
      <c r="G88" s="9" t="str">
        <f t="shared" si="2"/>
        <v/>
      </c>
    </row>
    <row r="89" spans="1:11" x14ac:dyDescent="0.2">
      <c r="F89" s="9"/>
      <c r="G89" s="9" t="str">
        <f t="shared" si="2"/>
        <v/>
      </c>
    </row>
    <row r="90" spans="1:11" x14ac:dyDescent="0.2">
      <c r="F90" s="9"/>
      <c r="G90" s="9" t="str">
        <f t="shared" si="2"/>
        <v/>
      </c>
    </row>
    <row r="91" spans="1:11" x14ac:dyDescent="0.2">
      <c r="F91" s="9"/>
      <c r="G91" s="9" t="str">
        <f t="shared" si="2"/>
        <v/>
      </c>
    </row>
    <row r="92" spans="1:11" x14ac:dyDescent="0.2">
      <c r="F92" s="9"/>
      <c r="G92" s="9" t="str">
        <f t="shared" si="2"/>
        <v/>
      </c>
    </row>
    <row r="93" spans="1:11" x14ac:dyDescent="0.2">
      <c r="F93" s="9"/>
      <c r="G93" s="9" t="str">
        <f t="shared" si="2"/>
        <v/>
      </c>
    </row>
    <row r="94" spans="1:11" x14ac:dyDescent="0.2">
      <c r="F94" s="9"/>
      <c r="G94" s="9" t="str">
        <f t="shared" si="2"/>
        <v/>
      </c>
    </row>
    <row r="95" spans="1:11" x14ac:dyDescent="0.2">
      <c r="F95" s="9"/>
      <c r="G95" s="9" t="str">
        <f t="shared" si="2"/>
        <v/>
      </c>
    </row>
    <row r="96" spans="1:11" x14ac:dyDescent="0.2">
      <c r="F96" s="9"/>
      <c r="G96" s="9" t="str">
        <f t="shared" si="2"/>
        <v/>
      </c>
    </row>
    <row r="97" spans="6:7" x14ac:dyDescent="0.2">
      <c r="F97" s="9"/>
      <c r="G97" s="9" t="str">
        <f t="shared" si="2"/>
        <v/>
      </c>
    </row>
    <row r="98" spans="6:7" x14ac:dyDescent="0.2">
      <c r="F98" s="9"/>
      <c r="G98" s="9" t="str">
        <f t="shared" si="2"/>
        <v/>
      </c>
    </row>
    <row r="99" spans="6:7" x14ac:dyDescent="0.2">
      <c r="F99" s="9"/>
      <c r="G99" s="9" t="str">
        <f t="shared" si="2"/>
        <v/>
      </c>
    </row>
    <row r="100" spans="6:7" x14ac:dyDescent="0.2">
      <c r="F100" s="9"/>
      <c r="G100" s="9" t="str">
        <f t="shared" si="2"/>
        <v/>
      </c>
    </row>
    <row r="101" spans="6:7" x14ac:dyDescent="0.2">
      <c r="F101" s="9"/>
      <c r="G101" s="9" t="str">
        <f t="shared" si="2"/>
        <v/>
      </c>
    </row>
    <row r="102" spans="6:7" x14ac:dyDescent="0.2">
      <c r="F102" s="9"/>
      <c r="G102" s="9" t="str">
        <f t="shared" si="2"/>
        <v/>
      </c>
    </row>
    <row r="103" spans="6:7" x14ac:dyDescent="0.2">
      <c r="F103" s="9"/>
      <c r="G103" s="9" t="str">
        <f t="shared" si="2"/>
        <v/>
      </c>
    </row>
    <row r="104" spans="6:7" x14ac:dyDescent="0.2">
      <c r="F104" s="9"/>
      <c r="G104" s="9" t="str">
        <f t="shared" si="2"/>
        <v/>
      </c>
    </row>
    <row r="105" spans="6:7" x14ac:dyDescent="0.2">
      <c r="F105" s="9"/>
      <c r="G105" s="9" t="str">
        <f t="shared" si="2"/>
        <v/>
      </c>
    </row>
    <row r="106" spans="6:7" x14ac:dyDescent="0.2">
      <c r="F106" s="9"/>
      <c r="G106" s="9" t="str">
        <f t="shared" si="2"/>
        <v/>
      </c>
    </row>
    <row r="107" spans="6:7" x14ac:dyDescent="0.2">
      <c r="F107" s="9"/>
      <c r="G107" s="9" t="str">
        <f t="shared" si="2"/>
        <v/>
      </c>
    </row>
    <row r="108" spans="6:7" x14ac:dyDescent="0.2">
      <c r="F108" s="9"/>
      <c r="G108" s="9" t="str">
        <f t="shared" si="2"/>
        <v/>
      </c>
    </row>
    <row r="109" spans="6:7" x14ac:dyDescent="0.2">
      <c r="F109" s="9"/>
      <c r="G109" s="9" t="str">
        <f t="shared" si="2"/>
        <v/>
      </c>
    </row>
    <row r="110" spans="6:7" x14ac:dyDescent="0.2">
      <c r="F110" s="9"/>
      <c r="G110" s="9" t="str">
        <f t="shared" si="2"/>
        <v/>
      </c>
    </row>
    <row r="111" spans="6:7" x14ac:dyDescent="0.2">
      <c r="F111" s="9"/>
      <c r="G111" s="9" t="str">
        <f t="shared" si="2"/>
        <v/>
      </c>
    </row>
    <row r="112" spans="6:7" x14ac:dyDescent="0.2">
      <c r="F112" s="9"/>
      <c r="G112" s="9" t="str">
        <f t="shared" si="2"/>
        <v/>
      </c>
    </row>
    <row r="113" spans="6:7" x14ac:dyDescent="0.2">
      <c r="F113" s="9"/>
      <c r="G113" s="9" t="str">
        <f t="shared" si="2"/>
        <v/>
      </c>
    </row>
    <row r="114" spans="6:7" x14ac:dyDescent="0.2">
      <c r="F114" s="9"/>
      <c r="G114" s="9" t="str">
        <f t="shared" si="2"/>
        <v/>
      </c>
    </row>
    <row r="115" spans="6:7" x14ac:dyDescent="0.2">
      <c r="F115" s="9"/>
      <c r="G115" s="9" t="str">
        <f t="shared" si="2"/>
        <v/>
      </c>
    </row>
    <row r="116" spans="6:7" x14ac:dyDescent="0.2">
      <c r="F116" s="9"/>
      <c r="G116" s="9" t="str">
        <f t="shared" si="2"/>
        <v/>
      </c>
    </row>
    <row r="117" spans="6:7" x14ac:dyDescent="0.2">
      <c r="F117" s="9"/>
      <c r="G117" s="9" t="str">
        <f t="shared" si="2"/>
        <v/>
      </c>
    </row>
    <row r="118" spans="6:7" x14ac:dyDescent="0.2">
      <c r="F118" s="9"/>
      <c r="G118" s="9" t="str">
        <f t="shared" si="2"/>
        <v/>
      </c>
    </row>
    <row r="119" spans="6:7" x14ac:dyDescent="0.2">
      <c r="F119" s="9"/>
      <c r="G119" s="9" t="str">
        <f t="shared" si="2"/>
        <v/>
      </c>
    </row>
    <row r="120" spans="6:7" x14ac:dyDescent="0.2">
      <c r="F120" s="9"/>
      <c r="G120" s="9" t="str">
        <f t="shared" si="2"/>
        <v/>
      </c>
    </row>
    <row r="121" spans="6:7" x14ac:dyDescent="0.2">
      <c r="F121" s="9"/>
      <c r="G121" s="9" t="str">
        <f t="shared" si="2"/>
        <v/>
      </c>
    </row>
    <row r="122" spans="6:7" x14ac:dyDescent="0.2">
      <c r="F122" s="9"/>
      <c r="G122" s="9" t="str">
        <f t="shared" si="2"/>
        <v/>
      </c>
    </row>
    <row r="123" spans="6:7" x14ac:dyDescent="0.2">
      <c r="F123" s="9"/>
      <c r="G123" s="9" t="str">
        <f t="shared" si="2"/>
        <v/>
      </c>
    </row>
    <row r="124" spans="6:7" x14ac:dyDescent="0.2">
      <c r="F124" s="9"/>
      <c r="G124" s="9" t="str">
        <f t="shared" si="2"/>
        <v/>
      </c>
    </row>
    <row r="125" spans="6:7" x14ac:dyDescent="0.2">
      <c r="F125" s="9"/>
      <c r="G125" s="9" t="str">
        <f t="shared" si="2"/>
        <v/>
      </c>
    </row>
    <row r="126" spans="6:7" x14ac:dyDescent="0.2">
      <c r="F126" s="9"/>
      <c r="G126" s="9" t="str">
        <f t="shared" si="2"/>
        <v/>
      </c>
    </row>
    <row r="127" spans="6:7" x14ac:dyDescent="0.2">
      <c r="F127" s="9"/>
      <c r="G127" s="9" t="str">
        <f t="shared" si="2"/>
        <v/>
      </c>
    </row>
    <row r="128" spans="6:7" x14ac:dyDescent="0.2">
      <c r="F128" s="9"/>
      <c r="G128" s="9" t="str">
        <f t="shared" si="2"/>
        <v/>
      </c>
    </row>
    <row r="129" spans="6:7" x14ac:dyDescent="0.2">
      <c r="F129" s="9"/>
      <c r="G129" s="9" t="str">
        <f t="shared" ref="G129:G159" si="4">LEFT(D129,1)</f>
        <v/>
      </c>
    </row>
    <row r="130" spans="6:7" x14ac:dyDescent="0.2">
      <c r="F130" s="9"/>
      <c r="G130" s="9" t="str">
        <f t="shared" si="4"/>
        <v/>
      </c>
    </row>
    <row r="131" spans="6:7" x14ac:dyDescent="0.2">
      <c r="F131" s="9"/>
      <c r="G131" s="9" t="str">
        <f t="shared" si="4"/>
        <v/>
      </c>
    </row>
    <row r="132" spans="6:7" x14ac:dyDescent="0.2">
      <c r="F132" s="9"/>
      <c r="G132" s="9" t="str">
        <f t="shared" si="4"/>
        <v/>
      </c>
    </row>
    <row r="133" spans="6:7" x14ac:dyDescent="0.2">
      <c r="F133" s="9"/>
      <c r="G133" s="9" t="str">
        <f t="shared" si="4"/>
        <v/>
      </c>
    </row>
    <row r="134" spans="6:7" x14ac:dyDescent="0.2">
      <c r="F134" s="9"/>
      <c r="G134" s="9" t="str">
        <f t="shared" si="4"/>
        <v/>
      </c>
    </row>
    <row r="135" spans="6:7" x14ac:dyDescent="0.2">
      <c r="F135" s="9"/>
      <c r="G135" s="9" t="str">
        <f t="shared" si="4"/>
        <v/>
      </c>
    </row>
    <row r="136" spans="6:7" x14ac:dyDescent="0.2">
      <c r="F136" s="9"/>
      <c r="G136" s="9" t="str">
        <f t="shared" si="4"/>
        <v/>
      </c>
    </row>
    <row r="137" spans="6:7" x14ac:dyDescent="0.2">
      <c r="F137" s="9"/>
      <c r="G137" s="9" t="str">
        <f t="shared" si="4"/>
        <v/>
      </c>
    </row>
    <row r="138" spans="6:7" x14ac:dyDescent="0.2">
      <c r="F138" s="9"/>
      <c r="G138" s="9" t="str">
        <f t="shared" si="4"/>
        <v/>
      </c>
    </row>
    <row r="139" spans="6:7" x14ac:dyDescent="0.2">
      <c r="F139" s="9"/>
      <c r="G139" s="9" t="str">
        <f t="shared" si="4"/>
        <v/>
      </c>
    </row>
    <row r="140" spans="6:7" x14ac:dyDescent="0.2">
      <c r="F140" s="9"/>
      <c r="G140" s="9" t="str">
        <f t="shared" si="4"/>
        <v/>
      </c>
    </row>
    <row r="141" spans="6:7" x14ac:dyDescent="0.2">
      <c r="F141" s="9"/>
      <c r="G141" s="9" t="str">
        <f t="shared" si="4"/>
        <v/>
      </c>
    </row>
    <row r="142" spans="6:7" x14ac:dyDescent="0.2">
      <c r="F142" s="9"/>
      <c r="G142" s="9" t="str">
        <f t="shared" si="4"/>
        <v/>
      </c>
    </row>
    <row r="143" spans="6:7" x14ac:dyDescent="0.2">
      <c r="F143" s="9"/>
      <c r="G143" s="9" t="str">
        <f t="shared" si="4"/>
        <v/>
      </c>
    </row>
    <row r="144" spans="6:7" x14ac:dyDescent="0.2">
      <c r="F144" s="9"/>
      <c r="G144" s="9" t="str">
        <f t="shared" si="4"/>
        <v/>
      </c>
    </row>
    <row r="145" spans="6:7" x14ac:dyDescent="0.2">
      <c r="F145" s="9"/>
      <c r="G145" s="9" t="str">
        <f t="shared" si="4"/>
        <v/>
      </c>
    </row>
    <row r="146" spans="6:7" x14ac:dyDescent="0.2">
      <c r="F146" s="9"/>
      <c r="G146" s="9" t="str">
        <f t="shared" si="4"/>
        <v/>
      </c>
    </row>
    <row r="147" spans="6:7" x14ac:dyDescent="0.2">
      <c r="F147" s="9"/>
      <c r="G147" s="9" t="str">
        <f t="shared" si="4"/>
        <v/>
      </c>
    </row>
    <row r="148" spans="6:7" x14ac:dyDescent="0.2">
      <c r="F148" s="9"/>
      <c r="G148" s="9" t="str">
        <f t="shared" si="4"/>
        <v/>
      </c>
    </row>
    <row r="149" spans="6:7" x14ac:dyDescent="0.2">
      <c r="F149" s="9"/>
      <c r="G149" s="9" t="str">
        <f t="shared" si="4"/>
        <v/>
      </c>
    </row>
    <row r="150" spans="6:7" x14ac:dyDescent="0.2">
      <c r="F150" s="9"/>
      <c r="G150" s="9" t="str">
        <f t="shared" si="4"/>
        <v/>
      </c>
    </row>
    <row r="151" spans="6:7" x14ac:dyDescent="0.2">
      <c r="F151" s="9"/>
      <c r="G151" s="9" t="str">
        <f t="shared" si="4"/>
        <v/>
      </c>
    </row>
    <row r="152" spans="6:7" x14ac:dyDescent="0.2">
      <c r="F152" s="9"/>
      <c r="G152" s="9" t="str">
        <f t="shared" si="4"/>
        <v/>
      </c>
    </row>
    <row r="153" spans="6:7" x14ac:dyDescent="0.2">
      <c r="F153" s="9"/>
      <c r="G153" s="9" t="str">
        <f t="shared" si="4"/>
        <v/>
      </c>
    </row>
    <row r="154" spans="6:7" x14ac:dyDescent="0.2">
      <c r="F154" s="9"/>
      <c r="G154" s="9" t="str">
        <f t="shared" si="4"/>
        <v/>
      </c>
    </row>
    <row r="155" spans="6:7" x14ac:dyDescent="0.2">
      <c r="F155" s="9"/>
      <c r="G155" s="9" t="str">
        <f t="shared" si="4"/>
        <v/>
      </c>
    </row>
    <row r="156" spans="6:7" x14ac:dyDescent="0.2">
      <c r="F156" s="9"/>
      <c r="G156" s="9" t="str">
        <f t="shared" si="4"/>
        <v/>
      </c>
    </row>
    <row r="157" spans="6:7" x14ac:dyDescent="0.2">
      <c r="F157" s="9"/>
      <c r="G157" s="9" t="str">
        <f t="shared" si="4"/>
        <v/>
      </c>
    </row>
    <row r="158" spans="6:7" x14ac:dyDescent="0.2">
      <c r="F158" s="9"/>
      <c r="G158" s="9" t="str">
        <f t="shared" si="4"/>
        <v/>
      </c>
    </row>
    <row r="159" spans="6:7" x14ac:dyDescent="0.2">
      <c r="F159" s="9"/>
      <c r="G159" s="9" t="str">
        <f t="shared" si="4"/>
        <v/>
      </c>
    </row>
  </sheetData>
  <sortState xmlns:xlrd2="http://schemas.microsoft.com/office/spreadsheetml/2017/richdata2" ref="B56:F157">
    <sortCondition ref="B56:B157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12"/>
  <sheetViews>
    <sheetView workbookViewId="0">
      <selection activeCell="K16" sqref="K16"/>
    </sheetView>
  </sheetViews>
  <sheetFormatPr baseColWidth="10" defaultRowHeight="15" x14ac:dyDescent="0.2"/>
  <cols>
    <col min="2" max="2" width="8.1640625" bestFit="1" customWidth="1"/>
    <col min="3" max="3" width="20.6640625" bestFit="1" customWidth="1"/>
    <col min="5" max="5" width="18.1640625" bestFit="1" customWidth="1"/>
    <col min="11" max="11" width="10.83203125" style="10"/>
  </cols>
  <sheetData>
    <row r="1" spans="2:7" x14ac:dyDescent="0.2">
      <c r="B1" s="10">
        <v>2.3738425925925923E-2</v>
      </c>
      <c r="C1" t="s">
        <v>192</v>
      </c>
      <c r="D1" t="s">
        <v>193</v>
      </c>
      <c r="E1" t="s">
        <v>215</v>
      </c>
      <c r="F1" s="9">
        <v>200</v>
      </c>
      <c r="G1" s="9"/>
    </row>
    <row r="2" spans="2:7" x14ac:dyDescent="0.2">
      <c r="B2" s="10">
        <v>2.4085648148148148E-2</v>
      </c>
      <c r="C2" t="s">
        <v>185</v>
      </c>
      <c r="D2" t="s">
        <v>235</v>
      </c>
      <c r="E2" t="s">
        <v>4</v>
      </c>
      <c r="F2" s="9">
        <v>199</v>
      </c>
      <c r="G2" s="9"/>
    </row>
    <row r="3" spans="2:7" x14ac:dyDescent="0.2">
      <c r="B3" s="10">
        <v>2.4861111111111108E-2</v>
      </c>
      <c r="C3" t="s">
        <v>191</v>
      </c>
      <c r="D3" t="s">
        <v>83</v>
      </c>
      <c r="E3" t="s">
        <v>4</v>
      </c>
      <c r="F3" s="9">
        <v>198</v>
      </c>
      <c r="G3" s="9"/>
    </row>
    <row r="4" spans="2:7" x14ac:dyDescent="0.2">
      <c r="B4" s="10">
        <v>2.5543981481481483E-2</v>
      </c>
      <c r="C4" t="s">
        <v>334</v>
      </c>
      <c r="D4" t="s">
        <v>193</v>
      </c>
      <c r="E4" t="s">
        <v>4</v>
      </c>
      <c r="F4" s="9">
        <v>197</v>
      </c>
      <c r="G4" s="9"/>
    </row>
    <row r="5" spans="2:7" x14ac:dyDescent="0.2">
      <c r="B5" s="10">
        <v>2.6041666666666668E-2</v>
      </c>
      <c r="C5" t="s">
        <v>335</v>
      </c>
      <c r="D5" t="s">
        <v>235</v>
      </c>
      <c r="E5" t="s">
        <v>140</v>
      </c>
      <c r="F5" s="9">
        <v>196</v>
      </c>
      <c r="G5" s="9"/>
    </row>
    <row r="6" spans="2:7" x14ac:dyDescent="0.2">
      <c r="B6" s="10">
        <v>2.6064814814814815E-2</v>
      </c>
      <c r="C6" t="s">
        <v>226</v>
      </c>
      <c r="D6" t="s">
        <v>235</v>
      </c>
      <c r="E6" t="s">
        <v>10</v>
      </c>
      <c r="F6" s="9">
        <v>195</v>
      </c>
      <c r="G6" s="9"/>
    </row>
    <row r="7" spans="2:7" x14ac:dyDescent="0.2">
      <c r="B7" s="10">
        <v>2.6122685185185183E-2</v>
      </c>
      <c r="C7" t="s">
        <v>336</v>
      </c>
      <c r="D7" t="s">
        <v>196</v>
      </c>
      <c r="E7" t="s">
        <v>123</v>
      </c>
      <c r="F7" s="9">
        <v>194</v>
      </c>
      <c r="G7" s="9"/>
    </row>
    <row r="8" spans="2:7" x14ac:dyDescent="0.2">
      <c r="B8" s="10">
        <v>2.6203703703703705E-2</v>
      </c>
      <c r="C8" t="s">
        <v>225</v>
      </c>
      <c r="D8" t="s">
        <v>235</v>
      </c>
      <c r="E8" t="s">
        <v>10</v>
      </c>
      <c r="F8" s="9">
        <v>193</v>
      </c>
      <c r="G8" s="9"/>
    </row>
    <row r="9" spans="2:7" x14ac:dyDescent="0.2">
      <c r="B9" s="10">
        <v>2.7037037037037037E-2</v>
      </c>
      <c r="C9" t="s">
        <v>184</v>
      </c>
      <c r="D9" t="s">
        <v>195</v>
      </c>
      <c r="E9" t="s">
        <v>4</v>
      </c>
      <c r="F9" s="9">
        <v>200</v>
      </c>
      <c r="G9" s="9"/>
    </row>
    <row r="10" spans="2:7" x14ac:dyDescent="0.2">
      <c r="B10" s="10">
        <v>2.7152777777777779E-2</v>
      </c>
      <c r="C10" t="s">
        <v>297</v>
      </c>
      <c r="D10" t="s">
        <v>235</v>
      </c>
      <c r="E10" t="s">
        <v>10</v>
      </c>
      <c r="F10" s="9">
        <v>192</v>
      </c>
      <c r="G10" s="9"/>
    </row>
    <row r="11" spans="2:7" x14ac:dyDescent="0.2">
      <c r="B11" s="10">
        <v>2.732638888888889E-2</v>
      </c>
      <c r="C11" t="s">
        <v>337</v>
      </c>
      <c r="D11" t="s">
        <v>235</v>
      </c>
      <c r="E11" t="s">
        <v>7</v>
      </c>
      <c r="F11" s="9">
        <v>191</v>
      </c>
      <c r="G11" s="9"/>
    </row>
    <row r="12" spans="2:7" x14ac:dyDescent="0.2">
      <c r="B12" s="10">
        <v>2.7731481481481478E-2</v>
      </c>
      <c r="C12" t="s">
        <v>338</v>
      </c>
      <c r="D12" t="s">
        <v>339</v>
      </c>
      <c r="E12" t="s">
        <v>140</v>
      </c>
      <c r="F12" s="9">
        <v>190</v>
      </c>
      <c r="G12" s="9"/>
    </row>
    <row r="13" spans="2:7" x14ac:dyDescent="0.2">
      <c r="B13" s="10">
        <v>2.8194444444444442E-2</v>
      </c>
      <c r="C13" t="s">
        <v>208</v>
      </c>
      <c r="D13" t="s">
        <v>235</v>
      </c>
      <c r="E13" t="s">
        <v>209</v>
      </c>
      <c r="F13" s="9">
        <v>189</v>
      </c>
      <c r="G13" s="9"/>
    </row>
    <row r="14" spans="2:7" x14ac:dyDescent="0.2">
      <c r="B14" s="10">
        <v>2.8240740740740736E-2</v>
      </c>
      <c r="C14" t="s">
        <v>296</v>
      </c>
      <c r="D14" t="s">
        <v>235</v>
      </c>
      <c r="E14" t="s">
        <v>340</v>
      </c>
      <c r="F14" s="9">
        <v>188</v>
      </c>
      <c r="G14" s="9"/>
    </row>
    <row r="15" spans="2:7" x14ac:dyDescent="0.2">
      <c r="B15" s="10">
        <v>2.8310185185185185E-2</v>
      </c>
      <c r="C15" t="s">
        <v>200</v>
      </c>
      <c r="D15" t="s">
        <v>196</v>
      </c>
      <c r="E15" t="s">
        <v>215</v>
      </c>
      <c r="F15" s="9">
        <v>187</v>
      </c>
      <c r="G15" s="9"/>
    </row>
    <row r="16" spans="2:7" x14ac:dyDescent="0.2">
      <c r="B16" s="10">
        <v>2.836805555555556E-2</v>
      </c>
      <c r="C16" t="s">
        <v>341</v>
      </c>
      <c r="D16" t="s">
        <v>239</v>
      </c>
      <c r="E16" t="s">
        <v>342</v>
      </c>
      <c r="F16" s="9">
        <v>199</v>
      </c>
      <c r="G16" s="9"/>
    </row>
    <row r="17" spans="2:7" x14ac:dyDescent="0.2">
      <c r="B17" s="10">
        <v>2.8622685185185185E-2</v>
      </c>
      <c r="C17" t="s">
        <v>103</v>
      </c>
      <c r="D17" t="s">
        <v>206</v>
      </c>
      <c r="E17" t="s">
        <v>194</v>
      </c>
      <c r="F17" s="9">
        <v>186</v>
      </c>
      <c r="G17" s="9"/>
    </row>
    <row r="18" spans="2:7" x14ac:dyDescent="0.2">
      <c r="B18" s="10">
        <v>2.8680555555555553E-2</v>
      </c>
      <c r="C18" t="s">
        <v>292</v>
      </c>
      <c r="D18" t="s">
        <v>193</v>
      </c>
      <c r="E18" t="s">
        <v>4</v>
      </c>
      <c r="F18" s="9">
        <v>185</v>
      </c>
      <c r="G18" s="9"/>
    </row>
    <row r="19" spans="2:7" x14ac:dyDescent="0.2">
      <c r="B19" s="10">
        <v>2.8923611111111108E-2</v>
      </c>
      <c r="C19" t="s">
        <v>220</v>
      </c>
      <c r="D19" t="s">
        <v>193</v>
      </c>
      <c r="E19" t="s">
        <v>17</v>
      </c>
      <c r="F19" s="9">
        <v>184</v>
      </c>
      <c r="G19" s="9"/>
    </row>
    <row r="20" spans="2:7" x14ac:dyDescent="0.2">
      <c r="B20" s="10">
        <v>2.9178240740740741E-2</v>
      </c>
      <c r="C20" t="s">
        <v>303</v>
      </c>
      <c r="D20" t="s">
        <v>235</v>
      </c>
      <c r="E20" t="s">
        <v>10</v>
      </c>
      <c r="F20" s="9">
        <v>183</v>
      </c>
      <c r="G20" s="9"/>
    </row>
    <row r="21" spans="2:7" x14ac:dyDescent="0.2">
      <c r="B21" s="10">
        <v>2.9328703703703704E-2</v>
      </c>
      <c r="C21" t="s">
        <v>245</v>
      </c>
      <c r="D21" t="s">
        <v>196</v>
      </c>
      <c r="E21" t="s">
        <v>10</v>
      </c>
      <c r="F21" s="9">
        <v>182</v>
      </c>
      <c r="G21" s="9"/>
    </row>
    <row r="22" spans="2:7" x14ac:dyDescent="0.2">
      <c r="B22" s="10">
        <v>2.9386574074074075E-2</v>
      </c>
      <c r="C22" t="s">
        <v>237</v>
      </c>
      <c r="D22" t="s">
        <v>193</v>
      </c>
      <c r="E22" t="s">
        <v>17</v>
      </c>
      <c r="F22" s="9">
        <v>181</v>
      </c>
      <c r="G22" s="9"/>
    </row>
    <row r="23" spans="2:7" x14ac:dyDescent="0.2">
      <c r="B23" s="10">
        <v>2.9444444444444443E-2</v>
      </c>
      <c r="C23" t="s">
        <v>343</v>
      </c>
      <c r="D23" t="s">
        <v>195</v>
      </c>
      <c r="E23" t="s">
        <v>140</v>
      </c>
      <c r="F23" s="9">
        <v>198</v>
      </c>
      <c r="G23" s="9"/>
    </row>
    <row r="24" spans="2:7" x14ac:dyDescent="0.2">
      <c r="B24" s="10">
        <v>2.9479166666666667E-2</v>
      </c>
      <c r="C24" t="s">
        <v>344</v>
      </c>
      <c r="D24" t="s">
        <v>196</v>
      </c>
      <c r="E24" t="s">
        <v>194</v>
      </c>
      <c r="F24" s="9">
        <v>180</v>
      </c>
      <c r="G24" s="9"/>
    </row>
    <row r="25" spans="2:7" x14ac:dyDescent="0.2">
      <c r="B25" s="10">
        <v>2.9652777777777778E-2</v>
      </c>
      <c r="C25" t="s">
        <v>243</v>
      </c>
      <c r="D25" t="s">
        <v>239</v>
      </c>
      <c r="E25" t="s">
        <v>10</v>
      </c>
      <c r="F25" s="9">
        <v>197</v>
      </c>
      <c r="G25" s="9"/>
    </row>
    <row r="26" spans="2:7" x14ac:dyDescent="0.2">
      <c r="B26" s="10">
        <v>2.990740740740741E-2</v>
      </c>
      <c r="C26" t="s">
        <v>246</v>
      </c>
      <c r="D26" t="s">
        <v>196</v>
      </c>
      <c r="E26" t="s">
        <v>4</v>
      </c>
      <c r="F26" s="9">
        <v>179</v>
      </c>
      <c r="G26" s="9"/>
    </row>
    <row r="27" spans="2:7" x14ac:dyDescent="0.2">
      <c r="B27" s="10">
        <v>3.0381944444444444E-2</v>
      </c>
      <c r="C27" t="s">
        <v>217</v>
      </c>
      <c r="D27" t="s">
        <v>193</v>
      </c>
      <c r="E27" t="s">
        <v>4</v>
      </c>
      <c r="F27" s="9">
        <v>178</v>
      </c>
      <c r="G27" s="9"/>
    </row>
    <row r="28" spans="2:7" x14ac:dyDescent="0.2">
      <c r="B28" s="10">
        <v>3.0972222222222224E-2</v>
      </c>
      <c r="C28" t="s">
        <v>216</v>
      </c>
      <c r="D28" t="s">
        <v>83</v>
      </c>
      <c r="E28" t="s">
        <v>4</v>
      </c>
      <c r="F28" s="9">
        <v>177</v>
      </c>
      <c r="G28" s="9"/>
    </row>
    <row r="29" spans="2:7" x14ac:dyDescent="0.2">
      <c r="B29" s="10">
        <v>3.0983796296296297E-2</v>
      </c>
      <c r="C29" t="s">
        <v>345</v>
      </c>
      <c r="D29" t="s">
        <v>235</v>
      </c>
      <c r="E29" t="s">
        <v>7</v>
      </c>
      <c r="F29" s="9">
        <v>176</v>
      </c>
      <c r="G29" s="9"/>
    </row>
    <row r="30" spans="2:7" x14ac:dyDescent="0.2">
      <c r="B30" s="10">
        <v>3.1157407407407408E-2</v>
      </c>
      <c r="C30" t="s">
        <v>305</v>
      </c>
      <c r="D30" t="s">
        <v>235</v>
      </c>
      <c r="E30" t="s">
        <v>194</v>
      </c>
      <c r="F30" s="9">
        <v>175</v>
      </c>
      <c r="G30" s="9"/>
    </row>
    <row r="31" spans="2:7" x14ac:dyDescent="0.2">
      <c r="B31" s="10">
        <v>3.1284722222222221E-2</v>
      </c>
      <c r="C31" t="s">
        <v>252</v>
      </c>
      <c r="D31" t="s">
        <v>196</v>
      </c>
      <c r="E31" t="s">
        <v>210</v>
      </c>
      <c r="F31" s="9">
        <v>174</v>
      </c>
      <c r="G31" s="9"/>
    </row>
    <row r="32" spans="2:7" x14ac:dyDescent="0.2">
      <c r="B32" s="10">
        <v>3.138888888888889E-2</v>
      </c>
      <c r="C32" t="s">
        <v>308</v>
      </c>
      <c r="D32" t="s">
        <v>239</v>
      </c>
      <c r="E32" t="s">
        <v>194</v>
      </c>
      <c r="F32" s="9">
        <v>196</v>
      </c>
      <c r="G32" s="9"/>
    </row>
    <row r="33" spans="2:7" x14ac:dyDescent="0.2">
      <c r="B33" s="10">
        <v>3.1516203703703706E-2</v>
      </c>
      <c r="C33" t="s">
        <v>135</v>
      </c>
      <c r="D33" t="s">
        <v>193</v>
      </c>
      <c r="E33" t="s">
        <v>210</v>
      </c>
      <c r="F33" s="9">
        <v>173</v>
      </c>
      <c r="G33" s="9"/>
    </row>
    <row r="34" spans="2:7" x14ac:dyDescent="0.2">
      <c r="B34" s="10">
        <v>3.155092592592592E-2</v>
      </c>
      <c r="C34" t="s">
        <v>234</v>
      </c>
      <c r="D34" t="s">
        <v>239</v>
      </c>
      <c r="E34" t="s">
        <v>10</v>
      </c>
      <c r="F34" s="9">
        <v>195</v>
      </c>
      <c r="G34" s="9"/>
    </row>
    <row r="35" spans="2:7" x14ac:dyDescent="0.2">
      <c r="B35" s="10">
        <v>3.1620370370370368E-2</v>
      </c>
      <c r="C35" t="s">
        <v>346</v>
      </c>
      <c r="D35" t="s">
        <v>239</v>
      </c>
      <c r="E35" t="s">
        <v>215</v>
      </c>
      <c r="F35" s="9">
        <v>194</v>
      </c>
      <c r="G35" s="9"/>
    </row>
    <row r="36" spans="2:7" x14ac:dyDescent="0.2">
      <c r="B36" s="10">
        <v>3.1666666666666669E-2</v>
      </c>
      <c r="C36" t="s">
        <v>347</v>
      </c>
      <c r="D36" t="s">
        <v>203</v>
      </c>
      <c r="E36" t="s">
        <v>4</v>
      </c>
      <c r="F36" s="9">
        <v>172</v>
      </c>
      <c r="G36" s="9"/>
    </row>
    <row r="37" spans="2:7" x14ac:dyDescent="0.2">
      <c r="B37" s="10">
        <v>3.1712962962962964E-2</v>
      </c>
      <c r="C37" t="s">
        <v>348</v>
      </c>
      <c r="D37" t="s">
        <v>195</v>
      </c>
      <c r="E37" t="s">
        <v>10</v>
      </c>
      <c r="F37" s="9">
        <v>193</v>
      </c>
      <c r="G37" s="9"/>
    </row>
    <row r="38" spans="2:7" x14ac:dyDescent="0.2">
      <c r="B38" s="10">
        <v>3.1747685185185184E-2</v>
      </c>
      <c r="C38" t="s">
        <v>306</v>
      </c>
      <c r="D38" t="s">
        <v>195</v>
      </c>
      <c r="E38" t="s">
        <v>194</v>
      </c>
      <c r="F38" s="9">
        <v>192</v>
      </c>
      <c r="G38" s="9"/>
    </row>
    <row r="39" spans="2:7" x14ac:dyDescent="0.2">
      <c r="B39" s="10">
        <v>3.1944444444444449E-2</v>
      </c>
      <c r="C39" t="s">
        <v>222</v>
      </c>
      <c r="D39" t="s">
        <v>193</v>
      </c>
      <c r="E39" t="s">
        <v>4</v>
      </c>
      <c r="F39" s="9">
        <v>171</v>
      </c>
      <c r="G39" s="9"/>
    </row>
    <row r="40" spans="2:7" x14ac:dyDescent="0.2">
      <c r="B40" s="10">
        <v>3.2071759259259258E-2</v>
      </c>
      <c r="C40" t="s">
        <v>310</v>
      </c>
      <c r="D40" t="s">
        <v>193</v>
      </c>
      <c r="E40" t="s">
        <v>194</v>
      </c>
      <c r="F40" s="9">
        <v>170</v>
      </c>
      <c r="G40" s="9"/>
    </row>
    <row r="41" spans="2:7" x14ac:dyDescent="0.2">
      <c r="B41" s="10">
        <v>3.243055555555556E-2</v>
      </c>
      <c r="C41" t="s">
        <v>349</v>
      </c>
      <c r="D41" t="s">
        <v>196</v>
      </c>
      <c r="E41" t="s">
        <v>4</v>
      </c>
      <c r="F41" s="9">
        <v>169</v>
      </c>
      <c r="G41" s="9"/>
    </row>
    <row r="42" spans="2:7" x14ac:dyDescent="0.2">
      <c r="B42" s="10">
        <v>3.2581018518518516E-2</v>
      </c>
      <c r="C42" t="s">
        <v>311</v>
      </c>
      <c r="D42" t="s">
        <v>235</v>
      </c>
      <c r="E42" t="s">
        <v>194</v>
      </c>
      <c r="F42" s="9">
        <v>168</v>
      </c>
      <c r="G42" s="9"/>
    </row>
    <row r="43" spans="2:7" x14ac:dyDescent="0.2">
      <c r="B43" s="10">
        <v>3.2708333333333332E-2</v>
      </c>
      <c r="C43" t="s">
        <v>9</v>
      </c>
      <c r="D43" t="s">
        <v>239</v>
      </c>
      <c r="E43" t="s">
        <v>10</v>
      </c>
      <c r="F43" s="9">
        <v>191</v>
      </c>
      <c r="G43" s="9"/>
    </row>
    <row r="44" spans="2:7" x14ac:dyDescent="0.2">
      <c r="B44" s="10">
        <v>3.27662037037037E-2</v>
      </c>
      <c r="C44" t="s">
        <v>188</v>
      </c>
      <c r="D44" t="s">
        <v>201</v>
      </c>
      <c r="E44" t="s">
        <v>199</v>
      </c>
      <c r="F44" s="9">
        <v>190</v>
      </c>
      <c r="G44" s="9"/>
    </row>
    <row r="45" spans="2:7" x14ac:dyDescent="0.2">
      <c r="B45" s="10">
        <v>3.2789351851851854E-2</v>
      </c>
      <c r="C45" t="s">
        <v>313</v>
      </c>
      <c r="D45" t="s">
        <v>203</v>
      </c>
      <c r="E45" t="s">
        <v>7</v>
      </c>
      <c r="F45" s="9">
        <v>167</v>
      </c>
      <c r="G45" s="9"/>
    </row>
    <row r="46" spans="2:7" x14ac:dyDescent="0.2">
      <c r="B46" s="10">
        <v>3.3113425925925928E-2</v>
      </c>
      <c r="C46" t="s">
        <v>232</v>
      </c>
      <c r="D46" t="s">
        <v>196</v>
      </c>
      <c r="E46" t="s">
        <v>350</v>
      </c>
      <c r="F46" s="9">
        <v>166</v>
      </c>
      <c r="G46" s="9"/>
    </row>
    <row r="47" spans="2:7" x14ac:dyDescent="0.2">
      <c r="B47" s="10">
        <v>3.3159722222222222E-2</v>
      </c>
      <c r="C47" t="s">
        <v>23</v>
      </c>
      <c r="D47" t="s">
        <v>201</v>
      </c>
      <c r="E47" t="s">
        <v>4</v>
      </c>
      <c r="F47" s="9">
        <v>189</v>
      </c>
      <c r="G47" s="9"/>
    </row>
    <row r="48" spans="2:7" x14ac:dyDescent="0.2">
      <c r="B48" s="10">
        <v>3.3518518518518517E-2</v>
      </c>
      <c r="C48" t="s">
        <v>212</v>
      </c>
      <c r="D48" t="s">
        <v>196</v>
      </c>
      <c r="E48" t="s">
        <v>10</v>
      </c>
      <c r="F48" s="9">
        <v>165</v>
      </c>
      <c r="G48" s="9"/>
    </row>
    <row r="49" spans="2:7" x14ac:dyDescent="0.2">
      <c r="B49" s="10">
        <v>3.3576388888888892E-2</v>
      </c>
      <c r="C49" t="s">
        <v>21</v>
      </c>
      <c r="D49" t="s">
        <v>198</v>
      </c>
      <c r="E49" t="s">
        <v>17</v>
      </c>
      <c r="F49" s="9">
        <v>188</v>
      </c>
      <c r="G49" s="9"/>
    </row>
    <row r="50" spans="2:7" x14ac:dyDescent="0.2">
      <c r="B50" s="10">
        <v>3.3773148148148149E-2</v>
      </c>
      <c r="C50" t="s">
        <v>218</v>
      </c>
      <c r="D50" t="s">
        <v>203</v>
      </c>
      <c r="E50" t="s">
        <v>10</v>
      </c>
      <c r="F50" s="9">
        <v>164</v>
      </c>
      <c r="G50" s="9"/>
    </row>
    <row r="51" spans="2:7" x14ac:dyDescent="0.2">
      <c r="B51" s="10">
        <v>3.380787037037037E-2</v>
      </c>
      <c r="C51" t="s">
        <v>351</v>
      </c>
      <c r="D51" t="s">
        <v>201</v>
      </c>
      <c r="E51" t="s">
        <v>140</v>
      </c>
      <c r="F51" s="9">
        <v>187</v>
      </c>
      <c r="G51" s="9"/>
    </row>
    <row r="52" spans="2:7" x14ac:dyDescent="0.2">
      <c r="B52" s="10">
        <v>3.425925925925926E-2</v>
      </c>
      <c r="C52" t="s">
        <v>141</v>
      </c>
      <c r="D52" t="s">
        <v>196</v>
      </c>
      <c r="E52" t="s">
        <v>340</v>
      </c>
      <c r="F52" s="9">
        <v>163</v>
      </c>
      <c r="G52" s="9"/>
    </row>
    <row r="53" spans="2:7" x14ac:dyDescent="0.2">
      <c r="B53" s="10">
        <v>3.4351851851851849E-2</v>
      </c>
      <c r="C53" t="s">
        <v>352</v>
      </c>
      <c r="D53" t="s">
        <v>201</v>
      </c>
      <c r="E53" t="s">
        <v>140</v>
      </c>
      <c r="F53" s="9">
        <v>186</v>
      </c>
      <c r="G53" s="9"/>
    </row>
    <row r="54" spans="2:7" x14ac:dyDescent="0.2">
      <c r="B54" s="10">
        <v>3.4675925925925923E-2</v>
      </c>
      <c r="C54" t="s">
        <v>92</v>
      </c>
      <c r="D54" t="s">
        <v>196</v>
      </c>
      <c r="E54" t="s">
        <v>10</v>
      </c>
      <c r="F54" s="9">
        <v>162</v>
      </c>
      <c r="G54" s="9"/>
    </row>
    <row r="55" spans="2:7" x14ac:dyDescent="0.2">
      <c r="B55" s="10">
        <v>3.4814814814814812E-2</v>
      </c>
      <c r="C55" t="s">
        <v>186</v>
      </c>
      <c r="D55" t="s">
        <v>196</v>
      </c>
      <c r="E55" t="s">
        <v>10</v>
      </c>
      <c r="F55" s="9">
        <v>161</v>
      </c>
      <c r="G55" s="9"/>
    </row>
    <row r="56" spans="2:7" x14ac:dyDescent="0.2">
      <c r="B56" s="10">
        <v>3.4837962962962959E-2</v>
      </c>
      <c r="C56" t="s">
        <v>129</v>
      </c>
      <c r="D56" t="s">
        <v>196</v>
      </c>
      <c r="E56" t="s">
        <v>211</v>
      </c>
      <c r="F56" s="9">
        <v>160</v>
      </c>
      <c r="G56" s="9"/>
    </row>
    <row r="57" spans="2:7" x14ac:dyDescent="0.2">
      <c r="B57" s="10">
        <v>3.4907407407407408E-2</v>
      </c>
      <c r="C57" t="s">
        <v>213</v>
      </c>
      <c r="D57" t="s">
        <v>196</v>
      </c>
      <c r="E57" t="s">
        <v>10</v>
      </c>
      <c r="F57" s="9">
        <v>159</v>
      </c>
      <c r="G57" s="9"/>
    </row>
    <row r="58" spans="2:7" x14ac:dyDescent="0.2">
      <c r="B58" s="10">
        <v>3.5057870370370371E-2</v>
      </c>
      <c r="C58" t="s">
        <v>316</v>
      </c>
      <c r="D58" t="s">
        <v>235</v>
      </c>
      <c r="E58" t="s">
        <v>353</v>
      </c>
      <c r="F58" s="9">
        <v>158</v>
      </c>
      <c r="G58" s="9"/>
    </row>
    <row r="59" spans="2:7" x14ac:dyDescent="0.2">
      <c r="B59" s="10">
        <v>3.5138888888888893E-2</v>
      </c>
      <c r="C59" t="s">
        <v>318</v>
      </c>
      <c r="D59" t="s">
        <v>196</v>
      </c>
      <c r="E59" t="s">
        <v>202</v>
      </c>
      <c r="F59" s="9">
        <v>157</v>
      </c>
      <c r="G59" s="9"/>
    </row>
    <row r="60" spans="2:7" x14ac:dyDescent="0.2">
      <c r="B60" s="10">
        <v>3.5347222222222217E-2</v>
      </c>
      <c r="C60" t="s">
        <v>205</v>
      </c>
      <c r="D60" t="s">
        <v>193</v>
      </c>
      <c r="E60" t="s">
        <v>194</v>
      </c>
      <c r="F60" s="9">
        <v>156</v>
      </c>
      <c r="G60" s="9"/>
    </row>
    <row r="61" spans="2:7" x14ac:dyDescent="0.2">
      <c r="B61" s="10">
        <v>3.5844907407407409E-2</v>
      </c>
      <c r="C61" t="s">
        <v>317</v>
      </c>
      <c r="D61" t="s">
        <v>235</v>
      </c>
      <c r="E61" t="s">
        <v>7</v>
      </c>
      <c r="F61" s="9">
        <v>155</v>
      </c>
      <c r="G61" s="9"/>
    </row>
    <row r="62" spans="2:7" x14ac:dyDescent="0.2">
      <c r="B62" s="10">
        <v>3.6168981481481483E-2</v>
      </c>
      <c r="C62" t="s">
        <v>324</v>
      </c>
      <c r="D62" t="s">
        <v>239</v>
      </c>
      <c r="E62" t="s">
        <v>7</v>
      </c>
      <c r="F62" s="9">
        <v>185</v>
      </c>
      <c r="G62" s="9"/>
    </row>
    <row r="63" spans="2:7" x14ac:dyDescent="0.2">
      <c r="B63" s="10">
        <v>3.6770833333333336E-2</v>
      </c>
      <c r="C63" t="s">
        <v>354</v>
      </c>
      <c r="D63" t="s">
        <v>198</v>
      </c>
      <c r="E63" t="s">
        <v>17</v>
      </c>
      <c r="F63" s="9">
        <v>184</v>
      </c>
      <c r="G63" s="9"/>
    </row>
    <row r="64" spans="2:7" x14ac:dyDescent="0.2">
      <c r="B64" s="10">
        <v>3.6932870370370366E-2</v>
      </c>
      <c r="C64" t="s">
        <v>355</v>
      </c>
      <c r="D64" t="s">
        <v>203</v>
      </c>
      <c r="E64" t="s">
        <v>140</v>
      </c>
      <c r="F64" s="9">
        <v>154</v>
      </c>
      <c r="G64" s="9"/>
    </row>
    <row r="65" spans="2:7" x14ac:dyDescent="0.2">
      <c r="B65" s="10">
        <v>3.7083333333333336E-2</v>
      </c>
      <c r="C65" t="s">
        <v>214</v>
      </c>
      <c r="D65" t="s">
        <v>206</v>
      </c>
      <c r="E65" t="s">
        <v>17</v>
      </c>
      <c r="F65" s="9">
        <v>153</v>
      </c>
      <c r="G65" s="9"/>
    </row>
    <row r="66" spans="2:7" x14ac:dyDescent="0.2">
      <c r="B66" s="10">
        <v>3.7245370370370366E-2</v>
      </c>
      <c r="C66" t="s">
        <v>356</v>
      </c>
      <c r="D66" t="s">
        <v>198</v>
      </c>
      <c r="E66" t="s">
        <v>342</v>
      </c>
      <c r="F66" s="9">
        <v>183</v>
      </c>
      <c r="G66" s="9"/>
    </row>
    <row r="67" spans="2:7" x14ac:dyDescent="0.2">
      <c r="B67" s="10">
        <v>3.7442129629629624E-2</v>
      </c>
      <c r="C67" t="s">
        <v>320</v>
      </c>
      <c r="D67" t="s">
        <v>206</v>
      </c>
      <c r="E67" t="s">
        <v>357</v>
      </c>
      <c r="F67" s="9">
        <v>152</v>
      </c>
      <c r="G67" s="9"/>
    </row>
    <row r="68" spans="2:7" x14ac:dyDescent="0.2">
      <c r="B68" s="10">
        <v>3.7627314814814815E-2</v>
      </c>
      <c r="C68" t="s">
        <v>358</v>
      </c>
      <c r="D68" t="s">
        <v>203</v>
      </c>
      <c r="E68" t="s">
        <v>194</v>
      </c>
      <c r="F68" s="9">
        <v>151</v>
      </c>
      <c r="G68" s="9"/>
    </row>
    <row r="69" spans="2:7" x14ac:dyDescent="0.2">
      <c r="B69" s="10">
        <v>3.9722222222222221E-2</v>
      </c>
      <c r="C69" t="s">
        <v>325</v>
      </c>
      <c r="D69" t="s">
        <v>196</v>
      </c>
      <c r="E69" t="s">
        <v>7</v>
      </c>
      <c r="F69" s="9">
        <v>150</v>
      </c>
      <c r="G69" s="9"/>
    </row>
    <row r="70" spans="2:7" x14ac:dyDescent="0.2">
      <c r="B70" s="10">
        <v>4.2847222222222224E-2</v>
      </c>
      <c r="C70" t="s">
        <v>359</v>
      </c>
      <c r="D70" t="s">
        <v>198</v>
      </c>
      <c r="E70" t="s">
        <v>140</v>
      </c>
      <c r="F70" s="9">
        <v>182</v>
      </c>
      <c r="G70" s="9"/>
    </row>
    <row r="71" spans="2:7" x14ac:dyDescent="0.2">
      <c r="B71" s="10">
        <v>4.3460648148148151E-2</v>
      </c>
      <c r="C71" t="s">
        <v>360</v>
      </c>
      <c r="D71" t="s">
        <v>198</v>
      </c>
      <c r="E71" t="s">
        <v>342</v>
      </c>
      <c r="F71" s="9">
        <v>181</v>
      </c>
      <c r="G71" s="9"/>
    </row>
    <row r="72" spans="2:7" x14ac:dyDescent="0.2">
      <c r="B72" s="10">
        <v>4.3796296296296298E-2</v>
      </c>
      <c r="C72" t="s">
        <v>361</v>
      </c>
      <c r="D72" t="s">
        <v>239</v>
      </c>
      <c r="E72" t="s">
        <v>140</v>
      </c>
      <c r="F72" s="9">
        <v>180</v>
      </c>
      <c r="G72" s="9"/>
    </row>
    <row r="73" spans="2:7" x14ac:dyDescent="0.2">
      <c r="B73" s="10">
        <v>4.4618055555555557E-2</v>
      </c>
      <c r="C73" t="s">
        <v>362</v>
      </c>
      <c r="D73" t="s">
        <v>201</v>
      </c>
      <c r="E73" t="s">
        <v>202</v>
      </c>
      <c r="F73" s="9">
        <v>179</v>
      </c>
      <c r="G73" s="9"/>
    </row>
    <row r="74" spans="2:7" x14ac:dyDescent="0.2">
      <c r="B74" s="10">
        <v>4.4652777777777784E-2</v>
      </c>
      <c r="C74" t="s">
        <v>37</v>
      </c>
      <c r="D74" t="s">
        <v>198</v>
      </c>
      <c r="E74" t="s">
        <v>4</v>
      </c>
      <c r="F74" s="9">
        <v>178</v>
      </c>
      <c r="G74" s="9"/>
    </row>
    <row r="75" spans="2:7" x14ac:dyDescent="0.2">
      <c r="B75" s="10">
        <v>4.8043981481481479E-2</v>
      </c>
      <c r="C75" t="s">
        <v>190</v>
      </c>
      <c r="D75" t="s">
        <v>198</v>
      </c>
      <c r="E75" t="s">
        <v>194</v>
      </c>
      <c r="F75" s="9">
        <v>177</v>
      </c>
      <c r="G75" s="9"/>
    </row>
    <row r="76" spans="2:7" x14ac:dyDescent="0.2">
      <c r="B76" s="10">
        <v>5.2696759259259263E-2</v>
      </c>
      <c r="C76" t="s">
        <v>273</v>
      </c>
      <c r="D76" t="s">
        <v>198</v>
      </c>
      <c r="E76" t="s">
        <v>4</v>
      </c>
      <c r="F76" s="9">
        <v>176</v>
      </c>
      <c r="G76" s="9"/>
    </row>
    <row r="77" spans="2:7" x14ac:dyDescent="0.2">
      <c r="B77" s="4"/>
      <c r="F77" s="9"/>
      <c r="G77" s="9"/>
    </row>
    <row r="78" spans="2:7" x14ac:dyDescent="0.2">
      <c r="B78" s="4"/>
      <c r="F78" s="9"/>
      <c r="G78" s="9"/>
    </row>
    <row r="79" spans="2:7" x14ac:dyDescent="0.2">
      <c r="B79" s="4"/>
      <c r="F79" s="9"/>
      <c r="G79" s="9"/>
    </row>
    <row r="80" spans="2:7" x14ac:dyDescent="0.2">
      <c r="B80" s="4"/>
      <c r="F80" s="9"/>
      <c r="G80" s="9"/>
    </row>
    <row r="81" spans="2:7" x14ac:dyDescent="0.2">
      <c r="B81" s="4"/>
      <c r="F81" s="9"/>
      <c r="G81" s="9"/>
    </row>
    <row r="82" spans="2:7" x14ac:dyDescent="0.2">
      <c r="B82" s="4"/>
      <c r="F82" s="9"/>
      <c r="G82" s="9"/>
    </row>
    <row r="83" spans="2:7" x14ac:dyDescent="0.2">
      <c r="B83" s="4"/>
      <c r="F83" s="9"/>
      <c r="G83" s="9"/>
    </row>
    <row r="84" spans="2:7" x14ac:dyDescent="0.2">
      <c r="B84" s="4"/>
      <c r="F84" s="9"/>
      <c r="G84" s="9"/>
    </row>
    <row r="85" spans="2:7" x14ac:dyDescent="0.2">
      <c r="B85" s="4"/>
      <c r="F85" s="9"/>
      <c r="G85" s="9"/>
    </row>
    <row r="86" spans="2:7" x14ac:dyDescent="0.2">
      <c r="B86" s="4"/>
      <c r="F86" s="9"/>
      <c r="G86" s="9"/>
    </row>
    <row r="87" spans="2:7" x14ac:dyDescent="0.2">
      <c r="B87" s="4"/>
      <c r="F87" s="9"/>
      <c r="G87" s="9"/>
    </row>
    <row r="88" spans="2:7" x14ac:dyDescent="0.2">
      <c r="B88" s="4"/>
      <c r="F88" s="9"/>
      <c r="G88" s="9"/>
    </row>
    <row r="89" spans="2:7" x14ac:dyDescent="0.2">
      <c r="B89" s="4"/>
      <c r="F89" s="9"/>
      <c r="G89" s="9"/>
    </row>
    <row r="90" spans="2:7" x14ac:dyDescent="0.2">
      <c r="B90" s="4"/>
      <c r="F90" s="9"/>
      <c r="G90" s="9"/>
    </row>
    <row r="91" spans="2:7" x14ac:dyDescent="0.2">
      <c r="B91" s="4"/>
      <c r="F91" s="9"/>
      <c r="G91" s="9"/>
    </row>
    <row r="92" spans="2:7" x14ac:dyDescent="0.2">
      <c r="B92" s="4"/>
      <c r="F92" s="9"/>
      <c r="G92" s="9"/>
    </row>
    <row r="93" spans="2:7" x14ac:dyDescent="0.2">
      <c r="B93" s="4"/>
      <c r="F93" s="9"/>
      <c r="G93" s="9"/>
    </row>
    <row r="94" spans="2:7" x14ac:dyDescent="0.2">
      <c r="B94" s="4"/>
      <c r="F94" s="9"/>
      <c r="G94" s="9"/>
    </row>
    <row r="95" spans="2:7" x14ac:dyDescent="0.2">
      <c r="B95" s="4"/>
      <c r="F95" s="9"/>
      <c r="G95" s="9"/>
    </row>
    <row r="96" spans="2:7" x14ac:dyDescent="0.2">
      <c r="B96" s="4"/>
      <c r="F96" s="9"/>
      <c r="G96" s="9"/>
    </row>
    <row r="97" spans="2:7" x14ac:dyDescent="0.2">
      <c r="B97" s="4"/>
      <c r="F97" s="9"/>
      <c r="G97" s="9"/>
    </row>
    <row r="98" spans="2:7" x14ac:dyDescent="0.2">
      <c r="B98" s="4"/>
      <c r="F98" s="9"/>
      <c r="G98" s="9"/>
    </row>
    <row r="99" spans="2:7" x14ac:dyDescent="0.2">
      <c r="B99" s="4"/>
      <c r="F99" s="9"/>
      <c r="G99" s="9"/>
    </row>
    <row r="100" spans="2:7" x14ac:dyDescent="0.2">
      <c r="B100" s="4"/>
      <c r="F100" s="9"/>
      <c r="G100" s="9"/>
    </row>
    <row r="101" spans="2:7" x14ac:dyDescent="0.2">
      <c r="B101" s="4"/>
      <c r="F101" s="9"/>
      <c r="G101" s="9"/>
    </row>
    <row r="102" spans="2:7" x14ac:dyDescent="0.2">
      <c r="B102" s="4"/>
      <c r="F102" s="9"/>
      <c r="G102" s="9"/>
    </row>
    <row r="103" spans="2:7" x14ac:dyDescent="0.2">
      <c r="B103" s="4"/>
      <c r="F103" s="9"/>
      <c r="G103" s="9"/>
    </row>
    <row r="104" spans="2:7" x14ac:dyDescent="0.2">
      <c r="B104" s="4"/>
      <c r="F104" s="9"/>
      <c r="G104" s="9"/>
    </row>
    <row r="105" spans="2:7" x14ac:dyDescent="0.2">
      <c r="B105" s="4"/>
      <c r="F105" s="9"/>
      <c r="G105" s="9"/>
    </row>
    <row r="106" spans="2:7" x14ac:dyDescent="0.2">
      <c r="B106" s="4"/>
    </row>
    <row r="107" spans="2:7" x14ac:dyDescent="0.2">
      <c r="B107" s="4"/>
    </row>
    <row r="108" spans="2:7" x14ac:dyDescent="0.2">
      <c r="B108" s="4"/>
    </row>
    <row r="109" spans="2:7" x14ac:dyDescent="0.2">
      <c r="B109" s="4"/>
    </row>
    <row r="110" spans="2:7" x14ac:dyDescent="0.2">
      <c r="B110" s="4"/>
    </row>
    <row r="111" spans="2:7" x14ac:dyDescent="0.2">
      <c r="B111" s="4"/>
    </row>
    <row r="112" spans="2:7" x14ac:dyDescent="0.2">
      <c r="B112" s="4"/>
    </row>
  </sheetData>
  <sortState xmlns:xlrd2="http://schemas.microsoft.com/office/spreadsheetml/2017/richdata2" ref="B58:L112">
    <sortCondition ref="B58:B112"/>
  </sortState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9"/>
  <sheetViews>
    <sheetView workbookViewId="0">
      <selection activeCell="C1" sqref="C1:C56"/>
    </sheetView>
  </sheetViews>
  <sheetFormatPr baseColWidth="10" defaultRowHeight="15" x14ac:dyDescent="0.2"/>
  <cols>
    <col min="3" max="3" width="15.5" bestFit="1" customWidth="1"/>
    <col min="5" max="5" width="17.83203125" bestFit="1" customWidth="1"/>
    <col min="10" max="10" width="10.83203125" style="10"/>
  </cols>
  <sheetData>
    <row r="1" spans="1:7" x14ac:dyDescent="0.2">
      <c r="A1">
        <v>56</v>
      </c>
      <c r="B1" s="4">
        <v>1.9652777777777779E-2</v>
      </c>
      <c r="C1" t="s">
        <v>364</v>
      </c>
      <c r="D1" t="s">
        <v>235</v>
      </c>
      <c r="E1" t="s">
        <v>4</v>
      </c>
      <c r="F1" s="9">
        <f>201-COUNTIF($G$1:$G1,G1)</f>
        <v>200</v>
      </c>
      <c r="G1" s="9" t="str">
        <f t="shared" ref="G1:G56" si="0">LEFT(D1,1)</f>
        <v>M</v>
      </c>
    </row>
    <row r="2" spans="1:7" x14ac:dyDescent="0.2">
      <c r="A2">
        <v>55</v>
      </c>
      <c r="B2" s="4">
        <v>2.0185185185185184E-2</v>
      </c>
      <c r="C2" t="s">
        <v>185</v>
      </c>
      <c r="D2" t="s">
        <v>235</v>
      </c>
      <c r="E2" t="s">
        <v>4</v>
      </c>
      <c r="F2" s="9">
        <f>201-COUNTIF($G$1:$G2,G2)</f>
        <v>199</v>
      </c>
      <c r="G2" s="9" t="str">
        <f t="shared" si="0"/>
        <v>M</v>
      </c>
    </row>
    <row r="3" spans="1:7" x14ac:dyDescent="0.2">
      <c r="A3">
        <v>54</v>
      </c>
      <c r="B3" s="4">
        <v>2.1145833333333332E-2</v>
      </c>
      <c r="C3" t="s">
        <v>365</v>
      </c>
      <c r="D3" t="s">
        <v>235</v>
      </c>
      <c r="E3" t="s">
        <v>17</v>
      </c>
      <c r="F3" s="9">
        <f>201-COUNTIF($G$1:$G3,G3)</f>
        <v>198</v>
      </c>
      <c r="G3" s="9" t="str">
        <f t="shared" si="0"/>
        <v>M</v>
      </c>
    </row>
    <row r="4" spans="1:7" x14ac:dyDescent="0.2">
      <c r="A4">
        <v>53</v>
      </c>
      <c r="B4" s="4">
        <v>2.238425925925926E-2</v>
      </c>
      <c r="C4" t="s">
        <v>237</v>
      </c>
      <c r="D4" t="s">
        <v>193</v>
      </c>
      <c r="E4" t="s">
        <v>17</v>
      </c>
      <c r="F4" s="9">
        <f>201-COUNTIF($G$1:$G4,G4)</f>
        <v>197</v>
      </c>
      <c r="G4" s="9" t="str">
        <f t="shared" si="0"/>
        <v>M</v>
      </c>
    </row>
    <row r="5" spans="1:7" x14ac:dyDescent="0.2">
      <c r="A5">
        <v>52</v>
      </c>
      <c r="B5" s="4">
        <v>2.2488425925925926E-2</v>
      </c>
      <c r="C5" t="s">
        <v>366</v>
      </c>
      <c r="D5" t="s">
        <v>193</v>
      </c>
      <c r="E5" t="s">
        <v>4</v>
      </c>
      <c r="F5" s="9">
        <f>201-COUNTIF($G$1:$G5,G5)</f>
        <v>196</v>
      </c>
      <c r="G5" s="9" t="str">
        <f t="shared" si="0"/>
        <v>M</v>
      </c>
    </row>
    <row r="6" spans="1:7" x14ac:dyDescent="0.2">
      <c r="A6">
        <v>51</v>
      </c>
      <c r="B6" s="4">
        <v>2.2847222222222224E-2</v>
      </c>
      <c r="C6" t="s">
        <v>367</v>
      </c>
      <c r="D6" t="s">
        <v>235</v>
      </c>
      <c r="E6" t="s">
        <v>4</v>
      </c>
      <c r="F6" s="9">
        <f>201-COUNTIF($G$1:$G6,G6)</f>
        <v>195</v>
      </c>
      <c r="G6" s="9" t="str">
        <f t="shared" si="0"/>
        <v>M</v>
      </c>
    </row>
    <row r="7" spans="1:7" x14ac:dyDescent="0.2">
      <c r="A7">
        <v>50</v>
      </c>
      <c r="B7" s="4">
        <v>2.2870370370370371E-2</v>
      </c>
      <c r="C7" t="s">
        <v>208</v>
      </c>
      <c r="D7" t="s">
        <v>193</v>
      </c>
      <c r="E7" t="s">
        <v>209</v>
      </c>
      <c r="F7" s="9">
        <f>201-COUNTIF($G$1:$G7,G7)</f>
        <v>194</v>
      </c>
      <c r="G7" s="9" t="str">
        <f t="shared" si="0"/>
        <v>M</v>
      </c>
    </row>
    <row r="8" spans="1:7" x14ac:dyDescent="0.2">
      <c r="A8">
        <v>49</v>
      </c>
      <c r="B8" s="4">
        <v>2.3124999999999996E-2</v>
      </c>
      <c r="C8" t="s">
        <v>283</v>
      </c>
      <c r="D8" t="s">
        <v>198</v>
      </c>
      <c r="E8" t="s">
        <v>4</v>
      </c>
      <c r="F8" s="9">
        <f>201-COUNTIF($G$1:$G8,G8)</f>
        <v>200</v>
      </c>
      <c r="G8" s="9" t="str">
        <f t="shared" si="0"/>
        <v>F</v>
      </c>
    </row>
    <row r="9" spans="1:7" x14ac:dyDescent="0.2">
      <c r="A9">
        <v>48</v>
      </c>
      <c r="B9" s="4">
        <v>2.3564814814814813E-2</v>
      </c>
      <c r="C9" t="s">
        <v>368</v>
      </c>
      <c r="D9" t="s">
        <v>235</v>
      </c>
      <c r="E9" t="s">
        <v>4</v>
      </c>
      <c r="F9" s="9">
        <f>201-COUNTIF($G$1:$G9,G9)</f>
        <v>193</v>
      </c>
      <c r="G9" s="9" t="str">
        <f t="shared" si="0"/>
        <v>M</v>
      </c>
    </row>
    <row r="10" spans="1:7" x14ac:dyDescent="0.2">
      <c r="A10">
        <v>47</v>
      </c>
      <c r="B10" s="4">
        <v>2.3842592592592596E-2</v>
      </c>
      <c r="C10" t="s">
        <v>296</v>
      </c>
      <c r="D10" t="s">
        <v>235</v>
      </c>
      <c r="E10" t="s">
        <v>31</v>
      </c>
      <c r="F10" s="9">
        <f>201-COUNTIF($G$1:$G10,G10)</f>
        <v>192</v>
      </c>
      <c r="G10" s="9" t="str">
        <f t="shared" si="0"/>
        <v>M</v>
      </c>
    </row>
    <row r="11" spans="1:7" x14ac:dyDescent="0.2">
      <c r="A11">
        <v>46</v>
      </c>
      <c r="B11" s="4">
        <v>2.3912037037037034E-2</v>
      </c>
      <c r="C11" t="s">
        <v>216</v>
      </c>
      <c r="D11" t="s">
        <v>83</v>
      </c>
      <c r="E11" t="s">
        <v>4</v>
      </c>
      <c r="F11" s="9">
        <f>201-COUNTIF($G$1:$G11,G11)</f>
        <v>191</v>
      </c>
      <c r="G11" s="9" t="str">
        <f t="shared" si="0"/>
        <v>M</v>
      </c>
    </row>
    <row r="12" spans="1:7" x14ac:dyDescent="0.2">
      <c r="A12">
        <v>45</v>
      </c>
      <c r="B12" s="4">
        <v>2.4097222222222225E-2</v>
      </c>
      <c r="C12" t="s">
        <v>369</v>
      </c>
      <c r="D12" t="s">
        <v>239</v>
      </c>
      <c r="E12" t="s">
        <v>10</v>
      </c>
      <c r="F12" s="9">
        <f>201-COUNTIF($G$1:$G12,G12)</f>
        <v>199</v>
      </c>
      <c r="G12" s="9" t="str">
        <f t="shared" si="0"/>
        <v>F</v>
      </c>
    </row>
    <row r="13" spans="1:7" x14ac:dyDescent="0.2">
      <c r="A13">
        <v>44</v>
      </c>
      <c r="B13" s="4">
        <v>2.4293981481481482E-2</v>
      </c>
      <c r="C13" t="s">
        <v>370</v>
      </c>
      <c r="D13" t="s">
        <v>193</v>
      </c>
      <c r="E13" t="s">
        <v>4</v>
      </c>
      <c r="F13" s="9">
        <f>201-COUNTIF($G$1:$G13,G13)</f>
        <v>190</v>
      </c>
      <c r="G13" s="9" t="str">
        <f t="shared" si="0"/>
        <v>M</v>
      </c>
    </row>
    <row r="14" spans="1:7" x14ac:dyDescent="0.2">
      <c r="A14">
        <v>43</v>
      </c>
      <c r="B14" s="4">
        <v>2.4502314814814814E-2</v>
      </c>
      <c r="C14" t="s">
        <v>217</v>
      </c>
      <c r="D14" t="s">
        <v>193</v>
      </c>
      <c r="E14" t="s">
        <v>4</v>
      </c>
      <c r="F14" s="9">
        <f>201-COUNTIF($G$1:$G14,G14)</f>
        <v>189</v>
      </c>
      <c r="G14" s="9" t="str">
        <f t="shared" si="0"/>
        <v>M</v>
      </c>
    </row>
    <row r="15" spans="1:7" x14ac:dyDescent="0.2">
      <c r="A15">
        <v>42</v>
      </c>
      <c r="B15" s="4">
        <v>2.4513888888888887E-2</v>
      </c>
      <c r="C15" t="s">
        <v>245</v>
      </c>
      <c r="D15" t="s">
        <v>196</v>
      </c>
      <c r="E15" t="s">
        <v>10</v>
      </c>
      <c r="F15" s="9">
        <f>201-COUNTIF($G$1:$G15,G15)</f>
        <v>188</v>
      </c>
      <c r="G15" s="9" t="str">
        <f t="shared" si="0"/>
        <v>M</v>
      </c>
    </row>
    <row r="16" spans="1:7" x14ac:dyDescent="0.2">
      <c r="A16">
        <v>41</v>
      </c>
      <c r="B16" s="4">
        <v>2.4918981481481483E-2</v>
      </c>
      <c r="C16" t="s">
        <v>204</v>
      </c>
      <c r="D16" t="s">
        <v>195</v>
      </c>
      <c r="E16" t="s">
        <v>17</v>
      </c>
      <c r="F16" s="9">
        <f>201-COUNTIF($G$1:$G16,G16)</f>
        <v>198</v>
      </c>
      <c r="G16" s="9" t="str">
        <f t="shared" si="0"/>
        <v>F</v>
      </c>
    </row>
    <row r="17" spans="1:7" x14ac:dyDescent="0.2">
      <c r="A17">
        <v>40</v>
      </c>
      <c r="B17" s="4">
        <v>2.5324074074074079E-2</v>
      </c>
      <c r="C17" t="s">
        <v>371</v>
      </c>
      <c r="D17" t="s">
        <v>239</v>
      </c>
      <c r="E17" t="s">
        <v>194</v>
      </c>
      <c r="F17" s="9">
        <f>201-COUNTIF($G$1:$G17,G17)</f>
        <v>197</v>
      </c>
      <c r="G17" s="9" t="str">
        <f t="shared" si="0"/>
        <v>F</v>
      </c>
    </row>
    <row r="18" spans="1:7" x14ac:dyDescent="0.2">
      <c r="A18">
        <v>39</v>
      </c>
      <c r="B18" s="4">
        <v>2.5694444444444447E-2</v>
      </c>
      <c r="C18" t="s">
        <v>306</v>
      </c>
      <c r="D18" t="s">
        <v>195</v>
      </c>
      <c r="E18" t="s">
        <v>194</v>
      </c>
      <c r="F18" s="9">
        <f>201-COUNTIF($G$1:$G18,G18)</f>
        <v>196</v>
      </c>
      <c r="G18" s="9" t="str">
        <f t="shared" si="0"/>
        <v>F</v>
      </c>
    </row>
    <row r="19" spans="1:7" x14ac:dyDescent="0.2">
      <c r="A19">
        <v>38</v>
      </c>
      <c r="B19" s="4">
        <v>2.5752314814814815E-2</v>
      </c>
      <c r="C19" t="s">
        <v>372</v>
      </c>
      <c r="D19" t="s">
        <v>196</v>
      </c>
      <c r="E19" t="s">
        <v>373</v>
      </c>
      <c r="F19" s="9">
        <f>201-COUNTIF($G$1:$G19,G19)</f>
        <v>187</v>
      </c>
      <c r="G19" s="9" t="str">
        <f t="shared" si="0"/>
        <v>M</v>
      </c>
    </row>
    <row r="20" spans="1:7" x14ac:dyDescent="0.2">
      <c r="A20">
        <v>37</v>
      </c>
      <c r="B20" s="4">
        <v>2.5798611111111109E-2</v>
      </c>
      <c r="C20" t="s">
        <v>218</v>
      </c>
      <c r="D20" t="s">
        <v>203</v>
      </c>
      <c r="E20" t="s">
        <v>10</v>
      </c>
      <c r="F20" s="9">
        <f>201-COUNTIF($G$1:$G20,G20)</f>
        <v>186</v>
      </c>
      <c r="G20" s="9" t="str">
        <f t="shared" si="0"/>
        <v>M</v>
      </c>
    </row>
    <row r="21" spans="1:7" x14ac:dyDescent="0.2">
      <c r="A21">
        <v>36</v>
      </c>
      <c r="B21" s="4">
        <v>2.5914351851851855E-2</v>
      </c>
      <c r="C21" t="s">
        <v>344</v>
      </c>
      <c r="D21" t="s">
        <v>196</v>
      </c>
      <c r="E21" t="s">
        <v>194</v>
      </c>
      <c r="F21" s="9">
        <f>201-COUNTIF($G$1:$G21,G21)</f>
        <v>185</v>
      </c>
      <c r="G21" s="9" t="str">
        <f t="shared" si="0"/>
        <v>M</v>
      </c>
    </row>
    <row r="22" spans="1:7" x14ac:dyDescent="0.2">
      <c r="A22">
        <v>35</v>
      </c>
      <c r="B22" s="4">
        <v>2.5925925925925925E-2</v>
      </c>
      <c r="C22" t="s">
        <v>222</v>
      </c>
      <c r="D22" t="s">
        <v>193</v>
      </c>
      <c r="E22" t="s">
        <v>4</v>
      </c>
      <c r="F22" s="9">
        <f>201-COUNTIF($G$1:$G22,G22)</f>
        <v>184</v>
      </c>
      <c r="G22" s="9" t="str">
        <f t="shared" si="0"/>
        <v>M</v>
      </c>
    </row>
    <row r="23" spans="1:7" x14ac:dyDescent="0.2">
      <c r="A23">
        <v>34</v>
      </c>
      <c r="B23" s="4">
        <v>2.5949074074074072E-2</v>
      </c>
      <c r="C23" t="s">
        <v>234</v>
      </c>
      <c r="D23" t="s">
        <v>239</v>
      </c>
      <c r="E23" t="s">
        <v>10</v>
      </c>
      <c r="F23" s="9">
        <f>201-COUNTIF($G$1:$G23,G23)</f>
        <v>195</v>
      </c>
      <c r="G23" s="9" t="str">
        <f t="shared" si="0"/>
        <v>F</v>
      </c>
    </row>
    <row r="24" spans="1:7" x14ac:dyDescent="0.2">
      <c r="A24">
        <v>33</v>
      </c>
      <c r="B24" s="4">
        <v>2.5960648148148149E-2</v>
      </c>
      <c r="C24" t="s">
        <v>374</v>
      </c>
      <c r="D24" t="s">
        <v>193</v>
      </c>
      <c r="E24" t="s">
        <v>4</v>
      </c>
      <c r="F24" s="9">
        <f>201-COUNTIF($G$1:$G24,G24)</f>
        <v>183</v>
      </c>
      <c r="G24" s="9" t="str">
        <f t="shared" si="0"/>
        <v>M</v>
      </c>
    </row>
    <row r="25" spans="1:7" x14ac:dyDescent="0.2">
      <c r="A25">
        <v>32</v>
      </c>
      <c r="B25" s="4">
        <v>2.5960648148148149E-2</v>
      </c>
      <c r="C25" t="s">
        <v>299</v>
      </c>
      <c r="D25" t="s">
        <v>193</v>
      </c>
      <c r="E25" t="s">
        <v>373</v>
      </c>
      <c r="F25" s="9">
        <f>201-COUNTIF($G$1:$G25,G25)</f>
        <v>182</v>
      </c>
      <c r="G25" s="9" t="str">
        <f t="shared" si="0"/>
        <v>M</v>
      </c>
    </row>
    <row r="26" spans="1:7" x14ac:dyDescent="0.2">
      <c r="A26">
        <v>31</v>
      </c>
      <c r="B26" s="4">
        <v>2.6111111111111113E-2</v>
      </c>
      <c r="C26" t="s">
        <v>310</v>
      </c>
      <c r="D26" t="s">
        <v>193</v>
      </c>
      <c r="E26" t="s">
        <v>194</v>
      </c>
      <c r="F26" s="9">
        <f>201-COUNTIF($G$1:$G26,G26)</f>
        <v>181</v>
      </c>
      <c r="G26" s="9" t="str">
        <f t="shared" si="0"/>
        <v>M</v>
      </c>
    </row>
    <row r="27" spans="1:7" x14ac:dyDescent="0.2">
      <c r="A27">
        <v>30</v>
      </c>
      <c r="B27" s="4">
        <v>2.6157407407407407E-2</v>
      </c>
      <c r="C27" t="s">
        <v>308</v>
      </c>
      <c r="D27" t="s">
        <v>239</v>
      </c>
      <c r="E27" t="s">
        <v>194</v>
      </c>
      <c r="F27" s="9">
        <f>201-COUNTIF($G$1:$G27,G27)</f>
        <v>194</v>
      </c>
      <c r="G27" s="9" t="str">
        <f t="shared" si="0"/>
        <v>F</v>
      </c>
    </row>
    <row r="28" spans="1:7" x14ac:dyDescent="0.2">
      <c r="A28">
        <v>29</v>
      </c>
      <c r="B28" s="4">
        <v>2.6180555555555558E-2</v>
      </c>
      <c r="C28" t="s">
        <v>9</v>
      </c>
      <c r="D28" t="s">
        <v>239</v>
      </c>
      <c r="E28" t="s">
        <v>10</v>
      </c>
      <c r="F28" s="9">
        <f>201-COUNTIF($G$1:$G28,G28)</f>
        <v>193</v>
      </c>
      <c r="G28" s="9" t="str">
        <f t="shared" si="0"/>
        <v>F</v>
      </c>
    </row>
    <row r="29" spans="1:7" x14ac:dyDescent="0.2">
      <c r="A29">
        <v>28</v>
      </c>
      <c r="B29" s="4">
        <v>2.6574074074074073E-2</v>
      </c>
      <c r="C29" t="s">
        <v>231</v>
      </c>
      <c r="D29" t="s">
        <v>239</v>
      </c>
      <c r="E29" t="s">
        <v>10</v>
      </c>
      <c r="F29" s="9">
        <f>201-COUNTIF($G$1:$G29,G29)</f>
        <v>192</v>
      </c>
      <c r="G29" s="9" t="str">
        <f t="shared" si="0"/>
        <v>F</v>
      </c>
    </row>
    <row r="30" spans="1:7" x14ac:dyDescent="0.2">
      <c r="A30">
        <v>27</v>
      </c>
      <c r="B30" s="4">
        <v>2.7222222222222228E-2</v>
      </c>
      <c r="C30" t="s">
        <v>304</v>
      </c>
      <c r="D30" t="s">
        <v>193</v>
      </c>
      <c r="E30" t="s">
        <v>194</v>
      </c>
      <c r="F30" s="9">
        <f>201-COUNTIF($G$1:$G30,G30)</f>
        <v>180</v>
      </c>
      <c r="G30" s="9" t="str">
        <f t="shared" si="0"/>
        <v>M</v>
      </c>
    </row>
    <row r="31" spans="1:7" x14ac:dyDescent="0.2">
      <c r="A31">
        <v>26</v>
      </c>
      <c r="B31" s="4">
        <v>2.7233796296296298E-2</v>
      </c>
      <c r="C31" t="s">
        <v>21</v>
      </c>
      <c r="D31" t="s">
        <v>198</v>
      </c>
      <c r="E31" t="s">
        <v>17</v>
      </c>
      <c r="F31" s="9">
        <f>201-COUNTIF($G$1:$G31,G31)</f>
        <v>191</v>
      </c>
      <c r="G31" s="9" t="str">
        <f t="shared" si="0"/>
        <v>F</v>
      </c>
    </row>
    <row r="32" spans="1:7" x14ac:dyDescent="0.2">
      <c r="A32">
        <v>25</v>
      </c>
      <c r="B32" s="4">
        <v>2.736111111111111E-2</v>
      </c>
      <c r="C32" t="s">
        <v>188</v>
      </c>
      <c r="D32" t="s">
        <v>201</v>
      </c>
      <c r="E32" t="s">
        <v>4</v>
      </c>
      <c r="F32" s="9">
        <f>201-COUNTIF($G$1:$G32,G32)</f>
        <v>190</v>
      </c>
      <c r="G32" s="9" t="str">
        <f t="shared" si="0"/>
        <v>F</v>
      </c>
    </row>
    <row r="33" spans="1:7" x14ac:dyDescent="0.2">
      <c r="A33">
        <v>24</v>
      </c>
      <c r="B33" s="4">
        <v>2.7511574074074074E-2</v>
      </c>
      <c r="C33" t="s">
        <v>375</v>
      </c>
      <c r="D33" t="s">
        <v>196</v>
      </c>
      <c r="E33" t="s">
        <v>376</v>
      </c>
      <c r="F33" s="9">
        <f>201-COUNTIF($G$1:$G33,G33)</f>
        <v>179</v>
      </c>
      <c r="G33" s="9" t="str">
        <f t="shared" si="0"/>
        <v>M</v>
      </c>
    </row>
    <row r="34" spans="1:7" x14ac:dyDescent="0.2">
      <c r="A34">
        <v>23</v>
      </c>
      <c r="B34" s="4">
        <v>2.7731481481481478E-2</v>
      </c>
      <c r="C34" t="s">
        <v>377</v>
      </c>
      <c r="D34" t="s">
        <v>193</v>
      </c>
      <c r="E34" t="s">
        <v>376</v>
      </c>
      <c r="F34" s="9">
        <f>201-COUNTIF($G$1:$G34,G34)</f>
        <v>178</v>
      </c>
      <c r="G34" s="9" t="str">
        <f t="shared" si="0"/>
        <v>M</v>
      </c>
    </row>
    <row r="35" spans="1:7" x14ac:dyDescent="0.2">
      <c r="A35">
        <v>22</v>
      </c>
      <c r="B35" s="4">
        <v>2.8715277777777781E-2</v>
      </c>
      <c r="C35" t="s">
        <v>205</v>
      </c>
      <c r="D35" t="s">
        <v>193</v>
      </c>
      <c r="E35" t="s">
        <v>194</v>
      </c>
      <c r="F35" s="9">
        <f>201-COUNTIF($G$1:$G35,G35)</f>
        <v>177</v>
      </c>
      <c r="G35" s="9" t="str">
        <f t="shared" si="0"/>
        <v>M</v>
      </c>
    </row>
    <row r="36" spans="1:7" x14ac:dyDescent="0.2">
      <c r="A36">
        <v>21</v>
      </c>
      <c r="B36" s="4">
        <v>2.8761574074074075E-2</v>
      </c>
      <c r="C36" t="s">
        <v>141</v>
      </c>
      <c r="D36" t="s">
        <v>196</v>
      </c>
      <c r="E36" t="s">
        <v>31</v>
      </c>
      <c r="F36" s="9">
        <f>201-COUNTIF($G$1:$G36,G36)</f>
        <v>176</v>
      </c>
      <c r="G36" s="9" t="str">
        <f t="shared" si="0"/>
        <v>M</v>
      </c>
    </row>
    <row r="37" spans="1:7" x14ac:dyDescent="0.2">
      <c r="A37">
        <v>20</v>
      </c>
      <c r="B37" s="4">
        <v>2.8854166666666667E-2</v>
      </c>
      <c r="C37" t="s">
        <v>378</v>
      </c>
      <c r="D37" t="s">
        <v>198</v>
      </c>
      <c r="E37" t="s">
        <v>209</v>
      </c>
      <c r="F37" s="9">
        <f>201-COUNTIF($G$1:$G37,G37)</f>
        <v>189</v>
      </c>
      <c r="G37" s="9" t="str">
        <f t="shared" si="0"/>
        <v>F</v>
      </c>
    </row>
    <row r="38" spans="1:7" x14ac:dyDescent="0.2">
      <c r="A38">
        <v>19</v>
      </c>
      <c r="B38" s="4">
        <v>2.8877314814814817E-2</v>
      </c>
      <c r="C38" t="s">
        <v>320</v>
      </c>
      <c r="D38" t="s">
        <v>206</v>
      </c>
      <c r="E38" t="s">
        <v>207</v>
      </c>
      <c r="F38" s="9">
        <f>201-COUNTIF($G$1:$G38,G38)</f>
        <v>175</v>
      </c>
      <c r="G38" s="9" t="str">
        <f t="shared" si="0"/>
        <v>M</v>
      </c>
    </row>
    <row r="39" spans="1:7" x14ac:dyDescent="0.2">
      <c r="A39">
        <v>18</v>
      </c>
      <c r="B39" s="4">
        <v>2.8958333333333336E-2</v>
      </c>
      <c r="C39" t="s">
        <v>323</v>
      </c>
      <c r="D39" t="s">
        <v>203</v>
      </c>
      <c r="E39" t="s">
        <v>194</v>
      </c>
      <c r="F39" s="9">
        <f>201-COUNTIF($G$1:$G39,G39)</f>
        <v>174</v>
      </c>
      <c r="G39" s="9" t="str">
        <f t="shared" si="0"/>
        <v>M</v>
      </c>
    </row>
    <row r="40" spans="1:7" x14ac:dyDescent="0.2">
      <c r="A40">
        <v>17</v>
      </c>
      <c r="B40" s="4">
        <v>2.9189814814814811E-2</v>
      </c>
      <c r="C40" t="s">
        <v>379</v>
      </c>
      <c r="D40" t="s">
        <v>198</v>
      </c>
      <c r="E40" t="s">
        <v>4</v>
      </c>
      <c r="F40" s="9">
        <f>201-COUNTIF($G$1:$G40,G40)</f>
        <v>188</v>
      </c>
      <c r="G40" s="9" t="str">
        <f t="shared" si="0"/>
        <v>F</v>
      </c>
    </row>
    <row r="41" spans="1:7" x14ac:dyDescent="0.2">
      <c r="A41">
        <v>16</v>
      </c>
      <c r="B41" s="4">
        <v>2.9409722222222223E-2</v>
      </c>
      <c r="C41" t="s">
        <v>318</v>
      </c>
      <c r="D41" t="s">
        <v>196</v>
      </c>
      <c r="E41" t="s">
        <v>194</v>
      </c>
      <c r="F41" s="9">
        <f>201-COUNTIF($G$1:$G41,G41)</f>
        <v>173</v>
      </c>
      <c r="G41" s="9" t="str">
        <f t="shared" si="0"/>
        <v>M</v>
      </c>
    </row>
    <row r="42" spans="1:7" x14ac:dyDescent="0.2">
      <c r="A42">
        <v>15</v>
      </c>
      <c r="B42" s="4">
        <v>2.974537037037037E-2</v>
      </c>
      <c r="C42" t="s">
        <v>380</v>
      </c>
      <c r="D42" t="s">
        <v>239</v>
      </c>
      <c r="E42" t="s">
        <v>373</v>
      </c>
      <c r="F42" s="9">
        <f>201-COUNTIF($G$1:$G42,G42)</f>
        <v>187</v>
      </c>
      <c r="G42" s="9" t="str">
        <f t="shared" si="0"/>
        <v>F</v>
      </c>
    </row>
    <row r="43" spans="1:7" x14ac:dyDescent="0.2">
      <c r="A43">
        <v>14</v>
      </c>
      <c r="B43" s="4">
        <v>3.0428240740740742E-2</v>
      </c>
      <c r="C43" t="s">
        <v>381</v>
      </c>
      <c r="D43" t="s">
        <v>198</v>
      </c>
      <c r="E43" t="s">
        <v>373</v>
      </c>
      <c r="F43" s="9">
        <f>201-COUNTIF($G$1:$G43,G43)</f>
        <v>186</v>
      </c>
      <c r="G43" s="9" t="str">
        <f t="shared" si="0"/>
        <v>F</v>
      </c>
    </row>
    <row r="44" spans="1:7" x14ac:dyDescent="0.2">
      <c r="A44">
        <v>13</v>
      </c>
      <c r="B44" s="4">
        <v>3.0671296296296294E-2</v>
      </c>
      <c r="C44" t="s">
        <v>148</v>
      </c>
      <c r="D44" t="s">
        <v>203</v>
      </c>
      <c r="E44" t="s">
        <v>4</v>
      </c>
      <c r="F44" s="9">
        <f>201-COUNTIF($G$1:$G44,G44)</f>
        <v>172</v>
      </c>
      <c r="G44" s="9" t="str">
        <f t="shared" si="0"/>
        <v>M</v>
      </c>
    </row>
    <row r="45" spans="1:7" x14ac:dyDescent="0.2">
      <c r="A45">
        <v>12</v>
      </c>
      <c r="B45" s="4">
        <v>3.138888888888889E-2</v>
      </c>
      <c r="C45" t="s">
        <v>214</v>
      </c>
      <c r="D45" t="s">
        <v>206</v>
      </c>
      <c r="E45" t="s">
        <v>17</v>
      </c>
      <c r="F45" s="9">
        <f>201-COUNTIF($G$1:$G45,G45)</f>
        <v>171</v>
      </c>
      <c r="G45" s="9" t="str">
        <f t="shared" si="0"/>
        <v>M</v>
      </c>
    </row>
    <row r="46" spans="1:7" x14ac:dyDescent="0.2">
      <c r="A46">
        <v>11</v>
      </c>
      <c r="B46" s="4">
        <v>3.2083333333333332E-2</v>
      </c>
      <c r="C46" t="s">
        <v>382</v>
      </c>
      <c r="D46" t="s">
        <v>198</v>
      </c>
      <c r="E46" t="s">
        <v>207</v>
      </c>
      <c r="F46" s="9">
        <f>201-COUNTIF($G$1:$G46,G46)</f>
        <v>185</v>
      </c>
      <c r="G46" s="9" t="str">
        <f t="shared" si="0"/>
        <v>F</v>
      </c>
    </row>
    <row r="47" spans="1:7" x14ac:dyDescent="0.2">
      <c r="A47">
        <v>10</v>
      </c>
      <c r="B47" s="4">
        <v>3.2094907407407412E-2</v>
      </c>
      <c r="C47" t="s">
        <v>383</v>
      </c>
      <c r="D47" t="s">
        <v>193</v>
      </c>
      <c r="E47" t="s">
        <v>373</v>
      </c>
      <c r="F47" s="9">
        <f>201-COUNTIF($G$1:$G47,G47)</f>
        <v>170</v>
      </c>
      <c r="G47" s="9" t="str">
        <f t="shared" si="0"/>
        <v>M</v>
      </c>
    </row>
    <row r="48" spans="1:7" x14ac:dyDescent="0.2">
      <c r="A48">
        <v>9</v>
      </c>
      <c r="B48" s="4">
        <v>3.2233796296296295E-2</v>
      </c>
      <c r="C48" t="s">
        <v>384</v>
      </c>
      <c r="D48" t="s">
        <v>196</v>
      </c>
      <c r="E48" t="s">
        <v>376</v>
      </c>
      <c r="F48" s="9">
        <f>201-COUNTIF($G$1:$G48,G48)</f>
        <v>169</v>
      </c>
      <c r="G48" s="9" t="str">
        <f t="shared" si="0"/>
        <v>M</v>
      </c>
    </row>
    <row r="49" spans="1:7" x14ac:dyDescent="0.2">
      <c r="A49">
        <v>8</v>
      </c>
      <c r="B49" s="4">
        <v>3.3009259259259259E-2</v>
      </c>
      <c r="C49" t="s">
        <v>54</v>
      </c>
      <c r="D49" t="s">
        <v>201</v>
      </c>
      <c r="E49" t="s">
        <v>4</v>
      </c>
      <c r="F49" s="9">
        <f>201-COUNTIF($G$1:$G49,G49)</f>
        <v>184</v>
      </c>
      <c r="G49" s="9" t="str">
        <f t="shared" si="0"/>
        <v>F</v>
      </c>
    </row>
    <row r="50" spans="1:7" x14ac:dyDescent="0.2">
      <c r="A50">
        <v>7</v>
      </c>
      <c r="B50" s="4">
        <v>3.3379629629629634E-2</v>
      </c>
      <c r="C50" t="s">
        <v>385</v>
      </c>
      <c r="D50" t="s">
        <v>203</v>
      </c>
      <c r="E50" t="s">
        <v>373</v>
      </c>
      <c r="F50" s="9">
        <f>201-COUNTIF($G$1:$G50,G50)</f>
        <v>168</v>
      </c>
      <c r="G50" s="9" t="str">
        <f t="shared" si="0"/>
        <v>M</v>
      </c>
    </row>
    <row r="51" spans="1:7" x14ac:dyDescent="0.2">
      <c r="A51">
        <v>6</v>
      </c>
      <c r="B51" s="4">
        <v>3.5520833333333328E-2</v>
      </c>
      <c r="C51" t="s">
        <v>386</v>
      </c>
      <c r="D51" t="s">
        <v>201</v>
      </c>
      <c r="E51" t="s">
        <v>17</v>
      </c>
      <c r="F51" s="9">
        <f>201-COUNTIF($G$1:$G51,G51)</f>
        <v>183</v>
      </c>
      <c r="G51" s="9" t="str">
        <f t="shared" si="0"/>
        <v>F</v>
      </c>
    </row>
    <row r="52" spans="1:7" x14ac:dyDescent="0.2">
      <c r="A52">
        <v>5</v>
      </c>
      <c r="B52" s="4">
        <v>3.5543981481481475E-2</v>
      </c>
      <c r="C52" t="s">
        <v>387</v>
      </c>
      <c r="D52" t="s">
        <v>195</v>
      </c>
      <c r="E52" t="s">
        <v>17</v>
      </c>
      <c r="F52" s="9">
        <f>201-COUNTIF($G$1:$G52,G52)</f>
        <v>182</v>
      </c>
      <c r="G52" s="9" t="str">
        <f t="shared" si="0"/>
        <v>F</v>
      </c>
    </row>
    <row r="53" spans="1:7" x14ac:dyDescent="0.2">
      <c r="A53">
        <v>4</v>
      </c>
      <c r="B53" s="4">
        <v>3.6134259259259262E-2</v>
      </c>
      <c r="C53" t="s">
        <v>388</v>
      </c>
      <c r="D53" t="s">
        <v>193</v>
      </c>
      <c r="E53" t="s">
        <v>17</v>
      </c>
      <c r="F53" s="9">
        <f>201-COUNTIF($G$1:$G53,G53)</f>
        <v>167</v>
      </c>
      <c r="G53" s="9" t="str">
        <f t="shared" si="0"/>
        <v>M</v>
      </c>
    </row>
    <row r="54" spans="1:7" x14ac:dyDescent="0.2">
      <c r="A54">
        <v>3</v>
      </c>
      <c r="B54" s="4">
        <v>3.7523148148148146E-2</v>
      </c>
      <c r="C54" t="s">
        <v>190</v>
      </c>
      <c r="D54" t="s">
        <v>198</v>
      </c>
      <c r="E54" t="s">
        <v>194</v>
      </c>
      <c r="F54" s="9">
        <f>201-COUNTIF($G$1:$G54,G54)</f>
        <v>181</v>
      </c>
      <c r="G54" s="9" t="str">
        <f t="shared" si="0"/>
        <v>F</v>
      </c>
    </row>
    <row r="55" spans="1:7" x14ac:dyDescent="0.2">
      <c r="A55">
        <v>2</v>
      </c>
      <c r="B55" s="4">
        <v>4.0555555555555553E-2</v>
      </c>
      <c r="C55" t="s">
        <v>330</v>
      </c>
      <c r="D55" t="s">
        <v>203</v>
      </c>
      <c r="E55" t="s">
        <v>194</v>
      </c>
      <c r="F55" s="9">
        <f>201-COUNTIF($G$1:$G55,G55)</f>
        <v>166</v>
      </c>
      <c r="G55" s="9" t="str">
        <f t="shared" si="0"/>
        <v>M</v>
      </c>
    </row>
    <row r="56" spans="1:7" x14ac:dyDescent="0.2">
      <c r="A56">
        <v>1</v>
      </c>
      <c r="B56" s="4">
        <v>4.08912037037037E-2</v>
      </c>
      <c r="C56" t="s">
        <v>333</v>
      </c>
      <c r="D56" t="s">
        <v>201</v>
      </c>
      <c r="E56" t="s">
        <v>194</v>
      </c>
      <c r="F56" s="9">
        <f>201-COUNTIF($G$1:$G56,G56)</f>
        <v>180</v>
      </c>
      <c r="G56" s="9" t="str">
        <f t="shared" si="0"/>
        <v>F</v>
      </c>
    </row>
    <row r="57" spans="1:7" x14ac:dyDescent="0.2">
      <c r="F57" s="9"/>
      <c r="G57" s="9"/>
    </row>
    <row r="58" spans="1:7" x14ac:dyDescent="0.2">
      <c r="B58" s="4"/>
      <c r="F58" s="9"/>
      <c r="G58" s="9"/>
    </row>
    <row r="59" spans="1:7" x14ac:dyDescent="0.2">
      <c r="B59" s="4"/>
      <c r="F59" s="9"/>
      <c r="G59" s="9"/>
    </row>
    <row r="60" spans="1:7" x14ac:dyDescent="0.2">
      <c r="B60" s="4"/>
      <c r="F60" s="9"/>
      <c r="G60" s="9"/>
    </row>
    <row r="61" spans="1:7" x14ac:dyDescent="0.2">
      <c r="B61" s="4"/>
      <c r="F61" s="9"/>
      <c r="G61" s="9"/>
    </row>
    <row r="62" spans="1:7" x14ac:dyDescent="0.2">
      <c r="B62" s="4"/>
      <c r="F62" s="9"/>
      <c r="G62" s="9"/>
    </row>
    <row r="63" spans="1:7" x14ac:dyDescent="0.2">
      <c r="B63" s="4"/>
      <c r="F63" s="9"/>
      <c r="G63" s="9"/>
    </row>
    <row r="64" spans="1:7" x14ac:dyDescent="0.2">
      <c r="B64" s="4"/>
      <c r="F64" s="9"/>
      <c r="G64" s="9"/>
    </row>
    <row r="65" spans="2:7" x14ac:dyDescent="0.2">
      <c r="B65" s="4"/>
      <c r="F65" s="9"/>
      <c r="G65" s="9"/>
    </row>
    <row r="66" spans="2:7" x14ac:dyDescent="0.2">
      <c r="B66" s="4"/>
      <c r="F66" s="9"/>
      <c r="G66" s="9"/>
    </row>
    <row r="67" spans="2:7" x14ac:dyDescent="0.2">
      <c r="B67" s="4"/>
      <c r="F67" s="9"/>
      <c r="G67" s="9"/>
    </row>
    <row r="68" spans="2:7" x14ac:dyDescent="0.2">
      <c r="B68" s="4"/>
      <c r="F68" s="9"/>
      <c r="G68" s="9"/>
    </row>
    <row r="69" spans="2:7" x14ac:dyDescent="0.2">
      <c r="B69" s="4"/>
      <c r="F69" s="9"/>
      <c r="G69" s="9"/>
    </row>
    <row r="70" spans="2:7" x14ac:dyDescent="0.2">
      <c r="B70" s="4"/>
      <c r="F70" s="9"/>
      <c r="G70" s="9"/>
    </row>
    <row r="71" spans="2:7" x14ac:dyDescent="0.2">
      <c r="B71" s="4"/>
      <c r="F71" s="9"/>
      <c r="G71" s="9"/>
    </row>
    <row r="72" spans="2:7" x14ac:dyDescent="0.2">
      <c r="B72" s="4"/>
      <c r="F72" s="9"/>
      <c r="G72" s="9"/>
    </row>
    <row r="73" spans="2:7" x14ac:dyDescent="0.2">
      <c r="B73" s="4"/>
      <c r="F73" s="9"/>
      <c r="G73" s="9"/>
    </row>
    <row r="74" spans="2:7" x14ac:dyDescent="0.2">
      <c r="B74" s="4"/>
      <c r="F74" s="9"/>
      <c r="G74" s="9"/>
    </row>
    <row r="75" spans="2:7" x14ac:dyDescent="0.2">
      <c r="B75" s="4"/>
      <c r="F75" s="9"/>
      <c r="G75" s="9"/>
    </row>
    <row r="76" spans="2:7" x14ac:dyDescent="0.2">
      <c r="B76" s="4"/>
      <c r="F76" s="9"/>
      <c r="G76" s="9"/>
    </row>
    <row r="77" spans="2:7" x14ac:dyDescent="0.2">
      <c r="B77" s="4"/>
      <c r="F77" s="9"/>
      <c r="G77" s="9"/>
    </row>
    <row r="78" spans="2:7" x14ac:dyDescent="0.2">
      <c r="B78" s="4"/>
      <c r="F78" s="9"/>
      <c r="G78" s="9"/>
    </row>
    <row r="79" spans="2:7" x14ac:dyDescent="0.2">
      <c r="B79" s="4"/>
      <c r="F79" s="9"/>
      <c r="G79" s="9"/>
    </row>
    <row r="80" spans="2:7" x14ac:dyDescent="0.2">
      <c r="B80" s="4"/>
      <c r="F80" s="9"/>
      <c r="G80" s="9"/>
    </row>
    <row r="81" spans="2:7" x14ac:dyDescent="0.2">
      <c r="B81" s="4"/>
      <c r="F81" s="9"/>
      <c r="G81" s="9"/>
    </row>
    <row r="82" spans="2:7" x14ac:dyDescent="0.2">
      <c r="B82" s="4"/>
      <c r="F82" s="9"/>
      <c r="G82" s="9"/>
    </row>
    <row r="83" spans="2:7" x14ac:dyDescent="0.2">
      <c r="B83" s="4"/>
      <c r="F83" s="9"/>
      <c r="G83" s="9"/>
    </row>
    <row r="84" spans="2:7" x14ac:dyDescent="0.2">
      <c r="B84" s="4"/>
      <c r="F84" s="9"/>
      <c r="G84" s="9"/>
    </row>
    <row r="85" spans="2:7" x14ac:dyDescent="0.2">
      <c r="B85" s="4"/>
      <c r="F85" s="9"/>
      <c r="G85" s="9"/>
    </row>
    <row r="86" spans="2:7" x14ac:dyDescent="0.2">
      <c r="B86" s="4"/>
      <c r="F86" s="9"/>
      <c r="G86" s="9"/>
    </row>
    <row r="87" spans="2:7" x14ac:dyDescent="0.2">
      <c r="B87" s="4"/>
      <c r="F87" s="9"/>
      <c r="G87" s="9"/>
    </row>
    <row r="88" spans="2:7" x14ac:dyDescent="0.2">
      <c r="B88" s="4"/>
      <c r="F88" s="9"/>
      <c r="G88" s="9"/>
    </row>
    <row r="89" spans="2:7" x14ac:dyDescent="0.2">
      <c r="B89" s="4"/>
      <c r="F89" s="9"/>
      <c r="G89" s="9"/>
    </row>
    <row r="90" spans="2:7" x14ac:dyDescent="0.2">
      <c r="B90" s="4"/>
      <c r="F90" s="9"/>
      <c r="G90" s="9"/>
    </row>
    <row r="91" spans="2:7" x14ac:dyDescent="0.2">
      <c r="B91" s="4"/>
      <c r="F91" s="9"/>
      <c r="G91" s="9"/>
    </row>
    <row r="92" spans="2:7" x14ac:dyDescent="0.2">
      <c r="B92" s="4"/>
      <c r="F92" s="9"/>
      <c r="G92" s="9"/>
    </row>
    <row r="93" spans="2:7" x14ac:dyDescent="0.2">
      <c r="B93" s="4"/>
      <c r="F93" s="9"/>
      <c r="G93" s="9"/>
    </row>
    <row r="94" spans="2:7" x14ac:dyDescent="0.2">
      <c r="B94" s="4"/>
      <c r="F94" s="9"/>
      <c r="G94" s="9"/>
    </row>
    <row r="95" spans="2:7" x14ac:dyDescent="0.2">
      <c r="B95" s="4"/>
      <c r="F95" s="9"/>
      <c r="G95" s="9"/>
    </row>
    <row r="96" spans="2:7" x14ac:dyDescent="0.2">
      <c r="B96" s="4"/>
      <c r="F96" s="9"/>
      <c r="G96" s="9"/>
    </row>
    <row r="97" spans="2:7" x14ac:dyDescent="0.2">
      <c r="B97" s="4"/>
      <c r="F97" s="9"/>
      <c r="G97" s="9"/>
    </row>
    <row r="98" spans="2:7" x14ac:dyDescent="0.2">
      <c r="B98" s="4"/>
      <c r="F98" s="9"/>
      <c r="G98" s="9"/>
    </row>
    <row r="99" spans="2:7" x14ac:dyDescent="0.2">
      <c r="B99" s="4"/>
      <c r="F99" s="9"/>
      <c r="G99" s="9"/>
    </row>
    <row r="100" spans="2:7" x14ac:dyDescent="0.2">
      <c r="B100" s="4"/>
      <c r="F100" s="9"/>
      <c r="G100" s="9"/>
    </row>
    <row r="101" spans="2:7" x14ac:dyDescent="0.2">
      <c r="B101" s="4"/>
      <c r="F101" s="9"/>
      <c r="G101" s="9"/>
    </row>
    <row r="102" spans="2:7" x14ac:dyDescent="0.2">
      <c r="B102" s="4"/>
      <c r="F102" s="9"/>
      <c r="G102" s="9"/>
    </row>
    <row r="103" spans="2:7" x14ac:dyDescent="0.2">
      <c r="B103" s="4"/>
      <c r="F103" s="9"/>
      <c r="G103" s="9"/>
    </row>
    <row r="104" spans="2:7" x14ac:dyDescent="0.2">
      <c r="B104" s="4"/>
      <c r="F104" s="9"/>
      <c r="G104" s="9"/>
    </row>
    <row r="105" spans="2:7" x14ac:dyDescent="0.2">
      <c r="B105" s="4"/>
      <c r="F105" s="9"/>
      <c r="G105" s="9"/>
    </row>
    <row r="106" spans="2:7" x14ac:dyDescent="0.2">
      <c r="B106" s="4"/>
      <c r="F106" s="9"/>
      <c r="G106" s="9"/>
    </row>
    <row r="107" spans="2:7" x14ac:dyDescent="0.2">
      <c r="B107" s="4"/>
      <c r="F107" s="9"/>
      <c r="G107" s="9"/>
    </row>
    <row r="108" spans="2:7" x14ac:dyDescent="0.2">
      <c r="B108" s="4"/>
      <c r="F108" s="9"/>
      <c r="G108" s="9"/>
    </row>
    <row r="109" spans="2:7" x14ac:dyDescent="0.2">
      <c r="B109" s="4"/>
      <c r="F109" s="9"/>
      <c r="G109" s="9"/>
    </row>
    <row r="110" spans="2:7" x14ac:dyDescent="0.2">
      <c r="B110" s="4"/>
      <c r="F110" s="9"/>
      <c r="G110" s="9"/>
    </row>
    <row r="111" spans="2:7" x14ac:dyDescent="0.2">
      <c r="B111" s="4"/>
      <c r="F111" s="9"/>
      <c r="G111" s="9"/>
    </row>
    <row r="112" spans="2:7" x14ac:dyDescent="0.2">
      <c r="B112" s="4"/>
      <c r="F112" s="9"/>
      <c r="G112" s="9"/>
    </row>
    <row r="113" spans="2:7" x14ac:dyDescent="0.2">
      <c r="B113" s="4"/>
      <c r="F113" s="9"/>
      <c r="G113" s="9"/>
    </row>
    <row r="114" spans="2:7" x14ac:dyDescent="0.2">
      <c r="B114" s="4"/>
      <c r="F114" s="9"/>
      <c r="G114" s="9"/>
    </row>
    <row r="115" spans="2:7" x14ac:dyDescent="0.2">
      <c r="F115" s="9"/>
      <c r="G115" s="9"/>
    </row>
    <row r="116" spans="2:7" x14ac:dyDescent="0.2">
      <c r="F116" s="9"/>
      <c r="G116" s="9"/>
    </row>
    <row r="117" spans="2:7" x14ac:dyDescent="0.2">
      <c r="F117" s="9"/>
      <c r="G117" s="9"/>
    </row>
    <row r="118" spans="2:7" x14ac:dyDescent="0.2">
      <c r="F118" s="9"/>
      <c r="G118" s="9"/>
    </row>
    <row r="119" spans="2:7" x14ac:dyDescent="0.2">
      <c r="F119" s="9"/>
      <c r="G119" s="9"/>
    </row>
    <row r="120" spans="2:7" x14ac:dyDescent="0.2">
      <c r="F120" s="9"/>
      <c r="G120" s="9"/>
    </row>
    <row r="121" spans="2:7" x14ac:dyDescent="0.2">
      <c r="F121" s="9"/>
      <c r="G121" s="9"/>
    </row>
    <row r="122" spans="2:7" x14ac:dyDescent="0.2">
      <c r="F122" s="9"/>
      <c r="G122" s="9"/>
    </row>
    <row r="123" spans="2:7" x14ac:dyDescent="0.2">
      <c r="F123" s="9"/>
      <c r="G123" s="9"/>
    </row>
    <row r="124" spans="2:7" x14ac:dyDescent="0.2">
      <c r="F124" s="9"/>
      <c r="G124" s="9"/>
    </row>
    <row r="125" spans="2:7" x14ac:dyDescent="0.2">
      <c r="F125" s="9"/>
      <c r="G125" s="9"/>
    </row>
    <row r="126" spans="2:7" x14ac:dyDescent="0.2">
      <c r="F126" s="9"/>
      <c r="G126" s="9"/>
    </row>
    <row r="127" spans="2:7" x14ac:dyDescent="0.2">
      <c r="F127" s="9"/>
      <c r="G127" s="9"/>
    </row>
    <row r="128" spans="2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A35:L99">
    <sortCondition ref="B35:B99"/>
  </sortState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59"/>
  <sheetViews>
    <sheetView zoomScale="150" zoomScaleNormal="150" zoomScalePageLayoutView="150" workbookViewId="0">
      <selection activeCell="C1" sqref="C1:C103"/>
    </sheetView>
  </sheetViews>
  <sheetFormatPr baseColWidth="10" defaultRowHeight="15" x14ac:dyDescent="0.2"/>
  <cols>
    <col min="2" max="2" width="10.83203125" style="10"/>
    <col min="3" max="3" width="18.33203125" bestFit="1" customWidth="1"/>
    <col min="10" max="10" width="10.83203125" style="10"/>
  </cols>
  <sheetData>
    <row r="1" spans="2:7" x14ac:dyDescent="0.2">
      <c r="B1" s="10">
        <v>2.1516203703703704E-2</v>
      </c>
      <c r="C1" t="s">
        <v>185</v>
      </c>
      <c r="D1" t="s">
        <v>235</v>
      </c>
      <c r="E1" t="s">
        <v>4</v>
      </c>
      <c r="F1" s="9">
        <f>201-COUNTIF($G$1:$G1,G1)</f>
        <v>200</v>
      </c>
      <c r="G1" s="9" t="str">
        <f t="shared" ref="G1:G64" si="0">LEFT(D1,1)</f>
        <v>M</v>
      </c>
    </row>
    <row r="2" spans="2:7" x14ac:dyDescent="0.2">
      <c r="B2" s="10">
        <v>2.1527777777777781E-2</v>
      </c>
      <c r="C2" t="s">
        <v>294</v>
      </c>
      <c r="D2" t="s">
        <v>235</v>
      </c>
      <c r="E2" t="s">
        <v>4</v>
      </c>
      <c r="F2" s="9">
        <f>201-COUNTIF($G$1:$G2,G2)</f>
        <v>199</v>
      </c>
      <c r="G2" s="9" t="str">
        <f t="shared" si="0"/>
        <v>M</v>
      </c>
    </row>
    <row r="3" spans="2:7" x14ac:dyDescent="0.2">
      <c r="B3" s="10">
        <v>2.1712962962962962E-2</v>
      </c>
      <c r="C3" t="s">
        <v>389</v>
      </c>
      <c r="D3" t="s">
        <v>235</v>
      </c>
      <c r="E3" t="s">
        <v>10</v>
      </c>
      <c r="F3" s="9">
        <f>201-COUNTIF($G$1:$G3,G3)</f>
        <v>198</v>
      </c>
      <c r="G3" s="9" t="str">
        <f t="shared" si="0"/>
        <v>M</v>
      </c>
    </row>
    <row r="4" spans="2:7" x14ac:dyDescent="0.2">
      <c r="B4" s="10">
        <v>2.2268518518518521E-2</v>
      </c>
      <c r="C4" t="s">
        <v>390</v>
      </c>
      <c r="D4" t="s">
        <v>193</v>
      </c>
      <c r="E4" t="s">
        <v>10</v>
      </c>
      <c r="F4" s="9">
        <f>201-COUNTIF($G$1:$G4,G4)</f>
        <v>197</v>
      </c>
      <c r="G4" s="9" t="str">
        <f t="shared" si="0"/>
        <v>M</v>
      </c>
    </row>
    <row r="5" spans="2:7" x14ac:dyDescent="0.2">
      <c r="B5" s="10">
        <v>2.2407407407407407E-2</v>
      </c>
      <c r="C5" t="s">
        <v>226</v>
      </c>
      <c r="D5" t="s">
        <v>235</v>
      </c>
      <c r="E5" t="s">
        <v>10</v>
      </c>
      <c r="F5" s="9">
        <f>201-COUNTIF($G$1:$G5,G5)</f>
        <v>196</v>
      </c>
      <c r="G5" s="9" t="str">
        <f t="shared" si="0"/>
        <v>M</v>
      </c>
    </row>
    <row r="6" spans="2:7" x14ac:dyDescent="0.2">
      <c r="B6" s="10">
        <v>2.2430555555555554E-2</v>
      </c>
      <c r="C6" t="s">
        <v>391</v>
      </c>
      <c r="D6" t="s">
        <v>235</v>
      </c>
      <c r="E6" t="s">
        <v>4</v>
      </c>
      <c r="F6" s="9">
        <f>201-COUNTIF($G$1:$G6,G6)</f>
        <v>195</v>
      </c>
      <c r="G6" s="9" t="str">
        <f t="shared" si="0"/>
        <v>M</v>
      </c>
    </row>
    <row r="7" spans="2:7" x14ac:dyDescent="0.2">
      <c r="B7" s="10">
        <v>2.3240740740740742E-2</v>
      </c>
      <c r="C7" t="s">
        <v>225</v>
      </c>
      <c r="D7" t="s">
        <v>235</v>
      </c>
      <c r="E7" t="s">
        <v>10</v>
      </c>
      <c r="F7" s="9">
        <f>201-COUNTIF($G$1:$G7,G7)</f>
        <v>194</v>
      </c>
      <c r="G7" s="9" t="str">
        <f t="shared" si="0"/>
        <v>M</v>
      </c>
    </row>
    <row r="8" spans="2:7" x14ac:dyDescent="0.2">
      <c r="B8" s="10">
        <v>2.3761574074074074E-2</v>
      </c>
      <c r="C8" t="s">
        <v>392</v>
      </c>
      <c r="D8" t="s">
        <v>235</v>
      </c>
      <c r="E8" t="s">
        <v>7</v>
      </c>
      <c r="F8" s="9">
        <f>201-COUNTIF($G$1:$G8,G8)</f>
        <v>193</v>
      </c>
      <c r="G8" s="9" t="str">
        <f t="shared" si="0"/>
        <v>M</v>
      </c>
    </row>
    <row r="9" spans="2:7" x14ac:dyDescent="0.2">
      <c r="B9" s="10">
        <v>2.4143518518518519E-2</v>
      </c>
      <c r="C9" t="s">
        <v>393</v>
      </c>
      <c r="D9" t="s">
        <v>235</v>
      </c>
      <c r="E9" t="s">
        <v>10</v>
      </c>
      <c r="F9" s="9">
        <f>201-COUNTIF($G$1:$G9,G9)</f>
        <v>192</v>
      </c>
      <c r="G9" s="9" t="str">
        <f t="shared" si="0"/>
        <v>M</v>
      </c>
    </row>
    <row r="10" spans="2:7" x14ac:dyDescent="0.2">
      <c r="B10" s="10">
        <v>2.4189814814814817E-2</v>
      </c>
      <c r="C10" t="s">
        <v>394</v>
      </c>
      <c r="D10" t="s">
        <v>196</v>
      </c>
      <c r="E10" t="s">
        <v>4</v>
      </c>
      <c r="F10" s="9">
        <f>201-COUNTIF($G$1:$G10,G10)</f>
        <v>191</v>
      </c>
      <c r="G10" s="9" t="str">
        <f t="shared" si="0"/>
        <v>M</v>
      </c>
    </row>
    <row r="11" spans="2:7" x14ac:dyDescent="0.2">
      <c r="B11" s="10">
        <v>2.4224537037037034E-2</v>
      </c>
      <c r="C11" t="s">
        <v>299</v>
      </c>
      <c r="D11" t="s">
        <v>193</v>
      </c>
      <c r="E11" t="s">
        <v>7</v>
      </c>
      <c r="F11" s="9">
        <f>201-COUNTIF($G$1:$G11,G11)</f>
        <v>190</v>
      </c>
      <c r="G11" s="9" t="str">
        <f t="shared" si="0"/>
        <v>M</v>
      </c>
    </row>
    <row r="12" spans="2:7" x14ac:dyDescent="0.2">
      <c r="B12" s="10">
        <v>2.4259259259259258E-2</v>
      </c>
      <c r="C12" t="s">
        <v>395</v>
      </c>
      <c r="D12" t="s">
        <v>193</v>
      </c>
      <c r="E12" t="s">
        <v>10</v>
      </c>
      <c r="F12" s="9">
        <f>201-COUNTIF($G$1:$G12,G12)</f>
        <v>189</v>
      </c>
      <c r="G12" s="9" t="str">
        <f t="shared" si="0"/>
        <v>M</v>
      </c>
    </row>
    <row r="13" spans="2:7" x14ac:dyDescent="0.2">
      <c r="B13" s="10">
        <v>2.4571759259259262E-2</v>
      </c>
      <c r="C13" t="s">
        <v>283</v>
      </c>
      <c r="D13" t="s">
        <v>198</v>
      </c>
      <c r="E13" t="s">
        <v>4</v>
      </c>
      <c r="F13" s="9">
        <f>201-COUNTIF($G$1:$G13,G13)</f>
        <v>200</v>
      </c>
      <c r="G13" s="9" t="str">
        <f t="shared" si="0"/>
        <v>F</v>
      </c>
    </row>
    <row r="14" spans="2:7" x14ac:dyDescent="0.2">
      <c r="B14" s="10">
        <v>2.4652777777777777E-2</v>
      </c>
      <c r="C14" t="s">
        <v>192</v>
      </c>
      <c r="D14" t="s">
        <v>193</v>
      </c>
      <c r="E14" t="s">
        <v>215</v>
      </c>
      <c r="F14" s="9">
        <f>201-COUNTIF($G$1:$G14,G14)</f>
        <v>188</v>
      </c>
      <c r="G14" s="9" t="str">
        <f t="shared" si="0"/>
        <v>M</v>
      </c>
    </row>
    <row r="15" spans="2:7" x14ac:dyDescent="0.2">
      <c r="B15" s="10">
        <v>2.4664351851851851E-2</v>
      </c>
      <c r="C15" t="s">
        <v>396</v>
      </c>
      <c r="D15" t="s">
        <v>239</v>
      </c>
      <c r="E15" t="s">
        <v>7</v>
      </c>
      <c r="F15" s="9">
        <f>201-COUNTIF($G$1:$G15,G15)</f>
        <v>199</v>
      </c>
      <c r="G15" s="9" t="str">
        <f t="shared" si="0"/>
        <v>F</v>
      </c>
    </row>
    <row r="16" spans="2:7" x14ac:dyDescent="0.2">
      <c r="B16" s="10">
        <v>2.4907407407407406E-2</v>
      </c>
      <c r="C16" t="s">
        <v>208</v>
      </c>
      <c r="D16" t="s">
        <v>193</v>
      </c>
      <c r="E16" t="s">
        <v>209</v>
      </c>
      <c r="F16" s="9">
        <f>201-COUNTIF($G$1:$G16,G16)</f>
        <v>187</v>
      </c>
      <c r="G16" s="9" t="str">
        <f t="shared" si="0"/>
        <v>M</v>
      </c>
    </row>
    <row r="17" spans="2:7" x14ac:dyDescent="0.2">
      <c r="B17" s="10">
        <v>2.4930555555555553E-2</v>
      </c>
      <c r="C17" t="s">
        <v>237</v>
      </c>
      <c r="D17" t="s">
        <v>193</v>
      </c>
      <c r="E17" t="s">
        <v>17</v>
      </c>
      <c r="F17" s="9">
        <f>201-COUNTIF($G$1:$G17,G17)</f>
        <v>186</v>
      </c>
      <c r="G17" s="9" t="str">
        <f t="shared" si="0"/>
        <v>M</v>
      </c>
    </row>
    <row r="18" spans="2:7" x14ac:dyDescent="0.2">
      <c r="B18" s="10">
        <v>2.49537037037037E-2</v>
      </c>
      <c r="C18" t="s">
        <v>397</v>
      </c>
      <c r="D18" t="s">
        <v>193</v>
      </c>
      <c r="E18" t="s">
        <v>10</v>
      </c>
      <c r="F18" s="9">
        <f>201-COUNTIF($G$1:$G18,G18)</f>
        <v>185</v>
      </c>
      <c r="G18" s="9" t="str">
        <f t="shared" si="0"/>
        <v>M</v>
      </c>
    </row>
    <row r="19" spans="2:7" x14ac:dyDescent="0.2">
      <c r="B19" s="10">
        <v>2.5034722222222222E-2</v>
      </c>
      <c r="C19" t="s">
        <v>398</v>
      </c>
      <c r="D19" t="s">
        <v>193</v>
      </c>
      <c r="E19" t="s">
        <v>10</v>
      </c>
      <c r="F19" s="9">
        <f>201-COUNTIF($G$1:$G19,G19)</f>
        <v>184</v>
      </c>
      <c r="G19" s="9" t="str">
        <f t="shared" si="0"/>
        <v>M</v>
      </c>
    </row>
    <row r="20" spans="2:7" x14ac:dyDescent="0.2">
      <c r="B20" s="10">
        <v>2.5057870370370373E-2</v>
      </c>
      <c r="C20" t="s">
        <v>243</v>
      </c>
      <c r="D20" t="s">
        <v>239</v>
      </c>
      <c r="E20" t="s">
        <v>10</v>
      </c>
      <c r="F20" s="9">
        <f>201-COUNTIF($G$1:$G20,G20)</f>
        <v>198</v>
      </c>
      <c r="G20" s="9" t="str">
        <f t="shared" si="0"/>
        <v>F</v>
      </c>
    </row>
    <row r="21" spans="2:7" x14ac:dyDescent="0.2">
      <c r="B21" s="10">
        <v>2.5185185185185185E-2</v>
      </c>
      <c r="C21" t="s">
        <v>399</v>
      </c>
      <c r="D21" t="s">
        <v>235</v>
      </c>
      <c r="E21" t="s">
        <v>400</v>
      </c>
      <c r="F21" s="9">
        <f>201-COUNTIF($G$1:$G21,G21)</f>
        <v>183</v>
      </c>
      <c r="G21" s="9" t="str">
        <f t="shared" si="0"/>
        <v>M</v>
      </c>
    </row>
    <row r="22" spans="2:7" x14ac:dyDescent="0.2">
      <c r="B22" s="10">
        <v>2.5300925925925925E-2</v>
      </c>
      <c r="C22" t="s">
        <v>286</v>
      </c>
      <c r="D22" t="s">
        <v>196</v>
      </c>
      <c r="E22" t="s">
        <v>4</v>
      </c>
      <c r="F22" s="9">
        <f>201-COUNTIF($G$1:$G22,G22)</f>
        <v>182</v>
      </c>
      <c r="G22" s="9" t="str">
        <f t="shared" si="0"/>
        <v>M</v>
      </c>
    </row>
    <row r="23" spans="2:7" x14ac:dyDescent="0.2">
      <c r="B23" s="10">
        <v>2.5335648148148149E-2</v>
      </c>
      <c r="C23" t="s">
        <v>200</v>
      </c>
      <c r="D23" t="s">
        <v>196</v>
      </c>
      <c r="E23" t="s">
        <v>215</v>
      </c>
      <c r="F23" s="9">
        <f>201-COUNTIF($G$1:$G23,G23)</f>
        <v>181</v>
      </c>
      <c r="G23" s="9" t="str">
        <f t="shared" si="0"/>
        <v>M</v>
      </c>
    </row>
    <row r="24" spans="2:7" x14ac:dyDescent="0.2">
      <c r="B24" s="10">
        <v>2.5335648148148149E-2</v>
      </c>
      <c r="C24" t="s">
        <v>303</v>
      </c>
      <c r="D24" t="s">
        <v>235</v>
      </c>
      <c r="E24" t="s">
        <v>10</v>
      </c>
      <c r="F24" s="9">
        <f>201-COUNTIF($G$1:$G24,G24)</f>
        <v>180</v>
      </c>
      <c r="G24" s="9" t="str">
        <f t="shared" si="0"/>
        <v>M</v>
      </c>
    </row>
    <row r="25" spans="2:7" x14ac:dyDescent="0.2">
      <c r="B25" s="10">
        <v>2.568287037037037E-2</v>
      </c>
      <c r="C25" t="s">
        <v>369</v>
      </c>
      <c r="D25" t="s">
        <v>239</v>
      </c>
      <c r="E25" t="s">
        <v>10</v>
      </c>
      <c r="F25" s="9">
        <f>201-COUNTIF($G$1:$G25,G25)</f>
        <v>197</v>
      </c>
      <c r="G25" s="9" t="str">
        <f t="shared" si="0"/>
        <v>F</v>
      </c>
    </row>
    <row r="26" spans="2:7" x14ac:dyDescent="0.2">
      <c r="B26" s="10">
        <v>2.5798611111111109E-2</v>
      </c>
      <c r="C26" t="s">
        <v>244</v>
      </c>
      <c r="D26" t="s">
        <v>196</v>
      </c>
      <c r="E26" t="s">
        <v>10</v>
      </c>
      <c r="F26" s="9">
        <f>201-COUNTIF($G$1:$G26,G26)</f>
        <v>179</v>
      </c>
      <c r="G26" s="9" t="str">
        <f t="shared" si="0"/>
        <v>M</v>
      </c>
    </row>
    <row r="27" spans="2:7" x14ac:dyDescent="0.2">
      <c r="B27" s="10">
        <v>2.6481481481481481E-2</v>
      </c>
      <c r="C27" t="s">
        <v>216</v>
      </c>
      <c r="D27" t="s">
        <v>83</v>
      </c>
      <c r="E27" t="s">
        <v>4</v>
      </c>
      <c r="F27" s="9">
        <f>201-COUNTIF($G$1:$G27,G27)</f>
        <v>178</v>
      </c>
      <c r="G27" s="9" t="str">
        <f t="shared" si="0"/>
        <v>M</v>
      </c>
    </row>
    <row r="28" spans="2:7" x14ac:dyDescent="0.2">
      <c r="B28" s="10">
        <v>2.6516203703703698E-2</v>
      </c>
      <c r="C28" t="s">
        <v>401</v>
      </c>
      <c r="D28" t="s">
        <v>196</v>
      </c>
      <c r="E28" t="s">
        <v>211</v>
      </c>
      <c r="F28" s="9">
        <f>201-COUNTIF($G$1:$G28,G28)</f>
        <v>177</v>
      </c>
      <c r="G28" s="9" t="str">
        <f t="shared" si="0"/>
        <v>M</v>
      </c>
    </row>
    <row r="29" spans="2:7" x14ac:dyDescent="0.2">
      <c r="B29" s="10">
        <v>2.6574074074074073E-2</v>
      </c>
      <c r="C29" t="s">
        <v>217</v>
      </c>
      <c r="D29" t="s">
        <v>193</v>
      </c>
      <c r="E29" t="s">
        <v>4</v>
      </c>
      <c r="F29" s="9">
        <f>201-COUNTIF($G$1:$G29,G29)</f>
        <v>176</v>
      </c>
      <c r="G29" s="9" t="str">
        <f t="shared" si="0"/>
        <v>M</v>
      </c>
    </row>
    <row r="30" spans="2:7" x14ac:dyDescent="0.2">
      <c r="B30" s="10">
        <v>2.6585648148148146E-2</v>
      </c>
      <c r="C30" t="s">
        <v>103</v>
      </c>
      <c r="D30" t="s">
        <v>206</v>
      </c>
      <c r="E30" t="s">
        <v>194</v>
      </c>
      <c r="F30" s="9">
        <f>201-COUNTIF($G$1:$G30,G30)</f>
        <v>175</v>
      </c>
      <c r="G30" s="9" t="str">
        <f t="shared" si="0"/>
        <v>M</v>
      </c>
    </row>
    <row r="31" spans="2:7" x14ac:dyDescent="0.2">
      <c r="B31" s="10">
        <v>2.6608796296296297E-2</v>
      </c>
      <c r="C31" t="s">
        <v>402</v>
      </c>
      <c r="D31" t="s">
        <v>193</v>
      </c>
      <c r="E31" t="s">
        <v>4</v>
      </c>
      <c r="F31" s="9">
        <f>201-COUNTIF($G$1:$G31,G31)</f>
        <v>174</v>
      </c>
      <c r="G31" s="9" t="str">
        <f t="shared" si="0"/>
        <v>M</v>
      </c>
    </row>
    <row r="32" spans="2:7" x14ac:dyDescent="0.2">
      <c r="B32" s="10">
        <v>2.6643518518518521E-2</v>
      </c>
      <c r="C32" t="s">
        <v>238</v>
      </c>
      <c r="D32" t="s">
        <v>239</v>
      </c>
      <c r="E32" t="s">
        <v>10</v>
      </c>
      <c r="F32" s="9">
        <f>201-COUNTIF($G$1:$G32,G32)</f>
        <v>196</v>
      </c>
      <c r="G32" s="9" t="str">
        <f t="shared" si="0"/>
        <v>F</v>
      </c>
    </row>
    <row r="33" spans="2:7" x14ac:dyDescent="0.2">
      <c r="B33" s="10">
        <v>2.6863425925925926E-2</v>
      </c>
      <c r="C33" t="s">
        <v>374</v>
      </c>
      <c r="D33" t="s">
        <v>193</v>
      </c>
      <c r="E33" t="s">
        <v>4</v>
      </c>
      <c r="F33" s="9">
        <f>201-COUNTIF($G$1:$G33,G33)</f>
        <v>173</v>
      </c>
      <c r="G33" s="9" t="str">
        <f t="shared" si="0"/>
        <v>M</v>
      </c>
    </row>
    <row r="34" spans="2:7" x14ac:dyDescent="0.2">
      <c r="B34" s="10">
        <v>2.7256944444444445E-2</v>
      </c>
      <c r="C34" t="s">
        <v>252</v>
      </c>
      <c r="D34" t="s">
        <v>196</v>
      </c>
      <c r="E34" t="s">
        <v>210</v>
      </c>
      <c r="F34" s="9">
        <f>201-COUNTIF($G$1:$G34,G34)</f>
        <v>172</v>
      </c>
      <c r="G34" s="9" t="str">
        <f t="shared" si="0"/>
        <v>M</v>
      </c>
    </row>
    <row r="35" spans="2:7" x14ac:dyDescent="0.2">
      <c r="B35" s="10">
        <v>2.732638888888889E-2</v>
      </c>
      <c r="C35" t="s">
        <v>222</v>
      </c>
      <c r="D35" t="s">
        <v>193</v>
      </c>
      <c r="E35" t="s">
        <v>4</v>
      </c>
      <c r="F35" s="9">
        <f>201-COUNTIF($G$1:$G35,G35)</f>
        <v>171</v>
      </c>
      <c r="G35" s="9" t="str">
        <f t="shared" si="0"/>
        <v>M</v>
      </c>
    </row>
    <row r="36" spans="2:7" x14ac:dyDescent="0.2">
      <c r="B36" s="10">
        <v>2.7349537037037037E-2</v>
      </c>
      <c r="C36" t="s">
        <v>302</v>
      </c>
      <c r="D36" t="s">
        <v>239</v>
      </c>
      <c r="E36" t="s">
        <v>10</v>
      </c>
      <c r="F36" s="9">
        <f>201-COUNTIF($G$1:$G36,G36)</f>
        <v>195</v>
      </c>
      <c r="G36" s="9" t="str">
        <f t="shared" si="0"/>
        <v>F</v>
      </c>
    </row>
    <row r="37" spans="2:7" x14ac:dyDescent="0.2">
      <c r="B37" s="10">
        <v>2.7384259259259257E-2</v>
      </c>
      <c r="C37" t="s">
        <v>245</v>
      </c>
      <c r="D37" t="s">
        <v>196</v>
      </c>
      <c r="E37" t="s">
        <v>10</v>
      </c>
      <c r="F37" s="9">
        <f>201-COUNTIF($G$1:$G37,G37)</f>
        <v>170</v>
      </c>
      <c r="G37" s="9" t="str">
        <f t="shared" si="0"/>
        <v>M</v>
      </c>
    </row>
    <row r="38" spans="2:7" x14ac:dyDescent="0.2">
      <c r="B38" s="10">
        <v>2.7442129629629632E-2</v>
      </c>
      <c r="C38" t="s">
        <v>403</v>
      </c>
      <c r="D38" t="s">
        <v>203</v>
      </c>
      <c r="E38" t="s">
        <v>400</v>
      </c>
      <c r="F38" s="9">
        <f>201-COUNTIF($G$1:$G38,G38)</f>
        <v>169</v>
      </c>
      <c r="G38" s="9" t="str">
        <f t="shared" si="0"/>
        <v>M</v>
      </c>
    </row>
    <row r="39" spans="2:7" x14ac:dyDescent="0.2">
      <c r="B39" s="10">
        <v>2.7465277777777772E-2</v>
      </c>
      <c r="C39" t="s">
        <v>234</v>
      </c>
      <c r="D39" t="s">
        <v>239</v>
      </c>
      <c r="E39" t="s">
        <v>211</v>
      </c>
      <c r="F39" s="9">
        <f>201-COUNTIF($G$1:$G39,G39)</f>
        <v>194</v>
      </c>
      <c r="G39" s="9" t="str">
        <f t="shared" si="0"/>
        <v>F</v>
      </c>
    </row>
    <row r="40" spans="2:7" x14ac:dyDescent="0.2">
      <c r="B40" s="10">
        <v>2.7534722222222221E-2</v>
      </c>
      <c r="C40" t="s">
        <v>305</v>
      </c>
      <c r="D40" t="s">
        <v>235</v>
      </c>
      <c r="E40" t="s">
        <v>194</v>
      </c>
      <c r="F40" s="9">
        <f>201-COUNTIF($G$1:$G40,G40)</f>
        <v>168</v>
      </c>
      <c r="G40" s="9" t="str">
        <f t="shared" si="0"/>
        <v>M</v>
      </c>
    </row>
    <row r="41" spans="2:7" x14ac:dyDescent="0.2">
      <c r="B41" s="10">
        <v>2.7581018518518519E-2</v>
      </c>
      <c r="C41" t="s">
        <v>223</v>
      </c>
      <c r="D41" t="s">
        <v>235</v>
      </c>
      <c r="E41" t="s">
        <v>10</v>
      </c>
      <c r="F41" s="9">
        <f>201-COUNTIF($G$1:$G41,G41)</f>
        <v>167</v>
      </c>
      <c r="G41" s="9" t="str">
        <f t="shared" si="0"/>
        <v>M</v>
      </c>
    </row>
    <row r="42" spans="2:7" x14ac:dyDescent="0.2">
      <c r="B42" s="10">
        <v>2.7604166666666666E-2</v>
      </c>
      <c r="C42" t="s">
        <v>231</v>
      </c>
      <c r="D42" t="s">
        <v>239</v>
      </c>
      <c r="E42" t="s">
        <v>10</v>
      </c>
      <c r="F42" s="9">
        <f>201-COUNTIF($G$1:$G42,G42)</f>
        <v>193</v>
      </c>
      <c r="G42" s="9" t="str">
        <f t="shared" si="0"/>
        <v>F</v>
      </c>
    </row>
    <row r="43" spans="2:7" x14ac:dyDescent="0.2">
      <c r="B43" s="10">
        <v>2.7789351851851853E-2</v>
      </c>
      <c r="C43" t="s">
        <v>304</v>
      </c>
      <c r="D43" t="s">
        <v>193</v>
      </c>
      <c r="E43" t="s">
        <v>194</v>
      </c>
      <c r="F43" s="9">
        <f>201-COUNTIF($G$1:$G43,G43)</f>
        <v>166</v>
      </c>
      <c r="G43" s="9" t="str">
        <f t="shared" si="0"/>
        <v>M</v>
      </c>
    </row>
    <row r="44" spans="2:7" x14ac:dyDescent="0.2">
      <c r="B44" s="10">
        <v>2.7905092592592592E-2</v>
      </c>
      <c r="C44" t="s">
        <v>404</v>
      </c>
      <c r="D44" t="s">
        <v>239</v>
      </c>
      <c r="E44" t="s">
        <v>405</v>
      </c>
      <c r="F44" s="9">
        <f>201-COUNTIF($G$1:$G44,G44)</f>
        <v>192</v>
      </c>
      <c r="G44" s="9" t="str">
        <f t="shared" si="0"/>
        <v>F</v>
      </c>
    </row>
    <row r="45" spans="2:7" x14ac:dyDescent="0.2">
      <c r="B45" s="10">
        <v>2.7986111111111111E-2</v>
      </c>
      <c r="C45" t="s">
        <v>348</v>
      </c>
      <c r="D45" t="s">
        <v>195</v>
      </c>
      <c r="E45" t="s">
        <v>10</v>
      </c>
      <c r="F45" s="9">
        <f>201-COUNTIF($G$1:$G45,G45)</f>
        <v>191</v>
      </c>
      <c r="G45" s="9" t="str">
        <f t="shared" si="0"/>
        <v>F</v>
      </c>
    </row>
    <row r="46" spans="2:7" x14ac:dyDescent="0.2">
      <c r="B46" s="10">
        <v>2.8182870370370372E-2</v>
      </c>
      <c r="C46" t="s">
        <v>406</v>
      </c>
      <c r="D46" t="s">
        <v>195</v>
      </c>
      <c r="E46" t="s">
        <v>10</v>
      </c>
      <c r="F46" s="9">
        <f>201-COUNTIF($G$1:$G46,G46)</f>
        <v>190</v>
      </c>
      <c r="G46" s="9" t="str">
        <f t="shared" si="0"/>
        <v>F</v>
      </c>
    </row>
    <row r="47" spans="2:7" x14ac:dyDescent="0.2">
      <c r="B47" s="10">
        <v>2.8194444444444442E-2</v>
      </c>
      <c r="C47" t="s">
        <v>309</v>
      </c>
      <c r="D47" t="s">
        <v>239</v>
      </c>
      <c r="E47" t="s">
        <v>194</v>
      </c>
      <c r="F47" s="9">
        <f>201-COUNTIF($G$1:$G47,G47)</f>
        <v>189</v>
      </c>
      <c r="G47" s="9" t="str">
        <f t="shared" si="0"/>
        <v>F</v>
      </c>
    </row>
    <row r="48" spans="2:7" x14ac:dyDescent="0.2">
      <c r="B48" s="10">
        <v>2.8194444444444442E-2</v>
      </c>
      <c r="C48" t="s">
        <v>250</v>
      </c>
      <c r="D48" t="s">
        <v>193</v>
      </c>
      <c r="E48" t="s">
        <v>194</v>
      </c>
      <c r="F48" s="9">
        <f>201-COUNTIF($G$1:$G48,G48)</f>
        <v>165</v>
      </c>
      <c r="G48" s="9" t="str">
        <f t="shared" si="0"/>
        <v>M</v>
      </c>
    </row>
    <row r="49" spans="2:7" x14ac:dyDescent="0.2">
      <c r="B49" s="10">
        <v>2.8240740740740736E-2</v>
      </c>
      <c r="C49" t="s">
        <v>312</v>
      </c>
      <c r="D49" t="s">
        <v>196</v>
      </c>
      <c r="E49" t="s">
        <v>53</v>
      </c>
      <c r="F49" s="9">
        <f>201-COUNTIF($G$1:$G49,G49)</f>
        <v>164</v>
      </c>
      <c r="G49" s="9" t="str">
        <f t="shared" si="0"/>
        <v>M</v>
      </c>
    </row>
    <row r="50" spans="2:7" x14ac:dyDescent="0.2">
      <c r="B50" s="10">
        <v>2.837962962962963E-2</v>
      </c>
      <c r="C50" t="s">
        <v>9</v>
      </c>
      <c r="D50" t="s">
        <v>239</v>
      </c>
      <c r="E50" t="s">
        <v>10</v>
      </c>
      <c r="F50" s="9">
        <f>201-COUNTIF($G$1:$G50,G50)</f>
        <v>188</v>
      </c>
      <c r="G50" s="9" t="str">
        <f t="shared" si="0"/>
        <v>F</v>
      </c>
    </row>
    <row r="51" spans="2:7" x14ac:dyDescent="0.2">
      <c r="B51" s="10">
        <v>2.8530092592592593E-2</v>
      </c>
      <c r="C51" t="s">
        <v>407</v>
      </c>
      <c r="D51" t="s">
        <v>198</v>
      </c>
      <c r="E51" t="s">
        <v>405</v>
      </c>
      <c r="F51" s="9">
        <f>201-COUNTIF($G$1:$G51,G51)</f>
        <v>187</v>
      </c>
      <c r="G51" s="9" t="str">
        <f t="shared" si="0"/>
        <v>F</v>
      </c>
    </row>
    <row r="52" spans="2:7" x14ac:dyDescent="0.2">
      <c r="B52" s="10">
        <v>2.8599537037037034E-2</v>
      </c>
      <c r="C52" t="s">
        <v>408</v>
      </c>
      <c r="D52" t="s">
        <v>235</v>
      </c>
      <c r="E52" t="s">
        <v>405</v>
      </c>
      <c r="F52" s="9">
        <f>201-COUNTIF($G$1:$G52,G52)</f>
        <v>163</v>
      </c>
      <c r="G52" s="9" t="str">
        <f t="shared" si="0"/>
        <v>M</v>
      </c>
    </row>
    <row r="53" spans="2:7" x14ac:dyDescent="0.2">
      <c r="B53" s="10">
        <v>2.8692129629629633E-2</v>
      </c>
      <c r="C53" t="s">
        <v>409</v>
      </c>
      <c r="D53" t="s">
        <v>196</v>
      </c>
      <c r="E53" t="s">
        <v>10</v>
      </c>
      <c r="F53" s="9">
        <f>201-COUNTIF($G$1:$G53,G53)</f>
        <v>162</v>
      </c>
      <c r="G53" s="9" t="str">
        <f t="shared" si="0"/>
        <v>M</v>
      </c>
    </row>
    <row r="54" spans="2:7" x14ac:dyDescent="0.2">
      <c r="B54" s="10">
        <v>2.8726851851851851E-2</v>
      </c>
      <c r="C54" t="s">
        <v>296</v>
      </c>
      <c r="D54" t="s">
        <v>235</v>
      </c>
      <c r="E54" t="s">
        <v>31</v>
      </c>
      <c r="F54" s="9">
        <f>201-COUNTIF($G$1:$G54,G54)</f>
        <v>161</v>
      </c>
      <c r="G54" s="9" t="str">
        <f t="shared" si="0"/>
        <v>M</v>
      </c>
    </row>
    <row r="55" spans="2:7" x14ac:dyDescent="0.2">
      <c r="B55" s="10">
        <v>2.8749999999999998E-2</v>
      </c>
      <c r="C55" t="s">
        <v>310</v>
      </c>
      <c r="D55" t="s">
        <v>193</v>
      </c>
      <c r="E55" t="s">
        <v>194</v>
      </c>
      <c r="F55" s="9">
        <f>201-COUNTIF($G$1:$G55,G55)</f>
        <v>160</v>
      </c>
      <c r="G55" s="9" t="str">
        <f t="shared" si="0"/>
        <v>M</v>
      </c>
    </row>
    <row r="56" spans="2:7" x14ac:dyDescent="0.2">
      <c r="B56" s="10">
        <v>2.8865740740740744E-2</v>
      </c>
      <c r="C56" t="s">
        <v>218</v>
      </c>
      <c r="D56" t="s">
        <v>203</v>
      </c>
      <c r="E56" t="s">
        <v>10</v>
      </c>
      <c r="F56" s="9">
        <f>201-COUNTIF($G$1:$G56,G56)</f>
        <v>159</v>
      </c>
      <c r="G56" s="9" t="str">
        <f t="shared" si="0"/>
        <v>M</v>
      </c>
    </row>
    <row r="57" spans="2:7" x14ac:dyDescent="0.2">
      <c r="B57" s="10">
        <v>2.8958333333333336E-2</v>
      </c>
      <c r="C57" t="s">
        <v>410</v>
      </c>
      <c r="D57" t="s">
        <v>239</v>
      </c>
      <c r="E57" t="s">
        <v>194</v>
      </c>
      <c r="F57" s="9">
        <f>201-COUNTIF($G$1:$G57,G57)</f>
        <v>186</v>
      </c>
      <c r="G57" s="9" t="str">
        <f t="shared" si="0"/>
        <v>F</v>
      </c>
    </row>
    <row r="58" spans="2:7" x14ac:dyDescent="0.2">
      <c r="B58" s="10">
        <v>2.8981481481481483E-2</v>
      </c>
      <c r="C58" t="s">
        <v>188</v>
      </c>
      <c r="D58" t="s">
        <v>201</v>
      </c>
      <c r="E58" t="s">
        <v>199</v>
      </c>
      <c r="F58" s="9">
        <f>201-COUNTIF($G$1:$G58,G58)</f>
        <v>185</v>
      </c>
      <c r="G58" s="9" t="str">
        <f t="shared" si="0"/>
        <v>F</v>
      </c>
    </row>
    <row r="59" spans="2:7" x14ac:dyDescent="0.2">
      <c r="B59" s="10">
        <v>2.9085648148148149E-2</v>
      </c>
      <c r="C59" t="s">
        <v>372</v>
      </c>
      <c r="D59" t="s">
        <v>196</v>
      </c>
      <c r="E59" t="s">
        <v>7</v>
      </c>
      <c r="F59" s="9">
        <f>201-COUNTIF($G$1:$G59,G59)</f>
        <v>158</v>
      </c>
      <c r="G59" s="9" t="str">
        <f t="shared" si="0"/>
        <v>M</v>
      </c>
    </row>
    <row r="60" spans="2:7" x14ac:dyDescent="0.2">
      <c r="B60" s="10">
        <v>2.9166666666666664E-2</v>
      </c>
      <c r="C60" t="s">
        <v>228</v>
      </c>
      <c r="D60" t="s">
        <v>239</v>
      </c>
      <c r="E60" t="s">
        <v>10</v>
      </c>
      <c r="F60" s="9">
        <f>201-COUNTIF($G$1:$G60,G60)</f>
        <v>184</v>
      </c>
      <c r="G60" s="9" t="str">
        <f t="shared" si="0"/>
        <v>F</v>
      </c>
    </row>
    <row r="61" spans="2:7" x14ac:dyDescent="0.2">
      <c r="B61" s="10">
        <v>2.9444444444444443E-2</v>
      </c>
      <c r="C61" t="s">
        <v>313</v>
      </c>
      <c r="D61" t="s">
        <v>203</v>
      </c>
      <c r="E61" t="s">
        <v>411</v>
      </c>
      <c r="F61" s="9">
        <f>201-COUNTIF($G$1:$G61,G61)</f>
        <v>157</v>
      </c>
      <c r="G61" s="9" t="str">
        <f t="shared" si="0"/>
        <v>M</v>
      </c>
    </row>
    <row r="62" spans="2:7" x14ac:dyDescent="0.2">
      <c r="B62" s="10">
        <v>2.9490740740740744E-2</v>
      </c>
      <c r="C62" t="s">
        <v>412</v>
      </c>
      <c r="D62" t="s">
        <v>198</v>
      </c>
      <c r="E62" t="s">
        <v>405</v>
      </c>
      <c r="F62" s="9">
        <f>201-COUNTIF($G$1:$G62,G62)</f>
        <v>183</v>
      </c>
      <c r="G62" s="9" t="str">
        <f t="shared" si="0"/>
        <v>F</v>
      </c>
    </row>
    <row r="63" spans="2:7" x14ac:dyDescent="0.2">
      <c r="B63" s="10">
        <v>2.9722222222222219E-2</v>
      </c>
      <c r="C63" t="s">
        <v>316</v>
      </c>
      <c r="D63" t="s">
        <v>235</v>
      </c>
      <c r="E63" t="s">
        <v>353</v>
      </c>
      <c r="F63" s="9">
        <f>201-COUNTIF($G$1:$G63,G63)</f>
        <v>156</v>
      </c>
      <c r="G63" s="9" t="str">
        <f t="shared" si="0"/>
        <v>M</v>
      </c>
    </row>
    <row r="64" spans="2:7" x14ac:dyDescent="0.2">
      <c r="B64" s="10">
        <v>2.9953703703703705E-2</v>
      </c>
      <c r="C64" t="s">
        <v>254</v>
      </c>
      <c r="D64" t="s">
        <v>239</v>
      </c>
      <c r="E64" t="s">
        <v>10</v>
      </c>
      <c r="F64" s="9">
        <f>201-COUNTIF($G$1:$G64,G64)</f>
        <v>182</v>
      </c>
      <c r="G64" s="9" t="str">
        <f t="shared" si="0"/>
        <v>F</v>
      </c>
    </row>
    <row r="65" spans="2:7" x14ac:dyDescent="0.2">
      <c r="B65" s="10">
        <v>3.0150462962962962E-2</v>
      </c>
      <c r="C65" t="s">
        <v>232</v>
      </c>
      <c r="D65" t="s">
        <v>196</v>
      </c>
      <c r="E65" t="s">
        <v>413</v>
      </c>
      <c r="F65" s="9">
        <f>201-COUNTIF($G$1:$G65,G65)</f>
        <v>155</v>
      </c>
      <c r="G65" s="9" t="str">
        <f t="shared" ref="G65:G128" si="1">LEFT(D65,1)</f>
        <v>M</v>
      </c>
    </row>
    <row r="66" spans="2:7" x14ac:dyDescent="0.2">
      <c r="B66" s="10">
        <v>3.0219907407407407E-2</v>
      </c>
      <c r="C66" t="s">
        <v>23</v>
      </c>
      <c r="D66" t="s">
        <v>201</v>
      </c>
      <c r="E66" t="s">
        <v>4</v>
      </c>
      <c r="F66" s="9">
        <f>201-COUNTIF($G$1:$G66,G66)</f>
        <v>181</v>
      </c>
      <c r="G66" s="9" t="str">
        <f t="shared" si="1"/>
        <v>F</v>
      </c>
    </row>
    <row r="67" spans="2:7" x14ac:dyDescent="0.2">
      <c r="B67" s="10">
        <v>3.0277777777777778E-2</v>
      </c>
      <c r="C67" t="s">
        <v>324</v>
      </c>
      <c r="D67" t="s">
        <v>239</v>
      </c>
      <c r="E67" t="s">
        <v>353</v>
      </c>
      <c r="F67" s="9">
        <f>201-COUNTIF($G$1:$G67,G67)</f>
        <v>180</v>
      </c>
      <c r="G67" s="9" t="str">
        <f t="shared" si="1"/>
        <v>F</v>
      </c>
    </row>
    <row r="68" spans="2:7" x14ac:dyDescent="0.2">
      <c r="B68" s="10">
        <v>3.0983796296296297E-2</v>
      </c>
      <c r="C68" t="s">
        <v>414</v>
      </c>
      <c r="D68" t="s">
        <v>196</v>
      </c>
      <c r="E68" t="s">
        <v>405</v>
      </c>
      <c r="F68" s="9">
        <f>201-COUNTIF($G$1:$G68,G68)</f>
        <v>154</v>
      </c>
      <c r="G68" s="9" t="str">
        <f t="shared" si="1"/>
        <v>M</v>
      </c>
    </row>
    <row r="69" spans="2:7" x14ac:dyDescent="0.2">
      <c r="B69" s="10">
        <v>3.1030092592592592E-2</v>
      </c>
      <c r="C69" t="s">
        <v>415</v>
      </c>
      <c r="D69" t="s">
        <v>196</v>
      </c>
      <c r="E69" t="s">
        <v>7</v>
      </c>
      <c r="F69" s="9">
        <f>201-COUNTIF($G$1:$G69,G69)</f>
        <v>153</v>
      </c>
      <c r="G69" s="9" t="str">
        <f t="shared" si="1"/>
        <v>M</v>
      </c>
    </row>
    <row r="70" spans="2:7" x14ac:dyDescent="0.2">
      <c r="B70" s="10">
        <v>3.1145833333333334E-2</v>
      </c>
      <c r="C70" t="s">
        <v>92</v>
      </c>
      <c r="D70" t="s">
        <v>196</v>
      </c>
      <c r="E70" t="s">
        <v>10</v>
      </c>
      <c r="F70" s="9">
        <f>201-COUNTIF($G$1:$G70,G70)</f>
        <v>152</v>
      </c>
      <c r="G70" s="9" t="str">
        <f t="shared" si="1"/>
        <v>M</v>
      </c>
    </row>
    <row r="71" spans="2:7" x14ac:dyDescent="0.2">
      <c r="B71" s="10">
        <v>3.1180555555555555E-2</v>
      </c>
      <c r="C71" t="s">
        <v>247</v>
      </c>
      <c r="D71" t="s">
        <v>196</v>
      </c>
      <c r="E71" t="s">
        <v>10</v>
      </c>
      <c r="F71" s="9">
        <f>201-COUNTIF($G$1:$G71,G71)</f>
        <v>151</v>
      </c>
      <c r="G71" s="9" t="str">
        <f t="shared" si="1"/>
        <v>M</v>
      </c>
    </row>
    <row r="72" spans="2:7" x14ac:dyDescent="0.2">
      <c r="B72" s="10">
        <v>3.1412037037037037E-2</v>
      </c>
      <c r="C72" t="s">
        <v>205</v>
      </c>
      <c r="D72" t="s">
        <v>193</v>
      </c>
      <c r="E72" t="s">
        <v>194</v>
      </c>
      <c r="F72" s="9">
        <f>201-COUNTIF($G$1:$G72,G72)</f>
        <v>150</v>
      </c>
      <c r="G72" s="9" t="str">
        <f t="shared" si="1"/>
        <v>M</v>
      </c>
    </row>
    <row r="73" spans="2:7" x14ac:dyDescent="0.2">
      <c r="B73" s="10">
        <v>3.15625E-2</v>
      </c>
      <c r="C73" t="s">
        <v>186</v>
      </c>
      <c r="D73" t="s">
        <v>196</v>
      </c>
      <c r="E73" t="s">
        <v>10</v>
      </c>
      <c r="F73" s="9">
        <f>201-COUNTIF($G$1:$G73,G73)</f>
        <v>149</v>
      </c>
      <c r="G73" s="9" t="str">
        <f t="shared" si="1"/>
        <v>M</v>
      </c>
    </row>
    <row r="74" spans="2:7" x14ac:dyDescent="0.2">
      <c r="B74" s="10">
        <v>3.1759259259259258E-2</v>
      </c>
      <c r="C74" t="s">
        <v>290</v>
      </c>
      <c r="D74" t="s">
        <v>198</v>
      </c>
      <c r="E74" t="s">
        <v>211</v>
      </c>
      <c r="F74" s="9">
        <f>201-COUNTIF($G$1:$G74,G74)</f>
        <v>179</v>
      </c>
      <c r="G74" s="9" t="str">
        <f t="shared" si="1"/>
        <v>F</v>
      </c>
    </row>
    <row r="75" spans="2:7" x14ac:dyDescent="0.2">
      <c r="B75" s="10">
        <v>3.2002314814814817E-2</v>
      </c>
      <c r="C75" t="s">
        <v>416</v>
      </c>
      <c r="D75" t="s">
        <v>203</v>
      </c>
      <c r="E75" t="s">
        <v>417</v>
      </c>
      <c r="F75" s="9">
        <f>201-COUNTIF($G$1:$G75,G75)</f>
        <v>148</v>
      </c>
      <c r="G75" s="9" t="str">
        <f t="shared" si="1"/>
        <v>M</v>
      </c>
    </row>
    <row r="76" spans="2:7" x14ac:dyDescent="0.2">
      <c r="B76" s="10">
        <v>3.2407407407407406E-2</v>
      </c>
      <c r="C76" t="s">
        <v>418</v>
      </c>
      <c r="D76" t="s">
        <v>198</v>
      </c>
      <c r="E76" t="s">
        <v>417</v>
      </c>
      <c r="F76" s="9">
        <f>201-COUNTIF($G$1:$G76,G76)</f>
        <v>178</v>
      </c>
      <c r="G76" s="9" t="str">
        <f t="shared" si="1"/>
        <v>F</v>
      </c>
    </row>
    <row r="77" spans="2:7" x14ac:dyDescent="0.2">
      <c r="B77" s="10">
        <v>3.260416666666667E-2</v>
      </c>
      <c r="C77" t="s">
        <v>318</v>
      </c>
      <c r="D77" t="s">
        <v>196</v>
      </c>
      <c r="E77" t="s">
        <v>202</v>
      </c>
      <c r="F77" s="9">
        <f>201-COUNTIF($G$1:$G77,G77)</f>
        <v>147</v>
      </c>
      <c r="G77" s="9" t="str">
        <f t="shared" si="1"/>
        <v>M</v>
      </c>
    </row>
    <row r="78" spans="2:7" x14ac:dyDescent="0.2">
      <c r="B78" s="10">
        <v>3.2986111111111112E-2</v>
      </c>
      <c r="C78" t="s">
        <v>419</v>
      </c>
      <c r="D78" t="s">
        <v>198</v>
      </c>
      <c r="E78" t="s">
        <v>4</v>
      </c>
      <c r="F78" s="9">
        <f>201-COUNTIF($G$1:$G78,G78)</f>
        <v>177</v>
      </c>
      <c r="G78" s="9" t="str">
        <f t="shared" si="1"/>
        <v>F</v>
      </c>
    </row>
    <row r="79" spans="2:7" x14ac:dyDescent="0.2">
      <c r="B79" s="10">
        <v>3.3344907407407406E-2</v>
      </c>
      <c r="C79" t="s">
        <v>420</v>
      </c>
      <c r="D79" t="s">
        <v>193</v>
      </c>
      <c r="E79" t="s">
        <v>7</v>
      </c>
      <c r="F79" s="9">
        <f>201-COUNTIF($G$1:$G79,G79)</f>
        <v>146</v>
      </c>
      <c r="G79" s="9" t="str">
        <f t="shared" si="1"/>
        <v>M</v>
      </c>
    </row>
    <row r="80" spans="2:7" x14ac:dyDescent="0.2">
      <c r="B80" s="10">
        <v>3.3402777777777774E-2</v>
      </c>
      <c r="C80" t="s">
        <v>229</v>
      </c>
      <c r="D80" t="s">
        <v>195</v>
      </c>
      <c r="E80" t="s">
        <v>211</v>
      </c>
      <c r="F80" s="9">
        <f>201-COUNTIF($G$1:$G80,G80)</f>
        <v>176</v>
      </c>
      <c r="G80" s="9" t="str">
        <f t="shared" si="1"/>
        <v>F</v>
      </c>
    </row>
    <row r="81" spans="2:7" x14ac:dyDescent="0.2">
      <c r="B81" s="10">
        <v>3.3553240740740745E-2</v>
      </c>
      <c r="C81" t="s">
        <v>270</v>
      </c>
      <c r="D81" t="s">
        <v>235</v>
      </c>
      <c r="E81" t="s">
        <v>10</v>
      </c>
      <c r="F81" s="9">
        <f>201-COUNTIF($G$1:$G81,G81)</f>
        <v>145</v>
      </c>
      <c r="G81" s="9" t="str">
        <f t="shared" si="1"/>
        <v>M</v>
      </c>
    </row>
    <row r="82" spans="2:7" x14ac:dyDescent="0.2">
      <c r="B82" s="10">
        <v>3.3981481481481481E-2</v>
      </c>
      <c r="C82" t="s">
        <v>266</v>
      </c>
      <c r="D82" t="s">
        <v>195</v>
      </c>
      <c r="E82" t="s">
        <v>10</v>
      </c>
      <c r="F82" s="9">
        <f>201-COUNTIF($G$1:$G82,G82)</f>
        <v>175</v>
      </c>
      <c r="G82" s="9" t="str">
        <f t="shared" si="1"/>
        <v>F</v>
      </c>
    </row>
    <row r="83" spans="2:7" x14ac:dyDescent="0.2">
      <c r="B83" s="10">
        <v>3.4108796296296297E-2</v>
      </c>
      <c r="C83" t="s">
        <v>421</v>
      </c>
      <c r="D83" t="s">
        <v>196</v>
      </c>
      <c r="E83" t="s">
        <v>10</v>
      </c>
      <c r="F83" s="9">
        <f>201-COUNTIF($G$1:$G83,G83)</f>
        <v>144</v>
      </c>
      <c r="G83" s="9" t="str">
        <f t="shared" si="1"/>
        <v>M</v>
      </c>
    </row>
    <row r="84" spans="2:7" x14ac:dyDescent="0.2">
      <c r="B84" s="10">
        <v>3.4201388888888885E-2</v>
      </c>
      <c r="C84" t="s">
        <v>214</v>
      </c>
      <c r="D84" t="s">
        <v>206</v>
      </c>
      <c r="E84" t="s">
        <v>17</v>
      </c>
      <c r="F84" s="9">
        <f>201-COUNTIF($G$1:$G84,G84)</f>
        <v>143</v>
      </c>
      <c r="G84" s="9" t="str">
        <f t="shared" si="1"/>
        <v>M</v>
      </c>
    </row>
    <row r="85" spans="2:7" x14ac:dyDescent="0.2">
      <c r="B85" s="10">
        <v>3.6840277777777777E-2</v>
      </c>
      <c r="C85" t="s">
        <v>422</v>
      </c>
      <c r="D85" t="s">
        <v>201</v>
      </c>
      <c r="E85" t="s">
        <v>405</v>
      </c>
      <c r="F85" s="9">
        <f>201-COUNTIF($G$1:$G85,G85)</f>
        <v>174</v>
      </c>
      <c r="G85" s="9" t="str">
        <f t="shared" si="1"/>
        <v>F</v>
      </c>
    </row>
    <row r="86" spans="2:7" x14ac:dyDescent="0.2">
      <c r="B86" s="10">
        <v>3.7060185185185189E-2</v>
      </c>
      <c r="C86" t="s">
        <v>362</v>
      </c>
      <c r="D86" t="s">
        <v>201</v>
      </c>
      <c r="E86" t="s">
        <v>202</v>
      </c>
      <c r="F86" s="9">
        <f>201-COUNTIF($G$1:$G86,G86)</f>
        <v>173</v>
      </c>
      <c r="G86" s="9" t="str">
        <f t="shared" si="1"/>
        <v>F</v>
      </c>
    </row>
    <row r="87" spans="2:7" x14ac:dyDescent="0.2">
      <c r="B87" s="10">
        <v>3.7442129629629624E-2</v>
      </c>
      <c r="C87" t="s">
        <v>423</v>
      </c>
      <c r="D87" t="s">
        <v>198</v>
      </c>
      <c r="E87" t="s">
        <v>405</v>
      </c>
      <c r="F87" s="9">
        <f>201-COUNTIF($G$1:$G87,G87)</f>
        <v>172</v>
      </c>
      <c r="G87" s="9" t="str">
        <f t="shared" si="1"/>
        <v>F</v>
      </c>
    </row>
    <row r="88" spans="2:7" x14ac:dyDescent="0.2">
      <c r="B88" s="10">
        <v>3.8379629629629632E-2</v>
      </c>
      <c r="C88" t="s">
        <v>285</v>
      </c>
      <c r="D88" t="s">
        <v>195</v>
      </c>
      <c r="E88" t="s">
        <v>10</v>
      </c>
      <c r="F88" s="9">
        <f>201-COUNTIF($G$1:$G88,G88)</f>
        <v>171</v>
      </c>
      <c r="G88" s="9" t="str">
        <f t="shared" si="1"/>
        <v>F</v>
      </c>
    </row>
    <row r="89" spans="2:7" x14ac:dyDescent="0.2">
      <c r="B89" s="10">
        <v>3.9305555555555559E-2</v>
      </c>
      <c r="C89" t="s">
        <v>287</v>
      </c>
      <c r="D89" t="s">
        <v>195</v>
      </c>
      <c r="E89" t="s">
        <v>10</v>
      </c>
      <c r="F89" s="9">
        <f>201-COUNTIF($G$1:$G89,G89)</f>
        <v>170</v>
      </c>
      <c r="G89" s="9" t="str">
        <f t="shared" si="1"/>
        <v>F</v>
      </c>
    </row>
    <row r="90" spans="2:7" x14ac:dyDescent="0.2">
      <c r="B90" s="10">
        <v>3.9328703703703706E-2</v>
      </c>
      <c r="C90" t="s">
        <v>291</v>
      </c>
      <c r="D90" t="s">
        <v>193</v>
      </c>
      <c r="E90" t="s">
        <v>10</v>
      </c>
      <c r="F90" s="9">
        <f>201-COUNTIF($G$1:$G90,G90)</f>
        <v>142</v>
      </c>
      <c r="G90" s="9" t="str">
        <f t="shared" si="1"/>
        <v>M</v>
      </c>
    </row>
    <row r="91" spans="2:7" x14ac:dyDescent="0.2">
      <c r="B91" s="10">
        <v>3.9571759259259258E-2</v>
      </c>
      <c r="C91" t="s">
        <v>424</v>
      </c>
      <c r="D91" t="s">
        <v>206</v>
      </c>
      <c r="E91" t="s">
        <v>10</v>
      </c>
      <c r="F91" s="9">
        <f>201-COUNTIF($G$1:$G91,G91)</f>
        <v>141</v>
      </c>
      <c r="G91" s="9" t="str">
        <f t="shared" si="1"/>
        <v>M</v>
      </c>
    </row>
    <row r="92" spans="2:7" x14ac:dyDescent="0.2">
      <c r="B92" s="10">
        <v>3.9594907407407405E-2</v>
      </c>
      <c r="C92" t="s">
        <v>190</v>
      </c>
      <c r="D92" t="s">
        <v>198</v>
      </c>
      <c r="E92" t="s">
        <v>194</v>
      </c>
      <c r="F92" s="9">
        <f>201-COUNTIF($G$1:$G92,G92)</f>
        <v>169</v>
      </c>
      <c r="G92" s="9" t="str">
        <f t="shared" si="1"/>
        <v>F</v>
      </c>
    </row>
    <row r="93" spans="2:7" x14ac:dyDescent="0.2">
      <c r="B93" s="10">
        <v>4.0312499999999994E-2</v>
      </c>
      <c r="C93" t="s">
        <v>425</v>
      </c>
      <c r="D93" t="s">
        <v>206</v>
      </c>
      <c r="E93" t="s">
        <v>194</v>
      </c>
      <c r="F93" s="9">
        <f>201-COUNTIF($G$1:$G93,G93)</f>
        <v>140</v>
      </c>
      <c r="G93" s="9" t="str">
        <f t="shared" si="1"/>
        <v>M</v>
      </c>
    </row>
    <row r="94" spans="2:7" x14ac:dyDescent="0.2">
      <c r="B94" s="10">
        <v>4.0833333333333333E-2</v>
      </c>
      <c r="C94" t="s">
        <v>330</v>
      </c>
      <c r="D94" t="s">
        <v>203</v>
      </c>
      <c r="E94" t="s">
        <v>194</v>
      </c>
      <c r="F94" s="9">
        <f>201-COUNTIF($G$1:$G94,G94)</f>
        <v>139</v>
      </c>
      <c r="G94" s="9" t="str">
        <f t="shared" si="1"/>
        <v>M</v>
      </c>
    </row>
    <row r="95" spans="2:7" x14ac:dyDescent="0.2">
      <c r="B95" s="10">
        <v>4.2754629629629635E-2</v>
      </c>
      <c r="C95" t="s">
        <v>333</v>
      </c>
      <c r="D95" t="s">
        <v>201</v>
      </c>
      <c r="E95" t="s">
        <v>194</v>
      </c>
      <c r="F95" s="9">
        <f>201-COUNTIF($G$1:$G95,G95)</f>
        <v>168</v>
      </c>
      <c r="G95" s="9" t="str">
        <f t="shared" si="1"/>
        <v>F</v>
      </c>
    </row>
    <row r="96" spans="2:7" x14ac:dyDescent="0.2">
      <c r="B96" s="10">
        <v>4.3391203703703703E-2</v>
      </c>
      <c r="C96" t="s">
        <v>426</v>
      </c>
      <c r="D96" t="s">
        <v>198</v>
      </c>
      <c r="E96" t="s">
        <v>194</v>
      </c>
      <c r="F96" s="9">
        <f>201-COUNTIF($G$1:$G96,G96)</f>
        <v>167</v>
      </c>
      <c r="G96" s="9" t="str">
        <f t="shared" si="1"/>
        <v>F</v>
      </c>
    </row>
    <row r="97" spans="2:7" x14ac:dyDescent="0.2">
      <c r="B97" s="10">
        <v>4.5127314814814821E-2</v>
      </c>
      <c r="C97" t="s">
        <v>221</v>
      </c>
      <c r="D97" t="s">
        <v>275</v>
      </c>
      <c r="E97" t="s">
        <v>194</v>
      </c>
      <c r="F97" s="9">
        <f>201-COUNTIF($G$1:$G97,G97)</f>
        <v>166</v>
      </c>
      <c r="G97" s="9" t="str">
        <f t="shared" si="1"/>
        <v>F</v>
      </c>
    </row>
    <row r="98" spans="2:7" x14ac:dyDescent="0.2">
      <c r="B98" s="10">
        <v>4.5335648148148146E-2</v>
      </c>
      <c r="C98" t="s">
        <v>427</v>
      </c>
      <c r="D98" t="s">
        <v>206</v>
      </c>
      <c r="E98" t="s">
        <v>202</v>
      </c>
      <c r="F98" s="9">
        <f>201-COUNTIF($G$1:$G98,G98)</f>
        <v>138</v>
      </c>
      <c r="G98" s="9" t="str">
        <f t="shared" si="1"/>
        <v>M</v>
      </c>
    </row>
    <row r="99" spans="2:7" x14ac:dyDescent="0.2">
      <c r="B99" s="10">
        <v>4.5555555555555551E-2</v>
      </c>
      <c r="C99" t="s">
        <v>428</v>
      </c>
      <c r="D99" t="s">
        <v>195</v>
      </c>
      <c r="E99" t="s">
        <v>202</v>
      </c>
      <c r="F99" s="9">
        <f>201-COUNTIF($G$1:$G99,G99)</f>
        <v>165</v>
      </c>
      <c r="G99" s="9" t="str">
        <f t="shared" si="1"/>
        <v>F</v>
      </c>
    </row>
    <row r="100" spans="2:7" x14ac:dyDescent="0.2">
      <c r="B100" s="10">
        <v>4.5613425925925925E-2</v>
      </c>
      <c r="C100" t="s">
        <v>429</v>
      </c>
      <c r="D100" t="s">
        <v>201</v>
      </c>
      <c r="E100" t="s">
        <v>194</v>
      </c>
      <c r="F100" s="9">
        <f>201-COUNTIF($G$1:$G100,G100)</f>
        <v>164</v>
      </c>
      <c r="G100" s="9" t="str">
        <f t="shared" si="1"/>
        <v>F</v>
      </c>
    </row>
    <row r="101" spans="2:7" x14ac:dyDescent="0.2">
      <c r="B101" s="10">
        <v>4.5810185185185183E-2</v>
      </c>
      <c r="C101" t="s">
        <v>430</v>
      </c>
      <c r="D101" t="s">
        <v>198</v>
      </c>
      <c r="E101" t="s">
        <v>194</v>
      </c>
      <c r="F101" s="9">
        <f>201-COUNTIF($G$1:$G101,G101)</f>
        <v>163</v>
      </c>
      <c r="G101" s="9" t="str">
        <f t="shared" si="1"/>
        <v>F</v>
      </c>
    </row>
    <row r="102" spans="2:7" x14ac:dyDescent="0.2">
      <c r="B102" s="10">
        <v>4.5844907407407404E-2</v>
      </c>
      <c r="C102" t="s">
        <v>431</v>
      </c>
      <c r="D102" t="s">
        <v>198</v>
      </c>
      <c r="E102" t="s">
        <v>202</v>
      </c>
      <c r="F102" s="9">
        <f>201-COUNTIF($G$1:$G102,G102)</f>
        <v>162</v>
      </c>
      <c r="G102" s="9" t="str">
        <f t="shared" si="1"/>
        <v>F</v>
      </c>
    </row>
    <row r="103" spans="2:7" x14ac:dyDescent="0.2">
      <c r="B103" s="10">
        <v>4.6585648148148147E-2</v>
      </c>
      <c r="C103" t="s">
        <v>230</v>
      </c>
      <c r="D103" t="s">
        <v>275</v>
      </c>
      <c r="E103" t="s">
        <v>10</v>
      </c>
      <c r="F103" s="9">
        <f>201-COUNTIF($G$1:$G103,G103)</f>
        <v>161</v>
      </c>
      <c r="G103" s="9" t="str">
        <f t="shared" si="1"/>
        <v>F</v>
      </c>
    </row>
    <row r="104" spans="2:7" x14ac:dyDescent="0.2">
      <c r="F104" s="9"/>
      <c r="G104" s="9" t="str">
        <f t="shared" si="1"/>
        <v/>
      </c>
    </row>
    <row r="105" spans="2:7" x14ac:dyDescent="0.2">
      <c r="F105" s="9"/>
      <c r="G105" s="9" t="str">
        <f t="shared" si="1"/>
        <v/>
      </c>
    </row>
    <row r="106" spans="2:7" x14ac:dyDescent="0.2">
      <c r="F106" s="9"/>
      <c r="G106" s="9" t="str">
        <f t="shared" si="1"/>
        <v/>
      </c>
    </row>
    <row r="107" spans="2:7" x14ac:dyDescent="0.2">
      <c r="F107" s="9"/>
      <c r="G107" s="9" t="str">
        <f t="shared" si="1"/>
        <v/>
      </c>
    </row>
    <row r="108" spans="2:7" x14ac:dyDescent="0.2">
      <c r="F108" s="9"/>
      <c r="G108" s="9" t="str">
        <f t="shared" si="1"/>
        <v/>
      </c>
    </row>
    <row r="109" spans="2:7" x14ac:dyDescent="0.2">
      <c r="F109" s="9"/>
      <c r="G109" s="9" t="str">
        <f t="shared" si="1"/>
        <v/>
      </c>
    </row>
    <row r="110" spans="2:7" x14ac:dyDescent="0.2">
      <c r="F110" s="9"/>
      <c r="G110" s="9" t="str">
        <f t="shared" si="1"/>
        <v/>
      </c>
    </row>
    <row r="111" spans="2:7" x14ac:dyDescent="0.2">
      <c r="F111" s="9"/>
      <c r="G111" s="9" t="str">
        <f t="shared" si="1"/>
        <v/>
      </c>
    </row>
    <row r="112" spans="2:7" x14ac:dyDescent="0.2">
      <c r="F112" s="9"/>
      <c r="G112" s="9" t="str">
        <f t="shared" si="1"/>
        <v/>
      </c>
    </row>
    <row r="113" spans="6:7" x14ac:dyDescent="0.2">
      <c r="F113" s="9"/>
      <c r="G113" s="9" t="str">
        <f t="shared" si="1"/>
        <v/>
      </c>
    </row>
    <row r="114" spans="6:7" x14ac:dyDescent="0.2">
      <c r="F114" s="9"/>
      <c r="G114" s="9" t="str">
        <f t="shared" si="1"/>
        <v/>
      </c>
    </row>
    <row r="115" spans="6:7" x14ac:dyDescent="0.2">
      <c r="F115" s="9"/>
      <c r="G115" s="9" t="str">
        <f t="shared" si="1"/>
        <v/>
      </c>
    </row>
    <row r="116" spans="6:7" x14ac:dyDescent="0.2">
      <c r="F116" s="9"/>
      <c r="G116" s="9" t="str">
        <f t="shared" si="1"/>
        <v/>
      </c>
    </row>
    <row r="117" spans="6:7" x14ac:dyDescent="0.2">
      <c r="F117" s="9"/>
      <c r="G117" s="9" t="str">
        <f t="shared" si="1"/>
        <v/>
      </c>
    </row>
    <row r="118" spans="6:7" x14ac:dyDescent="0.2">
      <c r="F118" s="9"/>
      <c r="G118" s="9" t="str">
        <f t="shared" si="1"/>
        <v/>
      </c>
    </row>
    <row r="119" spans="6:7" x14ac:dyDescent="0.2">
      <c r="F119" s="9"/>
      <c r="G119" s="9" t="str">
        <f t="shared" si="1"/>
        <v/>
      </c>
    </row>
    <row r="120" spans="6:7" x14ac:dyDescent="0.2">
      <c r="F120" s="9"/>
      <c r="G120" s="9" t="str">
        <f t="shared" si="1"/>
        <v/>
      </c>
    </row>
    <row r="121" spans="6:7" x14ac:dyDescent="0.2">
      <c r="F121" s="9"/>
      <c r="G121" s="9" t="str">
        <f t="shared" si="1"/>
        <v/>
      </c>
    </row>
    <row r="122" spans="6:7" x14ac:dyDescent="0.2">
      <c r="F122" s="9"/>
      <c r="G122" s="9" t="str">
        <f t="shared" si="1"/>
        <v/>
      </c>
    </row>
    <row r="123" spans="6:7" x14ac:dyDescent="0.2">
      <c r="F123" s="9"/>
      <c r="G123" s="9" t="str">
        <f t="shared" si="1"/>
        <v/>
      </c>
    </row>
    <row r="124" spans="6:7" x14ac:dyDescent="0.2">
      <c r="F124" s="9"/>
      <c r="G124" s="9" t="str">
        <f t="shared" si="1"/>
        <v/>
      </c>
    </row>
    <row r="125" spans="6:7" x14ac:dyDescent="0.2">
      <c r="F125" s="9"/>
      <c r="G125" s="9" t="str">
        <f t="shared" si="1"/>
        <v/>
      </c>
    </row>
    <row r="126" spans="6:7" x14ac:dyDescent="0.2">
      <c r="F126" s="9"/>
      <c r="G126" s="9" t="str">
        <f t="shared" si="1"/>
        <v/>
      </c>
    </row>
    <row r="127" spans="6:7" x14ac:dyDescent="0.2">
      <c r="F127" s="9"/>
      <c r="G127" s="9" t="str">
        <f t="shared" si="1"/>
        <v/>
      </c>
    </row>
    <row r="128" spans="6:7" x14ac:dyDescent="0.2">
      <c r="F128" s="9"/>
      <c r="G128" s="9" t="str">
        <f t="shared" si="1"/>
        <v/>
      </c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B60:L168">
    <sortCondition ref="B60:B168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Points after Rd 1</vt:lpstr>
      <vt:lpstr>Overall</vt:lpstr>
      <vt:lpstr>St A 5M</vt:lpstr>
      <vt:lpstr>Strath-Blebo</vt:lpstr>
      <vt:lpstr>Tarvit</vt:lpstr>
      <vt:lpstr>Dunnikier</vt:lpstr>
      <vt:lpstr>Balmullo</vt:lpstr>
    </vt:vector>
  </TitlesOfParts>
  <Company>Adam Smith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NEWMAN</dc:creator>
  <cp:lastModifiedBy>Graham Kirby</cp:lastModifiedBy>
  <dcterms:created xsi:type="dcterms:W3CDTF">2014-05-01T14:19:53Z</dcterms:created>
  <dcterms:modified xsi:type="dcterms:W3CDTF">2024-03-28T21:31:30Z</dcterms:modified>
</cp:coreProperties>
</file>