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M4" i="1" l="1"/>
  <c r="F4" i="1" s="1"/>
  <c r="J4" i="1" s="1"/>
  <c r="M5" i="1"/>
  <c r="R5" i="1" s="1"/>
  <c r="M6" i="1"/>
  <c r="E6" i="1" s="1"/>
  <c r="I6" i="1" s="1"/>
  <c r="M7" i="1"/>
  <c r="F7" i="1" s="1"/>
  <c r="J7" i="1" s="1"/>
  <c r="M8" i="1"/>
  <c r="F8" i="1" s="1"/>
  <c r="J8" i="1" s="1"/>
  <c r="M9" i="1"/>
  <c r="R9" i="1" s="1"/>
  <c r="M10" i="1"/>
  <c r="E10" i="1" s="1"/>
  <c r="I10" i="1" s="1"/>
  <c r="M11" i="1"/>
  <c r="F11" i="1" s="1"/>
  <c r="J11" i="1" s="1"/>
  <c r="M12" i="1"/>
  <c r="F12" i="1" s="1"/>
  <c r="J12" i="1" s="1"/>
  <c r="M13" i="1"/>
  <c r="R13" i="1" s="1"/>
  <c r="M14" i="1"/>
  <c r="E14" i="1" s="1"/>
  <c r="I14" i="1" s="1"/>
  <c r="M15" i="1"/>
  <c r="F15" i="1" s="1"/>
  <c r="J15" i="1" s="1"/>
  <c r="M16" i="1"/>
  <c r="F16" i="1" s="1"/>
  <c r="J16" i="1" s="1"/>
  <c r="M17" i="1"/>
  <c r="R17" i="1" s="1"/>
  <c r="M3" i="1"/>
  <c r="R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E17" i="1" l="1"/>
  <c r="I17" i="1" s="1"/>
  <c r="E13" i="1"/>
  <c r="I13" i="1" s="1"/>
  <c r="E9" i="1"/>
  <c r="I9" i="1" s="1"/>
  <c r="E5" i="1"/>
  <c r="I5" i="1" s="1"/>
  <c r="F3" i="1"/>
  <c r="J3" i="1" s="1"/>
  <c r="C14" i="1"/>
  <c r="G14" i="1" s="1"/>
  <c r="C10" i="1"/>
  <c r="G10" i="1" s="1"/>
  <c r="C6" i="1"/>
  <c r="G6" i="1" s="1"/>
  <c r="D16" i="1"/>
  <c r="D12" i="1"/>
  <c r="D8" i="1"/>
  <c r="D4" i="1"/>
  <c r="F14" i="1"/>
  <c r="J14" i="1" s="1"/>
  <c r="F10" i="1"/>
  <c r="J10" i="1" s="1"/>
  <c r="F6" i="1"/>
  <c r="J6" i="1" s="1"/>
  <c r="R16" i="1"/>
  <c r="R12" i="1"/>
  <c r="R8" i="1"/>
  <c r="R4" i="1"/>
  <c r="E16" i="1"/>
  <c r="I16" i="1" s="1"/>
  <c r="E12" i="1"/>
  <c r="I12" i="1" s="1"/>
  <c r="E8" i="1"/>
  <c r="I8" i="1" s="1"/>
  <c r="E4" i="1"/>
  <c r="I4" i="1" s="1"/>
  <c r="C17" i="1"/>
  <c r="G17" i="1" s="1"/>
  <c r="C13" i="1"/>
  <c r="G13" i="1" s="1"/>
  <c r="C9" i="1"/>
  <c r="G9" i="1" s="1"/>
  <c r="C5" i="1"/>
  <c r="G5" i="1" s="1"/>
  <c r="D15" i="1"/>
  <c r="D11" i="1"/>
  <c r="D7" i="1"/>
  <c r="F17" i="1"/>
  <c r="J17" i="1" s="1"/>
  <c r="F13" i="1"/>
  <c r="J13" i="1" s="1"/>
  <c r="F9" i="1"/>
  <c r="J9" i="1" s="1"/>
  <c r="F5" i="1"/>
  <c r="J5" i="1" s="1"/>
  <c r="R15" i="1"/>
  <c r="R11" i="1"/>
  <c r="R7" i="1"/>
  <c r="E15" i="1"/>
  <c r="I15" i="1" s="1"/>
  <c r="E11" i="1"/>
  <c r="I11" i="1" s="1"/>
  <c r="E7" i="1"/>
  <c r="I7" i="1" s="1"/>
  <c r="D3" i="1"/>
  <c r="H3" i="1" s="1"/>
  <c r="C16" i="1"/>
  <c r="G16" i="1" s="1"/>
  <c r="C12" i="1"/>
  <c r="G12" i="1" s="1"/>
  <c r="C8" i="1"/>
  <c r="G8" i="1" s="1"/>
  <c r="C4" i="1"/>
  <c r="G4" i="1" s="1"/>
  <c r="D14" i="1"/>
  <c r="D10" i="1"/>
  <c r="D6" i="1"/>
  <c r="R14" i="1"/>
  <c r="R10" i="1"/>
  <c r="R6" i="1"/>
  <c r="E3" i="1"/>
  <c r="I3" i="1" s="1"/>
  <c r="C3" i="1"/>
  <c r="G3" i="1" s="1"/>
  <c r="C15" i="1"/>
  <c r="G15" i="1" s="1"/>
  <c r="C11" i="1"/>
  <c r="G11" i="1" s="1"/>
  <c r="C7" i="1"/>
  <c r="G7" i="1" s="1"/>
  <c r="D17" i="1"/>
  <c r="D13" i="1"/>
  <c r="D9" i="1"/>
  <c r="D5" i="1"/>
  <c r="H4" i="1"/>
  <c r="P4" i="1" s="1"/>
  <c r="P3" i="1" l="1"/>
  <c r="H5" i="1"/>
  <c r="P5" i="1" s="1"/>
  <c r="H6" i="1" l="1"/>
  <c r="P6" i="1" s="1"/>
  <c r="H7" i="1" l="1"/>
  <c r="P7" i="1" s="1"/>
  <c r="H8" i="1" l="1"/>
  <c r="P8" i="1" s="1"/>
  <c r="H9" i="1" l="1"/>
  <c r="P9" i="1" s="1"/>
  <c r="H10" i="1" l="1"/>
  <c r="P10" i="1" s="1"/>
  <c r="H11" i="1" l="1"/>
  <c r="P11" i="1" s="1"/>
  <c r="H12" i="1" l="1"/>
  <c r="P12" i="1" s="1"/>
  <c r="H13" i="1" l="1"/>
  <c r="P13" i="1" s="1"/>
  <c r="H14" i="1" l="1"/>
  <c r="P14" i="1" s="1"/>
  <c r="H15" i="1" l="1"/>
  <c r="P15" i="1" s="1"/>
  <c r="H16" i="1" l="1"/>
  <c r="P16" i="1" s="1"/>
  <c r="H17" i="1" l="1"/>
  <c r="P17" i="1" s="1"/>
</calcChain>
</file>

<file path=xl/sharedStrings.xml><?xml version="1.0" encoding="utf-8"?>
<sst xmlns="http://schemas.openxmlformats.org/spreadsheetml/2006/main" count="17" uniqueCount="17">
  <si>
    <t>grow factor</t>
  </si>
  <si>
    <t>Robustesse</t>
  </si>
  <si>
    <t>Endurance</t>
  </si>
  <si>
    <t>Esprit</t>
  </si>
  <si>
    <t>Intelligence</t>
  </si>
  <si>
    <t>Joueur caracs</t>
  </si>
  <si>
    <t>Life</t>
  </si>
  <si>
    <t>Regen</t>
  </si>
  <si>
    <t>Reduction dommages</t>
  </si>
  <si>
    <t xml:space="preserve">Joueur </t>
  </si>
  <si>
    <t>level</t>
  </si>
  <si>
    <t>power</t>
  </si>
  <si>
    <t>xp à gagner</t>
  </si>
  <si>
    <t>LevelSetup</t>
  </si>
  <si>
    <t>Coups avec vie max</t>
  </si>
  <si>
    <t>Degats moyen</t>
  </si>
  <si>
    <t>Degats ennemis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</si>
</sst>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1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1" xfId="2" applyBorder="1" applyAlignment="1">
      <alignment horizontal="center"/>
    </xf>
    <xf numFmtId="0" fontId="1" fillId="5" borderId="1" xfId="4" applyBorder="1" applyAlignment="1">
      <alignment horizontal="center"/>
    </xf>
    <xf numFmtId="0" fontId="2" fillId="8" borderId="1" xfId="7" applyBorder="1" applyAlignment="1">
      <alignment horizontal="center"/>
    </xf>
    <xf numFmtId="0" fontId="1" fillId="7" borderId="1" xfId="6" applyBorder="1" applyAlignment="1">
      <alignment horizontal="center"/>
    </xf>
    <xf numFmtId="0" fontId="0" fillId="7" borderId="1" xfId="6" applyFont="1" applyBorder="1" applyAlignment="1">
      <alignment horizontal="center"/>
    </xf>
    <xf numFmtId="0" fontId="2" fillId="6" borderId="1" xfId="5" applyBorder="1" applyAlignment="1">
      <alignment horizontal="center"/>
    </xf>
    <xf numFmtId="0" fontId="2" fillId="4" borderId="7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9" borderId="1" xfId="8" applyBorder="1" applyAlignment="1">
      <alignment horizontal="center"/>
    </xf>
  </cellXfs>
  <cellStyles count="9">
    <cellStyle name="20 % - Accent1" xfId="2" builtinId="30"/>
    <cellStyle name="40 % - Accent2" xfId="4" builtinId="35"/>
    <cellStyle name="40 % - Accent4" xfId="6" builtinId="43"/>
    <cellStyle name="60 % - Accent1" xfId="8" builtinId="32"/>
    <cellStyle name="60 % - Accent4" xfId="7" builtinId="44"/>
    <cellStyle name="Accent1" xfId="1" builtinId="29"/>
    <cellStyle name="Accent2" xfId="3" builtinId="33"/>
    <cellStyle name="Accent4" xfId="5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C5" sqref="C5"/>
    </sheetView>
  </sheetViews>
  <sheetFormatPr baseColWidth="10" defaultColWidth="8.88671875" defaultRowHeight="14.4" x14ac:dyDescent="0.3"/>
  <cols>
    <col min="1" max="1" width="13.6640625" customWidth="1"/>
    <col min="2" max="2" width="1.77734375" customWidth="1"/>
    <col min="3" max="3" width="11.5546875" customWidth="1"/>
    <col min="4" max="4" width="11.6640625" customWidth="1"/>
    <col min="5" max="5" width="7.33203125" customWidth="1"/>
    <col min="6" max="6" width="11.44140625" customWidth="1"/>
    <col min="7" max="7" width="19.6640625" customWidth="1"/>
    <col min="8" max="8" width="11.5546875" customWidth="1"/>
    <col min="9" max="9" width="10.33203125" customWidth="1"/>
    <col min="10" max="10" width="14.88671875" customWidth="1"/>
    <col min="11" max="11" width="3.109375" customWidth="1"/>
    <col min="13" max="13" width="9" customWidth="1"/>
    <col min="14" max="14" width="15" customWidth="1"/>
    <col min="15" max="15" width="4.33203125" customWidth="1"/>
    <col min="16" max="16" width="17.6640625" customWidth="1"/>
    <col min="17" max="17" width="2.109375" customWidth="1"/>
    <col min="18" max="18" width="16" customWidth="1"/>
  </cols>
  <sheetData>
    <row r="1" spans="1:20" x14ac:dyDescent="0.3">
      <c r="A1" s="9" t="s">
        <v>0</v>
      </c>
      <c r="C1" s="16" t="s">
        <v>5</v>
      </c>
      <c r="D1" s="16"/>
      <c r="E1" s="16"/>
      <c r="F1" s="16"/>
      <c r="G1" s="16" t="s">
        <v>9</v>
      </c>
      <c r="H1" s="16"/>
      <c r="I1" s="16"/>
      <c r="J1" s="16"/>
      <c r="L1" s="17" t="s">
        <v>13</v>
      </c>
      <c r="M1" s="17"/>
      <c r="N1" s="17"/>
      <c r="R1" s="18"/>
      <c r="S1" s="18"/>
      <c r="T1" s="18"/>
    </row>
    <row r="2" spans="1:20" x14ac:dyDescent="0.3">
      <c r="A2" s="10">
        <v>1.3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8</v>
      </c>
      <c r="H2" s="14" t="s">
        <v>6</v>
      </c>
      <c r="I2" s="14" t="s">
        <v>7</v>
      </c>
      <c r="J2" s="15" t="s">
        <v>15</v>
      </c>
      <c r="L2" s="12" t="s">
        <v>10</v>
      </c>
      <c r="M2" s="12" t="s">
        <v>11</v>
      </c>
      <c r="N2" s="12" t="s">
        <v>12</v>
      </c>
      <c r="P2" s="21" t="s">
        <v>14</v>
      </c>
      <c r="R2" s="21" t="s">
        <v>16</v>
      </c>
    </row>
    <row r="3" spans="1:20" x14ac:dyDescent="0.3">
      <c r="A3" s="10">
        <v>1.2</v>
      </c>
      <c r="C3" s="4">
        <f t="shared" ref="C3:C17" si="0">M3*$A$2</f>
        <v>12.375999999999999</v>
      </c>
      <c r="D3" s="1">
        <f t="shared" ref="D3:D17" si="1">M3*$A$3</f>
        <v>11.423999999999999</v>
      </c>
      <c r="E3" s="1">
        <f t="shared" ref="E3:E17" si="2" xml:space="preserve"> M3*$A$4</f>
        <v>13.327999999999999</v>
      </c>
      <c r="F3" s="1">
        <f t="shared" ref="F3:F17" si="3">M3*$A$5</f>
        <v>10.472</v>
      </c>
      <c r="G3" s="2">
        <f>C3*0.1</f>
        <v>1.2376</v>
      </c>
      <c r="H3" s="3">
        <f>500 + D3 * 1.5</f>
        <v>517.13599999999997</v>
      </c>
      <c r="I3" s="3">
        <f>E3*0.4</f>
        <v>5.3311999999999999</v>
      </c>
      <c r="J3" s="5">
        <f>5.5 + F3 * 0.5</f>
        <v>10.736000000000001</v>
      </c>
      <c r="L3" s="4">
        <v>2</v>
      </c>
      <c r="M3" s="1">
        <f xml:space="preserve"> ROUND(100 - 100 * EXP(-0.05*L3),2)</f>
        <v>9.52</v>
      </c>
      <c r="N3" s="5">
        <f>POWER(L3 * 8, 2)</f>
        <v>256</v>
      </c>
      <c r="P3" s="20">
        <f>ROUNDDOWN(H3/(R3-G3),0)</f>
        <v>23</v>
      </c>
      <c r="R3" s="20">
        <f>8+M3*1.6</f>
        <v>23.231999999999999</v>
      </c>
    </row>
    <row r="4" spans="1:20" x14ac:dyDescent="0.3">
      <c r="A4" s="10">
        <v>1.4</v>
      </c>
      <c r="C4" s="4">
        <f t="shared" si="0"/>
        <v>18.109000000000002</v>
      </c>
      <c r="D4" s="1">
        <f t="shared" si="1"/>
        <v>16.715999999999998</v>
      </c>
      <c r="E4" s="1">
        <f t="shared" si="2"/>
        <v>19.501999999999999</v>
      </c>
      <c r="F4" s="1">
        <f t="shared" si="3"/>
        <v>15.323</v>
      </c>
      <c r="G4" s="4">
        <f t="shared" ref="G4:G17" si="4">C4*0.1</f>
        <v>1.8109000000000002</v>
      </c>
      <c r="H4" s="1">
        <f>H3+ D4 * 1.5</f>
        <v>542.20999999999992</v>
      </c>
      <c r="I4" s="1">
        <f t="shared" ref="I4:I17" si="5">E4*0.4</f>
        <v>7.8007999999999997</v>
      </c>
      <c r="J4" s="5">
        <f t="shared" ref="J4:J17" si="6">5.5 + F4 * 0.5</f>
        <v>13.1615</v>
      </c>
      <c r="L4" s="4">
        <v>3</v>
      </c>
      <c r="M4" s="1">
        <f t="shared" ref="M4:M17" si="7" xml:space="preserve"> ROUND(100 - 100 * EXP(-0.05*L4),2)</f>
        <v>13.93</v>
      </c>
      <c r="N4" s="5">
        <f t="shared" ref="N4:N17" si="8">POWER(L4 * 8, 2)</f>
        <v>576</v>
      </c>
      <c r="P4" s="20">
        <f>ROUNDDOWN(H4/(R4-G4),0)</f>
        <v>19</v>
      </c>
      <c r="R4" s="20">
        <f t="shared" ref="R4:R17" si="9">8+M4*1.6</f>
        <v>30.288</v>
      </c>
    </row>
    <row r="5" spans="1:20" x14ac:dyDescent="0.3">
      <c r="A5" s="11">
        <v>1.1000000000000001</v>
      </c>
      <c r="C5" s="4">
        <f t="shared" si="0"/>
        <v>23.568999999999999</v>
      </c>
      <c r="D5" s="1">
        <f t="shared" si="1"/>
        <v>21.755999999999997</v>
      </c>
      <c r="E5" s="1">
        <f t="shared" si="2"/>
        <v>25.381999999999998</v>
      </c>
      <c r="F5" s="1">
        <f t="shared" si="3"/>
        <v>19.943000000000001</v>
      </c>
      <c r="G5" s="4">
        <f t="shared" si="4"/>
        <v>2.3569</v>
      </c>
      <c r="H5" s="1">
        <f t="shared" ref="H5:H17" si="10">H4+ D5 * 1.5</f>
        <v>574.84399999999994</v>
      </c>
      <c r="I5" s="1">
        <f t="shared" si="5"/>
        <v>10.152799999999999</v>
      </c>
      <c r="J5" s="5">
        <f t="shared" si="6"/>
        <v>15.471500000000001</v>
      </c>
      <c r="L5" s="4">
        <v>4</v>
      </c>
      <c r="M5" s="1">
        <f t="shared" si="7"/>
        <v>18.13</v>
      </c>
      <c r="N5" s="5">
        <f t="shared" si="8"/>
        <v>1024</v>
      </c>
      <c r="P5" s="20">
        <f>ROUNDDOWN(H5/(R5-G5),0)</f>
        <v>16</v>
      </c>
      <c r="R5" s="20">
        <f t="shared" si="9"/>
        <v>37.007999999999996</v>
      </c>
    </row>
    <row r="6" spans="1:20" x14ac:dyDescent="0.3">
      <c r="C6" s="4">
        <f t="shared" si="0"/>
        <v>28.756000000000004</v>
      </c>
      <c r="D6" s="1">
        <f t="shared" si="1"/>
        <v>26.544</v>
      </c>
      <c r="E6" s="1">
        <f t="shared" si="2"/>
        <v>30.968</v>
      </c>
      <c r="F6" s="1">
        <f t="shared" si="3"/>
        <v>24.332000000000004</v>
      </c>
      <c r="G6" s="4">
        <f t="shared" si="4"/>
        <v>2.8756000000000004</v>
      </c>
      <c r="H6" s="1">
        <f t="shared" si="10"/>
        <v>614.66</v>
      </c>
      <c r="I6" s="1">
        <f t="shared" si="5"/>
        <v>12.3872</v>
      </c>
      <c r="J6" s="5">
        <f t="shared" si="6"/>
        <v>17.666000000000004</v>
      </c>
      <c r="L6" s="4">
        <v>5</v>
      </c>
      <c r="M6" s="1">
        <f t="shared" si="7"/>
        <v>22.12</v>
      </c>
      <c r="N6" s="5">
        <f t="shared" si="8"/>
        <v>1600</v>
      </c>
      <c r="P6" s="20">
        <f>ROUNDDOWN(H6/(R6-G6),0)</f>
        <v>15</v>
      </c>
      <c r="R6" s="20">
        <f t="shared" si="9"/>
        <v>43.392000000000003</v>
      </c>
    </row>
    <row r="7" spans="1:20" x14ac:dyDescent="0.3">
      <c r="C7" s="4">
        <f t="shared" si="0"/>
        <v>33.696000000000005</v>
      </c>
      <c r="D7" s="1">
        <f t="shared" si="1"/>
        <v>31.103999999999999</v>
      </c>
      <c r="E7" s="1">
        <f t="shared" si="2"/>
        <v>36.287999999999997</v>
      </c>
      <c r="F7" s="1">
        <f t="shared" si="3"/>
        <v>28.512000000000004</v>
      </c>
      <c r="G7" s="4">
        <f t="shared" si="4"/>
        <v>3.3696000000000006</v>
      </c>
      <c r="H7" s="1">
        <f>H6+ D7 * 1.5</f>
        <v>661.31599999999992</v>
      </c>
      <c r="I7" s="1">
        <f t="shared" si="5"/>
        <v>14.5152</v>
      </c>
      <c r="J7" s="5">
        <f t="shared" si="6"/>
        <v>19.756</v>
      </c>
      <c r="L7" s="4">
        <v>6</v>
      </c>
      <c r="M7" s="1">
        <f t="shared" si="7"/>
        <v>25.92</v>
      </c>
      <c r="N7" s="5">
        <f t="shared" si="8"/>
        <v>2304</v>
      </c>
      <c r="P7" s="20">
        <f>ROUNDDOWN(H7/(R7-G7),0)</f>
        <v>14</v>
      </c>
      <c r="R7" s="20">
        <f t="shared" si="9"/>
        <v>49.472000000000008</v>
      </c>
    </row>
    <row r="8" spans="1:20" x14ac:dyDescent="0.3">
      <c r="C8" s="4">
        <f t="shared" si="0"/>
        <v>38.389000000000003</v>
      </c>
      <c r="D8" s="1">
        <f t="shared" si="1"/>
        <v>35.436</v>
      </c>
      <c r="E8" s="1">
        <f t="shared" si="2"/>
        <v>41.341999999999999</v>
      </c>
      <c r="F8" s="1">
        <f t="shared" si="3"/>
        <v>32.483000000000004</v>
      </c>
      <c r="G8" s="4">
        <f t="shared" si="4"/>
        <v>3.8389000000000006</v>
      </c>
      <c r="H8" s="1">
        <f t="shared" si="10"/>
        <v>714.46999999999991</v>
      </c>
      <c r="I8" s="1">
        <f t="shared" si="5"/>
        <v>16.536799999999999</v>
      </c>
      <c r="J8" s="5">
        <f t="shared" si="6"/>
        <v>21.741500000000002</v>
      </c>
      <c r="L8" s="4">
        <v>7</v>
      </c>
      <c r="M8" s="1">
        <f t="shared" si="7"/>
        <v>29.53</v>
      </c>
      <c r="N8" s="5">
        <f t="shared" si="8"/>
        <v>3136</v>
      </c>
      <c r="P8" s="20">
        <f>ROUNDDOWN(H8/(R8-G8),0)</f>
        <v>13</v>
      </c>
      <c r="R8" s="20">
        <f t="shared" si="9"/>
        <v>55.248000000000005</v>
      </c>
    </row>
    <row r="9" spans="1:20" x14ac:dyDescent="0.3">
      <c r="C9" s="4">
        <f t="shared" si="0"/>
        <v>42.860999999999997</v>
      </c>
      <c r="D9" s="1">
        <f t="shared" si="1"/>
        <v>39.564</v>
      </c>
      <c r="E9" s="1">
        <f t="shared" si="2"/>
        <v>46.157999999999994</v>
      </c>
      <c r="F9" s="1">
        <f t="shared" si="3"/>
        <v>36.267000000000003</v>
      </c>
      <c r="G9" s="4">
        <f t="shared" si="4"/>
        <v>4.2861000000000002</v>
      </c>
      <c r="H9" s="1">
        <f t="shared" si="10"/>
        <v>773.81599999999992</v>
      </c>
      <c r="I9" s="1">
        <f t="shared" si="5"/>
        <v>18.463199999999997</v>
      </c>
      <c r="J9" s="5">
        <f t="shared" si="6"/>
        <v>23.633500000000002</v>
      </c>
      <c r="L9" s="4">
        <v>8</v>
      </c>
      <c r="M9" s="1">
        <f t="shared" si="7"/>
        <v>32.97</v>
      </c>
      <c r="N9" s="5">
        <f t="shared" si="8"/>
        <v>4096</v>
      </c>
      <c r="P9" s="20">
        <f>ROUNDDOWN(H9/(R9-G9),0)</f>
        <v>13</v>
      </c>
      <c r="R9" s="20">
        <f t="shared" si="9"/>
        <v>60.752000000000002</v>
      </c>
    </row>
    <row r="10" spans="1:20" x14ac:dyDescent="0.3">
      <c r="C10" s="4">
        <f t="shared" si="0"/>
        <v>47.112000000000002</v>
      </c>
      <c r="D10" s="1">
        <f t="shared" si="1"/>
        <v>43.488</v>
      </c>
      <c r="E10" s="1">
        <f t="shared" si="2"/>
        <v>50.735999999999997</v>
      </c>
      <c r="F10" s="1">
        <f t="shared" si="3"/>
        <v>39.864000000000004</v>
      </c>
      <c r="G10" s="4">
        <f t="shared" si="4"/>
        <v>4.7112000000000007</v>
      </c>
      <c r="H10" s="1">
        <f t="shared" si="10"/>
        <v>839.04799999999989</v>
      </c>
      <c r="I10" s="1">
        <f t="shared" si="5"/>
        <v>20.2944</v>
      </c>
      <c r="J10" s="5">
        <f t="shared" si="6"/>
        <v>25.432000000000002</v>
      </c>
      <c r="L10" s="4">
        <v>9</v>
      </c>
      <c r="M10" s="1">
        <f t="shared" si="7"/>
        <v>36.24</v>
      </c>
      <c r="N10" s="5">
        <f t="shared" si="8"/>
        <v>5184</v>
      </c>
      <c r="P10" s="20">
        <f>ROUNDDOWN(H10/(R10-G10),0)</f>
        <v>13</v>
      </c>
      <c r="R10" s="20">
        <f t="shared" si="9"/>
        <v>65.984000000000009</v>
      </c>
    </row>
    <row r="11" spans="1:20" x14ac:dyDescent="0.3">
      <c r="C11" s="4">
        <f t="shared" si="0"/>
        <v>51.155000000000001</v>
      </c>
      <c r="D11" s="1">
        <f t="shared" si="1"/>
        <v>47.22</v>
      </c>
      <c r="E11" s="1">
        <f t="shared" si="2"/>
        <v>55.089999999999996</v>
      </c>
      <c r="F11" s="1">
        <f t="shared" si="3"/>
        <v>43.285000000000004</v>
      </c>
      <c r="G11" s="4">
        <f t="shared" si="4"/>
        <v>5.1155000000000008</v>
      </c>
      <c r="H11" s="1">
        <f t="shared" si="10"/>
        <v>909.87799999999993</v>
      </c>
      <c r="I11" s="1">
        <f t="shared" si="5"/>
        <v>22.036000000000001</v>
      </c>
      <c r="J11" s="5">
        <f t="shared" si="6"/>
        <v>27.142500000000002</v>
      </c>
      <c r="L11" s="4">
        <v>10</v>
      </c>
      <c r="M11" s="1">
        <f t="shared" si="7"/>
        <v>39.35</v>
      </c>
      <c r="N11" s="5">
        <f t="shared" si="8"/>
        <v>6400</v>
      </c>
      <c r="P11" s="20">
        <f>ROUNDDOWN(H11/(R11-G11),0)</f>
        <v>13</v>
      </c>
      <c r="R11" s="20">
        <f t="shared" si="9"/>
        <v>70.960000000000008</v>
      </c>
    </row>
    <row r="12" spans="1:20" x14ac:dyDescent="0.3">
      <c r="C12" s="4">
        <f t="shared" si="0"/>
        <v>55.003000000000007</v>
      </c>
      <c r="D12" s="1">
        <f t="shared" si="1"/>
        <v>50.771999999999998</v>
      </c>
      <c r="E12" s="1">
        <f t="shared" si="2"/>
        <v>59.234000000000002</v>
      </c>
      <c r="F12" s="1">
        <f t="shared" si="3"/>
        <v>46.541000000000004</v>
      </c>
      <c r="G12" s="4">
        <f t="shared" si="4"/>
        <v>5.5003000000000011</v>
      </c>
      <c r="H12" s="1">
        <f t="shared" si="10"/>
        <v>986.03599999999994</v>
      </c>
      <c r="I12" s="1">
        <f t="shared" si="5"/>
        <v>23.693600000000004</v>
      </c>
      <c r="J12" s="5">
        <f t="shared" si="6"/>
        <v>28.770500000000002</v>
      </c>
      <c r="L12" s="4">
        <v>11</v>
      </c>
      <c r="M12" s="1">
        <f t="shared" si="7"/>
        <v>42.31</v>
      </c>
      <c r="N12" s="5">
        <f t="shared" si="8"/>
        <v>7744</v>
      </c>
      <c r="P12" s="20">
        <f>ROUNDDOWN(H12/(R12-G12),0)</f>
        <v>14</v>
      </c>
      <c r="R12" s="20">
        <f t="shared" si="9"/>
        <v>75.696000000000012</v>
      </c>
    </row>
    <row r="13" spans="1:20" x14ac:dyDescent="0.3">
      <c r="C13" s="4">
        <f t="shared" si="0"/>
        <v>58.655999999999999</v>
      </c>
      <c r="D13" s="1">
        <f t="shared" si="1"/>
        <v>54.143999999999998</v>
      </c>
      <c r="E13" s="1">
        <f t="shared" si="2"/>
        <v>63.167999999999992</v>
      </c>
      <c r="F13" s="1">
        <f t="shared" si="3"/>
        <v>49.631999999999998</v>
      </c>
      <c r="G13" s="4">
        <f t="shared" si="4"/>
        <v>5.8656000000000006</v>
      </c>
      <c r="H13" s="1">
        <f t="shared" si="10"/>
        <v>1067.252</v>
      </c>
      <c r="I13" s="1">
        <f t="shared" si="5"/>
        <v>25.267199999999999</v>
      </c>
      <c r="J13" s="5">
        <f t="shared" si="6"/>
        <v>30.315999999999999</v>
      </c>
      <c r="L13" s="4">
        <v>12</v>
      </c>
      <c r="M13" s="1">
        <f t="shared" si="7"/>
        <v>45.12</v>
      </c>
      <c r="N13" s="5">
        <f t="shared" si="8"/>
        <v>9216</v>
      </c>
      <c r="P13" s="20">
        <f>ROUNDDOWN(H13/(R13-G13),0)</f>
        <v>14</v>
      </c>
      <c r="R13" s="20">
        <f t="shared" si="9"/>
        <v>80.191999999999993</v>
      </c>
    </row>
    <row r="14" spans="1:20" x14ac:dyDescent="0.3">
      <c r="C14" s="4">
        <f t="shared" si="0"/>
        <v>62.14</v>
      </c>
      <c r="D14" s="1">
        <f t="shared" si="1"/>
        <v>57.359999999999992</v>
      </c>
      <c r="E14" s="1">
        <f t="shared" si="2"/>
        <v>66.919999999999987</v>
      </c>
      <c r="F14" s="1">
        <f t="shared" si="3"/>
        <v>52.58</v>
      </c>
      <c r="G14" s="4">
        <f t="shared" si="4"/>
        <v>6.2140000000000004</v>
      </c>
      <c r="H14" s="1">
        <f t="shared" si="10"/>
        <v>1153.2919999999999</v>
      </c>
      <c r="I14" s="1">
        <f t="shared" si="5"/>
        <v>26.767999999999997</v>
      </c>
      <c r="J14" s="5">
        <f t="shared" si="6"/>
        <v>31.79</v>
      </c>
      <c r="L14" s="4">
        <v>13</v>
      </c>
      <c r="M14" s="1">
        <f t="shared" si="7"/>
        <v>47.8</v>
      </c>
      <c r="N14" s="5">
        <f t="shared" si="8"/>
        <v>10816</v>
      </c>
      <c r="P14" s="20">
        <f>ROUNDDOWN(H14/(R14-G14),0)</f>
        <v>14</v>
      </c>
      <c r="R14" s="20">
        <f t="shared" si="9"/>
        <v>84.48</v>
      </c>
    </row>
    <row r="15" spans="1:20" x14ac:dyDescent="0.3">
      <c r="C15" s="4">
        <f t="shared" si="0"/>
        <v>65.442000000000007</v>
      </c>
      <c r="D15" s="1">
        <f t="shared" si="1"/>
        <v>60.408000000000001</v>
      </c>
      <c r="E15" s="1">
        <f t="shared" si="2"/>
        <v>70.475999999999999</v>
      </c>
      <c r="F15" s="1">
        <f t="shared" si="3"/>
        <v>55.374000000000009</v>
      </c>
      <c r="G15" s="4">
        <f t="shared" si="4"/>
        <v>6.5442000000000009</v>
      </c>
      <c r="H15" s="1">
        <f t="shared" si="10"/>
        <v>1243.904</v>
      </c>
      <c r="I15" s="1">
        <f t="shared" si="5"/>
        <v>28.1904</v>
      </c>
      <c r="J15" s="5">
        <f t="shared" si="6"/>
        <v>33.187000000000005</v>
      </c>
      <c r="L15" s="4">
        <v>14</v>
      </c>
      <c r="M15" s="1">
        <f t="shared" si="7"/>
        <v>50.34</v>
      </c>
      <c r="N15" s="5">
        <f t="shared" si="8"/>
        <v>12544</v>
      </c>
      <c r="P15" s="20">
        <f>ROUNDDOWN(H15/(R15-G15),0)</f>
        <v>15</v>
      </c>
      <c r="R15" s="20">
        <f t="shared" si="9"/>
        <v>88.544000000000011</v>
      </c>
    </row>
    <row r="16" spans="1:20" x14ac:dyDescent="0.3">
      <c r="C16" s="4">
        <f t="shared" si="0"/>
        <v>68.587999999999994</v>
      </c>
      <c r="D16" s="1">
        <f t="shared" si="1"/>
        <v>63.311999999999998</v>
      </c>
      <c r="E16" s="1">
        <f t="shared" si="2"/>
        <v>73.86399999999999</v>
      </c>
      <c r="F16" s="1">
        <f t="shared" si="3"/>
        <v>58.036000000000001</v>
      </c>
      <c r="G16" s="4">
        <f t="shared" si="4"/>
        <v>6.8587999999999996</v>
      </c>
      <c r="H16" s="1">
        <f t="shared" si="10"/>
        <v>1338.8720000000001</v>
      </c>
      <c r="I16" s="1">
        <f t="shared" si="5"/>
        <v>29.545599999999997</v>
      </c>
      <c r="J16" s="5">
        <f t="shared" si="6"/>
        <v>34.518000000000001</v>
      </c>
      <c r="L16" s="4">
        <v>15</v>
      </c>
      <c r="M16" s="1">
        <f t="shared" si="7"/>
        <v>52.76</v>
      </c>
      <c r="N16" s="5">
        <f t="shared" si="8"/>
        <v>14400</v>
      </c>
      <c r="P16" s="20">
        <f>ROUNDDOWN(H16/(R16-G16),0)</f>
        <v>15</v>
      </c>
      <c r="R16" s="20">
        <f t="shared" si="9"/>
        <v>92.415999999999997</v>
      </c>
    </row>
    <row r="17" spans="3:18" x14ac:dyDescent="0.3">
      <c r="C17" s="6">
        <f t="shared" si="0"/>
        <v>71.591000000000008</v>
      </c>
      <c r="D17" s="7">
        <f t="shared" si="1"/>
        <v>66.084000000000003</v>
      </c>
      <c r="E17" s="7">
        <f t="shared" si="2"/>
        <v>77.097999999999999</v>
      </c>
      <c r="F17" s="7">
        <f t="shared" si="3"/>
        <v>60.577000000000005</v>
      </c>
      <c r="G17" s="6">
        <f t="shared" si="4"/>
        <v>7.1591000000000014</v>
      </c>
      <c r="H17" s="7">
        <f t="shared" si="10"/>
        <v>1437.998</v>
      </c>
      <c r="I17" s="7">
        <f t="shared" si="5"/>
        <v>30.839200000000002</v>
      </c>
      <c r="J17" s="8">
        <f t="shared" si="6"/>
        <v>35.788499999999999</v>
      </c>
      <c r="L17" s="6">
        <v>16</v>
      </c>
      <c r="M17" s="7">
        <f t="shared" si="7"/>
        <v>55.07</v>
      </c>
      <c r="N17" s="8">
        <f t="shared" si="8"/>
        <v>16384</v>
      </c>
      <c r="P17" s="19">
        <f>ROUNDDOWN(H17/(R17-G17),0)</f>
        <v>16</v>
      </c>
      <c r="R17" s="19">
        <f t="shared" si="9"/>
        <v>96.112000000000009</v>
      </c>
    </row>
  </sheetData>
  <mergeCells count="4">
    <mergeCell ref="C1:F1"/>
    <mergeCell ref="G1:J1"/>
    <mergeCell ref="L1:N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2015-07-17T14:47:33Z</dcterms:modified>
</cp:coreProperties>
</file>