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cotland.gov.uk\dc2\fs6_home\U446998\householdupdate\"/>
    </mc:Choice>
  </mc:AlternateContent>
  <bookViews>
    <workbookView xWindow="0" yWindow="0" windowWidth="28800" windowHeight="12300"/>
  </bookViews>
  <sheets>
    <sheet name="Contents" sheetId="4" r:id="rId1"/>
    <sheet name="Metadata" sheetId="5" r:id="rId2"/>
    <sheet name="metadata text" sheetId="32" state="hidden" r:id="rId3"/>
    <sheet name="Table 1" sheetId="6" r:id="rId4"/>
    <sheet name="Table 2" sheetId="7" r:id="rId5"/>
    <sheet name="Table 3" sheetId="8" r:id="rId6"/>
    <sheet name="Table 4" sheetId="9" r:id="rId7"/>
    <sheet name="Table 5" sheetId="10" r:id="rId8"/>
    <sheet name="Table 6" sheetId="11" r:id="rId9"/>
    <sheet name="Table 7" sheetId="12" r:id="rId10"/>
    <sheet name="Table 8" sheetId="13" r:id="rId11"/>
    <sheet name="Table 9" sheetId="14" r:id="rId12"/>
    <sheet name="Table 10" sheetId="16" r:id="rId13"/>
    <sheet name="Table 11" sheetId="19" r:id="rId14"/>
    <sheet name="Table 12" sheetId="15" r:id="rId15"/>
    <sheet name="Table 13" sheetId="17" r:id="rId16"/>
    <sheet name="Table 14" sheetId="18" r:id="rId17"/>
    <sheet name="Table 15" sheetId="20" r:id="rId18"/>
    <sheet name="Table 16" sheetId="21" r:id="rId19"/>
    <sheet name="Table 17" sheetId="22" r:id="rId20"/>
    <sheet name="Table 18" sheetId="23" r:id="rId21"/>
    <sheet name="Table 19" sheetId="24" r:id="rId22"/>
    <sheet name="Table 20" sheetId="25" r:id="rId23"/>
    <sheet name="Table 21" sheetId="29" r:id="rId24"/>
    <sheet name="Table 22" sheetId="30" r:id="rId25"/>
    <sheet name="Additional Table I" sheetId="31" r:id="rId26"/>
  </sheets>
  <definedNames>
    <definedName name="_xlnm.Print_Area" localSheetId="0">Contents!$A$1:$J$33</definedName>
    <definedName name="_xlnm.Print_Area" localSheetId="1">Metadata!$A$1:$J$15</definedName>
    <definedName name="_xlnm.Print_Area" localSheetId="3">'Table 1'!$A$1:$AF$15</definedName>
    <definedName name="_xlnm.Print_Area" localSheetId="12">'Table 10'!$A$1:$AD$44</definedName>
    <definedName name="_xlnm.Print_Area" localSheetId="13">'Table 11'!$A$1:$AD$50</definedName>
    <definedName name="_xlnm.Print_Area" localSheetId="14">'Table 12'!$A$1:$AD$50</definedName>
    <definedName name="_xlnm.Print_Area" localSheetId="15">'Table 13'!$A$1:$AD$44</definedName>
    <definedName name="_xlnm.Print_Area" localSheetId="16">'Table 14'!$A$1:$M$47</definedName>
    <definedName name="_xlnm.Print_Area" localSheetId="17">'Table 15'!$A$1:$AD$51</definedName>
    <definedName name="_xlnm.Print_Area" localSheetId="18">'Table 16'!$A$1:$AD$44</definedName>
    <definedName name="_xlnm.Print_Area" localSheetId="19">'Table 17'!$A$1:$AD$50</definedName>
    <definedName name="_xlnm.Print_Area" localSheetId="20">'Table 18'!$A$1:$AD$50</definedName>
    <definedName name="_xlnm.Print_Area" localSheetId="21">'Table 19'!$A$1:$AD$50</definedName>
    <definedName name="_xlnm.Print_Area" localSheetId="4">'Table 2'!$A$1:$AE$30</definedName>
    <definedName name="_xlnm.Print_Area" localSheetId="22">'Table 20'!$A$1:$N$52</definedName>
    <definedName name="_xlnm.Print_Area" localSheetId="23">'Table 21'!$A$1:$G$14</definedName>
    <definedName name="_xlnm.Print_Area" localSheetId="24">'Table 22'!$A$1:$H$14</definedName>
    <definedName name="_xlnm.Print_Area" localSheetId="5">'Table 3'!$A$1:$AD$48</definedName>
    <definedName name="_xlnm.Print_Area" localSheetId="6">'Table 4'!$A$1:$AE$108</definedName>
    <definedName name="_xlnm.Print_Area" localSheetId="7">'Table 5'!$A$1:$AA$66</definedName>
    <definedName name="_xlnm.Print_Area" localSheetId="8">'Table 6'!$A$1:$AD$53</definedName>
    <definedName name="_xlnm.Print_Area" localSheetId="9">'Table 7'!$A$1:$AC$49</definedName>
    <definedName name="_xlnm.Print_Area" localSheetId="10">'Table 8'!$A$1:$M$41</definedName>
    <definedName name="_xlnm.Print_Area" localSheetId="11">'Table 9'!$A$1:$AD$50</definedName>
    <definedName name="_xlnm.Print_Titles" localSheetId="3">'Table 1'!$A:$A</definedName>
    <definedName name="_xlnm.Print_Titles" localSheetId="12">'Table 10'!$A:$A</definedName>
    <definedName name="_xlnm.Print_Titles" localSheetId="13">'Table 11'!$A:$A</definedName>
    <definedName name="_xlnm.Print_Titles" localSheetId="14">'Table 12'!$A:$A</definedName>
    <definedName name="_xlnm.Print_Titles" localSheetId="15">'Table 13'!$A:$A</definedName>
    <definedName name="_xlnm.Print_Titles" localSheetId="17">'Table 15'!$A:$A</definedName>
    <definedName name="_xlnm.Print_Titles" localSheetId="18">'Table 16'!$A:$A</definedName>
    <definedName name="_xlnm.Print_Titles" localSheetId="19">'Table 17'!$A:$A</definedName>
    <definedName name="_xlnm.Print_Titles" localSheetId="20">'Table 18'!$A:$A</definedName>
    <definedName name="_xlnm.Print_Titles" localSheetId="21">'Table 19'!$A:$A</definedName>
    <definedName name="_xlnm.Print_Titles" localSheetId="4">'Table 2'!$A:$B</definedName>
    <definedName name="_xlnm.Print_Titles" localSheetId="5">'Table 3'!$A:$A</definedName>
    <definedName name="_xlnm.Print_Titles" localSheetId="6">'Table 4'!$A:$B,'Table 4'!$1:$4</definedName>
    <definedName name="_xlnm.Print_Titles" localSheetId="7">'Table 5'!$A:$A</definedName>
    <definedName name="_xlnm.Print_Titles" localSheetId="8">'Table 6'!$A:$A</definedName>
    <definedName name="_xlnm.Print_Titles" localSheetId="9">'Table 7'!$A:$A</definedName>
    <definedName name="_xlnm.Print_Titles" localSheetId="11">'Table 9'!$A:$A</definedName>
    <definedName name="TABLE_A" localSheetId="0">Contents!$B$4</definedName>
    <definedName name="TABLE_B" localSheetId="0">Contents!$B$8</definedName>
  </definedNames>
  <calcPr calcId="162913"/>
</workbook>
</file>

<file path=xl/calcChain.xml><?xml version="1.0" encoding="utf-8"?>
<calcChain xmlns="http://schemas.openxmlformats.org/spreadsheetml/2006/main">
  <c r="AF93" i="12" l="1"/>
  <c r="AF94" i="12"/>
  <c r="AF95" i="12"/>
  <c r="AF96" i="12"/>
  <c r="AF97" i="12"/>
  <c r="AF98" i="12"/>
  <c r="AF99" i="12"/>
  <c r="AF100" i="12"/>
  <c r="AF101" i="12"/>
  <c r="AF102" i="12"/>
  <c r="AF103" i="12"/>
  <c r="AF104" i="12"/>
  <c r="AF105" i="12"/>
  <c r="AF106" i="12"/>
  <c r="AF107" i="12"/>
  <c r="AF108" i="12"/>
  <c r="AF109" i="12"/>
  <c r="AF110" i="12"/>
  <c r="AF111" i="12"/>
  <c r="AF112" i="12"/>
  <c r="AF113" i="12"/>
  <c r="AF114" i="12"/>
  <c r="AF115" i="12"/>
  <c r="AF116" i="12"/>
  <c r="AF117" i="12"/>
  <c r="AF118" i="12"/>
  <c r="AF119" i="12"/>
  <c r="AF120" i="12"/>
  <c r="AF121" i="12"/>
  <c r="AF122" i="12"/>
  <c r="AF123" i="12"/>
  <c r="AF124" i="12"/>
  <c r="AF125" i="12"/>
  <c r="AF126" i="12"/>
  <c r="AF127" i="12"/>
  <c r="AF128" i="12"/>
  <c r="AF129" i="12"/>
  <c r="AF130" i="12"/>
  <c r="AF131" i="12"/>
  <c r="A12" i="30" l="1"/>
  <c r="A103" i="9" l="1"/>
  <c r="A104" i="9"/>
  <c r="A44" i="8"/>
  <c r="A45" i="8"/>
  <c r="A2" i="4" l="1"/>
  <c r="A1" i="4"/>
  <c r="A51" i="25"/>
  <c r="A52" i="25"/>
  <c r="A49" i="20"/>
  <c r="A52" i="20"/>
  <c r="A51" i="17"/>
  <c r="A51" i="15"/>
  <c r="A51" i="19"/>
  <c r="A51" i="16"/>
  <c r="A51" i="14"/>
  <c r="A49" i="12"/>
  <c r="B19" i="32"/>
  <c r="A11" i="6" s="1"/>
  <c r="A51" i="11"/>
  <c r="A62" i="10"/>
  <c r="A106" i="9"/>
  <c r="A47" i="8"/>
  <c r="A28" i="7"/>
  <c r="B13" i="32"/>
  <c r="A13" i="6" s="1"/>
  <c r="B12" i="32"/>
  <c r="A50" i="24" s="1"/>
  <c r="B11" i="32"/>
  <c r="A49" i="14" s="1"/>
  <c r="A49" i="16" l="1"/>
  <c r="A50" i="20"/>
  <c r="A49" i="17"/>
  <c r="A50" i="21"/>
  <c r="A49" i="15"/>
  <c r="A26" i="7"/>
  <c r="A50" i="22"/>
  <c r="A49" i="19"/>
  <c r="A50" i="23"/>
  <c r="A49" i="11"/>
  <c r="A10" i="6" l="1"/>
  <c r="A15" i="6" l="1"/>
  <c r="A11" i="30"/>
  <c r="A12" i="29"/>
  <c r="A50" i="25"/>
  <c r="A52" i="24"/>
  <c r="A49" i="24"/>
  <c r="A49" i="23"/>
  <c r="A52" i="23"/>
  <c r="A52" i="22"/>
  <c r="A49" i="22"/>
  <c r="A52" i="21"/>
  <c r="A49" i="21"/>
  <c r="AD49" i="9" l="1"/>
  <c r="AG49" i="9"/>
  <c r="AH49" i="9" s="1"/>
</calcChain>
</file>

<file path=xl/sharedStrings.xml><?xml version="1.0" encoding="utf-8"?>
<sst xmlns="http://schemas.openxmlformats.org/spreadsheetml/2006/main" count="1590" uniqueCount="281">
  <si>
    <t>Footnotes</t>
  </si>
  <si>
    <t>Contents</t>
  </si>
  <si>
    <t>Metadata</t>
  </si>
  <si>
    <t>Metadata associated with these tables</t>
  </si>
  <si>
    <t>This publication is available on the National Records of Scotland (NRS) website.</t>
  </si>
  <si>
    <t>General Details</t>
  </si>
  <si>
    <t>Dataset Title:</t>
  </si>
  <si>
    <t>Time Period of Dataset:</t>
  </si>
  <si>
    <t>Geographic Coverage:</t>
  </si>
  <si>
    <t>Supplier:</t>
  </si>
  <si>
    <t>National Records of Scotland (NRS)</t>
  </si>
  <si>
    <t>Department:</t>
  </si>
  <si>
    <t>Methodology:</t>
  </si>
  <si>
    <t>Table 1</t>
  </si>
  <si>
    <t>Table 2</t>
  </si>
  <si>
    <t>Table 3</t>
  </si>
  <si>
    <t>Table 4</t>
  </si>
  <si>
    <t>Table 5</t>
  </si>
  <si>
    <t>Table 6</t>
  </si>
  <si>
    <t>Table 7</t>
  </si>
  <si>
    <t>Table 8</t>
  </si>
  <si>
    <t>Household Projection</t>
  </si>
  <si>
    <r>
      <t>Population Projection</t>
    </r>
    <r>
      <rPr>
        <b/>
        <vertAlign val="superscript"/>
        <sz val="10"/>
        <rFont val="Arial"/>
        <family val="2"/>
      </rPr>
      <t>1</t>
    </r>
  </si>
  <si>
    <r>
      <t>Average Household Size</t>
    </r>
    <r>
      <rPr>
        <b/>
        <vertAlign val="superscript"/>
        <sz val="10"/>
        <rFont val="Arial"/>
        <family val="2"/>
      </rPr>
      <t>2</t>
    </r>
  </si>
  <si>
    <t>Overall Change</t>
  </si>
  <si>
    <r>
      <t>Average Annual Change</t>
    </r>
    <r>
      <rPr>
        <b/>
        <vertAlign val="superscript"/>
        <sz val="10"/>
        <rFont val="Arial"/>
        <family val="2"/>
      </rPr>
      <t>3</t>
    </r>
  </si>
  <si>
    <t>Household size</t>
  </si>
  <si>
    <t>Household type</t>
  </si>
  <si>
    <t>One person households</t>
  </si>
  <si>
    <t>1 adult male</t>
  </si>
  <si>
    <t>1 adult female</t>
  </si>
  <si>
    <t>Two person households</t>
  </si>
  <si>
    <t>2 adults</t>
  </si>
  <si>
    <t>1 adult, 1 child</t>
  </si>
  <si>
    <t>3+ person households</t>
  </si>
  <si>
    <t>1 adult, 2+ children</t>
  </si>
  <si>
    <t>2+ adult 1+ children</t>
  </si>
  <si>
    <t>3+ person all adult</t>
  </si>
  <si>
    <t>All households</t>
  </si>
  <si>
    <t>Percentage of all households by household type</t>
  </si>
  <si>
    <t>Age of head of household</t>
  </si>
  <si>
    <t>16-19</t>
  </si>
  <si>
    <t>20-24</t>
  </si>
  <si>
    <t>25-29</t>
  </si>
  <si>
    <t>30-34</t>
  </si>
  <si>
    <t>35-39</t>
  </si>
  <si>
    <t>40-44</t>
  </si>
  <si>
    <t>45-49</t>
  </si>
  <si>
    <t>50-54</t>
  </si>
  <si>
    <t>55-59</t>
  </si>
  <si>
    <t>60-64</t>
  </si>
  <si>
    <t>65-69</t>
  </si>
  <si>
    <t>70-74</t>
  </si>
  <si>
    <t>75-79</t>
  </si>
  <si>
    <t>80-84</t>
  </si>
  <si>
    <t>85-89</t>
  </si>
  <si>
    <t>90+</t>
  </si>
  <si>
    <t>60+</t>
  </si>
  <si>
    <t>Age group</t>
  </si>
  <si>
    <t>1 adult: male</t>
  </si>
  <si>
    <t>All ages</t>
  </si>
  <si>
    <t>1 adult: female</t>
  </si>
  <si>
    <t>1 adult, 1+ children</t>
  </si>
  <si>
    <t>3+ adults</t>
  </si>
  <si>
    <t xml:space="preserve">2+ adults, 1+ children </t>
  </si>
  <si>
    <t>Males</t>
  </si>
  <si>
    <t>Females</t>
  </si>
  <si>
    <t>Total</t>
  </si>
  <si>
    <t xml:space="preserve">Change   </t>
  </si>
  <si>
    <t>Scotland</t>
  </si>
  <si>
    <t>Aberdeen City</t>
  </si>
  <si>
    <t>Aberdeenshire</t>
  </si>
  <si>
    <t>Angus</t>
  </si>
  <si>
    <t>Clackmannanshire</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</si>
  <si>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</si>
  <si>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</si>
  <si>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</si>
  <si>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</si>
  <si>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</si>
  <si>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</si>
  <si>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</si>
  <si>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</si>
  <si>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</si>
  <si>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</si>
  <si>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</si>
  <si>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</si>
  <si>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</si>
  <si>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</si>
  <si>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</si>
  <si>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</si>
  <si>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</si>
  <si>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</si>
  <si>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</si>
  <si>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</si>
  <si>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</si>
  <si>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</si>
  <si>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</si>
  <si>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1 adult</t>
  </si>
  <si>
    <t>2+ adults, 1+ children</t>
  </si>
  <si>
    <t>16-29</t>
  </si>
  <si>
    <t>30-44</t>
  </si>
  <si>
    <t>45-59</t>
  </si>
  <si>
    <t>60-74</t>
  </si>
  <si>
    <t>75+</t>
  </si>
  <si>
    <t>Table 9</t>
  </si>
  <si>
    <t>Table 10</t>
  </si>
  <si>
    <t>Table 11</t>
  </si>
  <si>
    <t>Table 12</t>
  </si>
  <si>
    <t>Table 13</t>
  </si>
  <si>
    <t>Table 14</t>
  </si>
  <si>
    <t>Table 15</t>
  </si>
  <si>
    <t>Table 16</t>
  </si>
  <si>
    <t>Table 17</t>
  </si>
  <si>
    <t>Table 18</t>
  </si>
  <si>
    <t>Table 19</t>
  </si>
  <si>
    <t>Table 20</t>
  </si>
  <si>
    <t>Table 21</t>
  </si>
  <si>
    <t>Table 22</t>
  </si>
  <si>
    <t>Change (%)</t>
  </si>
  <si>
    <t>Low migration</t>
  </si>
  <si>
    <t>Principal</t>
  </si>
  <si>
    <t>High migration</t>
  </si>
  <si>
    <t xml:space="preserve">Principal </t>
  </si>
  <si>
    <t>Projection</t>
  </si>
  <si>
    <t>Year</t>
  </si>
  <si>
    <t>Overall change</t>
  </si>
  <si>
    <t>1 adult with children</t>
  </si>
  <si>
    <t>2+ adults with children</t>
  </si>
  <si>
    <t xml:space="preserve">Low migration </t>
  </si>
  <si>
    <t xml:space="preserve">High migration </t>
  </si>
  <si>
    <t>75-84</t>
  </si>
  <si>
    <t>85+</t>
  </si>
  <si>
    <t>All Households</t>
  </si>
  <si>
    <t>Household figures are rounded to the nearest whole number.</t>
  </si>
  <si>
    <t>Footnote</t>
  </si>
  <si>
    <t>Detailed Tables - Principal Projection</t>
  </si>
  <si>
    <t xml:space="preserve">All households </t>
  </si>
  <si>
    <t>Household figures are rounded to the nearest whole number. As a result, totals may not equal the sum of their parts.</t>
  </si>
  <si>
    <t>Demography Division, Household Estimates and Projections Branch</t>
  </si>
  <si>
    <t>Argyll and Bute</t>
  </si>
  <si>
    <t>City of Edinburgh</t>
  </si>
  <si>
    <t>Dumfries and Galloway</t>
  </si>
  <si>
    <t>Na h-Eileanan Siar</t>
  </si>
  <si>
    <t>Perth and Kinross</t>
  </si>
  <si>
    <t>National Parks</t>
  </si>
  <si>
    <t>SESplan</t>
  </si>
  <si>
    <t>TAYplan</t>
  </si>
  <si>
    <t>Area</t>
  </si>
  <si>
    <t>Council</t>
  </si>
  <si>
    <t>Cairngorms National Park</t>
  </si>
  <si>
    <t>Loch Lomond and the Trossachs</t>
  </si>
  <si>
    <t>Household Projections for Scotland (2018-based)</t>
  </si>
  <si>
    <t>© Crown copyright 2020</t>
  </si>
  <si>
    <t>2018-based Household Projections for Scotland, Principal Projection Tables</t>
  </si>
  <si>
    <t>Mid year 2018 to 2043</t>
  </si>
  <si>
    <t>Scotland, Local authority, Strategic Development Plan and National Parks areas</t>
  </si>
  <si>
    <t>This file contains the results of the principal household projections for Scotland and other Scottish areas. For more information about how the projections are produced please refer to the 2018-based household projections publication, available from the NRS website.</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</si>
  <si>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</si>
  <si>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</si>
  <si>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</si>
  <si>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</si>
  <si>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</si>
  <si>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</si>
  <si>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</si>
  <si>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</si>
  <si>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</si>
  <si>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</si>
  <si>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</si>
  <si>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</si>
  <si>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</si>
  <si>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</si>
  <si>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</si>
  <si>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</si>
  <si>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</si>
  <si>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</si>
  <si>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</si>
  <si>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</si>
  <si>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</si>
  <si>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</si>
  <si>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</si>
  <si>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</si>
  <si>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</si>
  <si>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</si>
  <si>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Table 1: Overall Projections for Scotland, 2018 to 2043</t>
  </si>
  <si>
    <t>2018 - 2043</t>
  </si>
  <si>
    <t>2018-2043</t>
  </si>
  <si>
    <t>2028-2043</t>
  </si>
  <si>
    <t>Table 2: Household projections for Scotland, by type of household, 2018 to 2043</t>
  </si>
  <si>
    <t>These figures are equal to the number of people in the age group projected to live in a 'one adult' household, divided by the projected population of that age and gender (including those living in communal establishments). For 'All ages' only the age categories shown are used (i.e. children are not included in the divisor). Numbers are given as a fraction of all adults, not as a fraction of all households</t>
  </si>
  <si>
    <t>Table 5: Projected percentage of adults living alone, by gender and age group, 2018 to 2043</t>
  </si>
  <si>
    <t>Aberdeen City and Shire</t>
  </si>
  <si>
    <t>Clydeplan</t>
  </si>
  <si>
    <t>Table 6: Household projections for Scotland by area, 2018 to 2043, all households</t>
  </si>
  <si>
    <t>Table 7: Average household size, by area, 2018 to 2043</t>
  </si>
  <si>
    <t>Table 8: Projected percentage of households of each type, by area, 2018 and 2043</t>
  </si>
  <si>
    <t>2018-2028</t>
  </si>
  <si>
    <t>1) This is the 2018-based principal population projection for Scotland, published on the NRS website.</t>
  </si>
  <si>
    <t>Table 9: Household projections for Scotland, by area, 2018 to 2043, households with one adult and no children</t>
  </si>
  <si>
    <t>Table 11: Household projections for Scotland, by area, 2018 to 2043, households with three or more adults and no children</t>
  </si>
  <si>
    <t>Table 12: Household projections for Scotland, by area, 2018 to 2043, households with one adult and one or more children</t>
  </si>
  <si>
    <t>Table 13: Household projections for Scotland, by area, 2018 to 2043, households with two or more adults and one or more children</t>
  </si>
  <si>
    <t>Table 14: Projected percentage of households by area and by age group, 2018 and 2043</t>
  </si>
  <si>
    <r>
      <t xml:space="preserve">All </t>
    </r>
    <r>
      <rPr>
        <b/>
        <vertAlign val="superscript"/>
        <sz val="10"/>
        <rFont val="Arial"/>
        <family val="2"/>
      </rPr>
      <t>1</t>
    </r>
  </si>
  <si>
    <t>Difference between the principal and variant projections (2043)</t>
  </si>
  <si>
    <t>1) The figure for 2018 is the same in all projections as they are all constrained to the household estimate for this year.</t>
  </si>
  <si>
    <t>Table 20: Comparison between principal, low and high migration variant household projections, by area, 2018 to 2043</t>
  </si>
  <si>
    <t>Table 21: Proportion of households in Scotland in each household type, 2043, principal and variant projections</t>
  </si>
  <si>
    <t>Overall projections for Scotland, 2018 to 2041</t>
  </si>
  <si>
    <t>Household projections for Scotland, by type of household, 2018 to 2043</t>
  </si>
  <si>
    <t>Projected percentage of adults living alone, by gender and age group, 2018 to 2043</t>
  </si>
  <si>
    <t>Household projections for Scotland, by area, 2018 to 2043, all households</t>
  </si>
  <si>
    <t>Average household size, by area, 2018 to 2043</t>
  </si>
  <si>
    <t>Projected percentage of households of each type, by area, 2018 and 2043</t>
  </si>
  <si>
    <t>Household projections for Scotland, by area, 2018 to 2043, households with one adult and no children</t>
  </si>
  <si>
    <t>Household projections for Scotland, by area, 2018 to 2043, households with two adults and no children</t>
  </si>
  <si>
    <t>Household projections for Scotland, by area, 2018 to 2043, households with three or more adults and no children</t>
  </si>
  <si>
    <t>Household projections for Scotland, by area, 2018 to 2043, households with one adult and one or more children</t>
  </si>
  <si>
    <t>Household projections for Scotland, by area, 2018 to 2043, households with two or more adults and one or more children</t>
  </si>
  <si>
    <t>Projected percentage of households by area and by age group, 2018 and 2043</t>
  </si>
  <si>
    <t>Comparison between principal, low and high migration variant household projections, by area, 2018 and 2043</t>
  </si>
  <si>
    <t>Proportion of households in Scotland in each household type, 2043, principal and variant projections</t>
  </si>
  <si>
    <t>2018 - 2028</t>
  </si>
  <si>
    <r>
      <t xml:space="preserve">Average annual change 2018-2043 </t>
    </r>
    <r>
      <rPr>
        <b/>
        <vertAlign val="superscript"/>
        <sz val="10"/>
        <rFont val="Arial"/>
        <family val="2"/>
      </rPr>
      <t>1</t>
    </r>
  </si>
  <si>
    <r>
      <t xml:space="preserve">Average annual change 2018-2028 </t>
    </r>
    <r>
      <rPr>
        <b/>
        <vertAlign val="superscript"/>
        <sz val="10"/>
        <rFont val="Arial"/>
        <family val="2"/>
      </rPr>
      <t>1</t>
    </r>
  </si>
  <si>
    <r>
      <t>Average annual change 2018-2043</t>
    </r>
    <r>
      <rPr>
        <b/>
        <vertAlign val="superscript"/>
        <sz val="10"/>
        <rFont val="Arial"/>
        <family val="2"/>
      </rPr>
      <t>1</t>
    </r>
  </si>
  <si>
    <t>back to contents</t>
  </si>
  <si>
    <r>
      <t xml:space="preserve">2018- </t>
    </r>
    <r>
      <rPr>
        <b/>
        <sz val="10"/>
        <rFont val="Arial"/>
        <family val="2"/>
      </rPr>
      <t>2023</t>
    </r>
  </si>
  <si>
    <r>
      <t xml:space="preserve">2018 - </t>
    </r>
    <r>
      <rPr>
        <b/>
        <sz val="10"/>
        <rFont val="Arial"/>
        <family val="2"/>
      </rPr>
      <t>2028</t>
    </r>
  </si>
  <si>
    <r>
      <t xml:space="preserve">2018 - </t>
    </r>
    <r>
      <rPr>
        <b/>
        <sz val="10"/>
        <rFont val="Arial"/>
        <family val="2"/>
      </rPr>
      <t>2033</t>
    </r>
  </si>
  <si>
    <r>
      <t>2018 -</t>
    </r>
    <r>
      <rPr>
        <b/>
        <sz val="10"/>
        <rFont val="Arial"/>
        <family val="2"/>
      </rPr>
      <t>2038</t>
    </r>
  </si>
  <si>
    <r>
      <t xml:space="preserve">2018 - </t>
    </r>
    <r>
      <rPr>
        <b/>
        <sz val="10"/>
        <rFont val="Arial"/>
        <family val="2"/>
      </rPr>
      <t>2043</t>
    </r>
  </si>
  <si>
    <t>Council areas</t>
  </si>
  <si>
    <t>Strategic Development Plan areas</t>
  </si>
  <si>
    <t>Loch Lomond and The Trossachs National Park</t>
  </si>
  <si>
    <t>All household types</t>
  </si>
  <si>
    <t>One adult households</t>
  </si>
  <si>
    <t>two more adult households</t>
  </si>
  <si>
    <t>household with children</t>
  </si>
  <si>
    <t>16-44</t>
  </si>
  <si>
    <t>45-64</t>
  </si>
  <si>
    <t>65-74</t>
  </si>
  <si>
    <t>Table 10: Household projections for Scotland, by area, 2018 to 2043, households with two adults and no children</t>
  </si>
  <si>
    <r>
      <t>Table 15: Household projections for Scotland, by area, 2018 to 2043, households with an Household Reference Person</t>
    </r>
    <r>
      <rPr>
        <b/>
        <vertAlign val="superscript"/>
        <sz val="12"/>
        <rFont val="Arial"/>
        <family val="2"/>
      </rPr>
      <t>1</t>
    </r>
    <r>
      <rPr>
        <b/>
        <sz val="12"/>
        <rFont val="Arial"/>
        <family val="2"/>
      </rPr>
      <t xml:space="preserve"> (HRP) aged 16 - 29</t>
    </r>
  </si>
  <si>
    <t>1) Household reference person (HRP) is defined as the eldest economically active person in the household, then the eldest inactive person if there was no economically active person.</t>
  </si>
  <si>
    <r>
      <t xml:space="preserve">Average annual change 2018-2028 </t>
    </r>
    <r>
      <rPr>
        <b/>
        <vertAlign val="superscript"/>
        <sz val="10"/>
        <rFont val="Arial"/>
        <family val="2"/>
      </rPr>
      <t>2</t>
    </r>
  </si>
  <si>
    <r>
      <t xml:space="preserve">Average annual change 2018-2043 </t>
    </r>
    <r>
      <rPr>
        <b/>
        <vertAlign val="superscript"/>
        <sz val="10"/>
        <rFont val="Arial"/>
        <family val="2"/>
      </rPr>
      <t>2</t>
    </r>
  </si>
  <si>
    <t>Important notes</t>
  </si>
  <si>
    <t>HRP</t>
  </si>
  <si>
    <t>Note on average annual change</t>
  </si>
  <si>
    <t>Table 17: Household projections for Scotland, by area, 2018 to 2043, households with an Household Reference Person1 (HRP) aged 45 - 59</t>
  </si>
  <si>
    <t>Table 18: Household projections for Scotland, by area, 2018 to 2043, households with an Household Reference Person1 (HRP) aged 60 - 74</t>
  </si>
  <si>
    <t>Table 19: Household projections for Scotland, by area, 2018 to 2043, households with an Household Reference Person1 (HRP)  aged 75+</t>
  </si>
  <si>
    <t>Population</t>
  </si>
  <si>
    <t>One adult</t>
  </si>
  <si>
    <t>Average household size</t>
  </si>
  <si>
    <t>The average household size is calculated by dividing the private household population (population minus people living in communal establishments) by the total number of households for each year. The private household population is available in Table D of the "Source Data Tables" published with the 2018-based household projections.</t>
  </si>
  <si>
    <t>Title</t>
  </si>
  <si>
    <t>subtitle</t>
  </si>
  <si>
    <t>Household projections for Scotland, by area, 2018 to 2043, households with an Household Reference Person (HRP) aged 16 - 29</t>
  </si>
  <si>
    <t>Household projections for Scotland, by area, 2018 to 2043, households with an Household Reference Person (HRP) aged 30 - 44</t>
  </si>
  <si>
    <t>Household projections for Scotland, by area, 2018 to 2043, households with an Household Reference Person (HRP) aged 45 - 59</t>
  </si>
  <si>
    <t>Household projections for Scotland, by area, 2018 to 2043, households with an Household Reference Person (HRP) aged 60 - 74</t>
  </si>
  <si>
    <t>Household projections for Scotland, by area, 2018 to 2043, households with an Household Reference Person (HRP) aged 75+</t>
  </si>
  <si>
    <t>Average annual change is the result of dividing the absolute change before rounding by the number of years of the projection, 10 for the period 2018-2028 and 25 for the period 2018-2043.</t>
  </si>
  <si>
    <r>
      <t>Table 16: Household projections for Scotland, by area, 2018 to 2043, households with an Household Reference Person</t>
    </r>
    <r>
      <rPr>
        <b/>
        <vertAlign val="superscript"/>
        <sz val="12"/>
        <rFont val="Arial"/>
        <family val="2"/>
      </rPr>
      <t>1</t>
    </r>
    <r>
      <rPr>
        <b/>
        <sz val="12"/>
        <rFont val="Arial"/>
        <family val="2"/>
      </rPr>
      <t xml:space="preserve"> (HRP) aged 30 - 44</t>
    </r>
  </si>
  <si>
    <t>Table 3: Household projections for Scotland, by age of Household Reference person (HRP)1, 2018 to 2043</t>
  </si>
  <si>
    <r>
      <t>Average annual change 2018-2043</t>
    </r>
    <r>
      <rPr>
        <b/>
        <vertAlign val="superscript"/>
        <sz val="10"/>
        <rFont val="Arial"/>
        <family val="2"/>
      </rPr>
      <t>2</t>
    </r>
  </si>
  <si>
    <t>Table 4: Projected number of households in Scotland, by household type and age of by age of Household Reference person (HRP)1, 2018 to 2043.</t>
  </si>
  <si>
    <r>
      <t>Average annual change 2018-2028</t>
    </r>
    <r>
      <rPr>
        <b/>
        <vertAlign val="superscript"/>
        <sz val="10"/>
        <rFont val="Arial"/>
        <family val="2"/>
      </rPr>
      <t>2</t>
    </r>
  </si>
  <si>
    <t>Difference between the principal and variant projections (2028)</t>
  </si>
  <si>
    <t>Projecting HRP until 2043 - Principal</t>
  </si>
  <si>
    <t>Age of Household Reference Person</t>
  </si>
  <si>
    <t>Table 22: Proportion of households in Scotland in each age group of Household Reference Person1 (HRP), 2043, principal and variant projections</t>
  </si>
  <si>
    <t>Proportion of households in Scotland in each age group of Household Reference Person (HRP), 2043, principal and variant projections</t>
  </si>
  <si>
    <t>Household projections for Scotland, by age of Household Reference person (HRP)1, 2018 to 2043</t>
  </si>
  <si>
    <t>Projected number of households in Scotland, by household type and age of by age of Household Reference person (HRP)1, 2018 to 2043</t>
  </si>
  <si>
    <r>
      <t xml:space="preserve">Explanation of the different variant projections is found in </t>
    </r>
    <r>
      <rPr>
        <sz val="8"/>
        <color rgb="FFFF0000"/>
        <rFont val="Arial"/>
        <family val="2"/>
      </rPr>
      <t xml:space="preserve">section 6 </t>
    </r>
    <r>
      <rPr>
        <sz val="8"/>
        <rFont val="Arial"/>
        <family val="2"/>
      </rPr>
      <t xml:space="preserve">of the 'Household Projections for Scotland (2018-based)' publication </t>
    </r>
  </si>
  <si>
    <t>Projected percentage change in households (2018-based) by age structure and Scottish area, selected years</t>
  </si>
  <si>
    <t>Additional Table I</t>
  </si>
  <si>
    <t>Additional Table I: Projected percentage change in households (2018-based) by age structure and Scottish area, selected years</t>
  </si>
  <si>
    <t>© Crown Copyright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</si>
</sst>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 "/>
    <numFmt numFmtId="165" formatCode="0.0"/>
    <numFmt numFmtId="166" formatCode="#,##0.0"/>
    <numFmt numFmtId="167" formatCode="0.0%"/>
    <numFmt numFmtId="168" formatCode="0.00\ "/>
    <numFmt numFmtId="169" formatCode="_-* #,##0_-;\-* #,##0_-;_-* &quot;-&quot;??_-;_-@_-"/>
    <numFmt numFmtId="170" formatCode="0\ \ \ "/>
    <numFmt numFmtId="171" formatCode="0.0_ ;\-0.0\ "/>
  </numFmts>
  <fonts count="32" x14ac:knownFonts="1">
    <font>
      <sz val="10"/>
      <name val="Arial"/>
    </font>
    <font>
      <sz val="11"/>
      <color theme="1"/>
      <name val="Calibri"/>
      <family val="2"/>
      <scheme val="minor"/>
    </font>
    <font>
      <sz val="10"/>
      <name val="Arial"/>
      <family val="2"/>
    </font>
    <font>
      <sz val="8"/>
      <name val="Arial"/>
      <family val="2"/>
    </font>
    <font>
      <b/>
      <sz val="12"/>
      <name val="Arial"/>
      <family val="2"/>
    </font>
    <font>
      <sz val="8"/>
      <name val="Arial"/>
      <family val="2"/>
    </font>
    <font>
      <sz val="7"/>
      <name val="Arial"/>
      <family val="2"/>
    </font>
    <font>
      <sz val="10"/>
      <name val="Arial"/>
      <family val="2"/>
    </font>
    <font>
      <sz val="10"/>
      <color indexed="8"/>
      <name val="Arial"/>
      <family val="2"/>
    </font>
    <font>
      <b/>
      <sz val="8"/>
      <name val="Arial"/>
      <family val="2"/>
    </font>
    <font>
      <u/>
      <sz val="8"/>
      <color indexed="12"/>
      <name val="Arial"/>
      <family val="2"/>
    </font>
    <font>
      <sz val="12"/>
      <name val="Arial"/>
      <family val="2"/>
    </font>
    <font>
      <b/>
      <sz val="11"/>
      <name val="Arial"/>
      <family val="2"/>
    </font>
    <font>
      <u/>
      <sz val="10"/>
      <color indexed="12"/>
      <name val="Arial"/>
      <family val="2"/>
    </font>
    <font>
      <u/>
      <sz val="10"/>
      <color indexed="12"/>
      <name val="Arial"/>
      <family val="2"/>
    </font>
    <font>
      <b/>
      <sz val="10"/>
      <name val="Arial"/>
      <family val="2"/>
    </font>
    <font>
      <b/>
      <vertAlign val="superscript"/>
      <sz val="10"/>
      <name val="Arial"/>
      <family val="2"/>
    </font>
    <font>
      <sz val="10"/>
      <color indexed="17"/>
      <name val="Arial"/>
      <family val="2"/>
    </font>
    <font>
      <b/>
      <sz val="10"/>
      <color indexed="8"/>
      <name val="Arial"/>
      <family val="2"/>
    </font>
    <font>
      <sz val="10"/>
      <name val="Arial"/>
      <family val="2"/>
    </font>
    <font>
      <sz val="10"/>
      <name val="Arial"/>
      <family val="2"/>
    </font>
    <font>
      <sz val="10"/>
      <color rgb="FFFF0000"/>
      <name val="Arial"/>
      <family val="2"/>
    </font>
    <font>
      <b/>
      <sz val="12"/>
      <color rgb="FFFF0000"/>
      <name val="Arial"/>
      <family val="2"/>
    </font>
    <font>
      <b/>
      <sz val="10"/>
      <color rgb="FFFF0000"/>
      <name val="Arial"/>
      <family val="2"/>
    </font>
    <font>
      <sz val="8"/>
      <color rgb="FFFF0000"/>
      <name val="Arial"/>
      <family val="2"/>
    </font>
    <font>
      <sz val="18"/>
      <color rgb="FFFF0000"/>
      <name val="Arial"/>
      <family val="2"/>
    </font>
    <font>
      <b/>
      <sz val="12"/>
      <color theme="1"/>
      <name val="Arial"/>
      <family val="2"/>
    </font>
    <font>
      <sz val="8.25"/>
      <name val="Arial"/>
      <family val="2"/>
    </font>
    <font>
      <sz val="8"/>
      <name val="Helv"/>
    </font>
    <font>
      <sz val="8"/>
      <color theme="1"/>
      <name val="Arial"/>
      <family val="2"/>
    </font>
    <font>
      <b/>
      <vertAlign val="superscript"/>
      <sz val="12"/>
      <name val="Arial"/>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21">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s>
  <cellStyleXfs count="14">
    <xf numFmtId="0" fontId="0" fillId="0" borderId="0"/>
    <xf numFmtId="0" fontId="10" fillId="0" borderId="0" applyNumberFormat="0" applyFill="0" applyBorder="0" applyAlignment="0" applyProtection="0">
      <alignment vertical="top"/>
      <protection locked="0"/>
    </xf>
    <xf numFmtId="0" fontId="2" fillId="0" borderId="0"/>
    <xf numFmtId="166" fontId="3" fillId="0" borderId="0"/>
    <xf numFmtId="0" fontId="3" fillId="0" borderId="0"/>
    <xf numFmtId="3" fontId="2" fillId="0" borderId="0"/>
    <xf numFmtId="9" fontId="19" fillId="0" borderId="0" applyFont="0" applyFill="0" applyBorder="0" applyAlignment="0" applyProtection="0"/>
    <xf numFmtId="43" fontId="20" fillId="0" borderId="0" applyFont="0" applyFill="0" applyBorder="0" applyAlignment="0" applyProtection="0"/>
    <xf numFmtId="0" fontId="1" fillId="0" borderId="0"/>
    <xf numFmtId="3" fontId="27" fillId="0" borderId="0"/>
    <xf numFmtId="9" fontId="28" fillId="0" borderId="0" applyFont="0" applyFill="0" applyBorder="0" applyAlignment="0" applyProtection="0"/>
    <xf numFmtId="0" fontId="2" fillId="0" borderId="0"/>
    <xf numFmtId="0" fontId="2" fillId="0" borderId="0"/>
    <xf numFmtId="0" fontId="31" fillId="0" borderId="0"/>
  </cellStyleXfs>
  <cellXfs count="563">
    <xf numFmtId="0" fontId="0" fillId="0" borderId="0" xfId="0"/>
    <xf numFmtId="166" fontId="11" fillId="2" borderId="0" xfId="3" applyFont="1" applyFill="1"/>
    <xf numFmtId="166" fontId="7" fillId="0" borderId="0" xfId="3" applyFont="1" applyFill="1"/>
    <xf numFmtId="0" fontId="4" fillId="2" borderId="0" xfId="0" applyFont="1" applyFill="1"/>
    <xf numFmtId="0" fontId="2" fillId="0" borderId="0" xfId="0" applyFont="1"/>
    <xf numFmtId="0" fontId="3" fillId="0" borderId="0" xfId="0" applyFont="1"/>
    <xf numFmtId="0" fontId="2" fillId="0" borderId="6" xfId="0" applyFont="1" applyFill="1" applyBorder="1"/>
    <xf numFmtId="167" fontId="2" fillId="0" borderId="6" xfId="0" applyNumberFormat="1" applyFont="1" applyFill="1" applyBorder="1"/>
    <xf numFmtId="167" fontId="2" fillId="0" borderId="7" xfId="0" applyNumberFormat="1" applyFont="1" applyFill="1" applyBorder="1"/>
    <xf numFmtId="167" fontId="2" fillId="0" borderId="9" xfId="0" applyNumberFormat="1" applyFont="1" applyFill="1" applyBorder="1"/>
    <xf numFmtId="0" fontId="13" fillId="0" borderId="0" xfId="1" applyFont="1" applyFill="1" applyAlignment="1" applyProtection="1">
      <alignment horizontal="left"/>
    </xf>
    <xf numFmtId="166" fontId="4" fillId="0" borderId="0" xfId="3" applyFont="1" applyFill="1" applyAlignment="1"/>
    <xf numFmtId="166" fontId="11" fillId="0" borderId="0" xfId="3" applyFont="1" applyFill="1"/>
    <xf numFmtId="166" fontId="4" fillId="0" borderId="0" xfId="3" applyFont="1" applyFill="1"/>
    <xf numFmtId="166" fontId="12" fillId="0" borderId="0" xfId="3" applyFont="1" applyFill="1" applyAlignment="1">
      <alignment horizontal="center"/>
    </xf>
    <xf numFmtId="166" fontId="15" fillId="0" borderId="0" xfId="3" applyFont="1" applyFill="1"/>
    <xf numFmtId="166" fontId="15" fillId="0" borderId="0" xfId="3" applyFont="1" applyFill="1" applyAlignment="1">
      <alignment horizontal="center"/>
    </xf>
    <xf numFmtId="166" fontId="2" fillId="0" borderId="0" xfId="3" applyFont="1" applyFill="1"/>
    <xf numFmtId="0" fontId="13" fillId="0" borderId="0" xfId="1" applyFont="1" applyFill="1" applyAlignment="1" applyProtection="1"/>
    <xf numFmtId="166" fontId="3" fillId="0" borderId="0" xfId="3" applyFill="1"/>
    <xf numFmtId="166" fontId="7" fillId="0" borderId="0" xfId="3" applyFont="1" applyFill="1" applyAlignment="1">
      <alignment horizontal="left"/>
    </xf>
    <xf numFmtId="166" fontId="14" fillId="0" borderId="0" xfId="1" applyNumberFormat="1" applyFont="1" applyFill="1" applyAlignment="1" applyProtection="1"/>
    <xf numFmtId="166" fontId="14" fillId="0" borderId="0" xfId="1" applyNumberFormat="1" applyFont="1" applyFill="1" applyAlignment="1" applyProtection="1">
      <alignment horizontal="left"/>
    </xf>
    <xf numFmtId="166" fontId="5" fillId="0" borderId="0" xfId="3" applyFont="1" applyFill="1" applyAlignment="1">
      <alignment horizontal="left"/>
    </xf>
    <xf numFmtId="166" fontId="4" fillId="0" borderId="0" xfId="3" applyFont="1" applyFill="1" applyBorder="1" applyAlignment="1"/>
    <xf numFmtId="0" fontId="1" fillId="0" borderId="0" xfId="8" applyFill="1"/>
    <xf numFmtId="0" fontId="13" fillId="0" borderId="3" xfId="1" applyFont="1" applyFill="1" applyBorder="1" applyAlignment="1" applyProtection="1">
      <alignment horizontal="center"/>
    </xf>
    <xf numFmtId="1" fontId="15" fillId="0" borderId="1" xfId="9" applyNumberFormat="1" applyFont="1" applyFill="1" applyBorder="1" applyAlignment="1">
      <alignment vertical="center"/>
    </xf>
    <xf numFmtId="3" fontId="2" fillId="0" borderId="1" xfId="9" applyNumberFormat="1" applyFont="1" applyFill="1" applyBorder="1"/>
    <xf numFmtId="2" fontId="2" fillId="0" borderId="1" xfId="10" applyNumberFormat="1" applyFont="1" applyFill="1" applyBorder="1"/>
    <xf numFmtId="2" fontId="2" fillId="0" borderId="0" xfId="10" applyNumberFormat="1" applyFont="1" applyFill="1" applyBorder="1"/>
    <xf numFmtId="2" fontId="2" fillId="0" borderId="5" xfId="10" applyNumberFormat="1" applyFont="1" applyFill="1" applyBorder="1"/>
    <xf numFmtId="2" fontId="2" fillId="0" borderId="5" xfId="10" applyNumberFormat="1" applyFont="1" applyFill="1" applyBorder="1" applyAlignment="1">
      <alignment horizontal="right"/>
    </xf>
    <xf numFmtId="2" fontId="2" fillId="0" borderId="0" xfId="10" applyNumberFormat="1" applyFont="1" applyFill="1" applyBorder="1" applyAlignment="1">
      <alignment horizontal="right"/>
    </xf>
    <xf numFmtId="3" fontId="15" fillId="0" borderId="0" xfId="9" applyNumberFormat="1" applyFont="1" applyFill="1" applyBorder="1" applyAlignment="1"/>
    <xf numFmtId="171" fontId="2" fillId="0" borderId="1" xfId="10" applyNumberFormat="1" applyFont="1" applyFill="1" applyBorder="1"/>
    <xf numFmtId="171" fontId="2" fillId="0" borderId="0" xfId="10" applyNumberFormat="1" applyFont="1" applyFill="1" applyBorder="1"/>
    <xf numFmtId="171" fontId="2" fillId="0" borderId="5" xfId="10" applyNumberFormat="1" applyFont="1" applyFill="1" applyBorder="1"/>
    <xf numFmtId="0" fontId="2" fillId="0" borderId="1" xfId="12" applyNumberFormat="1" applyFont="1" applyFill="1" applyBorder="1" applyAlignment="1"/>
    <xf numFmtId="0" fontId="2" fillId="0" borderId="6" xfId="12" applyNumberFormat="1" applyFont="1" applyFill="1" applyBorder="1" applyAlignment="1"/>
    <xf numFmtId="171" fontId="2" fillId="0" borderId="6" xfId="10" applyNumberFormat="1" applyFont="1" applyFill="1" applyBorder="1"/>
    <xf numFmtId="171" fontId="2" fillId="0" borderId="7" xfId="10" applyNumberFormat="1" applyFont="1" applyFill="1" applyBorder="1"/>
    <xf numFmtId="171" fontId="2" fillId="0" borderId="8" xfId="10" applyNumberFormat="1" applyFont="1" applyFill="1" applyBorder="1"/>
    <xf numFmtId="0" fontId="29" fillId="0" borderId="0" xfId="8" applyFont="1" applyFill="1"/>
    <xf numFmtId="0" fontId="21" fillId="0" borderId="0" xfId="0" applyFont="1" applyFill="1"/>
    <xf numFmtId="0" fontId="2" fillId="0" borderId="0" xfId="0" applyFont="1" applyFill="1"/>
    <xf numFmtId="0" fontId="15" fillId="0" borderId="15" xfId="0" applyFont="1" applyFill="1" applyBorder="1" applyAlignment="1">
      <alignment horizontal="left" vertical="top"/>
    </xf>
    <xf numFmtId="0" fontId="15" fillId="0" borderId="13" xfId="0" applyFont="1" applyFill="1" applyBorder="1" applyAlignment="1">
      <alignment horizontal="center" vertical="top" wrapText="1"/>
    </xf>
    <xf numFmtId="0" fontId="15" fillId="0" borderId="11" xfId="0" applyFont="1" applyFill="1" applyBorder="1" applyAlignment="1">
      <alignment horizontal="center" vertical="top" wrapText="1"/>
    </xf>
    <xf numFmtId="0" fontId="15" fillId="0" borderId="15" xfId="0" applyFont="1" applyFill="1" applyBorder="1" applyAlignment="1">
      <alignment horizontal="center" vertical="top" wrapText="1"/>
    </xf>
    <xf numFmtId="0" fontId="2" fillId="0" borderId="1" xfId="0" applyFont="1" applyFill="1" applyBorder="1"/>
    <xf numFmtId="167" fontId="2" fillId="0" borderId="1" xfId="0" applyNumberFormat="1" applyFont="1" applyFill="1" applyBorder="1"/>
    <xf numFmtId="167" fontId="2" fillId="0" borderId="0" xfId="0" applyNumberFormat="1" applyFont="1" applyFill="1" applyBorder="1"/>
    <xf numFmtId="167" fontId="2" fillId="0" borderId="10" xfId="0" applyNumberFormat="1" applyFont="1" applyFill="1" applyBorder="1"/>
    <xf numFmtId="0" fontId="9" fillId="0" borderId="0" xfId="4" applyFont="1" applyFill="1" applyBorder="1" applyAlignment="1">
      <alignment horizontal="left"/>
    </xf>
    <xf numFmtId="165" fontId="3" fillId="0" borderId="0" xfId="4" quotePrefix="1" applyNumberFormat="1" applyFont="1" applyFill="1" applyBorder="1" applyAlignment="1">
      <alignment horizontal="right"/>
    </xf>
    <xf numFmtId="165" fontId="3" fillId="0" borderId="0" xfId="4" applyNumberFormat="1" applyFont="1" applyFill="1" applyBorder="1"/>
    <xf numFmtId="0" fontId="3" fillId="0" borderId="0" xfId="4" applyFont="1" applyFill="1" applyBorder="1" applyAlignment="1">
      <alignment horizontal="left"/>
    </xf>
    <xf numFmtId="0" fontId="25" fillId="0" borderId="0" xfId="0" applyFont="1" applyFill="1"/>
    <xf numFmtId="167" fontId="2" fillId="0" borderId="3" xfId="0" applyNumberFormat="1" applyFont="1" applyFill="1" applyBorder="1"/>
    <xf numFmtId="167" fontId="2" fillId="0" borderId="2" xfId="0" applyNumberFormat="1" applyFont="1" applyFill="1" applyBorder="1"/>
    <xf numFmtId="167" fontId="2" fillId="0" borderId="14" xfId="0" applyNumberFormat="1" applyFont="1" applyFill="1" applyBorder="1"/>
    <xf numFmtId="165" fontId="24" fillId="0" borderId="0" xfId="4" applyNumberFormat="1" applyFont="1" applyFill="1" applyBorder="1"/>
    <xf numFmtId="0" fontId="24" fillId="0" borderId="0" xfId="4" applyFont="1" applyFill="1" applyBorder="1" applyAlignment="1"/>
    <xf numFmtId="0" fontId="24" fillId="0" borderId="0" xfId="4" applyFont="1" applyFill="1" applyBorder="1" applyAlignment="1">
      <alignment horizontal="left"/>
    </xf>
    <xf numFmtId="0" fontId="22" fillId="0" borderId="0" xfId="0" applyFont="1" applyFill="1" applyBorder="1" applyAlignment="1">
      <alignment horizontal="left"/>
    </xf>
    <xf numFmtId="0" fontId="15" fillId="0" borderId="14" xfId="0" applyFont="1" applyFill="1" applyBorder="1" applyAlignment="1">
      <alignment horizontal="left" vertical="top"/>
    </xf>
    <xf numFmtId="0" fontId="21" fillId="0" borderId="0" xfId="0" applyFont="1" applyFill="1" applyBorder="1" applyAlignment="1">
      <alignment horizontal="centerContinuous" vertical="center"/>
    </xf>
    <xf numFmtId="0" fontId="21" fillId="0" borderId="0" xfId="0" applyFont="1" applyFill="1" applyBorder="1"/>
    <xf numFmtId="0" fontId="2" fillId="0" borderId="9" xfId="0" applyFont="1" applyFill="1" applyBorder="1" applyAlignment="1">
      <alignment horizontal="center" vertical="top"/>
    </xf>
    <xf numFmtId="0" fontId="15" fillId="0" borderId="3" xfId="0" applyFont="1" applyFill="1" applyBorder="1" applyAlignment="1">
      <alignment vertical="top"/>
    </xf>
    <xf numFmtId="0" fontId="15" fillId="0" borderId="14" xfId="0" applyFont="1" applyFill="1" applyBorder="1" applyAlignment="1">
      <alignment horizontal="center" vertical="top"/>
    </xf>
    <xf numFmtId="0" fontId="15" fillId="0" borderId="2" xfId="0" applyFont="1" applyFill="1" applyBorder="1" applyAlignment="1">
      <alignment horizontal="center" vertical="top"/>
    </xf>
    <xf numFmtId="0" fontId="15" fillId="0" borderId="12" xfId="0" applyFont="1" applyFill="1" applyBorder="1" applyAlignment="1">
      <alignment horizontal="center" vertical="top"/>
    </xf>
    <xf numFmtId="0" fontId="15" fillId="0" borderId="3" xfId="0" applyFont="1" applyFill="1" applyBorder="1" applyAlignment="1">
      <alignment horizontal="center" vertical="top"/>
    </xf>
    <xf numFmtId="0" fontId="15" fillId="0" borderId="4" xfId="0" applyFont="1" applyFill="1" applyBorder="1" applyAlignment="1">
      <alignment horizontal="center" vertical="top"/>
    </xf>
    <xf numFmtId="169" fontId="15" fillId="0" borderId="15" xfId="7" applyNumberFormat="1" applyFont="1" applyFill="1" applyBorder="1" applyAlignment="1">
      <alignment horizontal="center" vertical="top"/>
    </xf>
    <xf numFmtId="169" fontId="15" fillId="0" borderId="2" xfId="7" applyNumberFormat="1" applyFont="1" applyFill="1" applyBorder="1" applyAlignment="1">
      <alignment horizontal="center" vertical="top"/>
    </xf>
    <xf numFmtId="9" fontId="15" fillId="0" borderId="13" xfId="6" applyFont="1" applyFill="1" applyBorder="1" applyAlignment="1">
      <alignment horizontal="right" vertical="top"/>
    </xf>
    <xf numFmtId="9" fontId="15" fillId="0" borderId="11" xfId="6" applyFont="1" applyFill="1" applyBorder="1" applyAlignment="1">
      <alignment horizontal="right" vertical="top"/>
    </xf>
    <xf numFmtId="9" fontId="15" fillId="0" borderId="12" xfId="6" applyFont="1" applyFill="1" applyBorder="1" applyAlignment="1">
      <alignment horizontal="right" vertical="top"/>
    </xf>
    <xf numFmtId="3" fontId="23" fillId="0" borderId="1" xfId="0" applyNumberFormat="1" applyFont="1" applyFill="1" applyBorder="1" applyAlignment="1">
      <alignment horizontal="right"/>
    </xf>
    <xf numFmtId="3" fontId="23" fillId="0" borderId="0" xfId="0" applyNumberFormat="1" applyFont="1" applyFill="1" applyBorder="1" applyAlignment="1">
      <alignment horizontal="right"/>
    </xf>
    <xf numFmtId="3" fontId="23" fillId="0" borderId="0" xfId="0" applyNumberFormat="1" applyFont="1" applyFill="1" applyBorder="1"/>
    <xf numFmtId="9" fontId="23" fillId="0" borderId="0" xfId="0" applyNumberFormat="1" applyFont="1" applyFill="1" applyBorder="1"/>
    <xf numFmtId="0" fontId="23" fillId="0" borderId="0" xfId="0" applyFont="1" applyFill="1" applyBorder="1"/>
    <xf numFmtId="0" fontId="2" fillId="0" borderId="1" xfId="0" applyFont="1" applyFill="1" applyBorder="1" applyAlignment="1"/>
    <xf numFmtId="3" fontId="2" fillId="0" borderId="10" xfId="0" applyNumberFormat="1" applyFont="1" applyFill="1" applyBorder="1" applyAlignment="1">
      <alignment horizontal="right"/>
    </xf>
    <xf numFmtId="3" fontId="2" fillId="0" borderId="0" xfId="0" applyNumberFormat="1" applyFont="1" applyFill="1" applyBorder="1" applyAlignment="1">
      <alignment horizontal="right"/>
    </xf>
    <xf numFmtId="3" fontId="2" fillId="0" borderId="4" xfId="0" applyNumberFormat="1" applyFont="1" applyFill="1" applyBorder="1" applyAlignment="1">
      <alignment horizontal="right"/>
    </xf>
    <xf numFmtId="9" fontId="2" fillId="0" borderId="1" xfId="0" applyNumberFormat="1" applyFont="1" applyFill="1" applyBorder="1" applyAlignment="1">
      <alignment horizontal="right"/>
    </xf>
    <xf numFmtId="9" fontId="2" fillId="0" borderId="0" xfId="0" applyNumberFormat="1" applyFont="1" applyFill="1" applyBorder="1" applyAlignment="1">
      <alignment horizontal="right"/>
    </xf>
    <xf numFmtId="9" fontId="2" fillId="0" borderId="5" xfId="0" applyNumberFormat="1" applyFont="1" applyFill="1" applyBorder="1" applyAlignment="1">
      <alignment horizontal="right"/>
    </xf>
    <xf numFmtId="164" fontId="21" fillId="0" borderId="0" xfId="0" applyNumberFormat="1" applyFont="1" applyFill="1" applyBorder="1" applyAlignment="1">
      <alignment horizontal="center" vertical="center"/>
    </xf>
    <xf numFmtId="3" fontId="2" fillId="0" borderId="5" xfId="0" applyNumberFormat="1" applyFont="1" applyFill="1" applyBorder="1" applyAlignment="1">
      <alignment horizontal="right"/>
    </xf>
    <xf numFmtId="0" fontId="2" fillId="0" borderId="6" xfId="0" applyFont="1" applyFill="1" applyBorder="1" applyAlignment="1"/>
    <xf numFmtId="3" fontId="2" fillId="0" borderId="9" xfId="0" applyNumberFormat="1" applyFont="1" applyFill="1" applyBorder="1" applyAlignment="1">
      <alignment horizontal="right"/>
    </xf>
    <xf numFmtId="3" fontId="2" fillId="0" borderId="7" xfId="0" applyNumberFormat="1" applyFont="1" applyFill="1" applyBorder="1" applyAlignment="1">
      <alignment horizontal="right"/>
    </xf>
    <xf numFmtId="3" fontId="2" fillId="0" borderId="8" xfId="0" applyNumberFormat="1" applyFont="1" applyFill="1" applyBorder="1" applyAlignment="1">
      <alignment horizontal="right"/>
    </xf>
    <xf numFmtId="9" fontId="2" fillId="0" borderId="6" xfId="0" applyNumberFormat="1" applyFont="1" applyFill="1" applyBorder="1" applyAlignment="1">
      <alignment horizontal="right"/>
    </xf>
    <xf numFmtId="9" fontId="2" fillId="0" borderId="7" xfId="0" applyNumberFormat="1" applyFont="1" applyFill="1" applyBorder="1" applyAlignment="1">
      <alignment horizontal="right"/>
    </xf>
    <xf numFmtId="9" fontId="2" fillId="0" borderId="8" xfId="0" applyNumberFormat="1" applyFont="1" applyFill="1" applyBorder="1" applyAlignment="1">
      <alignment horizontal="right"/>
    </xf>
    <xf numFmtId="0" fontId="2" fillId="0" borderId="14" xfId="0" applyFont="1" applyFill="1" applyBorder="1" applyAlignment="1">
      <alignment horizontal="left"/>
    </xf>
    <xf numFmtId="169" fontId="2" fillId="0" borderId="14" xfId="7" applyNumberFormat="1" applyFont="1" applyFill="1" applyBorder="1"/>
    <xf numFmtId="169" fontId="2" fillId="0" borderId="2" xfId="7" applyNumberFormat="1" applyFont="1" applyFill="1" applyBorder="1"/>
    <xf numFmtId="169" fontId="2" fillId="0" borderId="4" xfId="7" applyNumberFormat="1" applyFont="1" applyFill="1" applyBorder="1"/>
    <xf numFmtId="9" fontId="2" fillId="0" borderId="3" xfId="6" applyFont="1" applyFill="1" applyBorder="1"/>
    <xf numFmtId="9" fontId="2" fillId="0" borderId="2" xfId="6" applyFont="1" applyFill="1" applyBorder="1"/>
    <xf numFmtId="9" fontId="2" fillId="0" borderId="4" xfId="6" applyFont="1" applyFill="1" applyBorder="1"/>
    <xf numFmtId="9" fontId="2" fillId="0" borderId="3" xfId="6" applyNumberFormat="1" applyFont="1" applyFill="1" applyBorder="1"/>
    <xf numFmtId="0" fontId="2" fillId="0" borderId="10" xfId="0" applyFont="1" applyFill="1" applyBorder="1" applyAlignment="1">
      <alignment horizontal="left"/>
    </xf>
    <xf numFmtId="169" fontId="2" fillId="0" borderId="10" xfId="7" applyNumberFormat="1" applyFont="1" applyFill="1" applyBorder="1"/>
    <xf numFmtId="169" fontId="2" fillId="0" borderId="0" xfId="7" applyNumberFormat="1" applyFont="1" applyFill="1" applyBorder="1"/>
    <xf numFmtId="169" fontId="2" fillId="0" borderId="5" xfId="7" applyNumberFormat="1" applyFont="1" applyFill="1" applyBorder="1"/>
    <xf numFmtId="9" fontId="2" fillId="0" borderId="1" xfId="6" applyFont="1" applyFill="1" applyBorder="1"/>
    <xf numFmtId="9" fontId="2" fillId="0" borderId="0" xfId="6" applyFont="1" applyFill="1" applyBorder="1"/>
    <xf numFmtId="9" fontId="2" fillId="0" borderId="5" xfId="6" applyFont="1" applyFill="1" applyBorder="1"/>
    <xf numFmtId="0" fontId="21" fillId="0" borderId="0" xfId="0" applyFont="1" applyFill="1" applyBorder="1" applyAlignment="1"/>
    <xf numFmtId="0" fontId="21" fillId="0" borderId="0" xfId="0" applyFont="1" applyFill="1" applyAlignment="1"/>
    <xf numFmtId="0" fontId="2" fillId="0" borderId="9" xfId="0" applyFont="1" applyFill="1" applyBorder="1" applyAlignment="1">
      <alignment horizontal="left"/>
    </xf>
    <xf numFmtId="169" fontId="2" fillId="0" borderId="9" xfId="7" applyNumberFormat="1" applyFont="1" applyFill="1" applyBorder="1"/>
    <xf numFmtId="169" fontId="2" fillId="0" borderId="8" xfId="7" applyNumberFormat="1" applyFont="1" applyFill="1" applyBorder="1"/>
    <xf numFmtId="9" fontId="2" fillId="0" borderId="6" xfId="6" applyFont="1" applyFill="1" applyBorder="1"/>
    <xf numFmtId="9" fontId="2" fillId="0" borderId="7" xfId="6" applyFont="1" applyFill="1" applyBorder="1"/>
    <xf numFmtId="9" fontId="2" fillId="0" borderId="8" xfId="6" applyFont="1" applyFill="1" applyBorder="1"/>
    <xf numFmtId="0" fontId="2" fillId="0" borderId="0" xfId="0" applyFont="1" applyFill="1" applyBorder="1"/>
    <xf numFmtId="169" fontId="2" fillId="0" borderId="7" xfId="7" applyNumberFormat="1" applyFont="1" applyFill="1" applyBorder="1"/>
    <xf numFmtId="164" fontId="21" fillId="0" borderId="0" xfId="0" applyNumberFormat="1" applyFont="1" applyFill="1" applyBorder="1" applyAlignment="1">
      <alignment horizontal="center"/>
    </xf>
    <xf numFmtId="165" fontId="24" fillId="0" borderId="0" xfId="4" quotePrefix="1" applyNumberFormat="1" applyFont="1" applyFill="1" applyBorder="1" applyAlignment="1">
      <alignment horizontal="right"/>
    </xf>
    <xf numFmtId="0" fontId="3" fillId="0" borderId="0" xfId="4" applyNumberFormat="1" applyFont="1" applyFill="1" applyBorder="1" applyAlignment="1"/>
    <xf numFmtId="0" fontId="3" fillId="0" borderId="0" xfId="4" applyNumberFormat="1" applyFont="1" applyFill="1" applyBorder="1" applyAlignment="1">
      <alignment wrapText="1"/>
    </xf>
    <xf numFmtId="0" fontId="24" fillId="0" borderId="0" xfId="4" applyNumberFormat="1" applyFont="1" applyFill="1" applyBorder="1" applyAlignment="1">
      <alignment wrapText="1"/>
    </xf>
    <xf numFmtId="0" fontId="24" fillId="0" borderId="0" xfId="4" applyFont="1" applyFill="1"/>
    <xf numFmtId="0" fontId="2" fillId="0" borderId="0" xfId="0" applyFont="1" applyFill="1" applyAlignment="1"/>
    <xf numFmtId="0" fontId="4" fillId="0" borderId="0" xfId="0" applyFont="1" applyFill="1" applyBorder="1" applyAlignment="1">
      <alignment horizontal="left"/>
    </xf>
    <xf numFmtId="0" fontId="15" fillId="0" borderId="9" xfId="0" applyFont="1" applyFill="1" applyBorder="1" applyAlignment="1">
      <alignment horizontal="center" vertical="top"/>
    </xf>
    <xf numFmtId="0" fontId="15" fillId="0" borderId="6" xfId="0" applyFont="1" applyFill="1" applyBorder="1" applyAlignment="1">
      <alignment horizontal="center" vertical="center"/>
    </xf>
    <xf numFmtId="0" fontId="15" fillId="0" borderId="7" xfId="0" applyFont="1" applyFill="1" applyBorder="1" applyAlignment="1">
      <alignment horizontal="center" vertical="center"/>
    </xf>
    <xf numFmtId="0" fontId="15" fillId="0" borderId="8" xfId="0" applyFont="1" applyFill="1" applyBorder="1" applyAlignment="1">
      <alignment horizontal="center" vertical="center"/>
    </xf>
    <xf numFmtId="0" fontId="15" fillId="0" borderId="10" xfId="0" applyFont="1" applyFill="1" applyBorder="1" applyAlignment="1">
      <alignment horizontal="left"/>
    </xf>
    <xf numFmtId="3" fontId="15" fillId="0" borderId="0" xfId="0" applyNumberFormat="1" applyFont="1" applyFill="1" applyBorder="1" applyAlignment="1">
      <alignment horizontal="right"/>
    </xf>
    <xf numFmtId="3" fontId="15" fillId="0" borderId="5" xfId="0" applyNumberFormat="1" applyFont="1" applyFill="1" applyBorder="1" applyAlignment="1">
      <alignment horizontal="right"/>
    </xf>
    <xf numFmtId="3" fontId="15" fillId="0" borderId="10" xfId="0" applyNumberFormat="1" applyFont="1" applyFill="1" applyBorder="1"/>
    <xf numFmtId="3" fontId="15" fillId="0" borderId="1" xfId="0" applyNumberFormat="1" applyFont="1" applyFill="1" applyBorder="1"/>
    <xf numFmtId="9" fontId="15" fillId="0" borderId="5" xfId="0" applyNumberFormat="1" applyFont="1" applyFill="1" applyBorder="1"/>
    <xf numFmtId="3" fontId="2" fillId="0" borderId="0" xfId="0" applyNumberFormat="1" applyFont="1" applyFill="1" applyBorder="1" applyAlignment="1">
      <alignment horizontal="right" vertical="center"/>
    </xf>
    <xf numFmtId="3" fontId="2" fillId="0" borderId="10" xfId="0" applyNumberFormat="1" applyFont="1" applyFill="1" applyBorder="1"/>
    <xf numFmtId="3" fontId="2" fillId="0" borderId="1" xfId="0" applyNumberFormat="1" applyFont="1" applyFill="1" applyBorder="1"/>
    <xf numFmtId="9" fontId="2" fillId="0" borderId="5" xfId="0" applyNumberFormat="1" applyFont="1" applyFill="1" applyBorder="1"/>
    <xf numFmtId="3" fontId="2" fillId="0" borderId="7" xfId="0" applyNumberFormat="1" applyFont="1" applyFill="1" applyBorder="1" applyAlignment="1">
      <alignment horizontal="right" vertical="center"/>
    </xf>
    <xf numFmtId="3" fontId="2" fillId="0" borderId="9" xfId="0" applyNumberFormat="1" applyFont="1" applyFill="1" applyBorder="1"/>
    <xf numFmtId="3" fontId="2" fillId="0" borderId="6" xfId="0" applyNumberFormat="1" applyFont="1" applyFill="1" applyBorder="1"/>
    <xf numFmtId="9" fontId="2" fillId="0" borderId="8" xfId="0" applyNumberFormat="1" applyFont="1" applyFill="1" applyBorder="1"/>
    <xf numFmtId="3" fontId="2" fillId="0" borderId="14" xfId="0" applyNumberFormat="1" applyFont="1" applyFill="1" applyBorder="1" applyAlignment="1">
      <alignment horizontal="right"/>
    </xf>
    <xf numFmtId="9" fontId="2" fillId="0" borderId="4" xfId="0" applyNumberFormat="1" applyFont="1" applyFill="1" applyBorder="1"/>
    <xf numFmtId="3" fontId="2" fillId="0" borderId="3" xfId="0" applyNumberFormat="1" applyFont="1" applyFill="1" applyBorder="1" applyAlignment="1">
      <alignment horizontal="right"/>
    </xf>
    <xf numFmtId="3" fontId="2" fillId="0" borderId="2" xfId="0" applyNumberFormat="1" applyFont="1" applyFill="1" applyBorder="1" applyAlignment="1">
      <alignment horizontal="right"/>
    </xf>
    <xf numFmtId="3" fontId="2" fillId="0" borderId="6" xfId="0" applyNumberFormat="1" applyFont="1" applyFill="1" applyBorder="1" applyAlignment="1">
      <alignment horizontal="right"/>
    </xf>
    <xf numFmtId="9" fontId="21" fillId="0" borderId="0" xfId="0" applyNumberFormat="1" applyFont="1" applyFill="1"/>
    <xf numFmtId="0" fontId="3" fillId="0" borderId="0" xfId="0" applyFont="1" applyFill="1" applyAlignment="1"/>
    <xf numFmtId="0" fontId="2" fillId="0" borderId="0" xfId="0" applyFont="1" applyFill="1" applyAlignment="1">
      <alignment horizontal="left"/>
    </xf>
    <xf numFmtId="3" fontId="15" fillId="0" borderId="10" xfId="0" applyNumberFormat="1" applyFont="1" applyFill="1" applyBorder="1" applyAlignment="1">
      <alignment horizontal="right"/>
    </xf>
    <xf numFmtId="3" fontId="15" fillId="0" borderId="1" xfId="0" applyNumberFormat="1" applyFont="1" applyFill="1" applyBorder="1" applyAlignment="1">
      <alignment horizontal="right"/>
    </xf>
    <xf numFmtId="3" fontId="2" fillId="0" borderId="1" xfId="0" applyNumberFormat="1" applyFont="1" applyFill="1" applyBorder="1" applyAlignment="1">
      <alignment horizontal="right"/>
    </xf>
    <xf numFmtId="1" fontId="21" fillId="0" borderId="0" xfId="0" applyNumberFormat="1" applyFont="1" applyFill="1"/>
    <xf numFmtId="0" fontId="4" fillId="0" borderId="0" xfId="0" applyFont="1" applyFill="1" applyBorder="1" applyAlignment="1"/>
    <xf numFmtId="0" fontId="15" fillId="0" borderId="14" xfId="0" applyFont="1" applyFill="1" applyBorder="1" applyAlignment="1"/>
    <xf numFmtId="3" fontId="15" fillId="0" borderId="2" xfId="0" applyNumberFormat="1" applyFont="1" applyFill="1" applyBorder="1" applyAlignment="1">
      <alignment horizontal="right"/>
    </xf>
    <xf numFmtId="3" fontId="15" fillId="0" borderId="4" xfId="0" applyNumberFormat="1" applyFont="1" applyFill="1" applyBorder="1" applyAlignment="1">
      <alignment horizontal="right"/>
    </xf>
    <xf numFmtId="9" fontId="15" fillId="0" borderId="5" xfId="0" applyNumberFormat="1" applyFont="1" applyFill="1" applyBorder="1" applyAlignment="1">
      <alignment horizontal="right"/>
    </xf>
    <xf numFmtId="0" fontId="2" fillId="0" borderId="10" xfId="0" applyFont="1" applyFill="1" applyBorder="1" applyAlignment="1"/>
    <xf numFmtId="0" fontId="2" fillId="0" borderId="9" xfId="0" applyFont="1" applyFill="1" applyBorder="1" applyAlignment="1"/>
    <xf numFmtId="3" fontId="15" fillId="0" borderId="0" xfId="0" applyNumberFormat="1" applyFont="1" applyFill="1" applyBorder="1" applyAlignment="1"/>
    <xf numFmtId="3" fontId="2" fillId="0" borderId="0" xfId="0" applyNumberFormat="1" applyFont="1" applyFill="1" applyBorder="1" applyAlignment="1">
      <alignment vertical="center"/>
    </xf>
    <xf numFmtId="3" fontId="2" fillId="0" borderId="0" xfId="0" applyNumberFormat="1" applyFont="1" applyFill="1" applyBorder="1" applyAlignment="1"/>
    <xf numFmtId="3" fontId="2" fillId="0" borderId="7" xfId="0" applyNumberFormat="1" applyFont="1" applyFill="1" applyBorder="1" applyAlignment="1"/>
    <xf numFmtId="0" fontId="23" fillId="0" borderId="0" xfId="0" applyNumberFormat="1" applyFont="1" applyFill="1" applyBorder="1"/>
    <xf numFmtId="3" fontId="15" fillId="0" borderId="0" xfId="0" applyNumberFormat="1" applyFont="1" applyFill="1" applyBorder="1" applyAlignment="1">
      <alignment horizontal="right" vertical="center"/>
    </xf>
    <xf numFmtId="9" fontId="15" fillId="0" borderId="4" xfId="0" applyNumberFormat="1" applyFont="1" applyFill="1" applyBorder="1" applyAlignment="1">
      <alignment horizontal="right"/>
    </xf>
    <xf numFmtId="0" fontId="3" fillId="0" borderId="0" xfId="4" applyNumberFormat="1" applyFont="1" applyFill="1" applyBorder="1" applyAlignment="1">
      <alignment vertical="top"/>
    </xf>
    <xf numFmtId="0" fontId="4" fillId="0" borderId="7" xfId="0" applyFont="1" applyFill="1" applyBorder="1" applyAlignment="1"/>
    <xf numFmtId="0" fontId="22" fillId="0" borderId="7" xfId="0" applyFont="1" applyFill="1" applyBorder="1" applyAlignment="1">
      <alignment horizontal="left"/>
    </xf>
    <xf numFmtId="0" fontId="21" fillId="0" borderId="7" xfId="0" applyFont="1" applyFill="1" applyBorder="1"/>
    <xf numFmtId="0" fontId="23" fillId="0" borderId="7" xfId="0" applyFont="1" applyFill="1" applyBorder="1"/>
    <xf numFmtId="0" fontId="15" fillId="0" borderId="0" xfId="0" applyFont="1" applyFill="1" applyBorder="1"/>
    <xf numFmtId="0" fontId="15" fillId="0" borderId="11" xfId="0" applyFont="1" applyFill="1" applyBorder="1" applyAlignment="1">
      <alignment horizontal="center" vertical="center"/>
    </xf>
    <xf numFmtId="0" fontId="15" fillId="0" borderId="15" xfId="0" applyFont="1" applyFill="1" applyBorder="1" applyAlignment="1">
      <alignment horizontal="center" vertical="center"/>
    </xf>
    <xf numFmtId="0" fontId="15" fillId="0" borderId="11" xfId="0" applyFont="1" applyFill="1" applyBorder="1" applyAlignment="1">
      <alignment horizontal="center"/>
    </xf>
    <xf numFmtId="0" fontId="15" fillId="0" borderId="15" xfId="0" applyFont="1" applyFill="1" applyBorder="1" applyAlignment="1">
      <alignment horizontal="center"/>
    </xf>
    <xf numFmtId="0" fontId="15" fillId="0" borderId="10" xfId="0" applyFont="1" applyFill="1" applyBorder="1" applyAlignment="1"/>
    <xf numFmtId="9" fontId="15" fillId="0" borderId="0" xfId="0" applyNumberFormat="1" applyFont="1" applyFill="1" applyBorder="1" applyAlignment="1">
      <alignment horizontal="right"/>
    </xf>
    <xf numFmtId="9" fontId="15" fillId="0" borderId="10" xfId="0" applyNumberFormat="1" applyFont="1" applyFill="1" applyBorder="1" applyAlignment="1">
      <alignment horizontal="right"/>
    </xf>
    <xf numFmtId="0" fontId="23" fillId="0" borderId="1" xfId="0" applyFont="1" applyFill="1" applyBorder="1"/>
    <xf numFmtId="9" fontId="2" fillId="0" borderId="0" xfId="0" applyNumberFormat="1" applyFont="1" applyFill="1" applyBorder="1" applyAlignment="1">
      <alignment horizontal="right" vertical="center"/>
    </xf>
    <xf numFmtId="9" fontId="15" fillId="0" borderId="10" xfId="0" applyNumberFormat="1" applyFont="1" applyFill="1" applyBorder="1" applyAlignment="1">
      <alignment horizontal="right" vertical="center"/>
    </xf>
    <xf numFmtId="9" fontId="2" fillId="0" borderId="7" xfId="0" applyNumberFormat="1" applyFont="1" applyFill="1" applyBorder="1" applyAlignment="1">
      <alignment horizontal="right" vertical="center"/>
    </xf>
    <xf numFmtId="9" fontId="15" fillId="0" borderId="9" xfId="0" applyNumberFormat="1" applyFont="1" applyFill="1" applyBorder="1" applyAlignment="1">
      <alignment horizontal="right" vertical="center"/>
    </xf>
    <xf numFmtId="9" fontId="15" fillId="0" borderId="9" xfId="0" applyNumberFormat="1" applyFont="1" applyFill="1" applyBorder="1" applyAlignment="1">
      <alignment horizontal="right"/>
    </xf>
    <xf numFmtId="9" fontId="15" fillId="0" borderId="14" xfId="6" applyFont="1" applyFill="1" applyBorder="1"/>
    <xf numFmtId="9" fontId="15" fillId="0" borderId="10" xfId="6" applyFont="1" applyFill="1" applyBorder="1"/>
    <xf numFmtId="9" fontId="15" fillId="0" borderId="9" xfId="6" applyFont="1" applyFill="1" applyBorder="1"/>
    <xf numFmtId="0" fontId="9" fillId="0" borderId="0" xfId="4" applyFont="1" applyFill="1" applyBorder="1" applyAlignment="1"/>
    <xf numFmtId="165" fontId="9" fillId="0" borderId="0" xfId="4" applyNumberFormat="1" applyFont="1" applyFill="1" applyBorder="1"/>
    <xf numFmtId="0" fontId="15" fillId="0" borderId="0" xfId="0" applyFont="1" applyFill="1"/>
    <xf numFmtId="0" fontId="23" fillId="0" borderId="0" xfId="0" applyFont="1" applyFill="1"/>
    <xf numFmtId="3" fontId="2" fillId="0" borderId="1" xfId="0" applyNumberFormat="1" applyFont="1" applyFill="1" applyBorder="1" applyAlignment="1">
      <alignment horizontal="right" vertical="center"/>
    </xf>
    <xf numFmtId="3" fontId="2" fillId="0" borderId="6" xfId="0" applyNumberFormat="1" applyFont="1" applyFill="1" applyBorder="1" applyAlignment="1">
      <alignment horizontal="right" vertical="center"/>
    </xf>
    <xf numFmtId="3" fontId="21" fillId="0" borderId="0" xfId="0" applyNumberFormat="1" applyFont="1" applyFill="1"/>
    <xf numFmtId="0" fontId="3" fillId="0" borderId="0" xfId="4" applyNumberFormat="1" applyFont="1" applyFill="1" applyBorder="1" applyAlignment="1">
      <alignment horizontal="left"/>
    </xf>
    <xf numFmtId="3" fontId="15" fillId="0" borderId="3" xfId="0" applyNumberFormat="1" applyFont="1" applyFill="1" applyBorder="1"/>
    <xf numFmtId="9" fontId="15" fillId="0" borderId="4" xfId="0" applyNumberFormat="1" applyFont="1" applyFill="1" applyBorder="1"/>
    <xf numFmtId="0" fontId="15" fillId="0" borderId="14" xfId="0" applyFont="1" applyFill="1" applyBorder="1" applyAlignment="1">
      <alignment horizontal="left"/>
    </xf>
    <xf numFmtId="3" fontId="15" fillId="0" borderId="2" xfId="0" applyNumberFormat="1" applyFont="1" applyFill="1" applyBorder="1" applyAlignment="1">
      <alignment horizontal="right" vertical="top"/>
    </xf>
    <xf numFmtId="3" fontId="15" fillId="0" borderId="4" xfId="0" applyNumberFormat="1" applyFont="1" applyFill="1" applyBorder="1" applyAlignment="1">
      <alignment horizontal="right" vertical="top"/>
    </xf>
    <xf numFmtId="3" fontId="15" fillId="0" borderId="10" xfId="0" applyNumberFormat="1" applyFont="1" applyFill="1" applyBorder="1" applyAlignment="1">
      <alignment horizontal="right" vertical="top"/>
    </xf>
    <xf numFmtId="3" fontId="15" fillId="0" borderId="1" xfId="0" applyNumberFormat="1" applyFont="1" applyFill="1" applyBorder="1" applyAlignment="1">
      <alignment horizontal="right" vertical="top"/>
    </xf>
    <xf numFmtId="3" fontId="2" fillId="0" borderId="0" xfId="0" applyNumberFormat="1" applyFont="1" applyFill="1" applyBorder="1" applyAlignment="1">
      <alignment horizontal="right" vertical="top"/>
    </xf>
    <xf numFmtId="3" fontId="2" fillId="0" borderId="5" xfId="0" applyNumberFormat="1" applyFont="1" applyFill="1" applyBorder="1" applyAlignment="1">
      <alignment horizontal="right" vertical="top"/>
    </xf>
    <xf numFmtId="3" fontId="2" fillId="0" borderId="10" xfId="0" applyNumberFormat="1" applyFont="1" applyFill="1" applyBorder="1" applyAlignment="1">
      <alignment horizontal="right" vertical="top"/>
    </xf>
    <xf numFmtId="3" fontId="2" fillId="0" borderId="1" xfId="0" applyNumberFormat="1" applyFont="1" applyFill="1" applyBorder="1" applyAlignment="1">
      <alignment horizontal="right" vertical="top"/>
    </xf>
    <xf numFmtId="3" fontId="2" fillId="0" borderId="7" xfId="0" applyNumberFormat="1" applyFont="1" applyFill="1" applyBorder="1" applyAlignment="1">
      <alignment horizontal="right" vertical="top"/>
    </xf>
    <xf numFmtId="3" fontId="2" fillId="0" borderId="8" xfId="0" applyNumberFormat="1" applyFont="1" applyFill="1" applyBorder="1" applyAlignment="1">
      <alignment horizontal="right" vertical="top"/>
    </xf>
    <xf numFmtId="3" fontId="2" fillId="0" borderId="9" xfId="0" applyNumberFormat="1" applyFont="1" applyFill="1" applyBorder="1" applyAlignment="1">
      <alignment horizontal="right" vertical="top"/>
    </xf>
    <xf numFmtId="3" fontId="2" fillId="0" borderId="6" xfId="0" applyNumberFormat="1" applyFont="1" applyFill="1" applyBorder="1" applyAlignment="1">
      <alignment horizontal="right" vertical="top"/>
    </xf>
    <xf numFmtId="9" fontId="2" fillId="0" borderId="0" xfId="0" applyNumberFormat="1" applyFont="1" applyFill="1"/>
    <xf numFmtId="0" fontId="0" fillId="0" borderId="0" xfId="0" applyFill="1"/>
    <xf numFmtId="9" fontId="15" fillId="0" borderId="0" xfId="0" applyNumberFormat="1" applyFont="1" applyFill="1" applyBorder="1" applyAlignment="1">
      <alignment horizontal="right" vertical="center"/>
    </xf>
    <xf numFmtId="9" fontId="15" fillId="0" borderId="5" xfId="0" applyNumberFormat="1" applyFont="1" applyFill="1" applyBorder="1" applyAlignment="1">
      <alignment horizontal="right" vertical="center"/>
    </xf>
    <xf numFmtId="9" fontId="15" fillId="0" borderId="10" xfId="0" applyNumberFormat="1" applyFont="1" applyFill="1" applyBorder="1" applyAlignment="1">
      <alignment horizontal="right" vertical="top"/>
    </xf>
    <xf numFmtId="0" fontId="0" fillId="0" borderId="0" xfId="0" applyFill="1" applyBorder="1"/>
    <xf numFmtId="0" fontId="0" fillId="0" borderId="1" xfId="0" applyFill="1" applyBorder="1"/>
    <xf numFmtId="0" fontId="7" fillId="0" borderId="1" xfId="0" applyFont="1" applyFill="1" applyBorder="1" applyAlignment="1">
      <alignment horizontal="left"/>
    </xf>
    <xf numFmtId="9" fontId="7" fillId="0" borderId="1" xfId="0" applyNumberFormat="1" applyFont="1" applyFill="1" applyBorder="1" applyAlignment="1">
      <alignment horizontal="right" vertical="center"/>
    </xf>
    <xf numFmtId="9" fontId="7" fillId="0" borderId="0" xfId="0" applyNumberFormat="1" applyFont="1" applyFill="1" applyBorder="1" applyAlignment="1">
      <alignment horizontal="right" vertical="center"/>
    </xf>
    <xf numFmtId="9" fontId="7" fillId="0" borderId="5" xfId="0" applyNumberFormat="1" applyFont="1" applyFill="1" applyBorder="1" applyAlignment="1">
      <alignment horizontal="right" vertical="center"/>
    </xf>
    <xf numFmtId="9" fontId="7" fillId="0" borderId="1" xfId="0" applyNumberFormat="1" applyFont="1" applyFill="1" applyBorder="1" applyAlignment="1">
      <alignment horizontal="right" vertical="top"/>
    </xf>
    <xf numFmtId="9" fontId="7" fillId="0" borderId="0" xfId="0" applyNumberFormat="1" applyFont="1" applyFill="1" applyBorder="1" applyAlignment="1">
      <alignment horizontal="right" vertical="top"/>
    </xf>
    <xf numFmtId="9" fontId="0" fillId="0" borderId="0" xfId="0" applyNumberFormat="1" applyFill="1" applyBorder="1" applyAlignment="1">
      <alignment horizontal="right" vertical="top"/>
    </xf>
    <xf numFmtId="9" fontId="7" fillId="0" borderId="5" xfId="0" applyNumberFormat="1" applyFont="1" applyFill="1" applyBorder="1" applyAlignment="1">
      <alignment horizontal="right" vertical="top"/>
    </xf>
    <xf numFmtId="0" fontId="8" fillId="0" borderId="1" xfId="0" applyFont="1" applyFill="1" applyBorder="1" applyAlignment="1">
      <alignment horizontal="left"/>
    </xf>
    <xf numFmtId="9" fontId="7" fillId="0" borderId="0" xfId="0" applyNumberFormat="1" applyFont="1" applyFill="1" applyBorder="1" applyAlignment="1">
      <alignment horizontal="right"/>
    </xf>
    <xf numFmtId="9" fontId="7" fillId="0" borderId="5" xfId="0" applyNumberFormat="1" applyFont="1" applyFill="1" applyBorder="1" applyAlignment="1">
      <alignment horizontal="right"/>
    </xf>
    <xf numFmtId="0" fontId="8" fillId="0" borderId="6" xfId="0" applyFont="1" applyFill="1" applyBorder="1" applyAlignment="1">
      <alignment horizontal="left"/>
    </xf>
    <xf numFmtId="9" fontId="7" fillId="0" borderId="6" xfId="0" applyNumberFormat="1" applyFont="1" applyFill="1" applyBorder="1" applyAlignment="1">
      <alignment horizontal="right" vertical="center"/>
    </xf>
    <xf numFmtId="9" fontId="7" fillId="0" borderId="7" xfId="0" applyNumberFormat="1" applyFont="1" applyFill="1" applyBorder="1" applyAlignment="1">
      <alignment horizontal="right" vertical="center"/>
    </xf>
    <xf numFmtId="9" fontId="7" fillId="0" borderId="7" xfId="0" applyNumberFormat="1" applyFont="1" applyFill="1" applyBorder="1" applyAlignment="1">
      <alignment horizontal="right"/>
    </xf>
    <xf numFmtId="9" fontId="7" fillId="0" borderId="8" xfId="0" applyNumberFormat="1" applyFont="1" applyFill="1" applyBorder="1" applyAlignment="1">
      <alignment horizontal="right"/>
    </xf>
    <xf numFmtId="9" fontId="7" fillId="0" borderId="6" xfId="0" applyNumberFormat="1" applyFont="1" applyFill="1" applyBorder="1" applyAlignment="1">
      <alignment horizontal="right" vertical="top"/>
    </xf>
    <xf numFmtId="9" fontId="7" fillId="0" borderId="7" xfId="0" applyNumberFormat="1" applyFont="1" applyFill="1" applyBorder="1" applyAlignment="1">
      <alignment horizontal="right" vertical="top"/>
    </xf>
    <xf numFmtId="9" fontId="7" fillId="0" borderId="8" xfId="0" applyNumberFormat="1" applyFont="1" applyFill="1" applyBorder="1" applyAlignment="1">
      <alignment horizontal="right" vertical="top"/>
    </xf>
    <xf numFmtId="9" fontId="15" fillId="0" borderId="9" xfId="0" applyNumberFormat="1" applyFont="1" applyFill="1" applyBorder="1" applyAlignment="1">
      <alignment horizontal="right" vertical="top"/>
    </xf>
    <xf numFmtId="9" fontId="0" fillId="0" borderId="2" xfId="6" applyFont="1" applyFill="1" applyBorder="1"/>
    <xf numFmtId="9" fontId="0" fillId="0" borderId="0" xfId="6" applyFont="1" applyFill="1" applyBorder="1"/>
    <xf numFmtId="0" fontId="0" fillId="0" borderId="0" xfId="0" applyFill="1" applyBorder="1" applyAlignment="1"/>
    <xf numFmtId="0" fontId="0" fillId="0" borderId="0" xfId="0" applyFill="1" applyAlignment="1"/>
    <xf numFmtId="9" fontId="15" fillId="0" borderId="14" xfId="0" applyNumberFormat="1" applyFont="1" applyFill="1" applyBorder="1"/>
    <xf numFmtId="9" fontId="0" fillId="0" borderId="7" xfId="6" applyFont="1" applyFill="1" applyBorder="1"/>
    <xf numFmtId="2" fontId="15" fillId="0" borderId="3" xfId="0" applyNumberFormat="1" applyFont="1" applyFill="1" applyBorder="1" applyAlignment="1">
      <alignment horizontal="right"/>
    </xf>
    <xf numFmtId="2" fontId="15" fillId="0" borderId="2" xfId="0" applyNumberFormat="1" applyFont="1" applyFill="1" applyBorder="1" applyAlignment="1">
      <alignment horizontal="right"/>
    </xf>
    <xf numFmtId="2" fontId="15" fillId="0" borderId="4" xfId="0" applyNumberFormat="1" applyFont="1" applyFill="1" applyBorder="1" applyAlignment="1">
      <alignment horizontal="right"/>
    </xf>
    <xf numFmtId="2" fontId="15" fillId="0" borderId="3" xfId="0" applyNumberFormat="1" applyFont="1" applyFill="1" applyBorder="1"/>
    <xf numFmtId="0" fontId="7" fillId="0" borderId="10" xfId="0" applyFont="1" applyFill="1" applyBorder="1" applyAlignment="1">
      <alignment horizontal="left"/>
    </xf>
    <xf numFmtId="2" fontId="7" fillId="0" borderId="1" xfId="0" applyNumberFormat="1" applyFont="1" applyFill="1" applyBorder="1" applyAlignment="1">
      <alignment horizontal="right"/>
    </xf>
    <xf numFmtId="2" fontId="7" fillId="0" borderId="0" xfId="0" applyNumberFormat="1" applyFont="1" applyFill="1" applyBorder="1" applyAlignment="1">
      <alignment horizontal="right"/>
    </xf>
    <xf numFmtId="2" fontId="7" fillId="0" borderId="5" xfId="0" applyNumberFormat="1" applyFont="1" applyFill="1" applyBorder="1" applyAlignment="1">
      <alignment horizontal="right"/>
    </xf>
    <xf numFmtId="2" fontId="0" fillId="0" borderId="1" xfId="0" applyNumberFormat="1" applyFill="1" applyBorder="1"/>
    <xf numFmtId="9" fontId="0" fillId="0" borderId="5" xfId="0" applyNumberFormat="1" applyFill="1" applyBorder="1"/>
    <xf numFmtId="0" fontId="8" fillId="0" borderId="10" xfId="0" applyFont="1" applyFill="1" applyBorder="1" applyAlignment="1">
      <alignment horizontal="left"/>
    </xf>
    <xf numFmtId="0" fontId="0" fillId="0" borderId="10" xfId="0" applyFill="1" applyBorder="1" applyAlignment="1">
      <alignment horizontal="left"/>
    </xf>
    <xf numFmtId="0" fontId="0" fillId="0" borderId="9" xfId="0" applyFill="1" applyBorder="1" applyAlignment="1">
      <alignment horizontal="left"/>
    </xf>
    <xf numFmtId="2" fontId="7" fillId="0" borderId="6" xfId="0" applyNumberFormat="1" applyFont="1" applyFill="1" applyBorder="1" applyAlignment="1">
      <alignment horizontal="right"/>
    </xf>
    <xf numFmtId="2" fontId="7" fillId="0" borderId="7" xfId="0" applyNumberFormat="1" applyFont="1" applyFill="1" applyBorder="1" applyAlignment="1">
      <alignment horizontal="right"/>
    </xf>
    <xf numFmtId="2" fontId="7" fillId="0" borderId="8" xfId="0" applyNumberFormat="1" applyFont="1" applyFill="1" applyBorder="1" applyAlignment="1">
      <alignment horizontal="right"/>
    </xf>
    <xf numFmtId="2" fontId="0" fillId="0" borderId="6" xfId="0" applyNumberFormat="1" applyFill="1" applyBorder="1"/>
    <xf numFmtId="9" fontId="0" fillId="0" borderId="8" xfId="0" applyNumberFormat="1" applyFill="1" applyBorder="1"/>
    <xf numFmtId="2" fontId="0" fillId="0" borderId="2" xfId="0" applyNumberFormat="1" applyFill="1" applyBorder="1"/>
    <xf numFmtId="2" fontId="0" fillId="0" borderId="3" xfId="0" applyNumberFormat="1" applyFill="1" applyBorder="1"/>
    <xf numFmtId="9" fontId="0" fillId="0" borderId="4" xfId="6" applyFont="1" applyFill="1" applyBorder="1"/>
    <xf numFmtId="2" fontId="0" fillId="0" borderId="0" xfId="0" applyNumberFormat="1" applyFill="1" applyBorder="1"/>
    <xf numFmtId="9" fontId="0" fillId="0" borderId="5" xfId="6" applyFont="1" applyFill="1" applyBorder="1"/>
    <xf numFmtId="2" fontId="0" fillId="0" borderId="7" xfId="0" applyNumberFormat="1" applyFill="1" applyBorder="1"/>
    <xf numFmtId="9" fontId="0" fillId="0" borderId="8" xfId="6" applyFont="1" applyFill="1" applyBorder="1"/>
    <xf numFmtId="0" fontId="0" fillId="0" borderId="0" xfId="0" applyFill="1" applyBorder="1" applyAlignment="1">
      <alignment horizontal="left"/>
    </xf>
    <xf numFmtId="165" fontId="3" fillId="0" borderId="0" xfId="4" quotePrefix="1" applyNumberFormat="1" applyFill="1" applyBorder="1" applyAlignment="1">
      <alignment horizontal="right"/>
    </xf>
    <xf numFmtId="165" fontId="3" fillId="0" borderId="0" xfId="4" applyNumberFormat="1" applyFill="1" applyBorder="1"/>
    <xf numFmtId="2" fontId="0" fillId="0" borderId="0" xfId="0" applyNumberFormat="1" applyFill="1"/>
    <xf numFmtId="9" fontId="0" fillId="0" borderId="0" xfId="6" applyNumberFormat="1" applyFont="1" applyFill="1"/>
    <xf numFmtId="0" fontId="5" fillId="0" borderId="0" xfId="4" applyNumberFormat="1" applyFont="1" applyFill="1" applyBorder="1" applyAlignment="1"/>
    <xf numFmtId="2" fontId="0" fillId="0" borderId="0" xfId="0" applyNumberFormat="1" applyFill="1" applyAlignment="1"/>
    <xf numFmtId="9" fontId="0" fillId="0" borderId="0" xfId="0" applyNumberFormat="1" applyFill="1" applyAlignment="1"/>
    <xf numFmtId="3" fontId="7" fillId="0" borderId="0" xfId="0" applyNumberFormat="1" applyFont="1" applyFill="1" applyBorder="1" applyAlignment="1">
      <alignment horizontal="right" vertical="center"/>
    </xf>
    <xf numFmtId="3" fontId="0" fillId="0" borderId="0" xfId="0" applyNumberFormat="1" applyFill="1" applyBorder="1" applyAlignment="1">
      <alignment horizontal="right"/>
    </xf>
    <xf numFmtId="3" fontId="0" fillId="0" borderId="10" xfId="0" applyNumberFormat="1" applyFill="1" applyBorder="1" applyAlignment="1">
      <alignment horizontal="right"/>
    </xf>
    <xf numFmtId="9" fontId="0" fillId="0" borderId="5" xfId="0" applyNumberFormat="1" applyFill="1" applyBorder="1" applyAlignment="1">
      <alignment horizontal="right"/>
    </xf>
    <xf numFmtId="3" fontId="7" fillId="0" borderId="0" xfId="0" applyNumberFormat="1" applyFont="1" applyFill="1" applyBorder="1" applyAlignment="1">
      <alignment horizontal="right"/>
    </xf>
    <xf numFmtId="3" fontId="0" fillId="0" borderId="7" xfId="0" applyNumberFormat="1" applyFill="1" applyBorder="1" applyAlignment="1">
      <alignment horizontal="right"/>
    </xf>
    <xf numFmtId="3" fontId="0" fillId="0" borderId="9" xfId="0" applyNumberFormat="1" applyFill="1" applyBorder="1" applyAlignment="1">
      <alignment horizontal="right"/>
    </xf>
    <xf numFmtId="9" fontId="0" fillId="0" borderId="8" xfId="0" applyNumberFormat="1" applyFill="1" applyBorder="1" applyAlignment="1">
      <alignment horizontal="right"/>
    </xf>
    <xf numFmtId="9" fontId="0" fillId="0" borderId="5" xfId="6" applyFont="1" applyFill="1" applyBorder="1" applyAlignment="1">
      <alignment horizontal="right"/>
    </xf>
    <xf numFmtId="3" fontId="0" fillId="0" borderId="2" xfId="0" applyNumberFormat="1" applyFill="1" applyBorder="1" applyAlignment="1">
      <alignment horizontal="right"/>
    </xf>
    <xf numFmtId="3" fontId="0" fillId="0" borderId="14" xfId="0" applyNumberFormat="1" applyFill="1" applyBorder="1" applyAlignment="1">
      <alignment horizontal="right"/>
    </xf>
    <xf numFmtId="9" fontId="0" fillId="0" borderId="4" xfId="0" applyNumberFormat="1" applyFill="1" applyBorder="1" applyAlignment="1">
      <alignment horizontal="right"/>
    </xf>
    <xf numFmtId="0" fontId="2" fillId="0" borderId="0" xfId="0" applyFont="1" applyFill="1" applyBorder="1" applyAlignment="1">
      <alignment horizontal="left"/>
    </xf>
    <xf numFmtId="0" fontId="5" fillId="0" borderId="0" xfId="4" applyNumberFormat="1" applyFont="1" applyFill="1" applyBorder="1" applyAlignment="1">
      <alignment wrapText="1"/>
    </xf>
    <xf numFmtId="0" fontId="5" fillId="0" borderId="0" xfId="0" applyFont="1" applyFill="1"/>
    <xf numFmtId="0" fontId="0" fillId="0" borderId="0" xfId="0" applyFill="1" applyAlignment="1">
      <alignment horizontal="left"/>
    </xf>
    <xf numFmtId="0" fontId="15" fillId="0" borderId="13" xfId="0" applyFont="1" applyFill="1" applyBorder="1" applyAlignment="1">
      <alignment horizontal="center" vertical="center"/>
    </xf>
    <xf numFmtId="0" fontId="15" fillId="0" borderId="12" xfId="0" applyFont="1" applyFill="1" applyBorder="1" applyAlignment="1">
      <alignment horizontal="center" vertical="center"/>
    </xf>
    <xf numFmtId="0" fontId="15" fillId="0" borderId="0" xfId="0" applyFont="1" applyFill="1" applyBorder="1" applyAlignment="1">
      <alignment horizontal="center"/>
    </xf>
    <xf numFmtId="0" fontId="15" fillId="0" borderId="2" xfId="0" applyFont="1" applyFill="1" applyBorder="1" applyAlignment="1">
      <alignment horizontal="center" vertical="center"/>
    </xf>
    <xf numFmtId="0" fontId="15" fillId="0" borderId="2" xfId="0" applyFont="1" applyFill="1" applyBorder="1"/>
    <xf numFmtId="0" fontId="15" fillId="0" borderId="4" xfId="0" applyFont="1" applyFill="1" applyBorder="1"/>
    <xf numFmtId="0" fontId="7" fillId="0" borderId="9" xfId="0" applyFont="1" applyFill="1" applyBorder="1" applyAlignment="1">
      <alignment horizontal="left"/>
    </xf>
    <xf numFmtId="164" fontId="7" fillId="0" borderId="7" xfId="0" applyNumberFormat="1" applyFont="1" applyFill="1" applyBorder="1" applyAlignment="1">
      <alignment horizontal="right" vertical="center"/>
    </xf>
    <xf numFmtId="0" fontId="0" fillId="0" borderId="7" xfId="0" applyFill="1" applyBorder="1" applyAlignment="1">
      <alignment horizontal="right"/>
    </xf>
    <xf numFmtId="0" fontId="0" fillId="0" borderId="8" xfId="0" applyFill="1" applyBorder="1" applyAlignment="1">
      <alignment horizontal="right"/>
    </xf>
    <xf numFmtId="164" fontId="7" fillId="0" borderId="0" xfId="0" applyNumberFormat="1" applyFont="1" applyFill="1" applyBorder="1" applyAlignment="1">
      <alignment horizontal="right" vertical="center"/>
    </xf>
    <xf numFmtId="0" fontId="0" fillId="0" borderId="0" xfId="0" applyFill="1" applyBorder="1" applyAlignment="1">
      <alignment horizontal="right"/>
    </xf>
    <xf numFmtId="0" fontId="0" fillId="0" borderId="5" xfId="0" applyFill="1" applyBorder="1" applyAlignment="1">
      <alignment horizontal="right"/>
    </xf>
    <xf numFmtId="0" fontId="0" fillId="0" borderId="2" xfId="0" applyFill="1" applyBorder="1" applyAlignment="1">
      <alignment horizontal="right"/>
    </xf>
    <xf numFmtId="0" fontId="0" fillId="0" borderId="4" xfId="0" applyFill="1" applyBorder="1" applyAlignment="1">
      <alignment horizontal="right"/>
    </xf>
    <xf numFmtId="9" fontId="0" fillId="0" borderId="0" xfId="0" applyNumberFormat="1" applyFill="1" applyBorder="1" applyAlignment="1">
      <alignment horizontal="right"/>
    </xf>
    <xf numFmtId="0" fontId="15" fillId="0" borderId="9" xfId="0" applyFont="1" applyFill="1" applyBorder="1" applyAlignment="1">
      <alignment horizontal="left"/>
    </xf>
    <xf numFmtId="9" fontId="15" fillId="0" borderId="7" xfId="0" applyNumberFormat="1" applyFont="1" applyFill="1" applyBorder="1" applyAlignment="1">
      <alignment horizontal="right"/>
    </xf>
    <xf numFmtId="9" fontId="15" fillId="0" borderId="8" xfId="0" applyNumberFormat="1" applyFont="1" applyFill="1" applyBorder="1" applyAlignment="1">
      <alignment horizontal="right"/>
    </xf>
    <xf numFmtId="0" fontId="15" fillId="0" borderId="3" xfId="0" applyFont="1" applyFill="1" applyBorder="1" applyAlignment="1">
      <alignment horizontal="left" wrapText="1"/>
    </xf>
    <xf numFmtId="0" fontId="15" fillId="0" borderId="2" xfId="0" applyFont="1" applyFill="1" applyBorder="1" applyAlignment="1">
      <alignment horizontal="center"/>
    </xf>
    <xf numFmtId="0" fontId="15" fillId="0" borderId="6" xfId="0" applyFont="1" applyFill="1" applyBorder="1"/>
    <xf numFmtId="0" fontId="7" fillId="0" borderId="1" xfId="0" applyFont="1" applyFill="1" applyBorder="1" applyAlignment="1"/>
    <xf numFmtId="164" fontId="7" fillId="0" borderId="5" xfId="0" applyNumberFormat="1" applyFont="1" applyFill="1" applyBorder="1" applyAlignment="1">
      <alignment horizontal="left"/>
    </xf>
    <xf numFmtId="3" fontId="0" fillId="0" borderId="1" xfId="0" applyNumberFormat="1" applyFill="1" applyBorder="1" applyAlignment="1">
      <alignment horizontal="right"/>
    </xf>
    <xf numFmtId="9" fontId="0" fillId="0" borderId="5" xfId="0" applyNumberFormat="1" applyFill="1" applyBorder="1" applyAlignment="1"/>
    <xf numFmtId="0" fontId="7" fillId="0" borderId="1" xfId="0" applyFont="1" applyFill="1" applyBorder="1" applyAlignment="1">
      <alignment vertical="top"/>
    </xf>
    <xf numFmtId="164" fontId="7" fillId="0" borderId="5" xfId="0" applyNumberFormat="1" applyFont="1" applyFill="1" applyBorder="1" applyAlignment="1">
      <alignment horizontal="left" vertical="center"/>
    </xf>
    <xf numFmtId="0" fontId="7" fillId="0" borderId="6" xfId="0" applyFont="1" applyFill="1" applyBorder="1" applyAlignment="1">
      <alignment vertical="top"/>
    </xf>
    <xf numFmtId="164" fontId="15" fillId="0" borderId="8" xfId="0" applyNumberFormat="1" applyFont="1" applyFill="1" applyBorder="1" applyAlignment="1">
      <alignment horizontal="left" vertical="center"/>
    </xf>
    <xf numFmtId="3" fontId="15" fillId="0" borderId="7" xfId="0" applyNumberFormat="1" applyFont="1" applyFill="1" applyBorder="1" applyAlignment="1">
      <alignment horizontal="right" vertical="center"/>
    </xf>
    <xf numFmtId="3" fontId="15" fillId="0" borderId="7" xfId="0" applyNumberFormat="1" applyFont="1" applyFill="1" applyBorder="1" applyAlignment="1">
      <alignment horizontal="right"/>
    </xf>
    <xf numFmtId="3" fontId="15" fillId="0" borderId="9" xfId="0" applyNumberFormat="1" applyFont="1" applyFill="1" applyBorder="1" applyAlignment="1">
      <alignment horizontal="right"/>
    </xf>
    <xf numFmtId="3" fontId="15" fillId="0" borderId="6" xfId="0" applyNumberFormat="1" applyFont="1" applyFill="1" applyBorder="1" applyAlignment="1">
      <alignment horizontal="right"/>
    </xf>
    <xf numFmtId="9" fontId="15" fillId="0" borderId="8" xfId="0" applyNumberFormat="1" applyFont="1" applyFill="1" applyBorder="1"/>
    <xf numFmtId="164" fontId="7" fillId="0" borderId="4" xfId="0" applyNumberFormat="1" applyFont="1" applyFill="1" applyBorder="1" applyAlignment="1">
      <alignment horizontal="left"/>
    </xf>
    <xf numFmtId="3" fontId="7" fillId="0" borderId="2" xfId="0" applyNumberFormat="1" applyFont="1" applyFill="1" applyBorder="1" applyAlignment="1">
      <alignment horizontal="right"/>
    </xf>
    <xf numFmtId="3" fontId="0" fillId="0" borderId="3" xfId="0" applyNumberFormat="1" applyFill="1" applyBorder="1" applyAlignment="1">
      <alignment horizontal="right"/>
    </xf>
    <xf numFmtId="9" fontId="0" fillId="0" borderId="4" xfId="0" applyNumberFormat="1" applyFill="1" applyBorder="1"/>
    <xf numFmtId="0" fontId="15" fillId="0" borderId="6" xfId="0" applyFont="1" applyFill="1" applyBorder="1" applyAlignment="1">
      <alignment horizontal="left"/>
    </xf>
    <xf numFmtId="0" fontId="3" fillId="0" borderId="3" xfId="4" applyFill="1" applyBorder="1" applyAlignment="1">
      <alignment horizontal="left"/>
    </xf>
    <xf numFmtId="164" fontId="7" fillId="0" borderId="4" xfId="0" applyNumberFormat="1" applyFont="1" applyFill="1" applyBorder="1" applyAlignment="1">
      <alignment horizontal="left" vertical="center"/>
    </xf>
    <xf numFmtId="3" fontId="7" fillId="0" borderId="2" xfId="0" applyNumberFormat="1" applyFont="1" applyFill="1" applyBorder="1" applyAlignment="1">
      <alignment horizontal="center" vertical="center"/>
    </xf>
    <xf numFmtId="3" fontId="0" fillId="0" borderId="2" xfId="0" applyNumberFormat="1" applyFill="1" applyBorder="1"/>
    <xf numFmtId="3" fontId="0" fillId="0" borderId="14" xfId="0" applyNumberFormat="1" applyFill="1" applyBorder="1"/>
    <xf numFmtId="3" fontId="0" fillId="0" borderId="3" xfId="0" applyNumberFormat="1" applyFill="1" applyBorder="1"/>
    <xf numFmtId="3" fontId="15" fillId="0" borderId="0" xfId="0" applyNumberFormat="1" applyFont="1" applyFill="1"/>
    <xf numFmtId="0" fontId="0" fillId="0" borderId="1" xfId="0" applyFill="1" applyBorder="1" applyAlignment="1">
      <alignment horizontal="left"/>
    </xf>
    <xf numFmtId="0" fontId="0" fillId="0" borderId="5" xfId="0" applyFill="1" applyBorder="1"/>
    <xf numFmtId="3" fontId="0" fillId="0" borderId="0" xfId="0" applyNumberFormat="1" applyFill="1" applyBorder="1"/>
    <xf numFmtId="3" fontId="0" fillId="0" borderId="10" xfId="0" applyNumberFormat="1" applyFill="1" applyBorder="1"/>
    <xf numFmtId="3" fontId="0" fillId="0" borderId="1" xfId="0" applyNumberFormat="1" applyFill="1" applyBorder="1"/>
    <xf numFmtId="164" fontId="15" fillId="0" borderId="5" xfId="0" applyNumberFormat="1" applyFont="1" applyFill="1" applyBorder="1" applyAlignment="1">
      <alignment horizontal="left" vertical="center"/>
    </xf>
    <xf numFmtId="3" fontId="15" fillId="0" borderId="0" xfId="0" applyNumberFormat="1" applyFont="1" applyFill="1" applyBorder="1"/>
    <xf numFmtId="0" fontId="7" fillId="0" borderId="1" xfId="0" applyFont="1" applyFill="1" applyBorder="1" applyAlignment="1">
      <alignment horizontal="left" vertical="top"/>
    </xf>
    <xf numFmtId="3" fontId="7" fillId="0" borderId="2" xfId="0" applyNumberFormat="1" applyFont="1" applyFill="1" applyBorder="1"/>
    <xf numFmtId="3" fontId="7" fillId="0" borderId="0" xfId="0" applyNumberFormat="1" applyFont="1" applyFill="1" applyBorder="1"/>
    <xf numFmtId="3" fontId="15" fillId="0" borderId="7" xfId="0" applyNumberFormat="1" applyFont="1" applyFill="1" applyBorder="1"/>
    <xf numFmtId="0" fontId="15" fillId="0" borderId="15" xfId="0" applyFont="1" applyFill="1" applyBorder="1" applyAlignment="1">
      <alignment horizontal="left"/>
    </xf>
    <xf numFmtId="3" fontId="15" fillId="0" borderId="11" xfId="0" applyNumberFormat="1" applyFont="1" applyFill="1" applyBorder="1" applyAlignment="1">
      <alignment horizontal="right" vertical="center"/>
    </xf>
    <xf numFmtId="3" fontId="15" fillId="0" borderId="11" xfId="0" applyNumberFormat="1" applyFont="1" applyFill="1" applyBorder="1" applyAlignment="1">
      <alignment horizontal="right"/>
    </xf>
    <xf numFmtId="3" fontId="15" fillId="0" borderId="15" xfId="0" applyNumberFormat="1" applyFont="1" applyFill="1" applyBorder="1" applyAlignment="1">
      <alignment horizontal="right"/>
    </xf>
    <xf numFmtId="3" fontId="15" fillId="0" borderId="13" xfId="0" applyNumberFormat="1" applyFont="1" applyFill="1" applyBorder="1" applyAlignment="1">
      <alignment horizontal="right"/>
    </xf>
    <xf numFmtId="9" fontId="15" fillId="0" borderId="12" xfId="0" applyNumberFormat="1" applyFont="1" applyFill="1" applyBorder="1" applyAlignment="1">
      <alignment horizontal="right"/>
    </xf>
    <xf numFmtId="0" fontId="7" fillId="0" borderId="0" xfId="0" applyFont="1" applyFill="1" applyBorder="1" applyAlignment="1">
      <alignment horizontal="center"/>
    </xf>
    <xf numFmtId="164" fontId="7" fillId="0" borderId="0" xfId="0" applyNumberFormat="1" applyFont="1" applyFill="1" applyBorder="1" applyAlignment="1">
      <alignment horizontal="center" vertical="center"/>
    </xf>
    <xf numFmtId="49" fontId="15" fillId="0" borderId="0" xfId="0" applyNumberFormat="1" applyFont="1" applyFill="1" applyBorder="1" applyAlignment="1">
      <alignment horizontal="center" vertical="top"/>
    </xf>
    <xf numFmtId="0" fontId="2" fillId="0" borderId="1" xfId="0" applyFont="1" applyFill="1" applyBorder="1" applyAlignment="1">
      <alignment wrapText="1"/>
    </xf>
    <xf numFmtId="0" fontId="8" fillId="0" borderId="9" xfId="0" applyFont="1" applyFill="1" applyBorder="1" applyAlignment="1">
      <alignment horizontal="left"/>
    </xf>
    <xf numFmtId="9" fontId="7" fillId="0" borderId="8" xfId="0" applyNumberFormat="1" applyFont="1" applyFill="1" applyBorder="1" applyAlignment="1">
      <alignment horizontal="right" vertical="center"/>
    </xf>
    <xf numFmtId="0" fontId="18" fillId="0" borderId="15" xfId="0" applyFont="1" applyFill="1" applyBorder="1" applyAlignment="1">
      <alignment horizontal="left"/>
    </xf>
    <xf numFmtId="9" fontId="15" fillId="0" borderId="11" xfId="0" applyNumberFormat="1" applyFont="1" applyFill="1" applyBorder="1" applyAlignment="1">
      <alignment horizontal="right" vertical="center"/>
    </xf>
    <xf numFmtId="9" fontId="15" fillId="0" borderId="12" xfId="0" applyNumberFormat="1" applyFont="1" applyFill="1" applyBorder="1" applyAlignment="1">
      <alignment horizontal="right" vertical="center"/>
    </xf>
    <xf numFmtId="0" fontId="6" fillId="0" borderId="0" xfId="4" applyFont="1" applyFill="1"/>
    <xf numFmtId="3" fontId="0" fillId="0" borderId="0" xfId="0" applyNumberFormat="1" applyFill="1"/>
    <xf numFmtId="9" fontId="0" fillId="0" borderId="0" xfId="6" applyFont="1" applyFill="1"/>
    <xf numFmtId="10" fontId="0" fillId="0" borderId="0" xfId="6" applyNumberFormat="1" applyFont="1" applyFill="1"/>
    <xf numFmtId="3" fontId="4" fillId="0" borderId="0" xfId="0" applyNumberFormat="1" applyFont="1" applyFill="1" applyBorder="1" applyAlignment="1">
      <alignment horizontal="left"/>
    </xf>
    <xf numFmtId="0" fontId="15" fillId="0" borderId="3" xfId="0" applyFont="1" applyFill="1" applyBorder="1" applyAlignment="1"/>
    <xf numFmtId="0" fontId="15" fillId="0" borderId="4" xfId="0" applyFont="1" applyFill="1" applyBorder="1" applyAlignment="1">
      <alignment vertical="center"/>
    </xf>
    <xf numFmtId="0" fontId="15" fillId="0" borderId="6" xfId="0" applyFont="1" applyFill="1" applyBorder="1" applyAlignment="1">
      <alignment horizontal="center"/>
    </xf>
    <xf numFmtId="164" fontId="2" fillId="0" borderId="0" xfId="0" applyNumberFormat="1" applyFont="1" applyFill="1" applyBorder="1" applyAlignment="1">
      <alignment vertical="center"/>
    </xf>
    <xf numFmtId="164" fontId="7" fillId="0" borderId="5" xfId="0" applyNumberFormat="1" applyFont="1" applyFill="1" applyBorder="1" applyAlignment="1"/>
    <xf numFmtId="164" fontId="7" fillId="0" borderId="5" xfId="0" applyNumberFormat="1" applyFont="1" applyFill="1" applyBorder="1" applyAlignment="1">
      <alignment vertical="center"/>
    </xf>
    <xf numFmtId="0" fontId="15" fillId="0" borderId="13" xfId="0" applyFont="1" applyFill="1" applyBorder="1" applyAlignment="1">
      <alignment horizontal="left"/>
    </xf>
    <xf numFmtId="0" fontId="15" fillId="0" borderId="12" xfId="0" applyFont="1" applyFill="1" applyBorder="1" applyAlignment="1">
      <alignment horizontal="left"/>
    </xf>
    <xf numFmtId="0" fontId="7" fillId="0" borderId="0" xfId="0" applyFont="1" applyFill="1" applyBorder="1" applyAlignment="1"/>
    <xf numFmtId="164" fontId="7" fillId="0" borderId="0" xfId="0" applyNumberFormat="1" applyFont="1" applyFill="1" applyBorder="1" applyAlignment="1">
      <alignment vertical="center"/>
    </xf>
    <xf numFmtId="9" fontId="0" fillId="0" borderId="0" xfId="0" applyNumberFormat="1" applyFill="1" applyBorder="1"/>
    <xf numFmtId="2" fontId="7" fillId="0" borderId="0" xfId="0" applyNumberFormat="1" applyFont="1" applyFill="1" applyBorder="1" applyAlignment="1">
      <alignment horizontal="center" vertical="center"/>
    </xf>
    <xf numFmtId="49" fontId="15" fillId="0" borderId="13" xfId="0" applyNumberFormat="1" applyFont="1" applyFill="1" applyBorder="1" applyAlignment="1">
      <alignment horizontal="center" vertical="top"/>
    </xf>
    <xf numFmtId="49" fontId="15" fillId="0" borderId="11" xfId="0" applyNumberFormat="1" applyFont="1" applyFill="1" applyBorder="1" applyAlignment="1">
      <alignment horizontal="center" vertical="top"/>
    </xf>
    <xf numFmtId="9" fontId="15" fillId="0" borderId="13" xfId="0" applyNumberFormat="1" applyFont="1" applyFill="1" applyBorder="1" applyAlignment="1">
      <alignment horizontal="right" vertical="center"/>
    </xf>
    <xf numFmtId="9" fontId="7" fillId="0" borderId="0" xfId="0" applyNumberFormat="1" applyFont="1" applyFill="1" applyBorder="1" applyAlignment="1">
      <alignment horizontal="center" vertical="center"/>
    </xf>
    <xf numFmtId="3" fontId="7" fillId="0" borderId="0" xfId="0" applyNumberFormat="1" applyFont="1" applyFill="1" applyBorder="1" applyAlignment="1">
      <alignment horizontal="center" vertical="center"/>
    </xf>
    <xf numFmtId="0" fontId="5" fillId="0" borderId="0" xfId="0" applyFont="1" applyFill="1" applyAlignment="1"/>
    <xf numFmtId="0" fontId="17" fillId="0" borderId="0" xfId="0" applyFont="1" applyFill="1" applyBorder="1"/>
    <xf numFmtId="3" fontId="17" fillId="0" borderId="0" xfId="0" applyNumberFormat="1" applyFont="1" applyFill="1" applyBorder="1"/>
    <xf numFmtId="0" fontId="15" fillId="0" borderId="0" xfId="0" applyFont="1" applyFill="1" applyBorder="1" applyAlignment="1">
      <alignment horizontal="left"/>
    </xf>
    <xf numFmtId="3" fontId="2" fillId="0" borderId="0" xfId="0" applyNumberFormat="1" applyFont="1" applyFill="1"/>
    <xf numFmtId="0" fontId="15" fillId="0" borderId="3" xfId="0" applyFont="1" applyFill="1" applyBorder="1" applyAlignment="1">
      <alignment horizontal="left"/>
    </xf>
    <xf numFmtId="0" fontId="15" fillId="0" borderId="2" xfId="0" applyFont="1" applyFill="1" applyBorder="1" applyAlignment="1">
      <alignment horizontal="left"/>
    </xf>
    <xf numFmtId="0" fontId="2" fillId="0" borderId="2" xfId="0" applyFont="1" applyFill="1" applyBorder="1"/>
    <xf numFmtId="0" fontId="2" fillId="0" borderId="4" xfId="0" applyFont="1" applyFill="1" applyBorder="1"/>
    <xf numFmtId="0" fontId="15" fillId="0" borderId="7" xfId="0" applyFont="1" applyFill="1" applyBorder="1"/>
    <xf numFmtId="0" fontId="15" fillId="0" borderId="9" xfId="0" applyFont="1" applyFill="1" applyBorder="1"/>
    <xf numFmtId="3" fontId="7" fillId="0" borderId="3" xfId="0" applyNumberFormat="1" applyFont="1" applyFill="1" applyBorder="1" applyAlignment="1">
      <alignment horizontal="right" vertical="center"/>
    </xf>
    <xf numFmtId="3" fontId="7" fillId="0" borderId="2" xfId="0" applyNumberFormat="1" applyFont="1" applyFill="1" applyBorder="1" applyAlignment="1">
      <alignment horizontal="right" vertical="center"/>
    </xf>
    <xf numFmtId="3" fontId="7" fillId="0" borderId="4" xfId="0" applyNumberFormat="1" applyFont="1" applyFill="1" applyBorder="1" applyAlignment="1">
      <alignment horizontal="right" vertical="center"/>
    </xf>
    <xf numFmtId="3" fontId="7" fillId="0" borderId="1" xfId="0" applyNumberFormat="1" applyFont="1" applyFill="1" applyBorder="1" applyAlignment="1">
      <alignment horizontal="right" vertical="center"/>
    </xf>
    <xf numFmtId="3" fontId="7" fillId="0" borderId="10" xfId="0" applyNumberFormat="1" applyFont="1" applyFill="1" applyBorder="1" applyAlignment="1">
      <alignment horizontal="right" vertical="center"/>
    </xf>
    <xf numFmtId="3" fontId="7" fillId="0" borderId="1" xfId="0" applyNumberFormat="1" applyFont="1" applyFill="1" applyBorder="1" applyAlignment="1">
      <alignment horizontal="right"/>
    </xf>
    <xf numFmtId="3" fontId="7" fillId="0" borderId="5" xfId="0" applyNumberFormat="1" applyFont="1" applyFill="1" applyBorder="1" applyAlignment="1">
      <alignment horizontal="right"/>
    </xf>
    <xf numFmtId="2" fontId="7" fillId="0" borderId="6" xfId="0" applyNumberFormat="1" applyFont="1" applyFill="1" applyBorder="1" applyAlignment="1">
      <alignment horizontal="right" vertical="center"/>
    </xf>
    <xf numFmtId="2" fontId="7" fillId="0" borderId="7" xfId="0" applyNumberFormat="1" applyFont="1" applyFill="1" applyBorder="1" applyAlignment="1">
      <alignment horizontal="right" vertical="center"/>
    </xf>
    <xf numFmtId="2" fontId="7" fillId="0" borderId="8" xfId="0" applyNumberFormat="1" applyFont="1" applyFill="1" applyBorder="1" applyAlignment="1">
      <alignment horizontal="right" vertical="center"/>
    </xf>
    <xf numFmtId="2" fontId="7" fillId="0" borderId="9" xfId="0" applyNumberFormat="1" applyFont="1" applyFill="1" applyBorder="1" applyAlignment="1">
      <alignment horizontal="right" vertical="center"/>
    </xf>
    <xf numFmtId="168" fontId="7" fillId="0" borderId="0" xfId="0" applyNumberFormat="1" applyFont="1" applyFill="1" applyBorder="1" applyAlignment="1">
      <alignment horizontal="center" vertical="center"/>
    </xf>
    <xf numFmtId="0" fontId="15" fillId="0" borderId="0" xfId="0" applyFont="1" applyFill="1" applyAlignment="1">
      <alignment vertical="center"/>
    </xf>
    <xf numFmtId="0" fontId="4" fillId="0" borderId="0" xfId="2" applyFont="1" applyFill="1" applyAlignment="1">
      <alignment horizontal="left"/>
    </xf>
    <xf numFmtId="0" fontId="2" fillId="0" borderId="0" xfId="2" applyFill="1"/>
    <xf numFmtId="0" fontId="15" fillId="0" borderId="0" xfId="2" applyFont="1" applyFill="1"/>
    <xf numFmtId="0" fontId="2" fillId="0" borderId="0" xfId="2" applyFill="1" applyAlignment="1"/>
    <xf numFmtId="0" fontId="2" fillId="0" borderId="0" xfId="2" applyFont="1" applyFill="1" applyAlignment="1">
      <alignment wrapText="1"/>
    </xf>
    <xf numFmtId="0" fontId="5" fillId="0" borderId="0" xfId="4" applyNumberFormat="1" applyFont="1" applyFill="1" applyBorder="1" applyAlignment="1">
      <alignment horizontal="left" wrapText="1"/>
    </xf>
    <xf numFmtId="0" fontId="3" fillId="0" borderId="0" xfId="0" applyFont="1" applyFill="1"/>
    <xf numFmtId="3" fontId="7" fillId="0" borderId="3" xfId="0" applyNumberFormat="1" applyFont="1" applyFill="1" applyBorder="1" applyAlignment="1">
      <alignment horizontal="right"/>
    </xf>
    <xf numFmtId="9" fontId="7" fillId="0" borderId="3" xfId="0" applyNumberFormat="1" applyFont="1" applyFill="1" applyBorder="1" applyAlignment="1">
      <alignment horizontal="right" vertical="center"/>
    </xf>
    <xf numFmtId="9" fontId="15" fillId="0" borderId="15" xfId="0" applyNumberFormat="1" applyFont="1" applyFill="1" applyBorder="1" applyAlignment="1">
      <alignment horizontal="right" vertical="center"/>
    </xf>
    <xf numFmtId="9" fontId="15" fillId="0" borderId="13" xfId="0" applyNumberFormat="1" applyFont="1" applyFill="1" applyBorder="1" applyAlignment="1">
      <alignment horizontal="right" vertical="top"/>
    </xf>
    <xf numFmtId="9" fontId="15" fillId="0" borderId="11" xfId="0" applyNumberFormat="1" applyFont="1" applyFill="1" applyBorder="1" applyAlignment="1">
      <alignment horizontal="right" vertical="top"/>
    </xf>
    <xf numFmtId="9" fontId="15" fillId="0" borderId="12" xfId="0" applyNumberFormat="1" applyFont="1" applyFill="1" applyBorder="1" applyAlignment="1">
      <alignment horizontal="right" vertical="top"/>
    </xf>
    <xf numFmtId="9" fontId="15" fillId="0" borderId="15" xfId="0" applyNumberFormat="1" applyFont="1" applyFill="1" applyBorder="1" applyAlignment="1">
      <alignment horizontal="right" vertical="top"/>
    </xf>
    <xf numFmtId="0" fontId="13" fillId="0" borderId="1" xfId="1" applyFont="1" applyFill="1" applyBorder="1" applyAlignment="1" applyProtection="1">
      <alignment horizontal="center"/>
    </xf>
    <xf numFmtId="0" fontId="4" fillId="0" borderId="0" xfId="0" applyFont="1" applyFill="1" applyBorder="1" applyAlignment="1">
      <alignment horizontal="left"/>
    </xf>
    <xf numFmtId="0" fontId="15" fillId="0" borderId="7" xfId="0" applyFont="1" applyFill="1" applyBorder="1" applyAlignment="1">
      <alignment horizontal="center" vertical="center"/>
    </xf>
    <xf numFmtId="0" fontId="4" fillId="0" borderId="0" xfId="0" applyFont="1" applyFill="1" applyBorder="1" applyAlignment="1"/>
    <xf numFmtId="0" fontId="3" fillId="0" borderId="0" xfId="4" applyNumberFormat="1" applyFont="1" applyFill="1" applyBorder="1" applyAlignment="1">
      <alignment wrapText="1"/>
    </xf>
    <xf numFmtId="9" fontId="3" fillId="0" borderId="0" xfId="4" applyNumberFormat="1" applyFill="1"/>
    <xf numFmtId="1" fontId="0" fillId="0" borderId="0" xfId="0" applyNumberFormat="1" applyFill="1"/>
    <xf numFmtId="166" fontId="4" fillId="0" borderId="0" xfId="3" applyFont="1" applyFill="1" applyAlignment="1">
      <alignment horizontal="left"/>
    </xf>
    <xf numFmtId="0" fontId="13" fillId="0" borderId="0" xfId="1" applyFont="1" applyFill="1" applyAlignment="1" applyProtection="1">
      <alignment horizontal="left"/>
    </xf>
    <xf numFmtId="166" fontId="13" fillId="0" borderId="0" xfId="1" applyNumberFormat="1" applyFont="1" applyFill="1" applyAlignment="1" applyProtection="1">
      <alignment horizontal="left"/>
    </xf>
    <xf numFmtId="166" fontId="3" fillId="0" borderId="0" xfId="3" applyFont="1" applyFill="1" applyAlignment="1">
      <alignment horizontal="left"/>
    </xf>
    <xf numFmtId="166" fontId="7" fillId="0" borderId="0" xfId="3" applyFont="1" applyFill="1" applyAlignment="1">
      <alignment horizontal="left"/>
    </xf>
    <xf numFmtId="0" fontId="0" fillId="0" borderId="0" xfId="2" applyFont="1" applyFill="1" applyAlignment="1">
      <alignment horizontal="left"/>
    </xf>
    <xf numFmtId="0" fontId="2" fillId="0" borderId="0" xfId="2" applyFont="1" applyFill="1" applyAlignment="1">
      <alignment horizontal="left"/>
    </xf>
    <xf numFmtId="0" fontId="2" fillId="0" borderId="0" xfId="2" applyFont="1" applyFill="1" applyAlignment="1">
      <alignment horizontal="left" wrapText="1"/>
    </xf>
    <xf numFmtId="166" fontId="4" fillId="2" borderId="0" xfId="3" applyFont="1" applyFill="1" applyAlignment="1">
      <alignment horizontal="left"/>
    </xf>
    <xf numFmtId="0" fontId="15" fillId="0" borderId="3" xfId="0" applyFont="1" applyFill="1" applyBorder="1" applyAlignment="1">
      <alignment horizontal="center"/>
    </xf>
    <xf numFmtId="0" fontId="15" fillId="0" borderId="2" xfId="0" applyFont="1" applyFill="1" applyBorder="1" applyAlignment="1">
      <alignment horizontal="center"/>
    </xf>
    <xf numFmtId="0" fontId="15" fillId="0" borderId="4" xfId="0" applyFont="1" applyFill="1" applyBorder="1" applyAlignment="1">
      <alignment horizontal="center"/>
    </xf>
    <xf numFmtId="0" fontId="15" fillId="0" borderId="6" xfId="0" applyFont="1" applyFill="1" applyBorder="1" applyAlignment="1">
      <alignment horizontal="center"/>
    </xf>
    <xf numFmtId="0" fontId="15" fillId="0" borderId="8" xfId="0" applyFont="1" applyFill="1" applyBorder="1" applyAlignment="1">
      <alignment horizontal="center"/>
    </xf>
    <xf numFmtId="0" fontId="3" fillId="0" borderId="0" xfId="4" applyNumberFormat="1" applyFont="1" applyFill="1" applyBorder="1" applyAlignment="1">
      <alignment horizontal="left" wrapText="1"/>
    </xf>
    <xf numFmtId="0" fontId="5" fillId="0" borderId="0" xfId="4" applyNumberFormat="1" applyFont="1" applyFill="1" applyBorder="1" applyAlignment="1">
      <alignment horizontal="left" wrapText="1"/>
    </xf>
    <xf numFmtId="0" fontId="4" fillId="0" borderId="0" xfId="0" applyFont="1" applyFill="1" applyBorder="1" applyAlignment="1">
      <alignment horizontal="left"/>
    </xf>
    <xf numFmtId="0" fontId="3" fillId="0" borderId="0" xfId="4" applyNumberFormat="1" applyFont="1" applyFill="1" applyBorder="1" applyAlignment="1">
      <alignment vertical="center"/>
    </xf>
    <xf numFmtId="0" fontId="7" fillId="0" borderId="1" xfId="0" applyFont="1" applyFill="1" applyBorder="1" applyAlignment="1">
      <alignment horizontal="center" vertical="top"/>
    </xf>
    <xf numFmtId="0" fontId="7" fillId="0" borderId="6" xfId="0" applyFont="1" applyFill="1" applyBorder="1" applyAlignment="1">
      <alignment horizontal="center" vertical="top"/>
    </xf>
    <xf numFmtId="0" fontId="7" fillId="0" borderId="3" xfId="0" applyFont="1" applyFill="1" applyBorder="1" applyAlignment="1">
      <alignment horizontal="center" vertical="top"/>
    </xf>
    <xf numFmtId="0" fontId="15" fillId="0" borderId="7" xfId="0" applyFont="1" applyFill="1" applyBorder="1" applyAlignment="1"/>
    <xf numFmtId="0" fontId="15" fillId="0" borderId="14" xfId="0" applyFont="1" applyFill="1" applyBorder="1" applyAlignment="1">
      <alignment horizontal="center" wrapText="1"/>
    </xf>
    <xf numFmtId="0" fontId="15" fillId="0" borderId="9" xfId="0" applyFont="1" applyFill="1" applyBorder="1" applyAlignment="1">
      <alignment horizontal="center" wrapText="1"/>
    </xf>
    <xf numFmtId="0" fontId="3" fillId="0" borderId="0" xfId="4" applyNumberFormat="1" applyFont="1" applyFill="1" applyBorder="1" applyAlignment="1">
      <alignment vertical="top"/>
    </xf>
    <xf numFmtId="0" fontId="15" fillId="0" borderId="2" xfId="0" applyFont="1" applyFill="1" applyBorder="1" applyAlignment="1">
      <alignment horizontal="center" vertical="center"/>
    </xf>
    <xf numFmtId="0" fontId="15" fillId="0" borderId="7" xfId="0" applyFont="1" applyFill="1" applyBorder="1" applyAlignment="1">
      <alignment horizontal="center" vertical="center"/>
    </xf>
    <xf numFmtId="0" fontId="15" fillId="0" borderId="4" xfId="0" applyFont="1" applyFill="1" applyBorder="1" applyAlignment="1">
      <alignment horizontal="center" vertical="center"/>
    </xf>
    <xf numFmtId="0" fontId="15" fillId="0" borderId="8" xfId="0" applyFont="1" applyFill="1" applyBorder="1" applyAlignment="1">
      <alignment horizontal="center" vertical="center"/>
    </xf>
    <xf numFmtId="0" fontId="15" fillId="0" borderId="14" xfId="0" applyFont="1" applyFill="1" applyBorder="1" applyAlignment="1">
      <alignment wrapText="1"/>
    </xf>
    <xf numFmtId="0" fontId="15" fillId="0" borderId="9" xfId="0" applyFont="1" applyFill="1" applyBorder="1" applyAlignment="1">
      <alignment wrapText="1"/>
    </xf>
    <xf numFmtId="0" fontId="15" fillId="0" borderId="3" xfId="0" applyFont="1" applyFill="1" applyBorder="1" applyAlignment="1">
      <alignment horizontal="center" vertical="center"/>
    </xf>
    <xf numFmtId="0" fontId="15" fillId="0" borderId="6" xfId="0" applyFont="1" applyFill="1" applyBorder="1" applyAlignment="1">
      <alignment horizontal="center" vertical="center"/>
    </xf>
    <xf numFmtId="0" fontId="15" fillId="0" borderId="14" xfId="0" applyFont="1" applyFill="1" applyBorder="1" applyAlignment="1">
      <alignment horizontal="left" wrapText="1"/>
    </xf>
    <xf numFmtId="0" fontId="15" fillId="0" borderId="6" xfId="0" applyFont="1" applyFill="1" applyBorder="1" applyAlignment="1">
      <alignment horizontal="left" wrapText="1"/>
    </xf>
    <xf numFmtId="0" fontId="15" fillId="0" borderId="8" xfId="0" applyFont="1" applyFill="1" applyBorder="1" applyAlignment="1">
      <alignment horizontal="center" wrapText="1"/>
    </xf>
    <xf numFmtId="0" fontId="4" fillId="0" borderId="0" xfId="0" applyFont="1" applyFill="1" applyBorder="1" applyAlignment="1"/>
    <xf numFmtId="0" fontId="7" fillId="0" borderId="3" xfId="0" applyFont="1" applyFill="1" applyBorder="1" applyAlignment="1">
      <alignment horizontal="left" vertical="top"/>
    </xf>
    <xf numFmtId="0" fontId="7" fillId="0" borderId="1" xfId="0" applyFont="1" applyFill="1" applyBorder="1" applyAlignment="1">
      <alignment horizontal="left" vertical="top"/>
    </xf>
    <xf numFmtId="0" fontId="15" fillId="0" borderId="4" xfId="0" applyFont="1" applyFill="1" applyBorder="1" applyAlignment="1">
      <alignment horizontal="center" wrapText="1"/>
    </xf>
    <xf numFmtId="0" fontId="3" fillId="0" borderId="0" xfId="4" applyNumberFormat="1" applyFont="1" applyFill="1" applyBorder="1" applyAlignment="1"/>
    <xf numFmtId="0" fontId="7" fillId="0" borderId="6" xfId="0" applyFont="1" applyFill="1" applyBorder="1" applyAlignment="1">
      <alignment horizontal="left" vertical="top"/>
    </xf>
    <xf numFmtId="0" fontId="0" fillId="0" borderId="1" xfId="0" applyFill="1" applyBorder="1" applyAlignment="1">
      <alignment horizontal="left" vertical="top"/>
    </xf>
    <xf numFmtId="0" fontId="3" fillId="0" borderId="0" xfId="0" applyFont="1" applyFill="1"/>
    <xf numFmtId="0" fontId="5" fillId="0" borderId="0" xfId="0" applyFont="1" applyFill="1"/>
    <xf numFmtId="0" fontId="3" fillId="0" borderId="0" xfId="4" applyNumberFormat="1" applyFont="1" applyFill="1" applyBorder="1" applyAlignment="1">
      <alignment wrapText="1"/>
    </xf>
    <xf numFmtId="0" fontId="3" fillId="0" borderId="0" xfId="4" applyNumberFormat="1" applyFont="1" applyFill="1" applyBorder="1" applyAlignment="1">
      <alignment horizontal="left"/>
    </xf>
    <xf numFmtId="0" fontId="15" fillId="0" borderId="7" xfId="0" applyFont="1" applyFill="1" applyBorder="1" applyAlignment="1">
      <alignment horizontal="center"/>
    </xf>
    <xf numFmtId="0" fontId="15" fillId="0" borderId="13" xfId="0" applyFont="1" applyFill="1" applyBorder="1" applyAlignment="1">
      <alignment horizontal="left"/>
    </xf>
    <xf numFmtId="0" fontId="15" fillId="0" borderId="11" xfId="0" applyFont="1" applyFill="1" applyBorder="1" applyAlignment="1">
      <alignment horizontal="left"/>
    </xf>
    <xf numFmtId="0" fontId="15" fillId="0" borderId="12" xfId="0" applyFont="1" applyFill="1" applyBorder="1" applyAlignment="1">
      <alignment horizontal="left"/>
    </xf>
    <xf numFmtId="164" fontId="15" fillId="0" borderId="14" xfId="0" applyNumberFormat="1" applyFont="1" applyFill="1" applyBorder="1" applyAlignment="1">
      <alignment horizontal="center" vertical="top"/>
    </xf>
    <xf numFmtId="164" fontId="15" fillId="0" borderId="9" xfId="0" applyNumberFormat="1" applyFont="1" applyFill="1" applyBorder="1" applyAlignment="1">
      <alignment horizontal="center" vertical="top"/>
    </xf>
    <xf numFmtId="164" fontId="15" fillId="0" borderId="4" xfId="0" applyNumberFormat="1" applyFont="1" applyFill="1" applyBorder="1" applyAlignment="1">
      <alignment horizontal="center" vertical="top" wrapText="1"/>
    </xf>
    <xf numFmtId="164" fontId="15" fillId="0" borderId="8" xfId="0" applyNumberFormat="1" applyFont="1" applyFill="1" applyBorder="1" applyAlignment="1">
      <alignment horizontal="center" vertical="top" wrapText="1"/>
    </xf>
    <xf numFmtId="164" fontId="15" fillId="0" borderId="3" xfId="0" applyNumberFormat="1" applyFont="1" applyFill="1" applyBorder="1" applyAlignment="1">
      <alignment horizontal="center" vertical="top" wrapText="1"/>
    </xf>
    <xf numFmtId="164" fontId="15" fillId="0" borderId="6" xfId="0" applyNumberFormat="1" applyFont="1" applyFill="1" applyBorder="1" applyAlignment="1">
      <alignment horizontal="center" vertical="top" wrapText="1"/>
    </xf>
    <xf numFmtId="164" fontId="15" fillId="0" borderId="2" xfId="0" applyNumberFormat="1" applyFont="1" applyFill="1" applyBorder="1" applyAlignment="1">
      <alignment horizontal="center" vertical="top" wrapText="1"/>
    </xf>
    <xf numFmtId="164" fontId="15" fillId="0" borderId="7" xfId="0" applyNumberFormat="1" applyFont="1" applyFill="1" applyBorder="1" applyAlignment="1">
      <alignment horizontal="center" vertical="top" wrapText="1"/>
    </xf>
    <xf numFmtId="0" fontId="15" fillId="0" borderId="14" xfId="0" applyFont="1" applyFill="1" applyBorder="1" applyAlignment="1">
      <alignment horizontal="left" vertical="top"/>
    </xf>
    <xf numFmtId="0" fontId="15" fillId="0" borderId="10" xfId="0" applyFont="1" applyFill="1" applyBorder="1" applyAlignment="1">
      <alignment horizontal="left" vertical="top"/>
    </xf>
    <xf numFmtId="164" fontId="15" fillId="0" borderId="1" xfId="0"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5" xfId="0" applyNumberFormat="1" applyFont="1" applyFill="1" applyBorder="1" applyAlignment="1">
      <alignment horizontal="center" vertical="top" wrapText="1"/>
    </xf>
    <xf numFmtId="0" fontId="15" fillId="0" borderId="13" xfId="0" applyFont="1" applyFill="1" applyBorder="1" applyAlignment="1">
      <alignment horizontal="center"/>
    </xf>
    <xf numFmtId="0" fontId="15" fillId="0" borderId="11" xfId="0" applyFont="1" applyFill="1" applyBorder="1" applyAlignment="1">
      <alignment horizontal="center"/>
    </xf>
    <xf numFmtId="0" fontId="15" fillId="0" borderId="12" xfId="0" applyFont="1" applyFill="1" applyBorder="1" applyAlignment="1">
      <alignment horizontal="center"/>
    </xf>
    <xf numFmtId="0" fontId="15" fillId="0" borderId="13" xfId="0" applyFont="1" applyFill="1" applyBorder="1" applyAlignment="1">
      <alignment horizontal="center" vertical="center"/>
    </xf>
    <xf numFmtId="0" fontId="15" fillId="0" borderId="11" xfId="0" applyFont="1" applyFill="1" applyBorder="1" applyAlignment="1">
      <alignment horizontal="center" vertical="center"/>
    </xf>
    <xf numFmtId="0" fontId="15" fillId="0" borderId="12" xfId="0" applyFont="1" applyFill="1" applyBorder="1" applyAlignment="1">
      <alignment horizontal="center" vertical="center"/>
    </xf>
    <xf numFmtId="0" fontId="3" fillId="0" borderId="0" xfId="0" applyFont="1" applyFill="1" applyAlignment="1"/>
    <xf numFmtId="0" fontId="15" fillId="0" borderId="6" xfId="0" applyFont="1" applyFill="1" applyBorder="1" applyAlignment="1">
      <alignment horizontal="center" vertical="top"/>
    </xf>
    <xf numFmtId="0" fontId="15" fillId="0" borderId="8" xfId="0" applyFont="1" applyFill="1" applyBorder="1" applyAlignment="1">
      <alignment horizontal="center" vertical="top"/>
    </xf>
    <xf numFmtId="0" fontId="15" fillId="0" borderId="14" xfId="0" applyFont="1" applyFill="1" applyBorder="1" applyAlignment="1">
      <alignment horizontal="center" vertical="top" wrapText="1"/>
    </xf>
    <xf numFmtId="0" fontId="15" fillId="0" borderId="9" xfId="0" applyFont="1" applyFill="1" applyBorder="1" applyAlignment="1">
      <alignment horizontal="center" vertical="top" wrapText="1"/>
    </xf>
    <xf numFmtId="0" fontId="15" fillId="0" borderId="9" xfId="0" applyFont="1" applyFill="1" applyBorder="1" applyAlignment="1">
      <alignment horizontal="left" vertical="top"/>
    </xf>
    <xf numFmtId="0" fontId="3" fillId="0" borderId="0" xfId="4" applyFont="1" applyFill="1" applyBorder="1" applyAlignment="1">
      <alignment horizontal="left"/>
    </xf>
    <xf numFmtId="0" fontId="15" fillId="0" borderId="3" xfId="0" applyFont="1" applyFill="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center" vertical="top" wrapText="1"/>
    </xf>
    <xf numFmtId="0" fontId="15" fillId="0" borderId="5" xfId="0" applyFont="1" applyFill="1" applyBorder="1" applyAlignment="1">
      <alignment horizontal="center" vertical="top" wrapText="1"/>
    </xf>
    <xf numFmtId="0" fontId="15" fillId="0" borderId="2" xfId="0" applyFont="1" applyFill="1" applyBorder="1" applyAlignment="1">
      <alignment horizontal="center" vertical="top"/>
    </xf>
    <xf numFmtId="0" fontId="15" fillId="0" borderId="0" xfId="0" applyFont="1" applyFill="1" applyBorder="1" applyAlignment="1">
      <alignment horizontal="center" vertical="top"/>
    </xf>
    <xf numFmtId="0" fontId="15" fillId="0" borderId="14" xfId="0" applyFont="1" applyFill="1" applyBorder="1" applyAlignment="1">
      <alignment horizontal="center" vertical="top"/>
    </xf>
    <xf numFmtId="0" fontId="15" fillId="0" borderId="10" xfId="0" applyFont="1" applyFill="1" applyBorder="1" applyAlignment="1">
      <alignment horizontal="center" vertical="top"/>
    </xf>
    <xf numFmtId="0" fontId="15" fillId="0" borderId="3" xfId="0" applyFont="1" applyFill="1" applyBorder="1" applyAlignment="1">
      <alignment horizontal="center" vertical="top"/>
    </xf>
    <xf numFmtId="0" fontId="15" fillId="0" borderId="4" xfId="0" applyFont="1" applyFill="1" applyBorder="1" applyAlignment="1">
      <alignment horizontal="center" vertical="top"/>
    </xf>
    <xf numFmtId="0" fontId="15" fillId="0" borderId="1" xfId="0" applyFont="1" applyFill="1" applyBorder="1" applyAlignment="1">
      <alignment horizontal="center" vertical="top"/>
    </xf>
    <xf numFmtId="0" fontId="15" fillId="0" borderId="5" xfId="0" applyFont="1" applyFill="1" applyBorder="1" applyAlignment="1">
      <alignment horizontal="center" vertical="top"/>
    </xf>
    <xf numFmtId="0" fontId="15" fillId="0" borderId="7" xfId="0" applyFont="1" applyFill="1" applyBorder="1" applyAlignment="1">
      <alignment horizontal="center" vertical="top"/>
    </xf>
    <xf numFmtId="0" fontId="4" fillId="0" borderId="0" xfId="0" applyFont="1" applyFill="1" applyAlignment="1"/>
    <xf numFmtId="0" fontId="15" fillId="0" borderId="2" xfId="0" applyFont="1" applyFill="1" applyBorder="1" applyAlignment="1">
      <alignment horizontal="left" vertical="top"/>
    </xf>
    <xf numFmtId="0" fontId="15" fillId="0" borderId="0" xfId="0" applyFont="1" applyFill="1" applyBorder="1" applyAlignment="1">
      <alignment horizontal="left" vertical="top"/>
    </xf>
    <xf numFmtId="0" fontId="15" fillId="0" borderId="7" xfId="0" applyFont="1" applyFill="1" applyBorder="1" applyAlignment="1">
      <alignment horizontal="left" vertical="top"/>
    </xf>
    <xf numFmtId="0" fontId="15" fillId="0" borderId="6" xfId="0" applyFont="1" applyFill="1" applyBorder="1" applyAlignment="1">
      <alignment horizontal="center" vertical="top" wrapText="1"/>
    </xf>
    <xf numFmtId="0" fontId="15" fillId="0" borderId="2" xfId="0" applyFont="1" applyFill="1" applyBorder="1" applyAlignment="1">
      <alignment horizontal="center" vertical="top" wrapText="1"/>
    </xf>
    <xf numFmtId="0" fontId="15" fillId="0" borderId="0" xfId="0" applyFont="1" applyFill="1" applyBorder="1" applyAlignment="1">
      <alignment horizontal="center" vertical="top" wrapText="1"/>
    </xf>
    <xf numFmtId="0" fontId="15" fillId="0" borderId="7" xfId="0" applyFont="1" applyFill="1" applyBorder="1" applyAlignment="1">
      <alignment horizontal="center" vertical="top" wrapText="1"/>
    </xf>
    <xf numFmtId="0" fontId="15" fillId="0" borderId="10" xfId="0" applyFont="1" applyFill="1" applyBorder="1" applyAlignment="1">
      <alignment horizontal="center" vertical="top" wrapText="1"/>
    </xf>
    <xf numFmtId="1" fontId="2" fillId="0" borderId="2" xfId="9" applyNumberFormat="1" applyFont="1" applyFill="1" applyBorder="1" applyAlignment="1">
      <alignment horizontal="right" vertical="center" wrapText="1"/>
    </xf>
    <xf numFmtId="1" fontId="2" fillId="0" borderId="7" xfId="9" applyNumberFormat="1" applyFont="1" applyFill="1" applyBorder="1" applyAlignment="1">
      <alignment horizontal="right" vertical="center" wrapText="1"/>
    </xf>
    <xf numFmtId="1" fontId="2" fillId="0" borderId="4" xfId="9" applyNumberFormat="1" applyFont="1" applyFill="1" applyBorder="1" applyAlignment="1">
      <alignment horizontal="right" vertical="center" wrapText="1"/>
    </xf>
    <xf numFmtId="1" fontId="2" fillId="0" borderId="8" xfId="9" applyNumberFormat="1" applyFont="1" applyFill="1" applyBorder="1" applyAlignment="1">
      <alignment horizontal="right" vertical="center" wrapText="1"/>
    </xf>
    <xf numFmtId="1" fontId="2" fillId="0" borderId="3" xfId="9" applyNumberFormat="1" applyFont="1" applyFill="1" applyBorder="1" applyAlignment="1">
      <alignment horizontal="right" vertical="center" wrapText="1"/>
    </xf>
    <xf numFmtId="1" fontId="2" fillId="0" borderId="6" xfId="9" applyNumberFormat="1" applyFont="1" applyFill="1" applyBorder="1" applyAlignment="1">
      <alignment horizontal="right" vertical="center" wrapText="1"/>
    </xf>
    <xf numFmtId="170" fontId="15" fillId="0" borderId="16" xfId="9" applyNumberFormat="1" applyFont="1" applyFill="1" applyBorder="1" applyAlignment="1">
      <alignment horizontal="center" vertical="center"/>
    </xf>
    <xf numFmtId="170" fontId="15" fillId="0" borderId="17" xfId="9" applyNumberFormat="1" applyFont="1" applyFill="1" applyBorder="1" applyAlignment="1">
      <alignment horizontal="center" vertical="center"/>
    </xf>
    <xf numFmtId="170" fontId="15" fillId="0" borderId="18" xfId="9" applyNumberFormat="1" applyFont="1" applyFill="1" applyBorder="1" applyAlignment="1">
      <alignment horizontal="center" vertical="center"/>
    </xf>
    <xf numFmtId="170" fontId="15" fillId="0" borderId="19" xfId="9" applyNumberFormat="1" applyFont="1" applyFill="1" applyBorder="1" applyAlignment="1">
      <alignment horizontal="center" vertical="center"/>
    </xf>
    <xf numFmtId="170" fontId="15" fillId="0" borderId="20" xfId="9" applyNumberFormat="1" applyFont="1" applyFill="1" applyBorder="1" applyAlignment="1">
      <alignment horizontal="center" vertical="center"/>
    </xf>
    <xf numFmtId="3" fontId="15" fillId="0" borderId="13" xfId="9" applyNumberFormat="1" applyFont="1" applyFill="1" applyBorder="1" applyAlignment="1">
      <alignment horizontal="left"/>
    </xf>
    <xf numFmtId="3" fontId="15" fillId="0" borderId="11" xfId="9" applyNumberFormat="1" applyFont="1" applyFill="1" applyBorder="1" applyAlignment="1">
      <alignment horizontal="left"/>
    </xf>
    <xf numFmtId="3" fontId="15" fillId="0" borderId="12" xfId="9" applyNumberFormat="1" applyFont="1" applyFill="1" applyBorder="1" applyAlignment="1">
      <alignment horizontal="left"/>
    </xf>
    <xf numFmtId="3" fontId="15" fillId="0" borderId="13" xfId="11" applyNumberFormat="1" applyFont="1" applyFill="1" applyBorder="1" applyAlignment="1">
      <alignment horizontal="left"/>
    </xf>
    <xf numFmtId="3" fontId="15" fillId="0" borderId="11" xfId="11" applyNumberFormat="1" applyFont="1" applyFill="1" applyBorder="1" applyAlignment="1">
      <alignment horizontal="left"/>
    </xf>
    <xf numFmtId="3" fontId="15" fillId="0" borderId="12" xfId="11" applyNumberFormat="1" applyFont="1" applyFill="1" applyBorder="1" applyAlignment="1">
      <alignment horizontal="left"/>
    </xf>
    <xf numFmtId="0" fontId="26" fillId="0" borderId="0" xfId="8" applyFont="1" applyFill="1" applyAlignment="1"/>
  </cellXfs>
  <cellStyles count="14">
    <cellStyle name="Comma" xfId="7" builtinId="3"/>
    <cellStyle name="Hyperlink" xfId="1" builtinId="8"/>
    <cellStyle name="Normal" xfId="0" builtinId="0"/>
    <cellStyle name="Normal 2" xfId="8"/>
    <cellStyle name="Normal 3" xfId="13"/>
    <cellStyle name="Normal_10pop-proj-scottishareas-allfigs" xfId="2"/>
    <cellStyle name="Normal_10pop-proj-scottishareas-alltables" xfId="3"/>
    <cellStyle name="Normal_A1.3" xfId="11"/>
    <cellStyle name="Normal_annual report vals" xfId="4"/>
    <cellStyle name="Normal_Components of projected change 2006-2031" xfId="12"/>
    <cellStyle name="Normal_TABLE1" xfId="9"/>
    <cellStyle name="Normal10" xfId="5"/>
    <cellStyle name="Percent" xfId="6" builtinId="5"/>
    <cellStyle name="Percent 2"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9"/>
  <sheetViews>
    <sheetView showGridLines="0" tabSelected="1" workbookViewId="0">
      <selection sqref="A1:E1"/>
    </sheetView>
  </sheetViews>
  <sheetFormatPr defaultColWidth="8" defaultRowHeight="11.25" x14ac:dyDescent="0.2"/>
  <cols>
    <col min="1" max="1" width="15.28515625" style="19" bestFit="1" customWidth="1"/>
    <col min="2" max="9" width="12" style="19" customWidth="1"/>
    <col min="10" max="10" width="19.140625" style="19" customWidth="1"/>
    <col min="11" max="11" width="13" style="19" customWidth="1"/>
    <col min="12" max="12" width="13.5703125" style="19" customWidth="1"/>
    <col min="13" max="15" width="11.140625" style="19" customWidth="1"/>
    <col min="16" max="16384" width="8" style="19"/>
  </cols>
  <sheetData>
    <row r="1" spans="1:12" s="12" customFormat="1" ht="18" customHeight="1" x14ac:dyDescent="0.25">
      <c r="A1" s="446" t="str">
        <f>'metadata text'!B1</f>
        <v>Household Projections for Scotland (2018-based)</v>
      </c>
      <c r="B1" s="446"/>
      <c r="C1" s="446"/>
      <c r="D1" s="446"/>
      <c r="E1" s="446"/>
      <c r="F1" s="11"/>
    </row>
    <row r="2" spans="1:12" s="12" customFormat="1" ht="18" customHeight="1" x14ac:dyDescent="0.25">
      <c r="A2" s="446" t="str">
        <f>'metadata text'!B2</f>
        <v>Detailed Tables - Principal Projection</v>
      </c>
      <c r="B2" s="446"/>
      <c r="C2" s="446"/>
      <c r="D2" s="446"/>
    </row>
    <row r="3" spans="1:12" s="12" customFormat="1" ht="15" x14ac:dyDescent="0.2"/>
    <row r="4" spans="1:12" s="12" customFormat="1" ht="15.75" x14ac:dyDescent="0.25">
      <c r="A4" s="13" t="s">
        <v>1</v>
      </c>
      <c r="B4" s="14"/>
    </row>
    <row r="5" spans="1:12" s="2" customFormat="1" ht="12.75" x14ac:dyDescent="0.2">
      <c r="A5" s="15"/>
      <c r="B5" s="16"/>
      <c r="C5" s="17"/>
      <c r="D5" s="17"/>
      <c r="E5" s="17"/>
      <c r="F5" s="17"/>
      <c r="G5" s="17"/>
      <c r="H5" s="17"/>
      <c r="I5" s="17"/>
      <c r="J5" s="17"/>
    </row>
    <row r="6" spans="1:12" s="12" customFormat="1" ht="12.75" customHeight="1" x14ac:dyDescent="0.2">
      <c r="A6" s="2" t="s">
        <v>2</v>
      </c>
      <c r="B6" s="447" t="s">
        <v>3</v>
      </c>
      <c r="C6" s="447"/>
      <c r="D6" s="447"/>
      <c r="E6" s="447"/>
      <c r="F6" s="447"/>
      <c r="G6" s="447"/>
      <c r="H6" s="447"/>
      <c r="I6" s="447"/>
      <c r="J6" s="447"/>
      <c r="K6" s="18"/>
      <c r="L6" s="18"/>
    </row>
    <row r="7" spans="1:12" s="2" customFormat="1" ht="12.75" customHeight="1" x14ac:dyDescent="0.2">
      <c r="A7" s="2" t="s">
        <v>13</v>
      </c>
      <c r="B7" s="448" t="s">
        <v>207</v>
      </c>
      <c r="C7" s="448"/>
      <c r="D7" s="448"/>
      <c r="E7" s="448"/>
      <c r="F7" s="448"/>
      <c r="G7" s="448"/>
      <c r="H7" s="448"/>
      <c r="I7" s="448"/>
      <c r="J7" s="448"/>
    </row>
    <row r="8" spans="1:12" s="2" customFormat="1" ht="12.75" customHeight="1" x14ac:dyDescent="0.2">
      <c r="A8" s="2" t="s">
        <v>14</v>
      </c>
      <c r="B8" s="447" t="s">
        <v>208</v>
      </c>
      <c r="C8" s="447"/>
      <c r="D8" s="447"/>
      <c r="E8" s="447"/>
      <c r="F8" s="447"/>
      <c r="G8" s="447"/>
      <c r="H8" s="447"/>
      <c r="I8" s="447"/>
      <c r="J8" s="447"/>
      <c r="K8" s="19"/>
    </row>
    <row r="9" spans="1:12" s="2" customFormat="1" ht="12.75" customHeight="1" x14ac:dyDescent="0.2">
      <c r="A9" s="2" t="s">
        <v>15</v>
      </c>
      <c r="B9" s="447" t="s">
        <v>274</v>
      </c>
      <c r="C9" s="447"/>
      <c r="D9" s="447"/>
      <c r="E9" s="447"/>
      <c r="F9" s="447"/>
      <c r="G9" s="447"/>
      <c r="H9" s="447"/>
      <c r="I9" s="447"/>
      <c r="J9" s="447"/>
      <c r="K9" s="19"/>
    </row>
    <row r="10" spans="1:12" s="2" customFormat="1" ht="12.75" customHeight="1" x14ac:dyDescent="0.2">
      <c r="A10" s="2" t="s">
        <v>16</v>
      </c>
      <c r="B10" s="448" t="s">
        <v>275</v>
      </c>
      <c r="C10" s="448"/>
      <c r="D10" s="448"/>
      <c r="E10" s="448"/>
      <c r="F10" s="448"/>
      <c r="G10" s="448"/>
      <c r="H10" s="448"/>
      <c r="I10" s="448"/>
      <c r="J10" s="448"/>
      <c r="K10" s="19"/>
    </row>
    <row r="11" spans="1:12" s="2" customFormat="1" ht="12.75" customHeight="1" x14ac:dyDescent="0.2">
      <c r="A11" s="2" t="s">
        <v>17</v>
      </c>
      <c r="B11" s="448" t="s">
        <v>209</v>
      </c>
      <c r="C11" s="448"/>
      <c r="D11" s="448"/>
      <c r="E11" s="448"/>
      <c r="F11" s="448"/>
      <c r="G11" s="448"/>
      <c r="H11" s="448"/>
      <c r="I11" s="448"/>
      <c r="J11" s="448"/>
      <c r="K11" s="19"/>
      <c r="L11" s="20"/>
    </row>
    <row r="12" spans="1:12" s="2" customFormat="1" ht="12.75" customHeight="1" x14ac:dyDescent="0.2">
      <c r="A12" s="2" t="s">
        <v>18</v>
      </c>
      <c r="B12" s="448" t="s">
        <v>210</v>
      </c>
      <c r="C12" s="448"/>
      <c r="D12" s="448"/>
      <c r="E12" s="448"/>
      <c r="F12" s="448"/>
      <c r="G12" s="448"/>
      <c r="H12" s="448"/>
      <c r="I12" s="448"/>
      <c r="J12" s="448"/>
      <c r="K12" s="21"/>
      <c r="L12" s="19"/>
    </row>
    <row r="13" spans="1:12" s="2" customFormat="1" ht="12.75" customHeight="1" x14ac:dyDescent="0.2">
      <c r="A13" s="2" t="s">
        <v>19</v>
      </c>
      <c r="B13" s="447" t="s">
        <v>211</v>
      </c>
      <c r="C13" s="447"/>
      <c r="D13" s="447"/>
      <c r="E13" s="447"/>
      <c r="F13" s="447"/>
      <c r="G13" s="447"/>
      <c r="H13" s="447"/>
      <c r="I13" s="447"/>
      <c r="J13" s="447"/>
      <c r="K13" s="22"/>
      <c r="L13" s="19"/>
    </row>
    <row r="14" spans="1:12" s="2" customFormat="1" ht="12.75" customHeight="1" x14ac:dyDescent="0.2">
      <c r="A14" s="2" t="s">
        <v>20</v>
      </c>
      <c r="B14" s="447" t="s">
        <v>212</v>
      </c>
      <c r="C14" s="447"/>
      <c r="D14" s="447"/>
      <c r="E14" s="447"/>
      <c r="F14" s="447"/>
      <c r="G14" s="447"/>
      <c r="H14" s="447"/>
      <c r="I14" s="447"/>
      <c r="J14" s="447"/>
      <c r="K14" s="22"/>
      <c r="L14" s="19"/>
    </row>
    <row r="15" spans="1:12" s="2" customFormat="1" ht="12.75" customHeight="1" x14ac:dyDescent="0.2">
      <c r="A15" s="2" t="s">
        <v>104</v>
      </c>
      <c r="B15" s="447" t="s">
        <v>213</v>
      </c>
      <c r="C15" s="447"/>
      <c r="D15" s="447"/>
      <c r="E15" s="447"/>
      <c r="F15" s="447"/>
      <c r="G15" s="447"/>
      <c r="H15" s="447"/>
      <c r="I15" s="447"/>
      <c r="J15" s="447"/>
      <c r="K15" s="22"/>
      <c r="L15" s="19"/>
    </row>
    <row r="16" spans="1:12" s="2" customFormat="1" ht="12.75" customHeight="1" x14ac:dyDescent="0.2">
      <c r="A16" s="2" t="s">
        <v>105</v>
      </c>
      <c r="B16" s="447" t="s">
        <v>214</v>
      </c>
      <c r="C16" s="447"/>
      <c r="D16" s="447"/>
      <c r="E16" s="447"/>
      <c r="F16" s="447"/>
      <c r="G16" s="447"/>
      <c r="H16" s="447"/>
      <c r="I16" s="447"/>
      <c r="J16" s="447"/>
      <c r="K16" s="22"/>
      <c r="L16" s="19"/>
    </row>
    <row r="17" spans="1:12" s="2" customFormat="1" ht="12.75" customHeight="1" x14ac:dyDescent="0.2">
      <c r="A17" s="2" t="s">
        <v>106</v>
      </c>
      <c r="B17" s="447" t="s">
        <v>215</v>
      </c>
      <c r="C17" s="447"/>
      <c r="D17" s="447"/>
      <c r="E17" s="447"/>
      <c r="F17" s="447"/>
      <c r="G17" s="447"/>
      <c r="H17" s="447"/>
      <c r="I17" s="447"/>
      <c r="J17" s="447"/>
      <c r="K17" s="22"/>
      <c r="L17" s="19"/>
    </row>
    <row r="18" spans="1:12" s="2" customFormat="1" ht="12.75" customHeight="1" x14ac:dyDescent="0.2">
      <c r="A18" s="2" t="s">
        <v>107</v>
      </c>
      <c r="B18" s="447" t="s">
        <v>216</v>
      </c>
      <c r="C18" s="447"/>
      <c r="D18" s="447"/>
      <c r="E18" s="447"/>
      <c r="F18" s="447"/>
      <c r="G18" s="447"/>
      <c r="H18" s="447"/>
      <c r="I18" s="447"/>
      <c r="J18" s="447"/>
      <c r="K18" s="22"/>
      <c r="L18" s="19"/>
    </row>
    <row r="19" spans="1:12" s="2" customFormat="1" ht="12.75" customHeight="1" x14ac:dyDescent="0.2">
      <c r="A19" s="2" t="s">
        <v>108</v>
      </c>
      <c r="B19" s="447" t="s">
        <v>217</v>
      </c>
      <c r="C19" s="447"/>
      <c r="D19" s="447"/>
      <c r="E19" s="447"/>
      <c r="F19" s="447"/>
      <c r="G19" s="447"/>
      <c r="H19" s="447"/>
      <c r="I19" s="447"/>
      <c r="J19" s="447"/>
      <c r="K19" s="22"/>
      <c r="L19" s="19"/>
    </row>
    <row r="20" spans="1:12" s="2" customFormat="1" ht="12.75" customHeight="1" x14ac:dyDescent="0.2">
      <c r="A20" s="2" t="s">
        <v>109</v>
      </c>
      <c r="B20" s="447" t="s">
        <v>218</v>
      </c>
      <c r="C20" s="447"/>
      <c r="D20" s="447"/>
      <c r="E20" s="447"/>
      <c r="F20" s="447"/>
      <c r="G20" s="447"/>
      <c r="H20" s="447"/>
      <c r="I20" s="447"/>
      <c r="J20" s="447"/>
      <c r="K20" s="22"/>
      <c r="L20" s="19"/>
    </row>
    <row r="21" spans="1:12" s="2" customFormat="1" ht="12.75" customHeight="1" x14ac:dyDescent="0.2">
      <c r="A21" s="2" t="s">
        <v>110</v>
      </c>
      <c r="B21" s="447" t="s">
        <v>258</v>
      </c>
      <c r="C21" s="447"/>
      <c r="D21" s="447"/>
      <c r="E21" s="447"/>
      <c r="F21" s="447"/>
      <c r="G21" s="447"/>
      <c r="H21" s="447"/>
      <c r="I21" s="447"/>
      <c r="J21" s="447"/>
      <c r="K21" s="22"/>
      <c r="L21" s="19"/>
    </row>
    <row r="22" spans="1:12" s="2" customFormat="1" ht="12.75" customHeight="1" x14ac:dyDescent="0.2">
      <c r="A22" s="2" t="s">
        <v>111</v>
      </c>
      <c r="B22" s="447" t="s">
        <v>259</v>
      </c>
      <c r="C22" s="447"/>
      <c r="D22" s="447"/>
      <c r="E22" s="447"/>
      <c r="F22" s="447"/>
      <c r="G22" s="447"/>
      <c r="H22" s="447"/>
      <c r="I22" s="447"/>
      <c r="J22" s="447"/>
      <c r="K22" s="22"/>
      <c r="L22" s="19"/>
    </row>
    <row r="23" spans="1:12" s="2" customFormat="1" ht="12.75" customHeight="1" x14ac:dyDescent="0.2">
      <c r="A23" s="2" t="s">
        <v>112</v>
      </c>
      <c r="B23" s="447" t="s">
        <v>260</v>
      </c>
      <c r="C23" s="447"/>
      <c r="D23" s="447"/>
      <c r="E23" s="447"/>
      <c r="F23" s="447"/>
      <c r="G23" s="447"/>
      <c r="H23" s="447"/>
      <c r="I23" s="447"/>
      <c r="J23" s="447"/>
      <c r="K23" s="22"/>
      <c r="L23" s="19"/>
    </row>
    <row r="24" spans="1:12" s="2" customFormat="1" ht="12.75" customHeight="1" x14ac:dyDescent="0.2">
      <c r="A24" s="2" t="s">
        <v>113</v>
      </c>
      <c r="B24" s="447" t="s">
        <v>261</v>
      </c>
      <c r="C24" s="447"/>
      <c r="D24" s="447"/>
      <c r="E24" s="447"/>
      <c r="F24" s="447"/>
      <c r="G24" s="447"/>
      <c r="H24" s="447"/>
      <c r="I24" s="447"/>
      <c r="J24" s="447"/>
      <c r="K24" s="22"/>
      <c r="L24" s="19"/>
    </row>
    <row r="25" spans="1:12" s="2" customFormat="1" ht="12.75" customHeight="1" x14ac:dyDescent="0.2">
      <c r="A25" s="2" t="s">
        <v>114</v>
      </c>
      <c r="B25" s="447" t="s">
        <v>262</v>
      </c>
      <c r="C25" s="447"/>
      <c r="D25" s="447"/>
      <c r="E25" s="447"/>
      <c r="F25" s="447"/>
      <c r="G25" s="447"/>
      <c r="H25" s="447"/>
      <c r="I25" s="447"/>
      <c r="J25" s="447"/>
      <c r="K25" s="22"/>
      <c r="L25" s="19"/>
    </row>
    <row r="26" spans="1:12" s="2" customFormat="1" ht="12.75" customHeight="1" x14ac:dyDescent="0.2">
      <c r="A26" s="2" t="s">
        <v>115</v>
      </c>
      <c r="B26" s="447" t="s">
        <v>219</v>
      </c>
      <c r="C26" s="447"/>
      <c r="D26" s="447"/>
      <c r="E26" s="447"/>
      <c r="F26" s="447"/>
      <c r="G26" s="447"/>
      <c r="H26" s="447"/>
      <c r="I26" s="447"/>
      <c r="J26" s="447"/>
      <c r="K26" s="22"/>
      <c r="L26" s="19"/>
    </row>
    <row r="27" spans="1:12" s="2" customFormat="1" ht="12.75" customHeight="1" x14ac:dyDescent="0.2">
      <c r="A27" s="2" t="s">
        <v>116</v>
      </c>
      <c r="B27" s="447" t="s">
        <v>220</v>
      </c>
      <c r="C27" s="447"/>
      <c r="D27" s="447"/>
      <c r="E27" s="447"/>
      <c r="F27" s="447"/>
      <c r="G27" s="447"/>
      <c r="H27" s="447"/>
      <c r="I27" s="447"/>
      <c r="J27" s="447"/>
      <c r="K27" s="22"/>
      <c r="L27" s="19"/>
    </row>
    <row r="28" spans="1:12" s="2" customFormat="1" ht="12.75" customHeight="1" x14ac:dyDescent="0.2">
      <c r="A28" s="2" t="s">
        <v>117</v>
      </c>
      <c r="B28" s="447" t="s">
        <v>273</v>
      </c>
      <c r="C28" s="447"/>
      <c r="D28" s="447"/>
      <c r="E28" s="447"/>
      <c r="F28" s="447"/>
      <c r="G28" s="447"/>
      <c r="H28" s="447"/>
      <c r="I28" s="447"/>
      <c r="J28" s="447"/>
      <c r="K28" s="447"/>
      <c r="L28" s="19"/>
    </row>
    <row r="29" spans="1:12" s="2" customFormat="1" ht="12.75" customHeight="1" x14ac:dyDescent="0.2">
      <c r="A29" s="17" t="s">
        <v>278</v>
      </c>
      <c r="B29" s="448" t="s">
        <v>277</v>
      </c>
      <c r="C29" s="448"/>
      <c r="D29" s="448"/>
      <c r="E29" s="448"/>
      <c r="F29" s="448"/>
      <c r="G29" s="448"/>
      <c r="H29" s="448"/>
      <c r="I29" s="448"/>
      <c r="J29" s="448"/>
      <c r="K29" s="22"/>
      <c r="L29" s="19"/>
    </row>
    <row r="30" spans="1:12" s="2" customFormat="1" ht="12.75" customHeight="1" x14ac:dyDescent="0.2">
      <c r="B30" s="20"/>
      <c r="C30" s="20"/>
      <c r="D30" s="20"/>
      <c r="E30" s="20"/>
      <c r="F30" s="20"/>
      <c r="G30" s="20"/>
      <c r="H30" s="20"/>
      <c r="K30" s="22"/>
      <c r="L30" s="19"/>
    </row>
    <row r="31" spans="1:12" s="2" customFormat="1" ht="12.75" customHeight="1" x14ac:dyDescent="0.2">
      <c r="A31" s="450" t="s">
        <v>4</v>
      </c>
      <c r="B31" s="450"/>
      <c r="C31" s="450"/>
      <c r="D31" s="450"/>
      <c r="E31" s="450"/>
      <c r="F31" s="450"/>
      <c r="G31" s="12"/>
      <c r="H31" s="12"/>
      <c r="I31" s="12"/>
      <c r="J31" s="12"/>
    </row>
    <row r="32" spans="1:12" s="12" customFormat="1" ht="12.75" customHeight="1" x14ac:dyDescent="0.2">
      <c r="B32" s="23"/>
    </row>
    <row r="33" spans="1:10" s="12" customFormat="1" ht="12.75" customHeight="1" x14ac:dyDescent="0.2">
      <c r="A33" s="449" t="s">
        <v>280</v>
      </c>
      <c r="B33" s="449"/>
      <c r="C33" s="23"/>
    </row>
    <row r="34" spans="1:10" s="12" customFormat="1" ht="12.75" customHeight="1" x14ac:dyDescent="0.2">
      <c r="B34" s="19"/>
      <c r="C34" s="19"/>
      <c r="D34" s="19"/>
      <c r="E34" s="19"/>
      <c r="F34" s="19"/>
      <c r="G34" s="19"/>
      <c r="H34" s="19"/>
      <c r="I34" s="19"/>
      <c r="J34" s="19"/>
    </row>
    <row r="39" spans="1:10" ht="15.75" x14ac:dyDescent="0.25">
      <c r="B39" s="24"/>
    </row>
  </sheetData>
  <mergeCells count="28">
    <mergeCell ref="A33:B33"/>
    <mergeCell ref="B19:J19"/>
    <mergeCell ref="B20:J20"/>
    <mergeCell ref="B25:J25"/>
    <mergeCell ref="B10:J10"/>
    <mergeCell ref="B11:J11"/>
    <mergeCell ref="B12:J12"/>
    <mergeCell ref="B13:J13"/>
    <mergeCell ref="B14:J14"/>
    <mergeCell ref="B15:J15"/>
    <mergeCell ref="B18:J18"/>
    <mergeCell ref="B16:J16"/>
    <mergeCell ref="B17:J17"/>
    <mergeCell ref="A31:F31"/>
    <mergeCell ref="B26:J26"/>
    <mergeCell ref="B21:J21"/>
    <mergeCell ref="B22:J22"/>
    <mergeCell ref="B23:J23"/>
    <mergeCell ref="B24:J24"/>
    <mergeCell ref="B27:J27"/>
    <mergeCell ref="B29:J29"/>
    <mergeCell ref="B28:K28"/>
    <mergeCell ref="A1:E1"/>
    <mergeCell ref="B6:J6"/>
    <mergeCell ref="B7:J7"/>
    <mergeCell ref="B8:J8"/>
    <mergeCell ref="B9:J9"/>
    <mergeCell ref="A2:D2"/>
  </mergeCells>
  <phoneticPr fontId="3" type="noConversion"/>
  <hyperlinks>
    <hyperlink ref="B6" location="Metadata!A1" display="Metadata associated with the projected population data in these tables"/>
    <hyperlink ref="B6:G6" location="Metadata!A1" display="Metadata associated with these tables"/>
    <hyperlink ref="B8:I8" location="'Table B'!A1" display="Communal establishment data sources"/>
    <hyperlink ref="B7:H7" location="'Table 1'!A1" display="Household Projections for Scotland, 2010 - 2035"/>
    <hyperlink ref="B8:H8" location="'Table 2'!A1" display="Household projections for Scotland, by type of household, 2010 - 2035"/>
    <hyperlink ref="B9:J9" location="'Table 3'!A1" display="Household projections for Scotland, by age of Household Reference person (HRP)1, 2018 to 2043"/>
    <hyperlink ref="B10:J10" location="'Table 4'!A1" display="Projected number of households in Scotland, by household type and age of by age of Household Reference person (HRP)1, 2018 to 2043"/>
    <hyperlink ref="B11:J11" location="'Table 5'!A1" display="Projected percentage of people living alone, by gender and age group, 2010 - 2035"/>
    <hyperlink ref="B12:J12" location="'Table 6'!A1" display="Household projections for Scotland, by local authority area, 2010 - 2035, all households"/>
    <hyperlink ref="B13:J13" location="'Table 7'!A1" display="Average Household Size, by local authority area, 2010 - 2035"/>
    <hyperlink ref="B14:J14" location="'Table 8'!A1" display="Projected percentage of households of each type by local authority area, 2010 and 2035"/>
    <hyperlink ref="B15:J15" location="'Table 9'!A1" display="Household projections for Scotland, by local authority, 2010 - 2035, one adult households"/>
    <hyperlink ref="B18:J18" location="'Table 12'!A1" display="Household projections for Scotland, by local authority, 2010 - 2035, households with one adult and one or more children"/>
    <hyperlink ref="B16:J16" location="'Table 10'!A1" display="Household projections for Scotland, by local authority, 2010 - 2035, two adult households"/>
    <hyperlink ref="B17:J17" location="'Table 11'!A1" display="Household projections for Scotland, by local authority, 2010 - 2035, households with three or more adults and no children"/>
    <hyperlink ref="B19:J19" location="'Table 13'!A1" display="Household projections for Scotland, by local authority, 2010 - 2035, households with two or more adults and one or more children"/>
    <hyperlink ref="B20:J20" location="'Table 14'!A1" display="Projected percentage of households by local authority area and by age group, 2010 and 2035"/>
    <hyperlink ref="B21:J21" location="'Table 15'!A1" display="Household projections for Scotland, by area, 2018 to 2043, households with an Household Reference Person (HRP) aged 16 - 29"/>
    <hyperlink ref="B22:J22" location="'Table 16'!A1" display="Household projections for Scotland, by area, 2018 to 2043, households with an Household Reference Person (HRP) aged 30 - 44"/>
    <hyperlink ref="B23:J23" location="'Table 17'!A1" display="Household projections for Scotland, by area, 2018 to 2043, households with an Household Reference Person (HRP) aged 45 - 59"/>
    <hyperlink ref="B24:J24" location="'Table 18'!A1" display="Household projections for Scotland, by area, 2018 to 2043, households with an Household Reference Person (HRP) aged 60 - 74"/>
    <hyperlink ref="B25:J25" location="'Table 19'!A1" display="Household projections for Scotland, by area, 2018 to 2043, households with an Household Reference Person (HRP) aged 75+"/>
    <hyperlink ref="B26" location="'Table 20'!A1" display="Comparison between principal and variant household projections, by local authority, 2010 - 2035"/>
    <hyperlink ref="B27" location="'Table 21'!A1" display="Proportion of households in Scotland in each household type, 2035, principal and alternative headship variant projections"/>
    <hyperlink ref="B28:J28" location="'Table 22'!A1" display="Proportion of households in Scotland in each age group of Household Reference Person (HRP), 2043, principal and variant projections"/>
    <hyperlink ref="B27:J27" location="'Table 21'!A1" display="Proportion of households in Scotland in each household type, 2035, principal and variant projections"/>
    <hyperlink ref="B29" location="'Additional Table I'!A1" display="Projected percentage change in households (2018-based) by age structure and Scottish area, selected years"/>
  </hyperlinks>
  <pageMargins left="0.75" right="0.75" top="1" bottom="1" header="0.5" footer="0.5"/>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F131"/>
  <sheetViews>
    <sheetView showGridLines="0" zoomScaleNormal="100" workbookViewId="0">
      <selection sqref="A1:E1"/>
    </sheetView>
  </sheetViews>
  <sheetFormatPr defaultRowHeight="12.75" x14ac:dyDescent="0.2"/>
  <cols>
    <col min="1" max="1" width="29.85546875" style="225" customWidth="1"/>
    <col min="2" max="16384" width="9.140625" style="225"/>
  </cols>
  <sheetData>
    <row r="1" spans="1:32" ht="18" customHeight="1" x14ac:dyDescent="0.25">
      <c r="A1" s="462" t="s">
        <v>193</v>
      </c>
      <c r="B1" s="462"/>
      <c r="C1" s="462"/>
      <c r="D1" s="462"/>
      <c r="E1" s="462"/>
      <c r="F1" s="134"/>
      <c r="G1" s="447" t="s">
        <v>225</v>
      </c>
      <c r="H1" s="447"/>
      <c r="I1" s="165"/>
      <c r="J1" s="165"/>
    </row>
    <row r="2" spans="1:32" ht="15" customHeight="1" x14ac:dyDescent="0.25">
      <c r="A2" s="134"/>
      <c r="B2" s="134"/>
      <c r="C2" s="134"/>
      <c r="D2" s="134"/>
      <c r="E2" s="134"/>
      <c r="F2" s="134"/>
      <c r="G2" s="134"/>
      <c r="H2" s="134"/>
      <c r="I2" s="134"/>
      <c r="J2" s="134"/>
      <c r="K2" s="134"/>
    </row>
    <row r="3" spans="1:32" s="229" customFormat="1" x14ac:dyDescent="0.2">
      <c r="A3" s="71" t="s">
        <v>147</v>
      </c>
      <c r="B3" s="477" t="s">
        <v>124</v>
      </c>
      <c r="C3" s="471"/>
      <c r="D3" s="471"/>
      <c r="E3" s="471"/>
      <c r="F3" s="471"/>
      <c r="G3" s="471"/>
      <c r="H3" s="471"/>
      <c r="I3" s="471"/>
      <c r="J3" s="471"/>
      <c r="K3" s="471"/>
      <c r="L3" s="471"/>
      <c r="M3" s="471"/>
      <c r="N3" s="471"/>
      <c r="O3" s="471"/>
      <c r="P3" s="471"/>
      <c r="Q3" s="471"/>
      <c r="R3" s="471"/>
      <c r="S3" s="471"/>
      <c r="T3" s="471"/>
      <c r="U3" s="471"/>
      <c r="V3" s="471"/>
      <c r="W3" s="471"/>
      <c r="X3" s="471"/>
      <c r="Y3" s="471"/>
      <c r="Z3" s="471"/>
      <c r="AA3" s="473"/>
      <c r="AB3" s="456" t="s">
        <v>68</v>
      </c>
      <c r="AC3" s="457"/>
      <c r="AD3" s="456" t="s">
        <v>68</v>
      </c>
      <c r="AE3" s="457"/>
    </row>
    <row r="4" spans="1:32" s="229" customFormat="1" x14ac:dyDescent="0.2">
      <c r="A4" s="135"/>
      <c r="B4" s="136" t="s">
        <v>157</v>
      </c>
      <c r="C4" s="137" t="s">
        <v>158</v>
      </c>
      <c r="D4" s="137" t="s">
        <v>159</v>
      </c>
      <c r="E4" s="137" t="s">
        <v>160</v>
      </c>
      <c r="F4" s="137" t="s">
        <v>161</v>
      </c>
      <c r="G4" s="137" t="s">
        <v>162</v>
      </c>
      <c r="H4" s="137" t="s">
        <v>163</v>
      </c>
      <c r="I4" s="137" t="s">
        <v>164</v>
      </c>
      <c r="J4" s="137" t="s">
        <v>165</v>
      </c>
      <c r="K4" s="137" t="s">
        <v>166</v>
      </c>
      <c r="L4" s="137" t="s">
        <v>167</v>
      </c>
      <c r="M4" s="137" t="s">
        <v>168</v>
      </c>
      <c r="N4" s="137" t="s">
        <v>169</v>
      </c>
      <c r="O4" s="137" t="s">
        <v>170</v>
      </c>
      <c r="P4" s="137" t="s">
        <v>171</v>
      </c>
      <c r="Q4" s="137" t="s">
        <v>172</v>
      </c>
      <c r="R4" s="137" t="s">
        <v>173</v>
      </c>
      <c r="S4" s="137" t="s">
        <v>174</v>
      </c>
      <c r="T4" s="137" t="s">
        <v>175</v>
      </c>
      <c r="U4" s="137" t="s">
        <v>176</v>
      </c>
      <c r="V4" s="137" t="s">
        <v>177</v>
      </c>
      <c r="W4" s="137" t="s">
        <v>178</v>
      </c>
      <c r="X4" s="137" t="s">
        <v>179</v>
      </c>
      <c r="Y4" s="137" t="s">
        <v>180</v>
      </c>
      <c r="Z4" s="137" t="s">
        <v>181</v>
      </c>
      <c r="AA4" s="138" t="s">
        <v>182</v>
      </c>
      <c r="AB4" s="493" t="s">
        <v>195</v>
      </c>
      <c r="AC4" s="459"/>
      <c r="AD4" s="493" t="s">
        <v>185</v>
      </c>
      <c r="AE4" s="459"/>
    </row>
    <row r="5" spans="1:32" s="229" customFormat="1" x14ac:dyDescent="0.2">
      <c r="A5" s="139" t="s">
        <v>69</v>
      </c>
      <c r="B5" s="257">
        <v>2.15</v>
      </c>
      <c r="C5" s="258">
        <v>2.14</v>
      </c>
      <c r="D5" s="258">
        <v>2.13</v>
      </c>
      <c r="E5" s="258">
        <v>2.12</v>
      </c>
      <c r="F5" s="258">
        <v>2.11</v>
      </c>
      <c r="G5" s="258">
        <v>2.11</v>
      </c>
      <c r="H5" s="258">
        <v>2.1</v>
      </c>
      <c r="I5" s="258">
        <v>2.1</v>
      </c>
      <c r="J5" s="258">
        <v>2.09</v>
      </c>
      <c r="K5" s="258">
        <v>2.09</v>
      </c>
      <c r="L5" s="258">
        <v>2.08</v>
      </c>
      <c r="M5" s="258">
        <v>2.08</v>
      </c>
      <c r="N5" s="258">
        <v>2.0699999999999998</v>
      </c>
      <c r="O5" s="258">
        <v>2.0699999999999998</v>
      </c>
      <c r="P5" s="258">
        <v>2.06</v>
      </c>
      <c r="Q5" s="258">
        <v>2.06</v>
      </c>
      <c r="R5" s="258">
        <v>2.0499999999999998</v>
      </c>
      <c r="S5" s="258">
        <v>2.0499999999999998</v>
      </c>
      <c r="T5" s="258">
        <v>2.04</v>
      </c>
      <c r="U5" s="258">
        <v>2.0299999999999998</v>
      </c>
      <c r="V5" s="258">
        <v>2.0299999999999998</v>
      </c>
      <c r="W5" s="258">
        <v>2.02</v>
      </c>
      <c r="X5" s="258">
        <v>2.02</v>
      </c>
      <c r="Y5" s="258">
        <v>2.0099999999999998</v>
      </c>
      <c r="Z5" s="258">
        <v>2.0099999999999998</v>
      </c>
      <c r="AA5" s="259">
        <v>2</v>
      </c>
      <c r="AB5" s="260">
        <v>-0.06</v>
      </c>
      <c r="AC5" s="210">
        <v>-0.03</v>
      </c>
      <c r="AD5" s="260">
        <v>-0.15</v>
      </c>
      <c r="AE5" s="210">
        <v>-7.0000000000000007E-2</v>
      </c>
    </row>
    <row r="6" spans="1:32" s="229" customFormat="1" ht="24.75" customHeight="1" x14ac:dyDescent="0.2">
      <c r="A6" s="494" t="s">
        <v>148</v>
      </c>
      <c r="B6" s="495"/>
      <c r="C6" s="495"/>
      <c r="D6" s="495"/>
      <c r="E6" s="495"/>
      <c r="F6" s="495"/>
      <c r="G6" s="495"/>
      <c r="H6" s="495"/>
      <c r="I6" s="495"/>
      <c r="J6" s="495"/>
      <c r="K6" s="495"/>
      <c r="L6" s="495"/>
      <c r="M6" s="495"/>
      <c r="N6" s="495"/>
      <c r="O6" s="495"/>
      <c r="P6" s="495"/>
      <c r="Q6" s="495"/>
      <c r="R6" s="495"/>
      <c r="S6" s="495"/>
      <c r="T6" s="495"/>
      <c r="U6" s="495"/>
      <c r="V6" s="495"/>
      <c r="W6" s="495"/>
      <c r="X6" s="495"/>
      <c r="Y6" s="495"/>
      <c r="Z6" s="495"/>
      <c r="AA6" s="495"/>
      <c r="AB6" s="495"/>
      <c r="AC6" s="495"/>
      <c r="AD6" s="495"/>
      <c r="AE6" s="496"/>
      <c r="AF6" s="230"/>
    </row>
    <row r="7" spans="1:32" s="229" customFormat="1" x14ac:dyDescent="0.2">
      <c r="A7" s="261" t="s">
        <v>70</v>
      </c>
      <c r="B7" s="262">
        <v>2.02</v>
      </c>
      <c r="C7" s="263">
        <v>2.0099999999999998</v>
      </c>
      <c r="D7" s="263">
        <v>2</v>
      </c>
      <c r="E7" s="263">
        <v>2</v>
      </c>
      <c r="F7" s="263">
        <v>1.99</v>
      </c>
      <c r="G7" s="263">
        <v>1.99</v>
      </c>
      <c r="H7" s="263">
        <v>1.99</v>
      </c>
      <c r="I7" s="263">
        <v>1.99</v>
      </c>
      <c r="J7" s="263">
        <v>1.98</v>
      </c>
      <c r="K7" s="263">
        <v>1.98</v>
      </c>
      <c r="L7" s="263">
        <v>1.98</v>
      </c>
      <c r="M7" s="263">
        <v>1.97</v>
      </c>
      <c r="N7" s="263">
        <v>1.97</v>
      </c>
      <c r="O7" s="263">
        <v>1.97</v>
      </c>
      <c r="P7" s="263">
        <v>1.96</v>
      </c>
      <c r="Q7" s="263">
        <v>1.96</v>
      </c>
      <c r="R7" s="263">
        <v>1.95</v>
      </c>
      <c r="S7" s="263">
        <v>1.95</v>
      </c>
      <c r="T7" s="263">
        <v>1.94</v>
      </c>
      <c r="U7" s="263">
        <v>1.94</v>
      </c>
      <c r="V7" s="263">
        <v>1.93</v>
      </c>
      <c r="W7" s="263">
        <v>1.93</v>
      </c>
      <c r="X7" s="263">
        <v>1.93</v>
      </c>
      <c r="Y7" s="263">
        <v>1.92</v>
      </c>
      <c r="Z7" s="263">
        <v>1.92</v>
      </c>
      <c r="AA7" s="264">
        <v>1.92</v>
      </c>
      <c r="AB7" s="265">
        <v>-0.04</v>
      </c>
      <c r="AC7" s="266">
        <v>-0.02</v>
      </c>
      <c r="AD7" s="265">
        <v>-0.1</v>
      </c>
      <c r="AE7" s="266">
        <v>-0.05</v>
      </c>
    </row>
    <row r="8" spans="1:32" s="229" customFormat="1" x14ac:dyDescent="0.2">
      <c r="A8" s="261" t="s">
        <v>71</v>
      </c>
      <c r="B8" s="262">
        <v>2.33</v>
      </c>
      <c r="C8" s="263">
        <v>2.3199999999999998</v>
      </c>
      <c r="D8" s="263">
        <v>2.31</v>
      </c>
      <c r="E8" s="263">
        <v>2.31</v>
      </c>
      <c r="F8" s="263">
        <v>2.2999999999999998</v>
      </c>
      <c r="G8" s="263">
        <v>2.29</v>
      </c>
      <c r="H8" s="263">
        <v>2.2799999999999998</v>
      </c>
      <c r="I8" s="263">
        <v>2.27</v>
      </c>
      <c r="J8" s="263">
        <v>2.2599999999999998</v>
      </c>
      <c r="K8" s="263">
        <v>2.2599999999999998</v>
      </c>
      <c r="L8" s="263">
        <v>2.25</v>
      </c>
      <c r="M8" s="263">
        <v>2.2400000000000002</v>
      </c>
      <c r="N8" s="263">
        <v>2.23</v>
      </c>
      <c r="O8" s="263">
        <v>2.23</v>
      </c>
      <c r="P8" s="263">
        <v>2.2200000000000002</v>
      </c>
      <c r="Q8" s="263">
        <v>2.21</v>
      </c>
      <c r="R8" s="263">
        <v>2.21</v>
      </c>
      <c r="S8" s="263">
        <v>2.2000000000000002</v>
      </c>
      <c r="T8" s="263">
        <v>2.19</v>
      </c>
      <c r="U8" s="263">
        <v>2.19</v>
      </c>
      <c r="V8" s="263">
        <v>2.1800000000000002</v>
      </c>
      <c r="W8" s="263">
        <v>2.17</v>
      </c>
      <c r="X8" s="263">
        <v>2.16</v>
      </c>
      <c r="Y8" s="263">
        <v>2.16</v>
      </c>
      <c r="Z8" s="263">
        <v>2.15</v>
      </c>
      <c r="AA8" s="264">
        <v>2.15</v>
      </c>
      <c r="AB8" s="265">
        <v>-0.08</v>
      </c>
      <c r="AC8" s="266">
        <v>-0.03</v>
      </c>
      <c r="AD8" s="265">
        <v>-0.18</v>
      </c>
      <c r="AE8" s="266">
        <v>-7.6999999999999999E-2</v>
      </c>
    </row>
    <row r="9" spans="1:32" s="229" customFormat="1" x14ac:dyDescent="0.2">
      <c r="A9" s="261" t="s">
        <v>72</v>
      </c>
      <c r="B9" s="262">
        <v>2.12</v>
      </c>
      <c r="C9" s="263">
        <v>2.11</v>
      </c>
      <c r="D9" s="263">
        <v>2.11</v>
      </c>
      <c r="E9" s="263">
        <v>2.1</v>
      </c>
      <c r="F9" s="263">
        <v>2.09</v>
      </c>
      <c r="G9" s="263">
        <v>2.08</v>
      </c>
      <c r="H9" s="263">
        <v>2.0699999999999998</v>
      </c>
      <c r="I9" s="263">
        <v>2.0699999999999998</v>
      </c>
      <c r="J9" s="263">
        <v>2.06</v>
      </c>
      <c r="K9" s="263">
        <v>2.06</v>
      </c>
      <c r="L9" s="263">
        <v>2.0499999999999998</v>
      </c>
      <c r="M9" s="263">
        <v>2.0499999999999998</v>
      </c>
      <c r="N9" s="263">
        <v>2.0499999999999998</v>
      </c>
      <c r="O9" s="263">
        <v>2.04</v>
      </c>
      <c r="P9" s="263">
        <v>2.04</v>
      </c>
      <c r="Q9" s="263">
        <v>2.0299999999999998</v>
      </c>
      <c r="R9" s="263">
        <v>2.02</v>
      </c>
      <c r="S9" s="263">
        <v>2.02</v>
      </c>
      <c r="T9" s="263">
        <v>2.0099999999999998</v>
      </c>
      <c r="U9" s="263">
        <v>2.0099999999999998</v>
      </c>
      <c r="V9" s="263">
        <v>2</v>
      </c>
      <c r="W9" s="263">
        <v>1.99</v>
      </c>
      <c r="X9" s="263">
        <v>1.99</v>
      </c>
      <c r="Y9" s="263">
        <v>1.98</v>
      </c>
      <c r="Z9" s="263">
        <v>1.98</v>
      </c>
      <c r="AA9" s="264">
        <v>1.98</v>
      </c>
      <c r="AB9" s="265">
        <v>-7.0000000000000007E-2</v>
      </c>
      <c r="AC9" s="266">
        <v>-0.03</v>
      </c>
      <c r="AD9" s="265">
        <v>-0.14000000000000001</v>
      </c>
      <c r="AE9" s="266">
        <v>-6.6000000000000003E-2</v>
      </c>
    </row>
    <row r="10" spans="1:32" s="229" customFormat="1" x14ac:dyDescent="0.2">
      <c r="A10" s="261" t="s">
        <v>139</v>
      </c>
      <c r="B10" s="262">
        <v>1.99</v>
      </c>
      <c r="C10" s="263">
        <v>1.97</v>
      </c>
      <c r="D10" s="263">
        <v>1.96</v>
      </c>
      <c r="E10" s="263">
        <v>1.95</v>
      </c>
      <c r="F10" s="263">
        <v>1.94</v>
      </c>
      <c r="G10" s="263">
        <v>1.94</v>
      </c>
      <c r="H10" s="263">
        <v>1.93</v>
      </c>
      <c r="I10" s="263">
        <v>1.92</v>
      </c>
      <c r="J10" s="263">
        <v>1.92</v>
      </c>
      <c r="K10" s="263">
        <v>1.91</v>
      </c>
      <c r="L10" s="263">
        <v>1.91</v>
      </c>
      <c r="M10" s="263">
        <v>1.9</v>
      </c>
      <c r="N10" s="263">
        <v>1.9</v>
      </c>
      <c r="O10" s="263">
        <v>1.89</v>
      </c>
      <c r="P10" s="263">
        <v>1.89</v>
      </c>
      <c r="Q10" s="263">
        <v>1.88</v>
      </c>
      <c r="R10" s="263">
        <v>1.88</v>
      </c>
      <c r="S10" s="263">
        <v>1.87</v>
      </c>
      <c r="T10" s="263">
        <v>1.86</v>
      </c>
      <c r="U10" s="263">
        <v>1.86</v>
      </c>
      <c r="V10" s="263">
        <v>1.85</v>
      </c>
      <c r="W10" s="263">
        <v>1.84</v>
      </c>
      <c r="X10" s="263">
        <v>1.84</v>
      </c>
      <c r="Y10" s="263">
        <v>1.83</v>
      </c>
      <c r="Z10" s="263">
        <v>1.83</v>
      </c>
      <c r="AA10" s="264">
        <v>1.83</v>
      </c>
      <c r="AB10" s="265">
        <v>-0.08</v>
      </c>
      <c r="AC10" s="266">
        <v>-0.04</v>
      </c>
      <c r="AD10" s="265">
        <v>-0.16</v>
      </c>
      <c r="AE10" s="266">
        <v>-0.08</v>
      </c>
    </row>
    <row r="11" spans="1:32" s="229" customFormat="1" x14ac:dyDescent="0.2">
      <c r="A11" s="261" t="s">
        <v>140</v>
      </c>
      <c r="B11" s="262">
        <v>2.1</v>
      </c>
      <c r="C11" s="263">
        <v>2.09</v>
      </c>
      <c r="D11" s="263">
        <v>2.08</v>
      </c>
      <c r="E11" s="263">
        <v>2.08</v>
      </c>
      <c r="F11" s="263">
        <v>2.0699999999999998</v>
      </c>
      <c r="G11" s="263">
        <v>2.06</v>
      </c>
      <c r="H11" s="263">
        <v>2.0499999999999998</v>
      </c>
      <c r="I11" s="263">
        <v>2.0499999999999998</v>
      </c>
      <c r="J11" s="263">
        <v>2.04</v>
      </c>
      <c r="K11" s="263">
        <v>2.04</v>
      </c>
      <c r="L11" s="263">
        <v>2.0299999999999998</v>
      </c>
      <c r="M11" s="263">
        <v>2.0299999999999998</v>
      </c>
      <c r="N11" s="263">
        <v>2.02</v>
      </c>
      <c r="O11" s="263">
        <v>2.02</v>
      </c>
      <c r="P11" s="263">
        <v>2.0099999999999998</v>
      </c>
      <c r="Q11" s="263">
        <v>2.0099999999999998</v>
      </c>
      <c r="R11" s="263">
        <v>2</v>
      </c>
      <c r="S11" s="263">
        <v>2</v>
      </c>
      <c r="T11" s="263">
        <v>1.99</v>
      </c>
      <c r="U11" s="263">
        <v>1.99</v>
      </c>
      <c r="V11" s="263">
        <v>1.98</v>
      </c>
      <c r="W11" s="263">
        <v>1.98</v>
      </c>
      <c r="X11" s="263">
        <v>1.97</v>
      </c>
      <c r="Y11" s="263">
        <v>1.97</v>
      </c>
      <c r="Z11" s="263">
        <v>1.97</v>
      </c>
      <c r="AA11" s="264">
        <v>1.96</v>
      </c>
      <c r="AB11" s="265">
        <v>-0.06</v>
      </c>
      <c r="AC11" s="266">
        <v>-0.03</v>
      </c>
      <c r="AD11" s="265">
        <v>-0.14000000000000001</v>
      </c>
      <c r="AE11" s="266">
        <v>-6.7000000000000004E-2</v>
      </c>
    </row>
    <row r="12" spans="1:32" s="229" customFormat="1" x14ac:dyDescent="0.2">
      <c r="A12" s="261" t="s">
        <v>73</v>
      </c>
      <c r="B12" s="262">
        <v>2.12</v>
      </c>
      <c r="C12" s="263">
        <v>2.11</v>
      </c>
      <c r="D12" s="263">
        <v>2.1</v>
      </c>
      <c r="E12" s="263">
        <v>2.09</v>
      </c>
      <c r="F12" s="263">
        <v>2.08</v>
      </c>
      <c r="G12" s="263">
        <v>2.08</v>
      </c>
      <c r="H12" s="263">
        <v>2.0699999999999998</v>
      </c>
      <c r="I12" s="263">
        <v>2.06</v>
      </c>
      <c r="J12" s="263">
        <v>2.06</v>
      </c>
      <c r="K12" s="263">
        <v>2.06</v>
      </c>
      <c r="L12" s="263">
        <v>2.0499999999999998</v>
      </c>
      <c r="M12" s="263">
        <v>2.0499999999999998</v>
      </c>
      <c r="N12" s="263">
        <v>2.0499999999999998</v>
      </c>
      <c r="O12" s="263">
        <v>2.04</v>
      </c>
      <c r="P12" s="263">
        <v>2.04</v>
      </c>
      <c r="Q12" s="263">
        <v>2.04</v>
      </c>
      <c r="R12" s="263">
        <v>2.0299999999999998</v>
      </c>
      <c r="S12" s="263">
        <v>2.0299999999999998</v>
      </c>
      <c r="T12" s="263">
        <v>2.02</v>
      </c>
      <c r="U12" s="263">
        <v>2.02</v>
      </c>
      <c r="V12" s="263">
        <v>2.0099999999999998</v>
      </c>
      <c r="W12" s="263">
        <v>2.0099999999999998</v>
      </c>
      <c r="X12" s="263">
        <v>2.0099999999999998</v>
      </c>
      <c r="Y12" s="263">
        <v>2</v>
      </c>
      <c r="Z12" s="263">
        <v>2</v>
      </c>
      <c r="AA12" s="264">
        <v>2</v>
      </c>
      <c r="AB12" s="265">
        <v>-7.0000000000000007E-2</v>
      </c>
      <c r="AC12" s="266">
        <v>-0.03</v>
      </c>
      <c r="AD12" s="265">
        <v>-0.12</v>
      </c>
      <c r="AE12" s="266">
        <v>-5.7000000000000002E-2</v>
      </c>
    </row>
    <row r="13" spans="1:32" s="229" customFormat="1" x14ac:dyDescent="0.2">
      <c r="A13" s="261" t="s">
        <v>141</v>
      </c>
      <c r="B13" s="262">
        <v>2.11</v>
      </c>
      <c r="C13" s="263">
        <v>2.1</v>
      </c>
      <c r="D13" s="263">
        <v>2.1</v>
      </c>
      <c r="E13" s="263">
        <v>2.09</v>
      </c>
      <c r="F13" s="263">
        <v>2.08</v>
      </c>
      <c r="G13" s="263">
        <v>2.0699999999999998</v>
      </c>
      <c r="H13" s="263">
        <v>2.06</v>
      </c>
      <c r="I13" s="263">
        <v>2.06</v>
      </c>
      <c r="J13" s="263">
        <v>2.0499999999999998</v>
      </c>
      <c r="K13" s="263">
        <v>2.0499999999999998</v>
      </c>
      <c r="L13" s="263">
        <v>2.04</v>
      </c>
      <c r="M13" s="263">
        <v>2.0299999999999998</v>
      </c>
      <c r="N13" s="263">
        <v>2.0299999999999998</v>
      </c>
      <c r="O13" s="263">
        <v>2.02</v>
      </c>
      <c r="P13" s="263">
        <v>2.02</v>
      </c>
      <c r="Q13" s="263">
        <v>2.0099999999999998</v>
      </c>
      <c r="R13" s="263">
        <v>2</v>
      </c>
      <c r="S13" s="263">
        <v>2</v>
      </c>
      <c r="T13" s="263">
        <v>1.99</v>
      </c>
      <c r="U13" s="263">
        <v>1.98</v>
      </c>
      <c r="V13" s="263">
        <v>1.97</v>
      </c>
      <c r="W13" s="263">
        <v>1.97</v>
      </c>
      <c r="X13" s="263">
        <v>1.96</v>
      </c>
      <c r="Y13" s="263">
        <v>1.95</v>
      </c>
      <c r="Z13" s="263">
        <v>1.95</v>
      </c>
      <c r="AA13" s="264">
        <v>1.94</v>
      </c>
      <c r="AB13" s="265">
        <v>-7.0000000000000007E-2</v>
      </c>
      <c r="AC13" s="266">
        <v>-0.03</v>
      </c>
      <c r="AD13" s="265">
        <v>-0.17</v>
      </c>
      <c r="AE13" s="266">
        <v>-8.1000000000000003E-2</v>
      </c>
    </row>
    <row r="14" spans="1:32" s="229" customFormat="1" x14ac:dyDescent="0.2">
      <c r="A14" s="261" t="s">
        <v>74</v>
      </c>
      <c r="B14" s="262">
        <v>2.0299999999999998</v>
      </c>
      <c r="C14" s="263">
        <v>2.02</v>
      </c>
      <c r="D14" s="263">
        <v>2.02</v>
      </c>
      <c r="E14" s="263">
        <v>2.0099999999999998</v>
      </c>
      <c r="F14" s="263">
        <v>2</v>
      </c>
      <c r="G14" s="263">
        <v>2</v>
      </c>
      <c r="H14" s="263">
        <v>2</v>
      </c>
      <c r="I14" s="263">
        <v>2</v>
      </c>
      <c r="J14" s="263">
        <v>1.99</v>
      </c>
      <c r="K14" s="263">
        <v>1.99</v>
      </c>
      <c r="L14" s="263">
        <v>1.99</v>
      </c>
      <c r="M14" s="263">
        <v>1.99</v>
      </c>
      <c r="N14" s="263">
        <v>1.98</v>
      </c>
      <c r="O14" s="263">
        <v>1.98</v>
      </c>
      <c r="P14" s="263">
        <v>1.98</v>
      </c>
      <c r="Q14" s="263">
        <v>1.97</v>
      </c>
      <c r="R14" s="263">
        <v>1.97</v>
      </c>
      <c r="S14" s="263">
        <v>1.96</v>
      </c>
      <c r="T14" s="263">
        <v>1.96</v>
      </c>
      <c r="U14" s="263">
        <v>1.95</v>
      </c>
      <c r="V14" s="263">
        <v>1.95</v>
      </c>
      <c r="W14" s="263">
        <v>1.94</v>
      </c>
      <c r="X14" s="263">
        <v>1.94</v>
      </c>
      <c r="Y14" s="263">
        <v>1.94</v>
      </c>
      <c r="Z14" s="263">
        <v>1.93</v>
      </c>
      <c r="AA14" s="264">
        <v>1.93</v>
      </c>
      <c r="AB14" s="265">
        <v>-0.04</v>
      </c>
      <c r="AC14" s="266">
        <v>-0.02</v>
      </c>
      <c r="AD14" s="265">
        <v>-0.1</v>
      </c>
      <c r="AE14" s="266">
        <v>-4.9000000000000002E-2</v>
      </c>
    </row>
    <row r="15" spans="1:32" s="229" customFormat="1" x14ac:dyDescent="0.2">
      <c r="A15" s="261" t="s">
        <v>75</v>
      </c>
      <c r="B15" s="262">
        <v>2.19</v>
      </c>
      <c r="C15" s="263">
        <v>2.17</v>
      </c>
      <c r="D15" s="263">
        <v>2.17</v>
      </c>
      <c r="E15" s="263">
        <v>2.16</v>
      </c>
      <c r="F15" s="263">
        <v>2.15</v>
      </c>
      <c r="G15" s="263">
        <v>2.14</v>
      </c>
      <c r="H15" s="263">
        <v>2.14</v>
      </c>
      <c r="I15" s="263">
        <v>2.13</v>
      </c>
      <c r="J15" s="263">
        <v>2.13</v>
      </c>
      <c r="K15" s="263">
        <v>2.13</v>
      </c>
      <c r="L15" s="263">
        <v>2.12</v>
      </c>
      <c r="M15" s="263">
        <v>2.12</v>
      </c>
      <c r="N15" s="263">
        <v>2.12</v>
      </c>
      <c r="O15" s="263">
        <v>2.11</v>
      </c>
      <c r="P15" s="263">
        <v>2.11</v>
      </c>
      <c r="Q15" s="263">
        <v>2.1</v>
      </c>
      <c r="R15" s="263">
        <v>2.1</v>
      </c>
      <c r="S15" s="263">
        <v>2.09</v>
      </c>
      <c r="T15" s="263">
        <v>2.08</v>
      </c>
      <c r="U15" s="263">
        <v>2.08</v>
      </c>
      <c r="V15" s="263">
        <v>2.0699999999999998</v>
      </c>
      <c r="W15" s="263">
        <v>2.0699999999999998</v>
      </c>
      <c r="X15" s="263">
        <v>2.06</v>
      </c>
      <c r="Y15" s="263">
        <v>2.0499999999999998</v>
      </c>
      <c r="Z15" s="263">
        <v>2.0499999999999998</v>
      </c>
      <c r="AA15" s="264">
        <v>2.04</v>
      </c>
      <c r="AB15" s="265">
        <v>-0.06</v>
      </c>
      <c r="AC15" s="266">
        <v>-0.03</v>
      </c>
      <c r="AD15" s="265">
        <v>-0.15</v>
      </c>
      <c r="AE15" s="266">
        <v>-6.8000000000000005E-2</v>
      </c>
    </row>
    <row r="16" spans="1:32" s="229" customFormat="1" x14ac:dyDescent="0.2">
      <c r="A16" s="261" t="s">
        <v>76</v>
      </c>
      <c r="B16" s="262">
        <v>2.3199999999999998</v>
      </c>
      <c r="C16" s="263">
        <v>2.3199999999999998</v>
      </c>
      <c r="D16" s="263">
        <v>2.3199999999999998</v>
      </c>
      <c r="E16" s="263">
        <v>2.3199999999999998</v>
      </c>
      <c r="F16" s="263">
        <v>2.31</v>
      </c>
      <c r="G16" s="263">
        <v>2.31</v>
      </c>
      <c r="H16" s="263">
        <v>2.31</v>
      </c>
      <c r="I16" s="263">
        <v>2.2999999999999998</v>
      </c>
      <c r="J16" s="263">
        <v>2.2999999999999998</v>
      </c>
      <c r="K16" s="263">
        <v>2.2999999999999998</v>
      </c>
      <c r="L16" s="263">
        <v>2.2999999999999998</v>
      </c>
      <c r="M16" s="263">
        <v>2.2999999999999998</v>
      </c>
      <c r="N16" s="263">
        <v>2.29</v>
      </c>
      <c r="O16" s="263">
        <v>2.29</v>
      </c>
      <c r="P16" s="263">
        <v>2.2799999999999998</v>
      </c>
      <c r="Q16" s="263">
        <v>2.2799999999999998</v>
      </c>
      <c r="R16" s="263">
        <v>2.27</v>
      </c>
      <c r="S16" s="263">
        <v>2.2599999999999998</v>
      </c>
      <c r="T16" s="263">
        <v>2.25</v>
      </c>
      <c r="U16" s="263">
        <v>2.25</v>
      </c>
      <c r="V16" s="263">
        <v>2.2400000000000002</v>
      </c>
      <c r="W16" s="263">
        <v>2.23</v>
      </c>
      <c r="X16" s="263">
        <v>2.23</v>
      </c>
      <c r="Y16" s="263">
        <v>2.2200000000000002</v>
      </c>
      <c r="Z16" s="263">
        <v>2.2200000000000002</v>
      </c>
      <c r="AA16" s="264">
        <v>2.21</v>
      </c>
      <c r="AB16" s="265">
        <v>-0.02</v>
      </c>
      <c r="AC16" s="266">
        <v>-0.01</v>
      </c>
      <c r="AD16" s="265">
        <v>-0.11</v>
      </c>
      <c r="AE16" s="266">
        <v>-4.7E-2</v>
      </c>
    </row>
    <row r="17" spans="1:31" s="229" customFormat="1" x14ac:dyDescent="0.2">
      <c r="A17" s="261" t="s">
        <v>77</v>
      </c>
      <c r="B17" s="262">
        <v>2.2599999999999998</v>
      </c>
      <c r="C17" s="263">
        <v>2.2400000000000002</v>
      </c>
      <c r="D17" s="263">
        <v>2.2400000000000002</v>
      </c>
      <c r="E17" s="263">
        <v>2.23</v>
      </c>
      <c r="F17" s="263">
        <v>2.2200000000000002</v>
      </c>
      <c r="G17" s="263">
        <v>2.21</v>
      </c>
      <c r="H17" s="263">
        <v>2.21</v>
      </c>
      <c r="I17" s="263">
        <v>2.2000000000000002</v>
      </c>
      <c r="J17" s="263">
        <v>2.2000000000000002</v>
      </c>
      <c r="K17" s="263">
        <v>2.19</v>
      </c>
      <c r="L17" s="263">
        <v>2.19</v>
      </c>
      <c r="M17" s="263">
        <v>2.19</v>
      </c>
      <c r="N17" s="263">
        <v>2.1800000000000002</v>
      </c>
      <c r="O17" s="263">
        <v>2.17</v>
      </c>
      <c r="P17" s="263">
        <v>2.17</v>
      </c>
      <c r="Q17" s="263">
        <v>2.16</v>
      </c>
      <c r="R17" s="263">
        <v>2.15</v>
      </c>
      <c r="S17" s="263">
        <v>2.14</v>
      </c>
      <c r="T17" s="263">
        <v>2.14</v>
      </c>
      <c r="U17" s="263">
        <v>2.13</v>
      </c>
      <c r="V17" s="263">
        <v>2.12</v>
      </c>
      <c r="W17" s="263">
        <v>2.11</v>
      </c>
      <c r="X17" s="263">
        <v>2.11</v>
      </c>
      <c r="Y17" s="263">
        <v>2.1</v>
      </c>
      <c r="Z17" s="263">
        <v>2.1</v>
      </c>
      <c r="AA17" s="264">
        <v>2.09</v>
      </c>
      <c r="AB17" s="265">
        <v>-7.0000000000000007E-2</v>
      </c>
      <c r="AC17" s="266">
        <v>-0.03</v>
      </c>
      <c r="AD17" s="265">
        <v>-0.17</v>
      </c>
      <c r="AE17" s="266">
        <v>-7.4999999999999997E-2</v>
      </c>
    </row>
    <row r="18" spans="1:31" s="229" customFormat="1" x14ac:dyDescent="0.2">
      <c r="A18" s="261" t="s">
        <v>78</v>
      </c>
      <c r="B18" s="262">
        <v>2.42</v>
      </c>
      <c r="C18" s="263">
        <v>2.42</v>
      </c>
      <c r="D18" s="263">
        <v>2.41</v>
      </c>
      <c r="E18" s="263">
        <v>2.41</v>
      </c>
      <c r="F18" s="263">
        <v>2.4</v>
      </c>
      <c r="G18" s="263">
        <v>2.4</v>
      </c>
      <c r="H18" s="263">
        <v>2.4</v>
      </c>
      <c r="I18" s="263">
        <v>2.39</v>
      </c>
      <c r="J18" s="263">
        <v>2.39</v>
      </c>
      <c r="K18" s="263">
        <v>2.39</v>
      </c>
      <c r="L18" s="263">
        <v>2.38</v>
      </c>
      <c r="M18" s="263">
        <v>2.38</v>
      </c>
      <c r="N18" s="263">
        <v>2.37</v>
      </c>
      <c r="O18" s="263">
        <v>2.36</v>
      </c>
      <c r="P18" s="263">
        <v>2.36</v>
      </c>
      <c r="Q18" s="263">
        <v>2.35</v>
      </c>
      <c r="R18" s="263">
        <v>2.34</v>
      </c>
      <c r="S18" s="263">
        <v>2.34</v>
      </c>
      <c r="T18" s="263">
        <v>2.33</v>
      </c>
      <c r="U18" s="263">
        <v>2.3199999999999998</v>
      </c>
      <c r="V18" s="263">
        <v>2.3199999999999998</v>
      </c>
      <c r="W18" s="263">
        <v>2.31</v>
      </c>
      <c r="X18" s="263">
        <v>2.31</v>
      </c>
      <c r="Y18" s="263">
        <v>2.2999999999999998</v>
      </c>
      <c r="Z18" s="263">
        <v>2.2999999999999998</v>
      </c>
      <c r="AA18" s="264">
        <v>2.29</v>
      </c>
      <c r="AB18" s="265">
        <v>-0.03</v>
      </c>
      <c r="AC18" s="266">
        <v>-0.01</v>
      </c>
      <c r="AD18" s="265">
        <v>-0.13</v>
      </c>
      <c r="AE18" s="266">
        <v>-5.4000000000000006E-2</v>
      </c>
    </row>
    <row r="19" spans="1:31" s="229" customFormat="1" x14ac:dyDescent="0.2">
      <c r="A19" s="261" t="s">
        <v>79</v>
      </c>
      <c r="B19" s="262">
        <v>2.2000000000000002</v>
      </c>
      <c r="C19" s="263">
        <v>2.2000000000000002</v>
      </c>
      <c r="D19" s="263">
        <v>2.19</v>
      </c>
      <c r="E19" s="263">
        <v>2.1800000000000002</v>
      </c>
      <c r="F19" s="263">
        <v>2.17</v>
      </c>
      <c r="G19" s="263">
        <v>2.17</v>
      </c>
      <c r="H19" s="263">
        <v>2.16</v>
      </c>
      <c r="I19" s="263">
        <v>2.15</v>
      </c>
      <c r="J19" s="263">
        <v>2.15</v>
      </c>
      <c r="K19" s="263">
        <v>2.14</v>
      </c>
      <c r="L19" s="263">
        <v>2.14</v>
      </c>
      <c r="M19" s="263">
        <v>2.13</v>
      </c>
      <c r="N19" s="263">
        <v>2.13</v>
      </c>
      <c r="O19" s="263">
        <v>2.12</v>
      </c>
      <c r="P19" s="263">
        <v>2.12</v>
      </c>
      <c r="Q19" s="263">
        <v>2.11</v>
      </c>
      <c r="R19" s="263">
        <v>2.1</v>
      </c>
      <c r="S19" s="263">
        <v>2.1</v>
      </c>
      <c r="T19" s="263">
        <v>2.09</v>
      </c>
      <c r="U19" s="263">
        <v>2.09</v>
      </c>
      <c r="V19" s="263">
        <v>2.08</v>
      </c>
      <c r="W19" s="263">
        <v>2.0699999999999998</v>
      </c>
      <c r="X19" s="263">
        <v>2.0699999999999998</v>
      </c>
      <c r="Y19" s="263">
        <v>2.06</v>
      </c>
      <c r="Z19" s="263">
        <v>2.06</v>
      </c>
      <c r="AA19" s="264">
        <v>2.0499999999999998</v>
      </c>
      <c r="AB19" s="265">
        <v>-0.06</v>
      </c>
      <c r="AC19" s="266">
        <v>-0.03</v>
      </c>
      <c r="AD19" s="265">
        <v>-0.15</v>
      </c>
      <c r="AE19" s="266">
        <v>-6.8000000000000005E-2</v>
      </c>
    </row>
    <row r="20" spans="1:31" s="229" customFormat="1" x14ac:dyDescent="0.2">
      <c r="A20" s="261" t="s">
        <v>80</v>
      </c>
      <c r="B20" s="262">
        <v>2.16</v>
      </c>
      <c r="C20" s="263">
        <v>2.14</v>
      </c>
      <c r="D20" s="263">
        <v>2.14</v>
      </c>
      <c r="E20" s="263">
        <v>2.13</v>
      </c>
      <c r="F20" s="263">
        <v>2.12</v>
      </c>
      <c r="G20" s="263">
        <v>2.11</v>
      </c>
      <c r="H20" s="263">
        <v>2.1</v>
      </c>
      <c r="I20" s="263">
        <v>2.1</v>
      </c>
      <c r="J20" s="263">
        <v>2.09</v>
      </c>
      <c r="K20" s="263">
        <v>2.09</v>
      </c>
      <c r="L20" s="263">
        <v>2.08</v>
      </c>
      <c r="M20" s="263">
        <v>2.08</v>
      </c>
      <c r="N20" s="263">
        <v>2.0699999999999998</v>
      </c>
      <c r="O20" s="263">
        <v>2.0699999999999998</v>
      </c>
      <c r="P20" s="263">
        <v>2.06</v>
      </c>
      <c r="Q20" s="263">
        <v>2.06</v>
      </c>
      <c r="R20" s="263">
        <v>2.0499999999999998</v>
      </c>
      <c r="S20" s="263">
        <v>2.04</v>
      </c>
      <c r="T20" s="263">
        <v>2.04</v>
      </c>
      <c r="U20" s="263">
        <v>2.0299999999999998</v>
      </c>
      <c r="V20" s="263">
        <v>2.02</v>
      </c>
      <c r="W20" s="263">
        <v>2.02</v>
      </c>
      <c r="X20" s="263">
        <v>2.0099999999999998</v>
      </c>
      <c r="Y20" s="263">
        <v>2</v>
      </c>
      <c r="Z20" s="263">
        <v>2</v>
      </c>
      <c r="AA20" s="264">
        <v>1.99</v>
      </c>
      <c r="AB20" s="265">
        <v>-0.08</v>
      </c>
      <c r="AC20" s="266">
        <v>-0.04</v>
      </c>
      <c r="AD20" s="265">
        <v>-0.17</v>
      </c>
      <c r="AE20" s="266">
        <v>-7.9000000000000001E-2</v>
      </c>
    </row>
    <row r="21" spans="1:31" s="229" customFormat="1" x14ac:dyDescent="0.2">
      <c r="A21" s="261" t="s">
        <v>81</v>
      </c>
      <c r="B21" s="262">
        <v>2.06</v>
      </c>
      <c r="C21" s="263">
        <v>2.0499999999999998</v>
      </c>
      <c r="D21" s="263">
        <v>2.0499999999999998</v>
      </c>
      <c r="E21" s="263">
        <v>2.04</v>
      </c>
      <c r="F21" s="263">
        <v>2.0299999999999998</v>
      </c>
      <c r="G21" s="263">
        <v>2.0299999999999998</v>
      </c>
      <c r="H21" s="263">
        <v>2.02</v>
      </c>
      <c r="I21" s="263">
        <v>2.02</v>
      </c>
      <c r="J21" s="263">
        <v>2.02</v>
      </c>
      <c r="K21" s="263">
        <v>2.0099999999999998</v>
      </c>
      <c r="L21" s="263">
        <v>2.0099999999999998</v>
      </c>
      <c r="M21" s="263">
        <v>2</v>
      </c>
      <c r="N21" s="263">
        <v>2</v>
      </c>
      <c r="O21" s="263">
        <v>2</v>
      </c>
      <c r="P21" s="263">
        <v>1.99</v>
      </c>
      <c r="Q21" s="263">
        <v>1.99</v>
      </c>
      <c r="R21" s="263">
        <v>1.98</v>
      </c>
      <c r="S21" s="263">
        <v>1.98</v>
      </c>
      <c r="T21" s="263">
        <v>1.97</v>
      </c>
      <c r="U21" s="263">
        <v>1.97</v>
      </c>
      <c r="V21" s="263">
        <v>1.96</v>
      </c>
      <c r="W21" s="263">
        <v>1.96</v>
      </c>
      <c r="X21" s="263">
        <v>1.96</v>
      </c>
      <c r="Y21" s="263">
        <v>1.95</v>
      </c>
      <c r="Z21" s="263">
        <v>1.95</v>
      </c>
      <c r="AA21" s="264">
        <v>1.95</v>
      </c>
      <c r="AB21" s="265">
        <v>-0.05</v>
      </c>
      <c r="AC21" s="266">
        <v>-0.02</v>
      </c>
      <c r="AD21" s="265">
        <v>-0.11</v>
      </c>
      <c r="AE21" s="266">
        <v>-5.2999999999999999E-2</v>
      </c>
    </row>
    <row r="22" spans="1:31" s="229" customFormat="1" x14ac:dyDescent="0.2">
      <c r="A22" s="261" t="s">
        <v>82</v>
      </c>
      <c r="B22" s="262">
        <v>2.13</v>
      </c>
      <c r="C22" s="263">
        <v>2.12</v>
      </c>
      <c r="D22" s="263">
        <v>2.11</v>
      </c>
      <c r="E22" s="263">
        <v>2.1</v>
      </c>
      <c r="F22" s="263">
        <v>2.09</v>
      </c>
      <c r="G22" s="263">
        <v>2.08</v>
      </c>
      <c r="H22" s="263">
        <v>2.0699999999999998</v>
      </c>
      <c r="I22" s="263">
        <v>2.06</v>
      </c>
      <c r="J22" s="263">
        <v>2.06</v>
      </c>
      <c r="K22" s="263">
        <v>2.0499999999999998</v>
      </c>
      <c r="L22" s="263">
        <v>2.04</v>
      </c>
      <c r="M22" s="263">
        <v>2.04</v>
      </c>
      <c r="N22" s="263">
        <v>2.0299999999999998</v>
      </c>
      <c r="O22" s="263">
        <v>2.02</v>
      </c>
      <c r="P22" s="263">
        <v>2.02</v>
      </c>
      <c r="Q22" s="263">
        <v>2.0099999999999998</v>
      </c>
      <c r="R22" s="263">
        <v>2.0099999999999998</v>
      </c>
      <c r="S22" s="263">
        <v>2</v>
      </c>
      <c r="T22" s="263">
        <v>1.99</v>
      </c>
      <c r="U22" s="263">
        <v>1.99</v>
      </c>
      <c r="V22" s="263">
        <v>1.98</v>
      </c>
      <c r="W22" s="263">
        <v>1.98</v>
      </c>
      <c r="X22" s="263">
        <v>1.97</v>
      </c>
      <c r="Y22" s="263">
        <v>1.97</v>
      </c>
      <c r="Z22" s="263">
        <v>1.96</v>
      </c>
      <c r="AA22" s="264">
        <v>1.96</v>
      </c>
      <c r="AB22" s="265">
        <v>-0.08</v>
      </c>
      <c r="AC22" s="266">
        <v>-0.04</v>
      </c>
      <c r="AD22" s="265">
        <v>-0.17</v>
      </c>
      <c r="AE22" s="266">
        <v>-0.08</v>
      </c>
    </row>
    <row r="23" spans="1:31" s="229" customFormat="1" x14ac:dyDescent="0.2">
      <c r="A23" s="261" t="s">
        <v>83</v>
      </c>
      <c r="B23" s="262">
        <v>2.04</v>
      </c>
      <c r="C23" s="263">
        <v>2.0299999999999998</v>
      </c>
      <c r="D23" s="263">
        <v>2.0299999999999998</v>
      </c>
      <c r="E23" s="263">
        <v>2.02</v>
      </c>
      <c r="F23" s="263">
        <v>2.0099999999999998</v>
      </c>
      <c r="G23" s="263">
        <v>2.0099999999999998</v>
      </c>
      <c r="H23" s="263">
        <v>2</v>
      </c>
      <c r="I23" s="263">
        <v>1.99</v>
      </c>
      <c r="J23" s="263">
        <v>1.99</v>
      </c>
      <c r="K23" s="263">
        <v>1.99</v>
      </c>
      <c r="L23" s="263">
        <v>1.98</v>
      </c>
      <c r="M23" s="263">
        <v>1.98</v>
      </c>
      <c r="N23" s="263">
        <v>1.97</v>
      </c>
      <c r="O23" s="263">
        <v>1.97</v>
      </c>
      <c r="P23" s="263">
        <v>1.96</v>
      </c>
      <c r="Q23" s="263">
        <v>1.95</v>
      </c>
      <c r="R23" s="263">
        <v>1.95</v>
      </c>
      <c r="S23" s="263">
        <v>1.94</v>
      </c>
      <c r="T23" s="263">
        <v>1.93</v>
      </c>
      <c r="U23" s="263">
        <v>1.93</v>
      </c>
      <c r="V23" s="263">
        <v>1.92</v>
      </c>
      <c r="W23" s="263">
        <v>1.91</v>
      </c>
      <c r="X23" s="263">
        <v>1.91</v>
      </c>
      <c r="Y23" s="263">
        <v>1.9</v>
      </c>
      <c r="Z23" s="263">
        <v>1.9</v>
      </c>
      <c r="AA23" s="264">
        <v>1.89</v>
      </c>
      <c r="AB23" s="265">
        <v>-0.06</v>
      </c>
      <c r="AC23" s="266">
        <v>-0.03</v>
      </c>
      <c r="AD23" s="265">
        <v>-0.15</v>
      </c>
      <c r="AE23" s="266">
        <v>-7.400000000000001E-2</v>
      </c>
    </row>
    <row r="24" spans="1:31" s="229" customFormat="1" x14ac:dyDescent="0.2">
      <c r="A24" s="261" t="s">
        <v>84</v>
      </c>
      <c r="B24" s="262">
        <v>2.31</v>
      </c>
      <c r="C24" s="263">
        <v>2.31</v>
      </c>
      <c r="D24" s="263">
        <v>2.2999999999999998</v>
      </c>
      <c r="E24" s="263">
        <v>2.2999999999999998</v>
      </c>
      <c r="F24" s="263">
        <v>2.29</v>
      </c>
      <c r="G24" s="263">
        <v>2.2799999999999998</v>
      </c>
      <c r="H24" s="263">
        <v>2.2799999999999998</v>
      </c>
      <c r="I24" s="263">
        <v>2.27</v>
      </c>
      <c r="J24" s="263">
        <v>2.27</v>
      </c>
      <c r="K24" s="263">
        <v>2.27</v>
      </c>
      <c r="L24" s="263">
        <v>2.27</v>
      </c>
      <c r="M24" s="263">
        <v>2.2599999999999998</v>
      </c>
      <c r="N24" s="263">
        <v>2.2599999999999998</v>
      </c>
      <c r="O24" s="263">
        <v>2.25</v>
      </c>
      <c r="P24" s="263">
        <v>2.25</v>
      </c>
      <c r="Q24" s="263">
        <v>2.2400000000000002</v>
      </c>
      <c r="R24" s="263">
        <v>2.2400000000000002</v>
      </c>
      <c r="S24" s="263">
        <v>2.23</v>
      </c>
      <c r="T24" s="263">
        <v>2.23</v>
      </c>
      <c r="U24" s="263">
        <v>2.2200000000000002</v>
      </c>
      <c r="V24" s="263">
        <v>2.21</v>
      </c>
      <c r="W24" s="263">
        <v>2.21</v>
      </c>
      <c r="X24" s="263">
        <v>2.2000000000000002</v>
      </c>
      <c r="Y24" s="263">
        <v>2.2000000000000002</v>
      </c>
      <c r="Z24" s="263">
        <v>2.2000000000000002</v>
      </c>
      <c r="AA24" s="264">
        <v>2.19</v>
      </c>
      <c r="AB24" s="265">
        <v>-0.04</v>
      </c>
      <c r="AC24" s="266">
        <v>-0.02</v>
      </c>
      <c r="AD24" s="265">
        <v>-0.12</v>
      </c>
      <c r="AE24" s="266">
        <v>-5.2000000000000005E-2</v>
      </c>
    </row>
    <row r="25" spans="1:31" s="229" customFormat="1" x14ac:dyDescent="0.2">
      <c r="A25" s="261" t="s">
        <v>85</v>
      </c>
      <c r="B25" s="262">
        <v>2.19</v>
      </c>
      <c r="C25" s="263">
        <v>2.17</v>
      </c>
      <c r="D25" s="263">
        <v>2.16</v>
      </c>
      <c r="E25" s="263">
        <v>2.15</v>
      </c>
      <c r="F25" s="263">
        <v>2.14</v>
      </c>
      <c r="G25" s="263">
        <v>2.13</v>
      </c>
      <c r="H25" s="263">
        <v>2.12</v>
      </c>
      <c r="I25" s="263">
        <v>2.11</v>
      </c>
      <c r="J25" s="263">
        <v>2.1</v>
      </c>
      <c r="K25" s="263">
        <v>2.09</v>
      </c>
      <c r="L25" s="263">
        <v>2.08</v>
      </c>
      <c r="M25" s="263">
        <v>2.0699999999999998</v>
      </c>
      <c r="N25" s="263">
        <v>2.0699999999999998</v>
      </c>
      <c r="O25" s="263">
        <v>2.06</v>
      </c>
      <c r="P25" s="263">
        <v>2.0499999999999998</v>
      </c>
      <c r="Q25" s="263">
        <v>2.04</v>
      </c>
      <c r="R25" s="263">
        <v>2.04</v>
      </c>
      <c r="S25" s="263">
        <v>2.0299999999999998</v>
      </c>
      <c r="T25" s="263">
        <v>2.02</v>
      </c>
      <c r="U25" s="263">
        <v>2.0099999999999998</v>
      </c>
      <c r="V25" s="263">
        <v>2</v>
      </c>
      <c r="W25" s="263">
        <v>1.99</v>
      </c>
      <c r="X25" s="263">
        <v>1.99</v>
      </c>
      <c r="Y25" s="263">
        <v>1.98</v>
      </c>
      <c r="Z25" s="263">
        <v>1.97</v>
      </c>
      <c r="AA25" s="264">
        <v>1.97</v>
      </c>
      <c r="AB25" s="265">
        <v>-0.11</v>
      </c>
      <c r="AC25" s="266">
        <v>-0.05</v>
      </c>
      <c r="AD25" s="265">
        <v>-0.22</v>
      </c>
      <c r="AE25" s="266">
        <v>-0.1</v>
      </c>
    </row>
    <row r="26" spans="1:31" s="229" customFormat="1" x14ac:dyDescent="0.2">
      <c r="A26" s="261" t="s">
        <v>142</v>
      </c>
      <c r="B26" s="262">
        <v>2.0699999999999998</v>
      </c>
      <c r="C26" s="263">
        <v>2.0499999999999998</v>
      </c>
      <c r="D26" s="263">
        <v>2.04</v>
      </c>
      <c r="E26" s="263">
        <v>2.0299999999999998</v>
      </c>
      <c r="F26" s="263">
        <v>2.02</v>
      </c>
      <c r="G26" s="263">
        <v>2.02</v>
      </c>
      <c r="H26" s="263">
        <v>2.0099999999999998</v>
      </c>
      <c r="I26" s="263">
        <v>2</v>
      </c>
      <c r="J26" s="263">
        <v>2</v>
      </c>
      <c r="K26" s="263">
        <v>1.99</v>
      </c>
      <c r="L26" s="263">
        <v>1.99</v>
      </c>
      <c r="M26" s="263">
        <v>1.98</v>
      </c>
      <c r="N26" s="263">
        <v>1.98</v>
      </c>
      <c r="O26" s="263">
        <v>1.98</v>
      </c>
      <c r="P26" s="263">
        <v>1.97</v>
      </c>
      <c r="Q26" s="263">
        <v>1.97</v>
      </c>
      <c r="R26" s="263">
        <v>1.97</v>
      </c>
      <c r="S26" s="263">
        <v>1.96</v>
      </c>
      <c r="T26" s="263">
        <v>1.96</v>
      </c>
      <c r="U26" s="263">
        <v>1.95</v>
      </c>
      <c r="V26" s="263">
        <v>1.95</v>
      </c>
      <c r="W26" s="263">
        <v>1.95</v>
      </c>
      <c r="X26" s="263">
        <v>1.94</v>
      </c>
      <c r="Y26" s="263">
        <v>1.94</v>
      </c>
      <c r="Z26" s="263">
        <v>1.94</v>
      </c>
      <c r="AA26" s="264">
        <v>1.93</v>
      </c>
      <c r="AB26" s="265">
        <v>-0.09</v>
      </c>
      <c r="AC26" s="266">
        <v>-0.04</v>
      </c>
      <c r="AD26" s="265">
        <v>-0.14000000000000001</v>
      </c>
      <c r="AE26" s="266">
        <v>-6.8000000000000005E-2</v>
      </c>
    </row>
    <row r="27" spans="1:31" s="229" customFormat="1" x14ac:dyDescent="0.2">
      <c r="A27" s="261" t="s">
        <v>86</v>
      </c>
      <c r="B27" s="262">
        <v>2.09</v>
      </c>
      <c r="C27" s="263">
        <v>2.08</v>
      </c>
      <c r="D27" s="263">
        <v>2.0699999999999998</v>
      </c>
      <c r="E27" s="263">
        <v>2.0699999999999998</v>
      </c>
      <c r="F27" s="263">
        <v>2.06</v>
      </c>
      <c r="G27" s="263">
        <v>2.0499999999999998</v>
      </c>
      <c r="H27" s="263">
        <v>2.04</v>
      </c>
      <c r="I27" s="263">
        <v>2.04</v>
      </c>
      <c r="J27" s="263">
        <v>2.0299999999999998</v>
      </c>
      <c r="K27" s="263">
        <v>2.0299999999999998</v>
      </c>
      <c r="L27" s="263">
        <v>2.02</v>
      </c>
      <c r="M27" s="263">
        <v>2.02</v>
      </c>
      <c r="N27" s="263">
        <v>2.02</v>
      </c>
      <c r="O27" s="263">
        <v>2.0099999999999998</v>
      </c>
      <c r="P27" s="263">
        <v>2.0099999999999998</v>
      </c>
      <c r="Q27" s="263">
        <v>2</v>
      </c>
      <c r="R27" s="263">
        <v>2</v>
      </c>
      <c r="S27" s="263">
        <v>1.99</v>
      </c>
      <c r="T27" s="263">
        <v>1.99</v>
      </c>
      <c r="U27" s="263">
        <v>1.98</v>
      </c>
      <c r="V27" s="263">
        <v>1.97</v>
      </c>
      <c r="W27" s="263">
        <v>1.97</v>
      </c>
      <c r="X27" s="263">
        <v>1.96</v>
      </c>
      <c r="Y27" s="263">
        <v>1.96</v>
      </c>
      <c r="Z27" s="263">
        <v>1.95</v>
      </c>
      <c r="AA27" s="264">
        <v>1.95</v>
      </c>
      <c r="AB27" s="265">
        <v>-7.0000000000000007E-2</v>
      </c>
      <c r="AC27" s="266">
        <v>-0.03</v>
      </c>
      <c r="AD27" s="265">
        <v>-0.14000000000000001</v>
      </c>
      <c r="AE27" s="266">
        <v>-6.7000000000000004E-2</v>
      </c>
    </row>
    <row r="28" spans="1:31" s="229" customFormat="1" x14ac:dyDescent="0.2">
      <c r="A28" s="261" t="s">
        <v>87</v>
      </c>
      <c r="B28" s="262">
        <v>2.23</v>
      </c>
      <c r="C28" s="263">
        <v>2.2200000000000002</v>
      </c>
      <c r="D28" s="263">
        <v>2.21</v>
      </c>
      <c r="E28" s="263">
        <v>2.2000000000000002</v>
      </c>
      <c r="F28" s="263">
        <v>2.19</v>
      </c>
      <c r="G28" s="263">
        <v>2.1800000000000002</v>
      </c>
      <c r="H28" s="263">
        <v>2.1800000000000002</v>
      </c>
      <c r="I28" s="263">
        <v>2.17</v>
      </c>
      <c r="J28" s="263">
        <v>2.16</v>
      </c>
      <c r="K28" s="263">
        <v>2.16</v>
      </c>
      <c r="L28" s="263">
        <v>2.15</v>
      </c>
      <c r="M28" s="263">
        <v>2.15</v>
      </c>
      <c r="N28" s="263">
        <v>2.14</v>
      </c>
      <c r="O28" s="263">
        <v>2.13</v>
      </c>
      <c r="P28" s="263">
        <v>2.13</v>
      </c>
      <c r="Q28" s="263">
        <v>2.12</v>
      </c>
      <c r="R28" s="263">
        <v>2.11</v>
      </c>
      <c r="S28" s="263">
        <v>2.11</v>
      </c>
      <c r="T28" s="263">
        <v>2.1</v>
      </c>
      <c r="U28" s="263">
        <v>2.09</v>
      </c>
      <c r="V28" s="263">
        <v>2.09</v>
      </c>
      <c r="W28" s="263">
        <v>2.08</v>
      </c>
      <c r="X28" s="263">
        <v>2.08</v>
      </c>
      <c r="Y28" s="263">
        <v>2.0699999999999998</v>
      </c>
      <c r="Z28" s="263">
        <v>2.0699999999999998</v>
      </c>
      <c r="AA28" s="264">
        <v>2.06</v>
      </c>
      <c r="AB28" s="265">
        <v>-0.08</v>
      </c>
      <c r="AC28" s="266">
        <v>-0.03</v>
      </c>
      <c r="AD28" s="265">
        <v>-0.17</v>
      </c>
      <c r="AE28" s="266">
        <v>-7.5999999999999998E-2</v>
      </c>
    </row>
    <row r="29" spans="1:31" s="229" customFormat="1" x14ac:dyDescent="0.2">
      <c r="A29" s="261" t="s">
        <v>88</v>
      </c>
      <c r="B29" s="262">
        <v>2.09</v>
      </c>
      <c r="C29" s="263">
        <v>2.08</v>
      </c>
      <c r="D29" s="263">
        <v>2.0699999999999998</v>
      </c>
      <c r="E29" s="263">
        <v>2.06</v>
      </c>
      <c r="F29" s="263">
        <v>2.0499999999999998</v>
      </c>
      <c r="G29" s="263">
        <v>2.04</v>
      </c>
      <c r="H29" s="263">
        <v>2.0299999999999998</v>
      </c>
      <c r="I29" s="263">
        <v>2.02</v>
      </c>
      <c r="J29" s="263">
        <v>2.02</v>
      </c>
      <c r="K29" s="263">
        <v>2.0099999999999998</v>
      </c>
      <c r="L29" s="263">
        <v>2</v>
      </c>
      <c r="M29" s="263">
        <v>2</v>
      </c>
      <c r="N29" s="263">
        <v>1.99</v>
      </c>
      <c r="O29" s="263">
        <v>1.98</v>
      </c>
      <c r="P29" s="263">
        <v>1.98</v>
      </c>
      <c r="Q29" s="263">
        <v>1.97</v>
      </c>
      <c r="R29" s="263">
        <v>1.96</v>
      </c>
      <c r="S29" s="263">
        <v>1.96</v>
      </c>
      <c r="T29" s="263">
        <v>1.95</v>
      </c>
      <c r="U29" s="263">
        <v>1.94</v>
      </c>
      <c r="V29" s="263">
        <v>1.93</v>
      </c>
      <c r="W29" s="263">
        <v>1.93</v>
      </c>
      <c r="X29" s="263">
        <v>1.92</v>
      </c>
      <c r="Y29" s="263">
        <v>1.92</v>
      </c>
      <c r="Z29" s="263">
        <v>1.91</v>
      </c>
      <c r="AA29" s="264">
        <v>1.9</v>
      </c>
      <c r="AB29" s="265">
        <v>-0.09</v>
      </c>
      <c r="AC29" s="266">
        <v>-0.04</v>
      </c>
      <c r="AD29" s="265">
        <v>-0.19</v>
      </c>
      <c r="AE29" s="266">
        <v>-9.0999999999999998E-2</v>
      </c>
    </row>
    <row r="30" spans="1:31" s="229" customFormat="1" x14ac:dyDescent="0.2">
      <c r="A30" s="267" t="s">
        <v>143</v>
      </c>
      <c r="B30" s="262">
        <v>2.16</v>
      </c>
      <c r="C30" s="263">
        <v>2.14</v>
      </c>
      <c r="D30" s="263">
        <v>2.13</v>
      </c>
      <c r="E30" s="263">
        <v>2.13</v>
      </c>
      <c r="F30" s="263">
        <v>2.12</v>
      </c>
      <c r="G30" s="263">
        <v>2.11</v>
      </c>
      <c r="H30" s="263">
        <v>2.1</v>
      </c>
      <c r="I30" s="263">
        <v>2.09</v>
      </c>
      <c r="J30" s="263">
        <v>2.08</v>
      </c>
      <c r="K30" s="263">
        <v>2.08</v>
      </c>
      <c r="L30" s="263">
        <v>2.0699999999999998</v>
      </c>
      <c r="M30" s="263">
        <v>2.06</v>
      </c>
      <c r="N30" s="263">
        <v>2.06</v>
      </c>
      <c r="O30" s="263">
        <v>2.0499999999999998</v>
      </c>
      <c r="P30" s="263">
        <v>2.04</v>
      </c>
      <c r="Q30" s="263">
        <v>2.04</v>
      </c>
      <c r="R30" s="263">
        <v>2.0299999999999998</v>
      </c>
      <c r="S30" s="263">
        <v>2.02</v>
      </c>
      <c r="T30" s="263">
        <v>2.02</v>
      </c>
      <c r="U30" s="263">
        <v>2.0099999999999998</v>
      </c>
      <c r="V30" s="263">
        <v>2</v>
      </c>
      <c r="W30" s="263">
        <v>1.99</v>
      </c>
      <c r="X30" s="263">
        <v>1.98</v>
      </c>
      <c r="Y30" s="263">
        <v>1.97</v>
      </c>
      <c r="Z30" s="263">
        <v>1.97</v>
      </c>
      <c r="AA30" s="264">
        <v>1.96</v>
      </c>
      <c r="AB30" s="265">
        <v>-0.09</v>
      </c>
      <c r="AC30" s="266">
        <v>-0.04</v>
      </c>
      <c r="AD30" s="265">
        <v>-0.2</v>
      </c>
      <c r="AE30" s="266">
        <v>-9.3000000000000013E-2</v>
      </c>
    </row>
    <row r="31" spans="1:31" s="229" customFormat="1" x14ac:dyDescent="0.2">
      <c r="A31" s="267" t="s">
        <v>89</v>
      </c>
      <c r="B31" s="262">
        <v>2.0499999999999998</v>
      </c>
      <c r="C31" s="263">
        <v>2.0299999999999998</v>
      </c>
      <c r="D31" s="263">
        <v>2.02</v>
      </c>
      <c r="E31" s="263">
        <v>2.0099999999999998</v>
      </c>
      <c r="F31" s="263">
        <v>2</v>
      </c>
      <c r="G31" s="263">
        <v>2</v>
      </c>
      <c r="H31" s="263">
        <v>2</v>
      </c>
      <c r="I31" s="263">
        <v>1.99</v>
      </c>
      <c r="J31" s="263">
        <v>1.99</v>
      </c>
      <c r="K31" s="263">
        <v>1.99</v>
      </c>
      <c r="L31" s="263">
        <v>1.98</v>
      </c>
      <c r="M31" s="263">
        <v>1.98</v>
      </c>
      <c r="N31" s="263">
        <v>1.98</v>
      </c>
      <c r="O31" s="263">
        <v>1.97</v>
      </c>
      <c r="P31" s="263">
        <v>1.97</v>
      </c>
      <c r="Q31" s="263">
        <v>1.96</v>
      </c>
      <c r="R31" s="263">
        <v>1.95</v>
      </c>
      <c r="S31" s="263">
        <v>1.95</v>
      </c>
      <c r="T31" s="263">
        <v>1.94</v>
      </c>
      <c r="U31" s="263">
        <v>1.94</v>
      </c>
      <c r="V31" s="263">
        <v>1.93</v>
      </c>
      <c r="W31" s="263">
        <v>1.92</v>
      </c>
      <c r="X31" s="263">
        <v>1.92</v>
      </c>
      <c r="Y31" s="263">
        <v>1.91</v>
      </c>
      <c r="Z31" s="263">
        <v>1.91</v>
      </c>
      <c r="AA31" s="264">
        <v>1.91</v>
      </c>
      <c r="AB31" s="265">
        <v>-0.06</v>
      </c>
      <c r="AC31" s="266">
        <v>-0.03</v>
      </c>
      <c r="AD31" s="265">
        <v>-0.14000000000000001</v>
      </c>
      <c r="AE31" s="266">
        <v>-6.8000000000000005E-2</v>
      </c>
    </row>
    <row r="32" spans="1:31" s="229" customFormat="1" x14ac:dyDescent="0.2">
      <c r="A32" s="267" t="s">
        <v>90</v>
      </c>
      <c r="B32" s="262">
        <v>2.1</v>
      </c>
      <c r="C32" s="263">
        <v>2.09</v>
      </c>
      <c r="D32" s="263">
        <v>2.09</v>
      </c>
      <c r="E32" s="263">
        <v>2.08</v>
      </c>
      <c r="F32" s="263">
        <v>2.0699999999999998</v>
      </c>
      <c r="G32" s="263">
        <v>2.06</v>
      </c>
      <c r="H32" s="263">
        <v>2.06</v>
      </c>
      <c r="I32" s="263">
        <v>2.0499999999999998</v>
      </c>
      <c r="J32" s="263">
        <v>2.0499999999999998</v>
      </c>
      <c r="K32" s="263">
        <v>2.0499999999999998</v>
      </c>
      <c r="L32" s="263">
        <v>2.04</v>
      </c>
      <c r="M32" s="263">
        <v>2.04</v>
      </c>
      <c r="N32" s="263">
        <v>2.04</v>
      </c>
      <c r="O32" s="263">
        <v>2.0299999999999998</v>
      </c>
      <c r="P32" s="263">
        <v>2.0299999999999998</v>
      </c>
      <c r="Q32" s="263">
        <v>2.0299999999999998</v>
      </c>
      <c r="R32" s="263">
        <v>2.02</v>
      </c>
      <c r="S32" s="263">
        <v>2.02</v>
      </c>
      <c r="T32" s="263">
        <v>2.0099999999999998</v>
      </c>
      <c r="U32" s="263">
        <v>2.0099999999999998</v>
      </c>
      <c r="V32" s="263">
        <v>2</v>
      </c>
      <c r="W32" s="263">
        <v>2</v>
      </c>
      <c r="X32" s="263">
        <v>1.99</v>
      </c>
      <c r="Y32" s="263">
        <v>1.99</v>
      </c>
      <c r="Z32" s="263">
        <v>1.99</v>
      </c>
      <c r="AA32" s="264">
        <v>1.98</v>
      </c>
      <c r="AB32" s="265">
        <v>-0.06</v>
      </c>
      <c r="AC32" s="266">
        <v>-0.03</v>
      </c>
      <c r="AD32" s="265">
        <v>-0.12</v>
      </c>
      <c r="AE32" s="266">
        <v>-5.7000000000000002E-2</v>
      </c>
    </row>
    <row r="33" spans="1:32" s="229" customFormat="1" x14ac:dyDescent="0.2">
      <c r="A33" s="267" t="s">
        <v>91</v>
      </c>
      <c r="B33" s="262">
        <v>2.19</v>
      </c>
      <c r="C33" s="263">
        <v>2.1800000000000002</v>
      </c>
      <c r="D33" s="263">
        <v>2.1800000000000002</v>
      </c>
      <c r="E33" s="263">
        <v>2.17</v>
      </c>
      <c r="F33" s="263">
        <v>2.15</v>
      </c>
      <c r="G33" s="263">
        <v>2.14</v>
      </c>
      <c r="H33" s="263">
        <v>2.14</v>
      </c>
      <c r="I33" s="263">
        <v>2.13</v>
      </c>
      <c r="J33" s="263">
        <v>2.12</v>
      </c>
      <c r="K33" s="263">
        <v>2.11</v>
      </c>
      <c r="L33" s="263">
        <v>2.1</v>
      </c>
      <c r="M33" s="263">
        <v>2.1</v>
      </c>
      <c r="N33" s="263">
        <v>2.09</v>
      </c>
      <c r="O33" s="263">
        <v>2.08</v>
      </c>
      <c r="P33" s="263">
        <v>2.0699999999999998</v>
      </c>
      <c r="Q33" s="263">
        <v>2.0699999999999998</v>
      </c>
      <c r="R33" s="263">
        <v>2.06</v>
      </c>
      <c r="S33" s="263">
        <v>2.06</v>
      </c>
      <c r="T33" s="263">
        <v>2.0499999999999998</v>
      </c>
      <c r="U33" s="263">
        <v>2.04</v>
      </c>
      <c r="V33" s="263">
        <v>2.04</v>
      </c>
      <c r="W33" s="263">
        <v>2.0299999999999998</v>
      </c>
      <c r="X33" s="263">
        <v>2.02</v>
      </c>
      <c r="Y33" s="263">
        <v>2.02</v>
      </c>
      <c r="Z33" s="263">
        <v>2.0099999999999998</v>
      </c>
      <c r="AA33" s="264">
        <v>2</v>
      </c>
      <c r="AB33" s="265">
        <v>-0.09</v>
      </c>
      <c r="AC33" s="266">
        <v>-0.04</v>
      </c>
      <c r="AD33" s="265">
        <v>-0.19</v>
      </c>
      <c r="AE33" s="266">
        <v>-8.6999999999999994E-2</v>
      </c>
    </row>
    <row r="34" spans="1:32" s="229" customFormat="1" x14ac:dyDescent="0.2">
      <c r="A34" s="267" t="s">
        <v>92</v>
      </c>
      <c r="B34" s="262">
        <v>2.12</v>
      </c>
      <c r="C34" s="263">
        <v>2.11</v>
      </c>
      <c r="D34" s="263">
        <v>2.1</v>
      </c>
      <c r="E34" s="263">
        <v>2.09</v>
      </c>
      <c r="F34" s="263">
        <v>2.08</v>
      </c>
      <c r="G34" s="263">
        <v>2.0699999999999998</v>
      </c>
      <c r="H34" s="263">
        <v>2.0699999999999998</v>
      </c>
      <c r="I34" s="263">
        <v>2.06</v>
      </c>
      <c r="J34" s="263">
        <v>2.06</v>
      </c>
      <c r="K34" s="263">
        <v>2.0499999999999998</v>
      </c>
      <c r="L34" s="263">
        <v>2.0499999999999998</v>
      </c>
      <c r="M34" s="263">
        <v>2.04</v>
      </c>
      <c r="N34" s="263">
        <v>2.04</v>
      </c>
      <c r="O34" s="263">
        <v>2.0299999999999998</v>
      </c>
      <c r="P34" s="263">
        <v>2.0299999999999998</v>
      </c>
      <c r="Q34" s="263">
        <v>2.02</v>
      </c>
      <c r="R34" s="263">
        <v>2.02</v>
      </c>
      <c r="S34" s="263">
        <v>2.0099999999999998</v>
      </c>
      <c r="T34" s="263">
        <v>2</v>
      </c>
      <c r="U34" s="263">
        <v>2</v>
      </c>
      <c r="V34" s="263">
        <v>1.99</v>
      </c>
      <c r="W34" s="263">
        <v>1.98</v>
      </c>
      <c r="X34" s="263">
        <v>1.98</v>
      </c>
      <c r="Y34" s="263">
        <v>1.97</v>
      </c>
      <c r="Z34" s="263">
        <v>1.97</v>
      </c>
      <c r="AA34" s="264">
        <v>1.96</v>
      </c>
      <c r="AB34" s="265">
        <v>-7.0000000000000007E-2</v>
      </c>
      <c r="AC34" s="266">
        <v>-0.03</v>
      </c>
      <c r="AD34" s="265">
        <v>-0.16</v>
      </c>
      <c r="AE34" s="266">
        <v>-7.4999999999999997E-2</v>
      </c>
    </row>
    <row r="35" spans="1:32" s="229" customFormat="1" x14ac:dyDescent="0.2">
      <c r="A35" s="267" t="s">
        <v>93</v>
      </c>
      <c r="B35" s="262">
        <v>2.16</v>
      </c>
      <c r="C35" s="263">
        <v>2.15</v>
      </c>
      <c r="D35" s="263">
        <v>2.14</v>
      </c>
      <c r="E35" s="263">
        <v>2.14</v>
      </c>
      <c r="F35" s="263">
        <v>2.13</v>
      </c>
      <c r="G35" s="263">
        <v>2.12</v>
      </c>
      <c r="H35" s="263">
        <v>2.12</v>
      </c>
      <c r="I35" s="263">
        <v>2.11</v>
      </c>
      <c r="J35" s="263">
        <v>2.11</v>
      </c>
      <c r="K35" s="263">
        <v>2.1</v>
      </c>
      <c r="L35" s="263">
        <v>2.1</v>
      </c>
      <c r="M35" s="263">
        <v>2.1</v>
      </c>
      <c r="N35" s="263">
        <v>2.09</v>
      </c>
      <c r="O35" s="263">
        <v>2.09</v>
      </c>
      <c r="P35" s="263">
        <v>2.08</v>
      </c>
      <c r="Q35" s="263">
        <v>2.08</v>
      </c>
      <c r="R35" s="263">
        <v>2.0699999999999998</v>
      </c>
      <c r="S35" s="263">
        <v>2.06</v>
      </c>
      <c r="T35" s="263">
        <v>2.06</v>
      </c>
      <c r="U35" s="263">
        <v>2.0499999999999998</v>
      </c>
      <c r="V35" s="263">
        <v>2.04</v>
      </c>
      <c r="W35" s="263">
        <v>2.04</v>
      </c>
      <c r="X35" s="263">
        <v>2.0299999999999998</v>
      </c>
      <c r="Y35" s="263">
        <v>2.0299999999999998</v>
      </c>
      <c r="Z35" s="263">
        <v>2.02</v>
      </c>
      <c r="AA35" s="264">
        <v>2.02</v>
      </c>
      <c r="AB35" s="265">
        <v>-0.06</v>
      </c>
      <c r="AC35" s="266">
        <v>-0.03</v>
      </c>
      <c r="AD35" s="265">
        <v>-0.14000000000000001</v>
      </c>
      <c r="AE35" s="266">
        <v>-6.5000000000000002E-2</v>
      </c>
    </row>
    <row r="36" spans="1:32" s="229" customFormat="1" x14ac:dyDescent="0.2">
      <c r="A36" s="267" t="s">
        <v>94</v>
      </c>
      <c r="B36" s="262">
        <v>2.27</v>
      </c>
      <c r="C36" s="263">
        <v>2.27</v>
      </c>
      <c r="D36" s="263">
        <v>2.2599999999999998</v>
      </c>
      <c r="E36" s="263">
        <v>2.25</v>
      </c>
      <c r="F36" s="263">
        <v>2.2400000000000002</v>
      </c>
      <c r="G36" s="263">
        <v>2.23</v>
      </c>
      <c r="H36" s="263">
        <v>2.23</v>
      </c>
      <c r="I36" s="263">
        <v>2.2200000000000002</v>
      </c>
      <c r="J36" s="263">
        <v>2.2200000000000002</v>
      </c>
      <c r="K36" s="263">
        <v>2.2200000000000002</v>
      </c>
      <c r="L36" s="263">
        <v>2.21</v>
      </c>
      <c r="M36" s="263">
        <v>2.21</v>
      </c>
      <c r="N36" s="263">
        <v>2.21</v>
      </c>
      <c r="O36" s="263">
        <v>2.21</v>
      </c>
      <c r="P36" s="263">
        <v>2.2000000000000002</v>
      </c>
      <c r="Q36" s="263">
        <v>2.2000000000000002</v>
      </c>
      <c r="R36" s="263">
        <v>2.2000000000000002</v>
      </c>
      <c r="S36" s="263">
        <v>2.19</v>
      </c>
      <c r="T36" s="263">
        <v>2.19</v>
      </c>
      <c r="U36" s="263">
        <v>2.1800000000000002</v>
      </c>
      <c r="V36" s="263">
        <v>2.1800000000000002</v>
      </c>
      <c r="W36" s="263">
        <v>2.17</v>
      </c>
      <c r="X36" s="263">
        <v>2.16</v>
      </c>
      <c r="Y36" s="263">
        <v>2.16</v>
      </c>
      <c r="Z36" s="263">
        <v>2.15</v>
      </c>
      <c r="AA36" s="264">
        <v>2.15</v>
      </c>
      <c r="AB36" s="265">
        <v>-0.06</v>
      </c>
      <c r="AC36" s="266">
        <v>-0.02</v>
      </c>
      <c r="AD36" s="265">
        <v>-0.12</v>
      </c>
      <c r="AE36" s="266">
        <v>-5.2999999999999999E-2</v>
      </c>
    </row>
    <row r="37" spans="1:32" s="229" customFormat="1" x14ac:dyDescent="0.2">
      <c r="A37" s="268" t="s">
        <v>95</v>
      </c>
      <c r="B37" s="262">
        <v>2.06</v>
      </c>
      <c r="C37" s="263">
        <v>2.0499999999999998</v>
      </c>
      <c r="D37" s="263">
        <v>2.04</v>
      </c>
      <c r="E37" s="263">
        <v>2.04</v>
      </c>
      <c r="F37" s="263">
        <v>2.0299999999999998</v>
      </c>
      <c r="G37" s="263">
        <v>2.02</v>
      </c>
      <c r="H37" s="263">
        <v>2.02</v>
      </c>
      <c r="I37" s="263">
        <v>2.02</v>
      </c>
      <c r="J37" s="263">
        <v>2.0099999999999998</v>
      </c>
      <c r="K37" s="263">
        <v>2.0099999999999998</v>
      </c>
      <c r="L37" s="263">
        <v>2</v>
      </c>
      <c r="M37" s="263">
        <v>2</v>
      </c>
      <c r="N37" s="263">
        <v>1.99</v>
      </c>
      <c r="O37" s="263">
        <v>1.99</v>
      </c>
      <c r="P37" s="263">
        <v>1.98</v>
      </c>
      <c r="Q37" s="263">
        <v>1.97</v>
      </c>
      <c r="R37" s="263">
        <v>1.97</v>
      </c>
      <c r="S37" s="263">
        <v>1.96</v>
      </c>
      <c r="T37" s="263">
        <v>1.96</v>
      </c>
      <c r="U37" s="263">
        <v>1.95</v>
      </c>
      <c r="V37" s="263">
        <v>1.94</v>
      </c>
      <c r="W37" s="263">
        <v>1.94</v>
      </c>
      <c r="X37" s="263">
        <v>1.93</v>
      </c>
      <c r="Y37" s="263">
        <v>1.93</v>
      </c>
      <c r="Z37" s="263">
        <v>1.92</v>
      </c>
      <c r="AA37" s="264">
        <v>1.92</v>
      </c>
      <c r="AB37" s="265">
        <v>-0.06</v>
      </c>
      <c r="AC37" s="266">
        <v>-0.03</v>
      </c>
      <c r="AD37" s="265">
        <v>-0.14000000000000001</v>
      </c>
      <c r="AE37" s="266">
        <v>-6.8000000000000005E-2</v>
      </c>
    </row>
    <row r="38" spans="1:32" x14ac:dyDescent="0.2">
      <c r="A38" s="269" t="s">
        <v>96</v>
      </c>
      <c r="B38" s="270">
        <v>2.31</v>
      </c>
      <c r="C38" s="271">
        <v>2.2999999999999998</v>
      </c>
      <c r="D38" s="271">
        <v>2.29</v>
      </c>
      <c r="E38" s="271">
        <v>2.2799999999999998</v>
      </c>
      <c r="F38" s="271">
        <v>2.27</v>
      </c>
      <c r="G38" s="271">
        <v>2.2599999999999998</v>
      </c>
      <c r="H38" s="271">
        <v>2.25</v>
      </c>
      <c r="I38" s="271">
        <v>2.2400000000000002</v>
      </c>
      <c r="J38" s="271">
        <v>2.2400000000000002</v>
      </c>
      <c r="K38" s="271">
        <v>2.23</v>
      </c>
      <c r="L38" s="271">
        <v>2.2200000000000002</v>
      </c>
      <c r="M38" s="271">
        <v>2.2200000000000002</v>
      </c>
      <c r="N38" s="271">
        <v>2.21</v>
      </c>
      <c r="O38" s="271">
        <v>2.2000000000000002</v>
      </c>
      <c r="P38" s="271">
        <v>2.2000000000000002</v>
      </c>
      <c r="Q38" s="271">
        <v>2.19</v>
      </c>
      <c r="R38" s="271">
        <v>2.1800000000000002</v>
      </c>
      <c r="S38" s="271">
        <v>2.17</v>
      </c>
      <c r="T38" s="271">
        <v>2.17</v>
      </c>
      <c r="U38" s="271">
        <v>2.16</v>
      </c>
      <c r="V38" s="271">
        <v>2.15</v>
      </c>
      <c r="W38" s="271">
        <v>2.15</v>
      </c>
      <c r="X38" s="271">
        <v>2.14</v>
      </c>
      <c r="Y38" s="271">
        <v>2.13</v>
      </c>
      <c r="Z38" s="271">
        <v>2.13</v>
      </c>
      <c r="AA38" s="272">
        <v>2.12</v>
      </c>
      <c r="AB38" s="273">
        <v>-0.09</v>
      </c>
      <c r="AC38" s="274">
        <v>-0.04</v>
      </c>
      <c r="AD38" s="273">
        <v>-0.19</v>
      </c>
      <c r="AE38" s="274">
        <v>-8.199999999999999E-2</v>
      </c>
    </row>
    <row r="39" spans="1:32" ht="24.95" customHeight="1" x14ac:dyDescent="0.2">
      <c r="A39" s="494" t="s">
        <v>232</v>
      </c>
      <c r="B39" s="495"/>
      <c r="C39" s="495"/>
      <c r="D39" s="495"/>
      <c r="E39" s="495"/>
      <c r="F39" s="495"/>
      <c r="G39" s="495"/>
      <c r="H39" s="495"/>
      <c r="I39" s="495"/>
      <c r="J39" s="495"/>
      <c r="K39" s="495"/>
      <c r="L39" s="495"/>
      <c r="M39" s="495"/>
      <c r="N39" s="495"/>
      <c r="O39" s="495"/>
      <c r="P39" s="495"/>
      <c r="Q39" s="495"/>
      <c r="R39" s="495"/>
      <c r="S39" s="495"/>
      <c r="T39" s="495"/>
      <c r="U39" s="495"/>
      <c r="V39" s="495"/>
      <c r="W39" s="495"/>
      <c r="X39" s="495"/>
      <c r="Y39" s="495"/>
      <c r="Z39" s="495"/>
      <c r="AA39" s="495"/>
      <c r="AB39" s="495"/>
      <c r="AC39" s="495"/>
      <c r="AD39" s="495"/>
      <c r="AE39" s="496"/>
      <c r="AF39" s="229"/>
    </row>
    <row r="40" spans="1:32" ht="12" customHeight="1" x14ac:dyDescent="0.2">
      <c r="A40" s="102" t="s">
        <v>190</v>
      </c>
      <c r="B40" s="275">
        <v>2.2200000000000002</v>
      </c>
      <c r="C40" s="275">
        <v>2.21</v>
      </c>
      <c r="D40" s="275">
        <v>2.2000000000000002</v>
      </c>
      <c r="E40" s="275">
        <v>2.2000000000000002</v>
      </c>
      <c r="F40" s="275">
        <v>2.19</v>
      </c>
      <c r="G40" s="275">
        <v>2.1800000000000002</v>
      </c>
      <c r="H40" s="275">
        <v>2.1800000000000002</v>
      </c>
      <c r="I40" s="275">
        <v>2.17</v>
      </c>
      <c r="J40" s="275">
        <v>2.17</v>
      </c>
      <c r="K40" s="275">
        <v>2.16</v>
      </c>
      <c r="L40" s="275">
        <v>2.16</v>
      </c>
      <c r="M40" s="275">
        <v>2.15</v>
      </c>
      <c r="N40" s="275">
        <v>2.15</v>
      </c>
      <c r="O40" s="275">
        <v>2.14</v>
      </c>
      <c r="P40" s="275">
        <v>2.14</v>
      </c>
      <c r="Q40" s="275">
        <v>2.13</v>
      </c>
      <c r="R40" s="275">
        <v>2.13</v>
      </c>
      <c r="S40" s="275">
        <v>2.12</v>
      </c>
      <c r="T40" s="275">
        <v>2.12</v>
      </c>
      <c r="U40" s="275">
        <v>2.11</v>
      </c>
      <c r="V40" s="275">
        <v>2.1</v>
      </c>
      <c r="W40" s="275">
        <v>2.1</v>
      </c>
      <c r="X40" s="275">
        <v>2.09</v>
      </c>
      <c r="Y40" s="275">
        <v>2.09</v>
      </c>
      <c r="Z40" s="275">
        <v>2.08</v>
      </c>
      <c r="AA40" s="275">
        <v>2.08</v>
      </c>
      <c r="AB40" s="276">
        <v>-0.06</v>
      </c>
      <c r="AC40" s="277">
        <v>-0.03</v>
      </c>
      <c r="AD40" s="276">
        <v>-0.14000000000000001</v>
      </c>
      <c r="AE40" s="277">
        <v>-6.3E-2</v>
      </c>
      <c r="AF40" s="229"/>
    </row>
    <row r="41" spans="1:32" s="254" customFormat="1" ht="12" customHeight="1" x14ac:dyDescent="0.2">
      <c r="A41" s="110" t="s">
        <v>191</v>
      </c>
      <c r="B41" s="278">
        <v>2.13</v>
      </c>
      <c r="C41" s="278">
        <v>2.13</v>
      </c>
      <c r="D41" s="278">
        <v>2.12</v>
      </c>
      <c r="E41" s="278">
        <v>2.11</v>
      </c>
      <c r="F41" s="278">
        <v>2.1</v>
      </c>
      <c r="G41" s="278">
        <v>2.1</v>
      </c>
      <c r="H41" s="278">
        <v>2.09</v>
      </c>
      <c r="I41" s="278">
        <v>2.09</v>
      </c>
      <c r="J41" s="278">
        <v>2.09</v>
      </c>
      <c r="K41" s="278">
        <v>2.08</v>
      </c>
      <c r="L41" s="278">
        <v>2.08</v>
      </c>
      <c r="M41" s="278">
        <v>2.0699999999999998</v>
      </c>
      <c r="N41" s="278">
        <v>2.0699999999999998</v>
      </c>
      <c r="O41" s="278">
        <v>2.06</v>
      </c>
      <c r="P41" s="278">
        <v>2.06</v>
      </c>
      <c r="Q41" s="278">
        <v>2.0499999999999998</v>
      </c>
      <c r="R41" s="278">
        <v>2.0499999999999998</v>
      </c>
      <c r="S41" s="278">
        <v>2.04</v>
      </c>
      <c r="T41" s="278">
        <v>2.04</v>
      </c>
      <c r="U41" s="278">
        <v>2.0299999999999998</v>
      </c>
      <c r="V41" s="278">
        <v>2.02</v>
      </c>
      <c r="W41" s="278">
        <v>2.02</v>
      </c>
      <c r="X41" s="278">
        <v>2.0099999999999998</v>
      </c>
      <c r="Y41" s="278">
        <v>2.0099999999999998</v>
      </c>
      <c r="Z41" s="278">
        <v>2.0099999999999998</v>
      </c>
      <c r="AA41" s="278">
        <v>2</v>
      </c>
      <c r="AB41" s="265">
        <v>-0.06</v>
      </c>
      <c r="AC41" s="279">
        <v>-0.03</v>
      </c>
      <c r="AD41" s="265">
        <v>-0.13</v>
      </c>
      <c r="AE41" s="279">
        <v>-6.0999999999999999E-2</v>
      </c>
      <c r="AF41" s="229"/>
    </row>
    <row r="42" spans="1:32" ht="12" customHeight="1" x14ac:dyDescent="0.2">
      <c r="A42" s="110" t="s">
        <v>145</v>
      </c>
      <c r="B42" s="278">
        <v>2.17</v>
      </c>
      <c r="C42" s="278">
        <v>2.16</v>
      </c>
      <c r="D42" s="278">
        <v>2.15</v>
      </c>
      <c r="E42" s="278">
        <v>2.15</v>
      </c>
      <c r="F42" s="278">
        <v>2.14</v>
      </c>
      <c r="G42" s="278">
        <v>2.13</v>
      </c>
      <c r="H42" s="278">
        <v>2.13</v>
      </c>
      <c r="I42" s="278">
        <v>2.12</v>
      </c>
      <c r="J42" s="278">
        <v>2.11</v>
      </c>
      <c r="K42" s="278">
        <v>2.11</v>
      </c>
      <c r="L42" s="278">
        <v>2.11</v>
      </c>
      <c r="M42" s="278">
        <v>2.1</v>
      </c>
      <c r="N42" s="278">
        <v>2.1</v>
      </c>
      <c r="O42" s="278">
        <v>2.09</v>
      </c>
      <c r="P42" s="278">
        <v>2.08</v>
      </c>
      <c r="Q42" s="278">
        <v>2.08</v>
      </c>
      <c r="R42" s="278">
        <v>2.0699999999999998</v>
      </c>
      <c r="S42" s="278">
        <v>2.0699999999999998</v>
      </c>
      <c r="T42" s="278">
        <v>2.06</v>
      </c>
      <c r="U42" s="278">
        <v>2.06</v>
      </c>
      <c r="V42" s="278">
        <v>2.0499999999999998</v>
      </c>
      <c r="W42" s="278">
        <v>2.04</v>
      </c>
      <c r="X42" s="278">
        <v>2.04</v>
      </c>
      <c r="Y42" s="278">
        <v>2.0299999999999998</v>
      </c>
      <c r="Z42" s="278">
        <v>2.0299999999999998</v>
      </c>
      <c r="AA42" s="278">
        <v>2.0299999999999998</v>
      </c>
      <c r="AB42" s="265">
        <v>-0.06</v>
      </c>
      <c r="AC42" s="279">
        <v>-0.03</v>
      </c>
      <c r="AD42" s="265">
        <v>-0.14000000000000001</v>
      </c>
      <c r="AE42" s="279">
        <v>-6.5000000000000002E-2</v>
      </c>
      <c r="AF42" s="229"/>
    </row>
    <row r="43" spans="1:32" ht="12" customHeight="1" x14ac:dyDescent="0.2">
      <c r="A43" s="119" t="s">
        <v>146</v>
      </c>
      <c r="B43" s="278">
        <v>2.11</v>
      </c>
      <c r="C43" s="278">
        <v>2.1</v>
      </c>
      <c r="D43" s="278">
        <v>2.09</v>
      </c>
      <c r="E43" s="278">
        <v>2.08</v>
      </c>
      <c r="F43" s="278">
        <v>2.0699999999999998</v>
      </c>
      <c r="G43" s="278">
        <v>2.06</v>
      </c>
      <c r="H43" s="278">
        <v>2.06</v>
      </c>
      <c r="I43" s="278">
        <v>2.0499999999999998</v>
      </c>
      <c r="J43" s="278">
        <v>2.0499999999999998</v>
      </c>
      <c r="K43" s="278">
        <v>2.04</v>
      </c>
      <c r="L43" s="278">
        <v>2.04</v>
      </c>
      <c r="M43" s="278">
        <v>2.0299999999999998</v>
      </c>
      <c r="N43" s="278">
        <v>2.0299999999999998</v>
      </c>
      <c r="O43" s="278">
        <v>2.02</v>
      </c>
      <c r="P43" s="278">
        <v>2.02</v>
      </c>
      <c r="Q43" s="278">
        <v>2.0099999999999998</v>
      </c>
      <c r="R43" s="278">
        <v>2.0099999999999998</v>
      </c>
      <c r="S43" s="278">
        <v>2</v>
      </c>
      <c r="T43" s="278">
        <v>1.99</v>
      </c>
      <c r="U43" s="278">
        <v>1.99</v>
      </c>
      <c r="V43" s="278">
        <v>1.98</v>
      </c>
      <c r="W43" s="278">
        <v>1.97</v>
      </c>
      <c r="X43" s="278">
        <v>1.97</v>
      </c>
      <c r="Y43" s="278">
        <v>1.96</v>
      </c>
      <c r="Z43" s="278">
        <v>1.96</v>
      </c>
      <c r="AA43" s="278">
        <v>1.95</v>
      </c>
      <c r="AB43" s="265">
        <v>-7.0000000000000007E-2</v>
      </c>
      <c r="AC43" s="279">
        <v>-0.03</v>
      </c>
      <c r="AD43" s="265">
        <v>-0.16</v>
      </c>
      <c r="AE43" s="279">
        <v>-7.5999999999999998E-2</v>
      </c>
      <c r="AF43" s="229"/>
    </row>
    <row r="44" spans="1:32" ht="24.95" customHeight="1" x14ac:dyDescent="0.2">
      <c r="A44" s="494" t="s">
        <v>144</v>
      </c>
      <c r="B44" s="495"/>
      <c r="C44" s="495"/>
      <c r="D44" s="495"/>
      <c r="E44" s="495"/>
      <c r="F44" s="495"/>
      <c r="G44" s="495"/>
      <c r="H44" s="495"/>
      <c r="I44" s="495"/>
      <c r="J44" s="495"/>
      <c r="K44" s="495"/>
      <c r="L44" s="495"/>
      <c r="M44" s="495"/>
      <c r="N44" s="495"/>
      <c r="O44" s="495"/>
      <c r="P44" s="495"/>
      <c r="Q44" s="495"/>
      <c r="R44" s="495"/>
      <c r="S44" s="495"/>
      <c r="T44" s="495"/>
      <c r="U44" s="495"/>
      <c r="V44" s="495"/>
      <c r="W44" s="495"/>
      <c r="X44" s="495"/>
      <c r="Y44" s="495"/>
      <c r="Z44" s="495"/>
      <c r="AA44" s="495"/>
      <c r="AB44" s="495"/>
      <c r="AC44" s="495"/>
      <c r="AD44" s="495"/>
      <c r="AE44" s="496"/>
      <c r="AF44" s="229"/>
    </row>
    <row r="45" spans="1:32" x14ac:dyDescent="0.2">
      <c r="A45" s="102" t="s">
        <v>149</v>
      </c>
      <c r="B45" s="278">
        <v>2.12</v>
      </c>
      <c r="C45" s="278">
        <v>2.14</v>
      </c>
      <c r="D45" s="278">
        <v>2.12</v>
      </c>
      <c r="E45" s="278">
        <v>2.11</v>
      </c>
      <c r="F45" s="278">
        <v>2.1</v>
      </c>
      <c r="G45" s="278">
        <v>2.08</v>
      </c>
      <c r="H45" s="278">
        <v>2.0699999999999998</v>
      </c>
      <c r="I45" s="278">
        <v>2.06</v>
      </c>
      <c r="J45" s="278">
        <v>2.04</v>
      </c>
      <c r="K45" s="278">
        <v>2.0299999999999998</v>
      </c>
      <c r="L45" s="278">
        <v>2.02</v>
      </c>
      <c r="M45" s="278">
        <v>2.0099999999999998</v>
      </c>
      <c r="N45" s="278">
        <v>2</v>
      </c>
      <c r="O45" s="278">
        <v>1.99</v>
      </c>
      <c r="P45" s="278">
        <v>1.99</v>
      </c>
      <c r="Q45" s="278">
        <v>1.98</v>
      </c>
      <c r="R45" s="278">
        <v>1.98</v>
      </c>
      <c r="S45" s="278">
        <v>1.97</v>
      </c>
      <c r="T45" s="278">
        <v>1.96</v>
      </c>
      <c r="U45" s="278">
        <v>1.96</v>
      </c>
      <c r="V45" s="278">
        <v>1.95</v>
      </c>
      <c r="W45" s="278">
        <v>1.95</v>
      </c>
      <c r="X45" s="278">
        <v>1.94</v>
      </c>
      <c r="Y45" s="278">
        <v>1.94</v>
      </c>
      <c r="Z45" s="278">
        <v>1.93</v>
      </c>
      <c r="AA45" s="278">
        <v>1.93</v>
      </c>
      <c r="AB45" s="265">
        <v>-9.7559999999999994E-2</v>
      </c>
      <c r="AC45" s="279">
        <v>-4.6039999999999998E-2</v>
      </c>
      <c r="AD45" s="265">
        <v>-0.19</v>
      </c>
      <c r="AE45" s="279">
        <v>-0.09</v>
      </c>
      <c r="AF45" s="229"/>
    </row>
    <row r="46" spans="1:32" x14ac:dyDescent="0.2">
      <c r="A46" s="119" t="s">
        <v>150</v>
      </c>
      <c r="B46" s="280">
        <v>2.13</v>
      </c>
      <c r="C46" s="280">
        <v>2.1</v>
      </c>
      <c r="D46" s="280">
        <v>2.09</v>
      </c>
      <c r="E46" s="280">
        <v>2.09</v>
      </c>
      <c r="F46" s="280">
        <v>2.0699999999999998</v>
      </c>
      <c r="G46" s="280">
        <v>2.06</v>
      </c>
      <c r="H46" s="280">
        <v>2.0499999999999998</v>
      </c>
      <c r="I46" s="280">
        <v>2.0499999999999998</v>
      </c>
      <c r="J46" s="280">
        <v>2.04</v>
      </c>
      <c r="K46" s="280">
        <v>2.0299999999999998</v>
      </c>
      <c r="L46" s="280">
        <v>2.02</v>
      </c>
      <c r="M46" s="280">
        <v>2.0099999999999998</v>
      </c>
      <c r="N46" s="280">
        <v>2.0099999999999998</v>
      </c>
      <c r="O46" s="280">
        <v>2</v>
      </c>
      <c r="P46" s="280">
        <v>1.99</v>
      </c>
      <c r="Q46" s="280">
        <v>1.99</v>
      </c>
      <c r="R46" s="280">
        <v>1.98</v>
      </c>
      <c r="S46" s="280">
        <v>1.97</v>
      </c>
      <c r="T46" s="280">
        <v>1.97</v>
      </c>
      <c r="U46" s="280">
        <v>1.96</v>
      </c>
      <c r="V46" s="280">
        <v>1.95</v>
      </c>
      <c r="W46" s="280">
        <v>1.95</v>
      </c>
      <c r="X46" s="280">
        <v>1.94</v>
      </c>
      <c r="Y46" s="280">
        <v>1.93</v>
      </c>
      <c r="Z46" s="280">
        <v>1.93</v>
      </c>
      <c r="AA46" s="280">
        <v>1.92</v>
      </c>
      <c r="AB46" s="273">
        <v>-0.11025</v>
      </c>
      <c r="AC46" s="281">
        <v>-5.1700000000000003E-2</v>
      </c>
      <c r="AD46" s="273">
        <v>-0.21</v>
      </c>
      <c r="AE46" s="281">
        <v>-9.9000000000000005E-2</v>
      </c>
      <c r="AF46" s="229"/>
    </row>
    <row r="47" spans="1:32" x14ac:dyDescent="0.2">
      <c r="A47" s="282"/>
      <c r="B47" s="263"/>
      <c r="C47" s="283"/>
      <c r="D47" s="284"/>
      <c r="E47" s="284"/>
      <c r="F47" s="284"/>
      <c r="G47" s="284"/>
      <c r="H47" s="284"/>
      <c r="I47" s="284"/>
      <c r="J47" s="284"/>
      <c r="K47" s="284"/>
      <c r="AB47" s="285"/>
      <c r="AC47" s="286"/>
      <c r="AD47" s="229"/>
      <c r="AE47" s="285"/>
    </row>
    <row r="48" spans="1:32" x14ac:dyDescent="0.2">
      <c r="A48" s="54" t="s">
        <v>134</v>
      </c>
      <c r="B48" s="283"/>
      <c r="C48" s="283"/>
      <c r="D48" s="284"/>
      <c r="E48" s="284"/>
      <c r="F48" s="284"/>
      <c r="G48" s="284"/>
      <c r="H48" s="284"/>
      <c r="I48" s="284"/>
      <c r="J48" s="284"/>
      <c r="K48" s="284"/>
      <c r="L48" s="285"/>
      <c r="AA48" s="285"/>
      <c r="AB48" s="285"/>
      <c r="AC48" s="286"/>
    </row>
    <row r="49" spans="1:30" x14ac:dyDescent="0.2">
      <c r="A49" s="491" t="str">
        <f>'metadata text'!B16</f>
        <v>The average household size is calculated by dividing the private household population (population minus people living in communal establishments) by the total number of households for each year. The private household population is available in Table D of the "Source Data Tables" published with the 2018-based household projections.</v>
      </c>
      <c r="B49" s="491"/>
      <c r="C49" s="491"/>
      <c r="D49" s="491"/>
      <c r="E49" s="491"/>
      <c r="F49" s="491"/>
      <c r="G49" s="491"/>
      <c r="H49" s="491"/>
      <c r="I49" s="491"/>
      <c r="J49" s="491"/>
      <c r="K49" s="491"/>
      <c r="L49" s="491"/>
      <c r="M49" s="254"/>
      <c r="N49" s="254"/>
      <c r="O49" s="254"/>
      <c r="P49" s="254"/>
      <c r="Q49" s="254"/>
      <c r="R49" s="254"/>
      <c r="S49" s="254"/>
      <c r="T49" s="254"/>
      <c r="U49" s="254"/>
      <c r="V49" s="254"/>
      <c r="W49" s="254"/>
      <c r="X49" s="254"/>
      <c r="Y49" s="254"/>
      <c r="Z49" s="254"/>
      <c r="AA49" s="288"/>
      <c r="AB49" s="254"/>
      <c r="AC49" s="289"/>
      <c r="AD49" s="254"/>
    </row>
    <row r="50" spans="1:30" x14ac:dyDescent="0.2">
      <c r="A50" s="491"/>
      <c r="B50" s="491"/>
      <c r="C50" s="491"/>
      <c r="D50" s="491"/>
      <c r="E50" s="491"/>
      <c r="F50" s="491"/>
      <c r="G50" s="491"/>
      <c r="H50" s="491"/>
      <c r="I50" s="491"/>
      <c r="J50" s="491"/>
      <c r="K50" s="491"/>
      <c r="L50" s="491"/>
    </row>
    <row r="51" spans="1:30" x14ac:dyDescent="0.2">
      <c r="A51" s="130"/>
      <c r="B51" s="130"/>
      <c r="C51" s="130"/>
      <c r="D51" s="130"/>
      <c r="E51" s="130"/>
      <c r="F51" s="130"/>
      <c r="G51" s="130"/>
      <c r="H51" s="130"/>
      <c r="I51" s="130"/>
      <c r="J51" s="130"/>
      <c r="K51" s="130"/>
      <c r="L51" s="130"/>
    </row>
    <row r="52" spans="1:30" x14ac:dyDescent="0.2">
      <c r="A52" s="431" t="s">
        <v>280</v>
      </c>
      <c r="B52" s="304"/>
    </row>
    <row r="93" spans="32:32" x14ac:dyDescent="0.2">
      <c r="AF93" s="225">
        <f t="shared" ref="AF93:AF101" si="0">ROUND(AF53,2)</f>
        <v>0</v>
      </c>
    </row>
    <row r="94" spans="32:32" x14ac:dyDescent="0.2">
      <c r="AF94" s="225">
        <f t="shared" si="0"/>
        <v>0</v>
      </c>
    </row>
    <row r="95" spans="32:32" x14ac:dyDescent="0.2">
      <c r="AF95" s="225">
        <f t="shared" si="0"/>
        <v>0</v>
      </c>
    </row>
    <row r="96" spans="32:32" x14ac:dyDescent="0.2">
      <c r="AF96" s="225">
        <f t="shared" si="0"/>
        <v>0</v>
      </c>
    </row>
    <row r="97" spans="32:32" x14ac:dyDescent="0.2">
      <c r="AF97" s="225">
        <f t="shared" si="0"/>
        <v>0</v>
      </c>
    </row>
    <row r="98" spans="32:32" x14ac:dyDescent="0.2">
      <c r="AF98" s="225">
        <f t="shared" si="0"/>
        <v>0</v>
      </c>
    </row>
    <row r="99" spans="32:32" x14ac:dyDescent="0.2">
      <c r="AF99" s="225">
        <f t="shared" si="0"/>
        <v>0</v>
      </c>
    </row>
    <row r="100" spans="32:32" x14ac:dyDescent="0.2">
      <c r="AF100" s="225">
        <f t="shared" si="0"/>
        <v>0</v>
      </c>
    </row>
    <row r="101" spans="32:32" x14ac:dyDescent="0.2">
      <c r="AF101" s="225">
        <f t="shared" si="0"/>
        <v>0</v>
      </c>
    </row>
    <row r="102" spans="32:32" x14ac:dyDescent="0.2">
      <c r="AF102" s="225">
        <f t="shared" ref="AF102:AF109" si="1">ROUND(AF62,2)</f>
        <v>0</v>
      </c>
    </row>
    <row r="103" spans="32:32" x14ac:dyDescent="0.2">
      <c r="AF103" s="225">
        <f t="shared" si="1"/>
        <v>0</v>
      </c>
    </row>
    <row r="104" spans="32:32" x14ac:dyDescent="0.2">
      <c r="AF104" s="225">
        <f t="shared" si="1"/>
        <v>0</v>
      </c>
    </row>
    <row r="105" spans="32:32" x14ac:dyDescent="0.2">
      <c r="AF105" s="225">
        <f t="shared" si="1"/>
        <v>0</v>
      </c>
    </row>
    <row r="106" spans="32:32" x14ac:dyDescent="0.2">
      <c r="AF106" s="225">
        <f t="shared" si="1"/>
        <v>0</v>
      </c>
    </row>
    <row r="107" spans="32:32" x14ac:dyDescent="0.2">
      <c r="AF107" s="225">
        <f t="shared" si="1"/>
        <v>0</v>
      </c>
    </row>
    <row r="108" spans="32:32" x14ac:dyDescent="0.2">
      <c r="AF108" s="225">
        <f t="shared" si="1"/>
        <v>0</v>
      </c>
    </row>
    <row r="109" spans="32:32" x14ac:dyDescent="0.2">
      <c r="AF109" s="225">
        <f t="shared" si="1"/>
        <v>0</v>
      </c>
    </row>
    <row r="110" spans="32:32" x14ac:dyDescent="0.2">
      <c r="AF110" s="225">
        <f t="shared" ref="AF110:AF118" si="2">ROUND(AF70,2)</f>
        <v>0</v>
      </c>
    </row>
    <row r="111" spans="32:32" x14ac:dyDescent="0.2">
      <c r="AF111" s="225">
        <f t="shared" si="2"/>
        <v>0</v>
      </c>
    </row>
    <row r="112" spans="32:32" x14ac:dyDescent="0.2">
      <c r="AF112" s="225">
        <f t="shared" si="2"/>
        <v>0</v>
      </c>
    </row>
    <row r="113" spans="32:32" x14ac:dyDescent="0.2">
      <c r="AF113" s="225">
        <f t="shared" si="2"/>
        <v>0</v>
      </c>
    </row>
    <row r="114" spans="32:32" x14ac:dyDescent="0.2">
      <c r="AF114" s="225">
        <f t="shared" si="2"/>
        <v>0</v>
      </c>
    </row>
    <row r="115" spans="32:32" x14ac:dyDescent="0.2">
      <c r="AF115" s="225">
        <f t="shared" si="2"/>
        <v>0</v>
      </c>
    </row>
    <row r="116" spans="32:32" x14ac:dyDescent="0.2">
      <c r="AF116" s="225">
        <f t="shared" si="2"/>
        <v>0</v>
      </c>
    </row>
    <row r="117" spans="32:32" x14ac:dyDescent="0.2">
      <c r="AF117" s="225">
        <f t="shared" si="2"/>
        <v>0</v>
      </c>
    </row>
    <row r="118" spans="32:32" x14ac:dyDescent="0.2">
      <c r="AF118" s="225">
        <f t="shared" si="2"/>
        <v>0</v>
      </c>
    </row>
    <row r="119" spans="32:32" x14ac:dyDescent="0.2">
      <c r="AF119" s="225">
        <f t="shared" ref="AF119:AF126" si="3">ROUND(AF79,2)</f>
        <v>0</v>
      </c>
    </row>
    <row r="120" spans="32:32" x14ac:dyDescent="0.2">
      <c r="AF120" s="225">
        <f t="shared" si="3"/>
        <v>0</v>
      </c>
    </row>
    <row r="121" spans="32:32" x14ac:dyDescent="0.2">
      <c r="AF121" s="225">
        <f t="shared" si="3"/>
        <v>0</v>
      </c>
    </row>
    <row r="122" spans="32:32" x14ac:dyDescent="0.2">
      <c r="AF122" s="225">
        <f t="shared" si="3"/>
        <v>0</v>
      </c>
    </row>
    <row r="123" spans="32:32" x14ac:dyDescent="0.2">
      <c r="AF123" s="225">
        <f t="shared" si="3"/>
        <v>0</v>
      </c>
    </row>
    <row r="124" spans="32:32" x14ac:dyDescent="0.2">
      <c r="AF124" s="225">
        <f t="shared" si="3"/>
        <v>0</v>
      </c>
    </row>
    <row r="125" spans="32:32" x14ac:dyDescent="0.2">
      <c r="AF125" s="225">
        <f t="shared" si="3"/>
        <v>0</v>
      </c>
    </row>
    <row r="126" spans="32:32" x14ac:dyDescent="0.2">
      <c r="AF126" s="225">
        <f t="shared" si="3"/>
        <v>0</v>
      </c>
    </row>
    <row r="127" spans="32:32" x14ac:dyDescent="0.2">
      <c r="AF127" s="225">
        <f t="shared" ref="AF127:AF131" si="4">ROUND(AF87,2)</f>
        <v>0</v>
      </c>
    </row>
    <row r="128" spans="32:32" x14ac:dyDescent="0.2">
      <c r="AF128" s="225">
        <f t="shared" si="4"/>
        <v>0</v>
      </c>
    </row>
    <row r="129" spans="32:32" x14ac:dyDescent="0.2">
      <c r="AF129" s="225">
        <f t="shared" si="4"/>
        <v>0</v>
      </c>
    </row>
    <row r="130" spans="32:32" x14ac:dyDescent="0.2">
      <c r="AF130" s="225">
        <f t="shared" si="4"/>
        <v>0</v>
      </c>
    </row>
    <row r="131" spans="32:32" x14ac:dyDescent="0.2">
      <c r="AF131" s="225">
        <f t="shared" si="4"/>
        <v>0</v>
      </c>
    </row>
  </sheetData>
  <mergeCells count="11">
    <mergeCell ref="A49:L50"/>
    <mergeCell ref="A6:AE6"/>
    <mergeCell ref="A39:AE39"/>
    <mergeCell ref="A44:AE44"/>
    <mergeCell ref="G1:H1"/>
    <mergeCell ref="A1:E1"/>
    <mergeCell ref="AD3:AE3"/>
    <mergeCell ref="AD4:AE4"/>
    <mergeCell ref="B3:AA3"/>
    <mergeCell ref="AB3:AC3"/>
    <mergeCell ref="AB4:AC4"/>
  </mergeCells>
  <phoneticPr fontId="3" type="noConversion"/>
  <hyperlinks>
    <hyperlink ref="G1" location="Contents!A1" display="back to contents"/>
  </hyperlinks>
  <pageMargins left="0.75" right="0.75" top="1" bottom="1" header="0.5" footer="0.5"/>
  <pageSetup paperSize="9" scale="72" fitToWidth="2" orientation="landscape" r:id="rId1"/>
  <headerFooter alignWithMargins="0"/>
  <ignoredErrors>
    <ignoredError sqref="B4:AA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K49"/>
  <sheetViews>
    <sheetView showGridLines="0" zoomScaleNormal="100" workbookViewId="0">
      <selection sqref="A1:F1"/>
    </sheetView>
  </sheetViews>
  <sheetFormatPr defaultRowHeight="12.75" x14ac:dyDescent="0.2"/>
  <cols>
    <col min="1" max="1" width="28.42578125" style="225" customWidth="1"/>
    <col min="2" max="2" width="12.140625" style="225" customWidth="1"/>
    <col min="3" max="3" width="12.28515625" style="225" customWidth="1"/>
    <col min="4" max="6" width="12.140625" style="225" customWidth="1"/>
    <col min="7" max="13" width="11.85546875" style="225" customWidth="1"/>
    <col min="14" max="14" width="9.140625" style="225"/>
    <col min="15" max="15" width="11.85546875" style="225" customWidth="1"/>
    <col min="16" max="16" width="9.140625" style="225"/>
    <col min="17" max="17" width="11.28515625" style="225" customWidth="1"/>
    <col min="18" max="16384" width="9.140625" style="225"/>
  </cols>
  <sheetData>
    <row r="1" spans="1:20" ht="18" customHeight="1" x14ac:dyDescent="0.25">
      <c r="A1" s="462" t="s">
        <v>194</v>
      </c>
      <c r="B1" s="462"/>
      <c r="C1" s="462"/>
      <c r="D1" s="462"/>
      <c r="E1" s="462"/>
      <c r="F1" s="462"/>
      <c r="G1" s="134"/>
      <c r="H1" s="447" t="s">
        <v>225</v>
      </c>
      <c r="I1" s="447"/>
    </row>
    <row r="2" spans="1:20" ht="15" customHeight="1" x14ac:dyDescent="0.25">
      <c r="A2" s="134"/>
      <c r="B2" s="134"/>
      <c r="C2" s="134"/>
      <c r="D2" s="134"/>
      <c r="E2" s="134"/>
      <c r="F2" s="134"/>
      <c r="G2" s="134"/>
      <c r="H2" s="134"/>
      <c r="I2" s="134"/>
      <c r="J2" s="134"/>
    </row>
    <row r="3" spans="1:20" s="184" customFormat="1" x14ac:dyDescent="0.2">
      <c r="B3" s="510">
        <v>2018</v>
      </c>
      <c r="C3" s="511"/>
      <c r="D3" s="511"/>
      <c r="E3" s="511"/>
      <c r="F3" s="511"/>
      <c r="G3" s="512"/>
      <c r="H3" s="513">
        <v>2028</v>
      </c>
      <c r="I3" s="514"/>
      <c r="J3" s="514"/>
      <c r="K3" s="514"/>
      <c r="L3" s="514"/>
      <c r="M3" s="515"/>
      <c r="N3" s="513">
        <v>2043</v>
      </c>
      <c r="O3" s="514"/>
      <c r="P3" s="514"/>
      <c r="Q3" s="514"/>
      <c r="R3" s="514"/>
      <c r="S3" s="515"/>
    </row>
    <row r="4" spans="1:20" s="184" customFormat="1" x14ac:dyDescent="0.2">
      <c r="A4" s="505" t="s">
        <v>147</v>
      </c>
      <c r="B4" s="501" t="s">
        <v>97</v>
      </c>
      <c r="C4" s="503" t="s">
        <v>62</v>
      </c>
      <c r="D4" s="503" t="s">
        <v>32</v>
      </c>
      <c r="E4" s="503" t="s">
        <v>98</v>
      </c>
      <c r="F4" s="499" t="s">
        <v>63</v>
      </c>
      <c r="G4" s="497" t="s">
        <v>67</v>
      </c>
      <c r="H4" s="501" t="s">
        <v>97</v>
      </c>
      <c r="I4" s="503" t="s">
        <v>62</v>
      </c>
      <c r="J4" s="503" t="s">
        <v>32</v>
      </c>
      <c r="K4" s="503" t="s">
        <v>98</v>
      </c>
      <c r="L4" s="499" t="s">
        <v>63</v>
      </c>
      <c r="M4" s="497" t="s">
        <v>67</v>
      </c>
      <c r="N4" s="501" t="s">
        <v>97</v>
      </c>
      <c r="O4" s="503" t="s">
        <v>62</v>
      </c>
      <c r="P4" s="503" t="s">
        <v>32</v>
      </c>
      <c r="Q4" s="503" t="s">
        <v>98</v>
      </c>
      <c r="R4" s="499" t="s">
        <v>63</v>
      </c>
      <c r="S4" s="497" t="s">
        <v>67</v>
      </c>
    </row>
    <row r="5" spans="1:20" s="184" customFormat="1" x14ac:dyDescent="0.2">
      <c r="A5" s="506"/>
      <c r="B5" s="507"/>
      <c r="C5" s="508"/>
      <c r="D5" s="508"/>
      <c r="E5" s="508"/>
      <c r="F5" s="509"/>
      <c r="G5" s="498"/>
      <c r="H5" s="502"/>
      <c r="I5" s="504"/>
      <c r="J5" s="504"/>
      <c r="K5" s="504"/>
      <c r="L5" s="500"/>
      <c r="M5" s="498"/>
      <c r="N5" s="502"/>
      <c r="O5" s="504"/>
      <c r="P5" s="504"/>
      <c r="Q5" s="504"/>
      <c r="R5" s="500"/>
      <c r="S5" s="498"/>
    </row>
    <row r="6" spans="1:20" s="229" customFormat="1" x14ac:dyDescent="0.2">
      <c r="A6" s="390" t="s">
        <v>69</v>
      </c>
      <c r="B6" s="398">
        <v>0.36</v>
      </c>
      <c r="C6" s="377">
        <v>0.06</v>
      </c>
      <c r="D6" s="377">
        <v>0.31</v>
      </c>
      <c r="E6" s="377">
        <v>0.18</v>
      </c>
      <c r="F6" s="378">
        <v>0.08</v>
      </c>
      <c r="G6" s="434">
        <v>1</v>
      </c>
      <c r="H6" s="435">
        <v>0.37</v>
      </c>
      <c r="I6" s="436">
        <v>0.06</v>
      </c>
      <c r="J6" s="436">
        <v>0.32</v>
      </c>
      <c r="K6" s="436">
        <v>0.17</v>
      </c>
      <c r="L6" s="437">
        <v>0.08</v>
      </c>
      <c r="M6" s="438">
        <v>1</v>
      </c>
      <c r="N6" s="435">
        <v>0.38</v>
      </c>
      <c r="O6" s="436">
        <v>0.06</v>
      </c>
      <c r="P6" s="436">
        <v>0.32</v>
      </c>
      <c r="Q6" s="436">
        <v>0.16</v>
      </c>
      <c r="R6" s="437">
        <v>0.08</v>
      </c>
      <c r="S6" s="438">
        <v>1</v>
      </c>
      <c r="T6" s="394"/>
    </row>
    <row r="7" spans="1:20" s="229" customFormat="1" ht="24.75" customHeight="1" x14ac:dyDescent="0.2">
      <c r="A7" s="494" t="s">
        <v>148</v>
      </c>
      <c r="B7" s="495"/>
      <c r="C7" s="495"/>
      <c r="D7" s="495"/>
      <c r="E7" s="495"/>
      <c r="F7" s="495"/>
      <c r="G7" s="495"/>
      <c r="H7" s="495"/>
      <c r="I7" s="495"/>
      <c r="J7" s="495"/>
      <c r="K7" s="495"/>
      <c r="L7" s="495"/>
      <c r="M7" s="495"/>
      <c r="N7" s="495"/>
      <c r="O7" s="495"/>
      <c r="P7" s="495"/>
      <c r="Q7" s="495"/>
      <c r="R7" s="495"/>
      <c r="S7" s="496"/>
      <c r="T7" s="230"/>
    </row>
    <row r="8" spans="1:20" s="229" customFormat="1" x14ac:dyDescent="0.2">
      <c r="A8" s="231" t="s">
        <v>70</v>
      </c>
      <c r="B8" s="232">
        <v>0.38</v>
      </c>
      <c r="C8" s="233">
        <v>0.04</v>
      </c>
      <c r="D8" s="233">
        <v>0.33</v>
      </c>
      <c r="E8" s="233">
        <v>0.18</v>
      </c>
      <c r="F8" s="234">
        <v>7.0000000000000007E-2</v>
      </c>
      <c r="G8" s="194">
        <v>1</v>
      </c>
      <c r="H8" s="235">
        <v>0.39</v>
      </c>
      <c r="I8" s="236">
        <v>0.04</v>
      </c>
      <c r="J8" s="236">
        <v>0.33</v>
      </c>
      <c r="K8" s="237">
        <v>0.18</v>
      </c>
      <c r="L8" s="238">
        <v>7.0000000000000007E-2</v>
      </c>
      <c r="M8" s="228">
        <v>1</v>
      </c>
      <c r="N8" s="235">
        <v>0.39</v>
      </c>
      <c r="O8" s="236">
        <v>0.03</v>
      </c>
      <c r="P8" s="236">
        <v>0.33</v>
      </c>
      <c r="Q8" s="237">
        <v>0.17</v>
      </c>
      <c r="R8" s="238">
        <v>7.0000000000000007E-2</v>
      </c>
      <c r="S8" s="228">
        <v>1</v>
      </c>
      <c r="T8" s="394"/>
    </row>
    <row r="9" spans="1:20" s="229" customFormat="1" x14ac:dyDescent="0.2">
      <c r="A9" s="231" t="s">
        <v>71</v>
      </c>
      <c r="B9" s="232">
        <v>0.27</v>
      </c>
      <c r="C9" s="233">
        <v>0.04</v>
      </c>
      <c r="D9" s="233">
        <v>0.35000000000000003</v>
      </c>
      <c r="E9" s="233">
        <v>0.24</v>
      </c>
      <c r="F9" s="234">
        <v>0.09</v>
      </c>
      <c r="G9" s="194">
        <v>1</v>
      </c>
      <c r="H9" s="235">
        <v>0.28999999999999998</v>
      </c>
      <c r="I9" s="236">
        <v>0.03</v>
      </c>
      <c r="J9" s="236">
        <v>0.37</v>
      </c>
      <c r="K9" s="237">
        <v>0.22</v>
      </c>
      <c r="L9" s="238">
        <v>0.09</v>
      </c>
      <c r="M9" s="228">
        <v>1</v>
      </c>
      <c r="N9" s="235">
        <v>0.31</v>
      </c>
      <c r="O9" s="236">
        <v>0.03</v>
      </c>
      <c r="P9" s="236">
        <v>0.37</v>
      </c>
      <c r="Q9" s="237">
        <v>0.2</v>
      </c>
      <c r="R9" s="238">
        <v>0.09</v>
      </c>
      <c r="S9" s="228">
        <v>1</v>
      </c>
      <c r="T9" s="394"/>
    </row>
    <row r="10" spans="1:20" s="229" customFormat="1" x14ac:dyDescent="0.2">
      <c r="A10" s="231" t="s">
        <v>72</v>
      </c>
      <c r="B10" s="232">
        <v>0.33</v>
      </c>
      <c r="C10" s="233">
        <v>0.05</v>
      </c>
      <c r="D10" s="233">
        <v>0.34</v>
      </c>
      <c r="E10" s="233">
        <v>0.19</v>
      </c>
      <c r="F10" s="234">
        <v>0.08</v>
      </c>
      <c r="G10" s="194">
        <v>1</v>
      </c>
      <c r="H10" s="235">
        <v>0.34</v>
      </c>
      <c r="I10" s="236">
        <v>0.05</v>
      </c>
      <c r="J10" s="236">
        <v>0.35</v>
      </c>
      <c r="K10" s="237">
        <v>0.18</v>
      </c>
      <c r="L10" s="238">
        <v>7.0000000000000007E-2</v>
      </c>
      <c r="M10" s="228">
        <v>1</v>
      </c>
      <c r="N10" s="235">
        <v>0.36</v>
      </c>
      <c r="O10" s="236">
        <v>0.05</v>
      </c>
      <c r="P10" s="236">
        <v>0.35000000000000003</v>
      </c>
      <c r="Q10" s="237">
        <v>0.17</v>
      </c>
      <c r="R10" s="238">
        <v>7.0000000000000007E-2</v>
      </c>
      <c r="S10" s="228">
        <v>1</v>
      </c>
      <c r="T10" s="394"/>
    </row>
    <row r="11" spans="1:20" s="229" customFormat="1" x14ac:dyDescent="0.2">
      <c r="A11" s="231" t="s">
        <v>139</v>
      </c>
      <c r="B11" s="232">
        <v>0.38</v>
      </c>
      <c r="C11" s="233">
        <v>0.05</v>
      </c>
      <c r="D11" s="233">
        <v>0.34</v>
      </c>
      <c r="E11" s="233">
        <v>0.16</v>
      </c>
      <c r="F11" s="234">
        <v>7.0000000000000007E-2</v>
      </c>
      <c r="G11" s="194">
        <v>1</v>
      </c>
      <c r="H11" s="235">
        <v>0.39</v>
      </c>
      <c r="I11" s="236">
        <v>0.05</v>
      </c>
      <c r="J11" s="236">
        <v>0.36</v>
      </c>
      <c r="K11" s="237">
        <v>0.13</v>
      </c>
      <c r="L11" s="238">
        <v>7.0000000000000007E-2</v>
      </c>
      <c r="M11" s="228">
        <v>1</v>
      </c>
      <c r="N11" s="235">
        <v>0.42</v>
      </c>
      <c r="O11" s="236">
        <v>0.05</v>
      </c>
      <c r="P11" s="236">
        <v>0.35</v>
      </c>
      <c r="Q11" s="237">
        <v>0.12</v>
      </c>
      <c r="R11" s="238">
        <v>0.06</v>
      </c>
      <c r="S11" s="228">
        <v>1</v>
      </c>
      <c r="T11" s="394"/>
    </row>
    <row r="12" spans="1:20" s="229" customFormat="1" x14ac:dyDescent="0.2">
      <c r="A12" s="231" t="s">
        <v>140</v>
      </c>
      <c r="B12" s="232">
        <v>0.4</v>
      </c>
      <c r="C12" s="233">
        <v>0.05</v>
      </c>
      <c r="D12" s="233">
        <v>0.31</v>
      </c>
      <c r="E12" s="233">
        <v>0.16</v>
      </c>
      <c r="F12" s="234">
        <v>0.08</v>
      </c>
      <c r="G12" s="194">
        <v>1</v>
      </c>
      <c r="H12" s="235">
        <v>0.41</v>
      </c>
      <c r="I12" s="236">
        <v>0.05</v>
      </c>
      <c r="J12" s="236">
        <v>0.31</v>
      </c>
      <c r="K12" s="237">
        <v>0.16</v>
      </c>
      <c r="L12" s="238">
        <v>7.0000000000000007E-2</v>
      </c>
      <c r="M12" s="228">
        <v>1</v>
      </c>
      <c r="N12" s="235">
        <v>0.42</v>
      </c>
      <c r="O12" s="236">
        <v>0.05</v>
      </c>
      <c r="P12" s="236">
        <v>0.31</v>
      </c>
      <c r="Q12" s="237">
        <v>0.15</v>
      </c>
      <c r="R12" s="238">
        <v>7.0000000000000007E-2</v>
      </c>
      <c r="S12" s="228">
        <v>1</v>
      </c>
      <c r="T12" s="394"/>
    </row>
    <row r="13" spans="1:20" s="229" customFormat="1" x14ac:dyDescent="0.2">
      <c r="A13" s="231" t="s">
        <v>73</v>
      </c>
      <c r="B13" s="232">
        <v>0.34</v>
      </c>
      <c r="C13" s="233">
        <v>7.0000000000000007E-2</v>
      </c>
      <c r="D13" s="233">
        <v>0.33</v>
      </c>
      <c r="E13" s="233">
        <v>0.18</v>
      </c>
      <c r="F13" s="234">
        <v>0.09</v>
      </c>
      <c r="G13" s="194">
        <v>1</v>
      </c>
      <c r="H13" s="235">
        <v>0.35</v>
      </c>
      <c r="I13" s="236">
        <v>7.0000000000000007E-2</v>
      </c>
      <c r="J13" s="236">
        <v>0.35</v>
      </c>
      <c r="K13" s="237">
        <v>0.16</v>
      </c>
      <c r="L13" s="238">
        <v>0.08</v>
      </c>
      <c r="M13" s="228">
        <v>1</v>
      </c>
      <c r="N13" s="235">
        <v>0.36</v>
      </c>
      <c r="O13" s="236">
        <v>0.06</v>
      </c>
      <c r="P13" s="236">
        <v>0.35000000000000003</v>
      </c>
      <c r="Q13" s="237">
        <v>0.16</v>
      </c>
      <c r="R13" s="238">
        <v>7.0000000000000007E-2</v>
      </c>
      <c r="S13" s="228">
        <v>1</v>
      </c>
      <c r="T13" s="394"/>
    </row>
    <row r="14" spans="1:20" s="229" customFormat="1" x14ac:dyDescent="0.2">
      <c r="A14" s="231" t="s">
        <v>141</v>
      </c>
      <c r="B14" s="232">
        <v>0.34</v>
      </c>
      <c r="C14" s="233">
        <v>0.05</v>
      </c>
      <c r="D14" s="233">
        <v>0.35000000000000003</v>
      </c>
      <c r="E14" s="233">
        <v>0.17</v>
      </c>
      <c r="F14" s="234">
        <v>0.08</v>
      </c>
      <c r="G14" s="194">
        <v>1</v>
      </c>
      <c r="H14" s="235">
        <v>0.36</v>
      </c>
      <c r="I14" s="236">
        <v>0.05</v>
      </c>
      <c r="J14" s="236">
        <v>0.36</v>
      </c>
      <c r="K14" s="237">
        <v>0.16</v>
      </c>
      <c r="L14" s="238">
        <v>7.0000000000000007E-2</v>
      </c>
      <c r="M14" s="228">
        <v>1</v>
      </c>
      <c r="N14" s="235">
        <v>0.37</v>
      </c>
      <c r="O14" s="236">
        <v>0.05</v>
      </c>
      <c r="P14" s="236">
        <v>0.36</v>
      </c>
      <c r="Q14" s="237">
        <v>0.15</v>
      </c>
      <c r="R14" s="238">
        <v>7.0000000000000007E-2</v>
      </c>
      <c r="S14" s="228">
        <v>1</v>
      </c>
      <c r="T14" s="394"/>
    </row>
    <row r="15" spans="1:20" s="229" customFormat="1" x14ac:dyDescent="0.2">
      <c r="A15" s="231" t="s">
        <v>74</v>
      </c>
      <c r="B15" s="232">
        <v>0.42</v>
      </c>
      <c r="C15" s="233">
        <v>0.08</v>
      </c>
      <c r="D15" s="233">
        <v>0.28000000000000003</v>
      </c>
      <c r="E15" s="233">
        <v>0.15</v>
      </c>
      <c r="F15" s="234">
        <v>0.08</v>
      </c>
      <c r="G15" s="194">
        <v>1</v>
      </c>
      <c r="H15" s="235">
        <v>0.42</v>
      </c>
      <c r="I15" s="236">
        <v>0.08</v>
      </c>
      <c r="J15" s="236">
        <v>0.28000000000000003</v>
      </c>
      <c r="K15" s="237">
        <v>0.15</v>
      </c>
      <c r="L15" s="238">
        <v>7.0000000000000007E-2</v>
      </c>
      <c r="M15" s="228">
        <v>1</v>
      </c>
      <c r="N15" s="235">
        <v>0.42</v>
      </c>
      <c r="O15" s="236">
        <v>0.08</v>
      </c>
      <c r="P15" s="236">
        <v>0.28000000000000003</v>
      </c>
      <c r="Q15" s="237">
        <v>0.15</v>
      </c>
      <c r="R15" s="238">
        <v>7.0000000000000007E-2</v>
      </c>
      <c r="S15" s="228">
        <v>1</v>
      </c>
      <c r="T15" s="394"/>
    </row>
    <row r="16" spans="1:20" s="229" customFormat="1" x14ac:dyDescent="0.2">
      <c r="A16" s="231" t="s">
        <v>75</v>
      </c>
      <c r="B16" s="232">
        <v>0.34</v>
      </c>
      <c r="C16" s="233">
        <v>7.0000000000000007E-2</v>
      </c>
      <c r="D16" s="233">
        <v>0.32</v>
      </c>
      <c r="E16" s="233">
        <v>0.18</v>
      </c>
      <c r="F16" s="234">
        <v>0.09</v>
      </c>
      <c r="G16" s="194">
        <v>1</v>
      </c>
      <c r="H16" s="235">
        <v>0.35</v>
      </c>
      <c r="I16" s="236">
        <v>7.0000000000000007E-2</v>
      </c>
      <c r="J16" s="236">
        <v>0.33</v>
      </c>
      <c r="K16" s="237">
        <v>0.17</v>
      </c>
      <c r="L16" s="238">
        <v>0.09</v>
      </c>
      <c r="M16" s="228">
        <v>1</v>
      </c>
      <c r="N16" s="235">
        <v>0.36</v>
      </c>
      <c r="O16" s="236">
        <v>0.06</v>
      </c>
      <c r="P16" s="236">
        <v>0.33</v>
      </c>
      <c r="Q16" s="237">
        <v>0.16</v>
      </c>
      <c r="R16" s="238">
        <v>0.09</v>
      </c>
      <c r="S16" s="228">
        <v>1</v>
      </c>
      <c r="T16" s="394"/>
    </row>
    <row r="17" spans="1:20" s="229" customFormat="1" x14ac:dyDescent="0.2">
      <c r="A17" s="231" t="s">
        <v>76</v>
      </c>
      <c r="B17" s="232">
        <v>0.3</v>
      </c>
      <c r="C17" s="233">
        <v>0.05</v>
      </c>
      <c r="D17" s="233">
        <v>0.31</v>
      </c>
      <c r="E17" s="233">
        <v>0.21</v>
      </c>
      <c r="F17" s="234">
        <v>0.12</v>
      </c>
      <c r="G17" s="194">
        <v>1</v>
      </c>
      <c r="H17" s="235">
        <v>0.32</v>
      </c>
      <c r="I17" s="236">
        <v>0.06</v>
      </c>
      <c r="J17" s="236">
        <v>0.31</v>
      </c>
      <c r="K17" s="237">
        <v>0.2</v>
      </c>
      <c r="L17" s="238">
        <v>0.11</v>
      </c>
      <c r="M17" s="228">
        <v>1</v>
      </c>
      <c r="N17" s="235">
        <v>0.33</v>
      </c>
      <c r="O17" s="236">
        <v>0.05</v>
      </c>
      <c r="P17" s="236">
        <v>0.31</v>
      </c>
      <c r="Q17" s="237">
        <v>0.2</v>
      </c>
      <c r="R17" s="238">
        <v>0.11</v>
      </c>
      <c r="S17" s="228">
        <v>1</v>
      </c>
      <c r="T17" s="394"/>
    </row>
    <row r="18" spans="1:20" s="229" customFormat="1" x14ac:dyDescent="0.2">
      <c r="A18" s="231" t="s">
        <v>77</v>
      </c>
      <c r="B18" s="232">
        <v>0.32</v>
      </c>
      <c r="C18" s="233">
        <v>0.06</v>
      </c>
      <c r="D18" s="233">
        <v>0.33</v>
      </c>
      <c r="E18" s="233">
        <v>0.21</v>
      </c>
      <c r="F18" s="234">
        <v>0.09</v>
      </c>
      <c r="G18" s="194">
        <v>1</v>
      </c>
      <c r="H18" s="235">
        <v>0.33</v>
      </c>
      <c r="I18" s="236">
        <v>0.06</v>
      </c>
      <c r="J18" s="236">
        <v>0.33</v>
      </c>
      <c r="K18" s="237">
        <v>0.2</v>
      </c>
      <c r="L18" s="238">
        <v>0.08</v>
      </c>
      <c r="M18" s="228">
        <v>1</v>
      </c>
      <c r="N18" s="235">
        <v>0.34</v>
      </c>
      <c r="O18" s="236">
        <v>0.05</v>
      </c>
      <c r="P18" s="236">
        <v>0.34</v>
      </c>
      <c r="Q18" s="237">
        <v>0.19</v>
      </c>
      <c r="R18" s="238">
        <v>0.08</v>
      </c>
      <c r="S18" s="228">
        <v>1</v>
      </c>
      <c r="T18" s="394"/>
    </row>
    <row r="19" spans="1:20" s="229" customFormat="1" x14ac:dyDescent="0.2">
      <c r="A19" s="231" t="s">
        <v>78</v>
      </c>
      <c r="B19" s="232">
        <v>0.33</v>
      </c>
      <c r="C19" s="233">
        <v>0.06</v>
      </c>
      <c r="D19" s="233">
        <v>0.27</v>
      </c>
      <c r="E19" s="233">
        <v>0.24</v>
      </c>
      <c r="F19" s="234">
        <v>0.1</v>
      </c>
      <c r="G19" s="194">
        <v>1</v>
      </c>
      <c r="H19" s="235">
        <v>0.34</v>
      </c>
      <c r="I19" s="236">
        <v>0.06</v>
      </c>
      <c r="J19" s="236">
        <v>0.28000000000000003</v>
      </c>
      <c r="K19" s="237">
        <v>0.23</v>
      </c>
      <c r="L19" s="238">
        <v>0.09</v>
      </c>
      <c r="M19" s="228">
        <v>1</v>
      </c>
      <c r="N19" s="235">
        <v>0.36</v>
      </c>
      <c r="O19" s="236">
        <v>0.06</v>
      </c>
      <c r="P19" s="236">
        <v>0.27</v>
      </c>
      <c r="Q19" s="237">
        <v>0.22</v>
      </c>
      <c r="R19" s="238">
        <v>0.09</v>
      </c>
      <c r="S19" s="228">
        <v>1</v>
      </c>
      <c r="T19" s="394"/>
    </row>
    <row r="20" spans="1:20" s="229" customFormat="1" x14ac:dyDescent="0.2">
      <c r="A20" s="231" t="s">
        <v>79</v>
      </c>
      <c r="B20" s="232">
        <v>0.33</v>
      </c>
      <c r="C20" s="233">
        <v>0.06</v>
      </c>
      <c r="D20" s="233">
        <v>0.33</v>
      </c>
      <c r="E20" s="233">
        <v>0.2</v>
      </c>
      <c r="F20" s="234">
        <v>0.09</v>
      </c>
      <c r="G20" s="194">
        <v>1</v>
      </c>
      <c r="H20" s="235">
        <v>0.33</v>
      </c>
      <c r="I20" s="236">
        <v>0.06</v>
      </c>
      <c r="J20" s="236">
        <v>0.34</v>
      </c>
      <c r="K20" s="237">
        <v>0.18</v>
      </c>
      <c r="L20" s="238">
        <v>0.08</v>
      </c>
      <c r="M20" s="228">
        <v>1</v>
      </c>
      <c r="N20" s="235">
        <v>0.35000000000000003</v>
      </c>
      <c r="O20" s="236">
        <v>0.05</v>
      </c>
      <c r="P20" s="236">
        <v>0.35000000000000003</v>
      </c>
      <c r="Q20" s="237">
        <v>0.17</v>
      </c>
      <c r="R20" s="238">
        <v>0.08</v>
      </c>
      <c r="S20" s="228">
        <v>1</v>
      </c>
      <c r="T20" s="394"/>
    </row>
    <row r="21" spans="1:20" s="229" customFormat="1" x14ac:dyDescent="0.2">
      <c r="A21" s="231" t="s">
        <v>80</v>
      </c>
      <c r="B21" s="232">
        <v>0.33</v>
      </c>
      <c r="C21" s="233">
        <v>0.06</v>
      </c>
      <c r="D21" s="233">
        <v>0.34</v>
      </c>
      <c r="E21" s="233">
        <v>0.18</v>
      </c>
      <c r="F21" s="234">
        <v>0.08</v>
      </c>
      <c r="G21" s="194">
        <v>1</v>
      </c>
      <c r="H21" s="235">
        <v>0.34</v>
      </c>
      <c r="I21" s="236">
        <v>0.06</v>
      </c>
      <c r="J21" s="236">
        <v>0.35</v>
      </c>
      <c r="K21" s="237">
        <v>0.17</v>
      </c>
      <c r="L21" s="238">
        <v>0.08</v>
      </c>
      <c r="M21" s="228">
        <v>1</v>
      </c>
      <c r="N21" s="235">
        <v>0.35000000000000003</v>
      </c>
      <c r="O21" s="236">
        <v>0.06</v>
      </c>
      <c r="P21" s="236">
        <v>0.35000000000000003</v>
      </c>
      <c r="Q21" s="237">
        <v>0.16</v>
      </c>
      <c r="R21" s="238">
        <v>7.0000000000000007E-2</v>
      </c>
      <c r="S21" s="228">
        <v>1</v>
      </c>
      <c r="T21" s="394"/>
    </row>
    <row r="22" spans="1:20" s="229" customFormat="1" x14ac:dyDescent="0.2">
      <c r="A22" s="231" t="s">
        <v>81</v>
      </c>
      <c r="B22" s="232">
        <v>0.44</v>
      </c>
      <c r="C22" s="233">
        <v>7.0000000000000007E-2</v>
      </c>
      <c r="D22" s="233">
        <v>0.27</v>
      </c>
      <c r="E22" s="233">
        <v>0.14000000000000001</v>
      </c>
      <c r="F22" s="234">
        <v>0.08</v>
      </c>
      <c r="G22" s="194">
        <v>1</v>
      </c>
      <c r="H22" s="235">
        <v>0.45</v>
      </c>
      <c r="I22" s="236">
        <v>7.0000000000000007E-2</v>
      </c>
      <c r="J22" s="236">
        <v>0.27</v>
      </c>
      <c r="K22" s="237">
        <v>0.14000000000000001</v>
      </c>
      <c r="L22" s="238">
        <v>7.0000000000000007E-2</v>
      </c>
      <c r="M22" s="228">
        <v>1</v>
      </c>
      <c r="N22" s="235">
        <v>0.45</v>
      </c>
      <c r="O22" s="236">
        <v>7.0000000000000007E-2</v>
      </c>
      <c r="P22" s="236">
        <v>0.27</v>
      </c>
      <c r="Q22" s="237">
        <v>0.13</v>
      </c>
      <c r="R22" s="238">
        <v>0.08</v>
      </c>
      <c r="S22" s="228">
        <v>1</v>
      </c>
      <c r="T22" s="394"/>
    </row>
    <row r="23" spans="1:20" s="229" customFormat="1" x14ac:dyDescent="0.2">
      <c r="A23" s="231" t="s">
        <v>82</v>
      </c>
      <c r="B23" s="232">
        <v>0.32</v>
      </c>
      <c r="C23" s="233">
        <v>0.06</v>
      </c>
      <c r="D23" s="233">
        <v>0.35000000000000003</v>
      </c>
      <c r="E23" s="233">
        <v>0.19</v>
      </c>
      <c r="F23" s="234">
        <v>0.08</v>
      </c>
      <c r="G23" s="194">
        <v>1</v>
      </c>
      <c r="H23" s="235">
        <v>0.33</v>
      </c>
      <c r="I23" s="236">
        <v>0.05</v>
      </c>
      <c r="J23" s="236">
        <v>0.36</v>
      </c>
      <c r="K23" s="237">
        <v>0.17</v>
      </c>
      <c r="L23" s="238">
        <v>0.08</v>
      </c>
      <c r="M23" s="228">
        <v>1</v>
      </c>
      <c r="N23" s="235">
        <v>0.35000000000000003</v>
      </c>
      <c r="O23" s="236">
        <v>0.05</v>
      </c>
      <c r="P23" s="236">
        <v>0.36</v>
      </c>
      <c r="Q23" s="237">
        <v>0.16</v>
      </c>
      <c r="R23" s="238">
        <v>7.0000000000000007E-2</v>
      </c>
      <c r="S23" s="228">
        <v>1</v>
      </c>
      <c r="T23" s="394"/>
    </row>
    <row r="24" spans="1:20" s="229" customFormat="1" x14ac:dyDescent="0.2">
      <c r="A24" s="231" t="s">
        <v>83</v>
      </c>
      <c r="B24" s="232">
        <v>0.41000000000000003</v>
      </c>
      <c r="C24" s="233">
        <v>0.08</v>
      </c>
      <c r="D24" s="233">
        <v>0.26</v>
      </c>
      <c r="E24" s="233">
        <v>0.15</v>
      </c>
      <c r="F24" s="234">
        <v>0.1</v>
      </c>
      <c r="G24" s="194">
        <v>1</v>
      </c>
      <c r="H24" s="235">
        <v>0.43</v>
      </c>
      <c r="I24" s="236">
        <v>7.0000000000000007E-2</v>
      </c>
      <c r="J24" s="236">
        <v>0.27</v>
      </c>
      <c r="K24" s="237">
        <v>0.14000000000000001</v>
      </c>
      <c r="L24" s="238">
        <v>0.09</v>
      </c>
      <c r="M24" s="228">
        <v>1</v>
      </c>
      <c r="N24" s="235">
        <v>0.44</v>
      </c>
      <c r="O24" s="236">
        <v>7.0000000000000007E-2</v>
      </c>
      <c r="P24" s="236">
        <v>0.28000000000000003</v>
      </c>
      <c r="Q24" s="237">
        <v>0.13</v>
      </c>
      <c r="R24" s="238">
        <v>0.09</v>
      </c>
      <c r="S24" s="228">
        <v>1</v>
      </c>
      <c r="T24" s="394"/>
    </row>
    <row r="25" spans="1:20" s="229" customFormat="1" x14ac:dyDescent="0.2">
      <c r="A25" s="231" t="s">
        <v>84</v>
      </c>
      <c r="B25" s="232">
        <v>0.28000000000000003</v>
      </c>
      <c r="C25" s="233">
        <v>0.06</v>
      </c>
      <c r="D25" s="233">
        <v>0.33</v>
      </c>
      <c r="E25" s="233">
        <v>0.23</v>
      </c>
      <c r="F25" s="234">
        <v>0.1</v>
      </c>
      <c r="G25" s="194">
        <v>1</v>
      </c>
      <c r="H25" s="235">
        <v>0.28999999999999998</v>
      </c>
      <c r="I25" s="236">
        <v>0.06</v>
      </c>
      <c r="J25" s="236">
        <v>0.33</v>
      </c>
      <c r="K25" s="237">
        <v>0.23</v>
      </c>
      <c r="L25" s="238">
        <v>0.09</v>
      </c>
      <c r="M25" s="228">
        <v>1</v>
      </c>
      <c r="N25" s="235">
        <v>0.28999999999999998</v>
      </c>
      <c r="O25" s="236">
        <v>0.06</v>
      </c>
      <c r="P25" s="236">
        <v>0.34</v>
      </c>
      <c r="Q25" s="237">
        <v>0.21</v>
      </c>
      <c r="R25" s="238">
        <v>0.09</v>
      </c>
      <c r="S25" s="228">
        <v>1</v>
      </c>
      <c r="T25" s="394"/>
    </row>
    <row r="26" spans="1:20" s="229" customFormat="1" x14ac:dyDescent="0.2">
      <c r="A26" s="231" t="s">
        <v>85</v>
      </c>
      <c r="B26" s="232">
        <v>0.31</v>
      </c>
      <c r="C26" s="233">
        <v>0.06</v>
      </c>
      <c r="D26" s="233">
        <v>0.35000000000000003</v>
      </c>
      <c r="E26" s="233">
        <v>0.2</v>
      </c>
      <c r="F26" s="234">
        <v>0.08</v>
      </c>
      <c r="G26" s="194">
        <v>1</v>
      </c>
      <c r="H26" s="235">
        <v>0.33</v>
      </c>
      <c r="I26" s="236">
        <v>0.06</v>
      </c>
      <c r="J26" s="236">
        <v>0.36</v>
      </c>
      <c r="K26" s="237">
        <v>0.18</v>
      </c>
      <c r="L26" s="238">
        <v>7.0000000000000007E-2</v>
      </c>
      <c r="M26" s="228">
        <v>1</v>
      </c>
      <c r="N26" s="235">
        <v>0.35000000000000003</v>
      </c>
      <c r="O26" s="236">
        <v>0.05</v>
      </c>
      <c r="P26" s="236">
        <v>0.37</v>
      </c>
      <c r="Q26" s="237">
        <v>0.16</v>
      </c>
      <c r="R26" s="238">
        <v>7.0000000000000007E-2</v>
      </c>
      <c r="S26" s="228">
        <v>1</v>
      </c>
      <c r="T26" s="394"/>
    </row>
    <row r="27" spans="1:20" s="229" customFormat="1" x14ac:dyDescent="0.2">
      <c r="A27" s="231" t="s">
        <v>142</v>
      </c>
      <c r="B27" s="232">
        <v>0.4</v>
      </c>
      <c r="C27" s="233">
        <v>0.05</v>
      </c>
      <c r="D27" s="233">
        <v>0.3</v>
      </c>
      <c r="E27" s="233">
        <v>0.16</v>
      </c>
      <c r="F27" s="234">
        <v>0.09</v>
      </c>
      <c r="G27" s="194">
        <v>1</v>
      </c>
      <c r="H27" s="235">
        <v>0.42</v>
      </c>
      <c r="I27" s="236">
        <v>0.04</v>
      </c>
      <c r="J27" s="236">
        <v>0.32</v>
      </c>
      <c r="K27" s="237">
        <v>0.14000000000000001</v>
      </c>
      <c r="L27" s="238">
        <v>0.08</v>
      </c>
      <c r="M27" s="228">
        <v>1</v>
      </c>
      <c r="N27" s="235">
        <v>0.43</v>
      </c>
      <c r="O27" s="236">
        <v>0.04</v>
      </c>
      <c r="P27" s="236">
        <v>0.31</v>
      </c>
      <c r="Q27" s="237">
        <v>0.14000000000000001</v>
      </c>
      <c r="R27" s="238">
        <v>0.08</v>
      </c>
      <c r="S27" s="228">
        <v>1</v>
      </c>
      <c r="T27" s="394"/>
    </row>
    <row r="28" spans="1:20" s="229" customFormat="1" x14ac:dyDescent="0.2">
      <c r="A28" s="231" t="s">
        <v>86</v>
      </c>
      <c r="B28" s="232">
        <v>0.37</v>
      </c>
      <c r="C28" s="233">
        <v>7.0000000000000007E-2</v>
      </c>
      <c r="D28" s="233">
        <v>0.31</v>
      </c>
      <c r="E28" s="233">
        <v>0.17</v>
      </c>
      <c r="F28" s="234">
        <v>0.08</v>
      </c>
      <c r="G28" s="194">
        <v>1</v>
      </c>
      <c r="H28" s="235">
        <v>0.38</v>
      </c>
      <c r="I28" s="236">
        <v>7.0000000000000007E-2</v>
      </c>
      <c r="J28" s="236">
        <v>0.32</v>
      </c>
      <c r="K28" s="237">
        <v>0.15</v>
      </c>
      <c r="L28" s="238">
        <v>7.0000000000000007E-2</v>
      </c>
      <c r="M28" s="228">
        <v>1</v>
      </c>
      <c r="N28" s="235">
        <v>0.4</v>
      </c>
      <c r="O28" s="236">
        <v>7.0000000000000007E-2</v>
      </c>
      <c r="P28" s="236">
        <v>0.32</v>
      </c>
      <c r="Q28" s="237">
        <v>0.15</v>
      </c>
      <c r="R28" s="238">
        <v>7.0000000000000007E-2</v>
      </c>
      <c r="S28" s="228">
        <v>1</v>
      </c>
      <c r="T28" s="394"/>
    </row>
    <row r="29" spans="1:20" s="229" customFormat="1" x14ac:dyDescent="0.2">
      <c r="A29" s="231" t="s">
        <v>87</v>
      </c>
      <c r="B29" s="232">
        <v>0.34</v>
      </c>
      <c r="C29" s="233">
        <v>0.08</v>
      </c>
      <c r="D29" s="233">
        <v>0.28000000000000003</v>
      </c>
      <c r="E29" s="233">
        <v>0.2</v>
      </c>
      <c r="F29" s="234">
        <v>0.1</v>
      </c>
      <c r="G29" s="194">
        <v>1</v>
      </c>
      <c r="H29" s="235">
        <v>0.35</v>
      </c>
      <c r="I29" s="236">
        <v>0.08</v>
      </c>
      <c r="J29" s="236">
        <v>0.3</v>
      </c>
      <c r="K29" s="237">
        <v>0.18</v>
      </c>
      <c r="L29" s="238">
        <v>0.09</v>
      </c>
      <c r="M29" s="228">
        <v>1</v>
      </c>
      <c r="N29" s="235">
        <v>0.36</v>
      </c>
      <c r="O29" s="236">
        <v>7.0000000000000007E-2</v>
      </c>
      <c r="P29" s="236">
        <v>0.3</v>
      </c>
      <c r="Q29" s="237">
        <v>0.17</v>
      </c>
      <c r="R29" s="238">
        <v>0.09</v>
      </c>
      <c r="S29" s="228">
        <v>1</v>
      </c>
      <c r="T29" s="394"/>
    </row>
    <row r="30" spans="1:20" s="229" customFormat="1" x14ac:dyDescent="0.2">
      <c r="A30" s="239" t="s">
        <v>88</v>
      </c>
      <c r="B30" s="232">
        <v>0.36</v>
      </c>
      <c r="C30" s="233">
        <v>0.04</v>
      </c>
      <c r="D30" s="233">
        <v>0.35000000000000003</v>
      </c>
      <c r="E30" s="233">
        <v>0.17</v>
      </c>
      <c r="F30" s="234">
        <v>0.08</v>
      </c>
      <c r="G30" s="194">
        <v>1</v>
      </c>
      <c r="H30" s="235">
        <v>0.38</v>
      </c>
      <c r="I30" s="236">
        <v>0.05</v>
      </c>
      <c r="J30" s="236">
        <v>0.35</v>
      </c>
      <c r="K30" s="237">
        <v>0.15</v>
      </c>
      <c r="L30" s="238">
        <v>7.0000000000000007E-2</v>
      </c>
      <c r="M30" s="228">
        <v>1</v>
      </c>
      <c r="N30" s="235">
        <v>0.4</v>
      </c>
      <c r="O30" s="236">
        <v>0.04</v>
      </c>
      <c r="P30" s="236">
        <v>0.35000000000000003</v>
      </c>
      <c r="Q30" s="237">
        <v>0.14000000000000001</v>
      </c>
      <c r="R30" s="238">
        <v>7.0000000000000007E-2</v>
      </c>
      <c r="S30" s="228">
        <v>1</v>
      </c>
      <c r="T30" s="394"/>
    </row>
    <row r="31" spans="1:20" s="229" customFormat="1" x14ac:dyDescent="0.2">
      <c r="A31" s="239" t="s">
        <v>143</v>
      </c>
      <c r="B31" s="232">
        <v>0.33</v>
      </c>
      <c r="C31" s="233">
        <v>0.05</v>
      </c>
      <c r="D31" s="233">
        <v>0.36</v>
      </c>
      <c r="E31" s="233">
        <v>0.19</v>
      </c>
      <c r="F31" s="234">
        <v>0.08</v>
      </c>
      <c r="G31" s="194">
        <v>1</v>
      </c>
      <c r="H31" s="235">
        <v>0.34</v>
      </c>
      <c r="I31" s="236">
        <v>0.05</v>
      </c>
      <c r="J31" s="236">
        <v>0.37</v>
      </c>
      <c r="K31" s="237">
        <v>0.17</v>
      </c>
      <c r="L31" s="238">
        <v>7.0000000000000007E-2</v>
      </c>
      <c r="M31" s="228">
        <v>1</v>
      </c>
      <c r="N31" s="235">
        <v>0.36</v>
      </c>
      <c r="O31" s="236">
        <v>0.04</v>
      </c>
      <c r="P31" s="236">
        <v>0.37</v>
      </c>
      <c r="Q31" s="237">
        <v>0.16</v>
      </c>
      <c r="R31" s="238">
        <v>7.0000000000000007E-2</v>
      </c>
      <c r="S31" s="228">
        <v>1</v>
      </c>
      <c r="T31" s="394"/>
    </row>
    <row r="32" spans="1:20" s="229" customFormat="1" x14ac:dyDescent="0.2">
      <c r="A32" s="239" t="s">
        <v>89</v>
      </c>
      <c r="B32" s="232">
        <v>0.42</v>
      </c>
      <c r="C32" s="233">
        <v>7.0000000000000007E-2</v>
      </c>
      <c r="D32" s="233">
        <v>0.26</v>
      </c>
      <c r="E32" s="233">
        <v>0.17</v>
      </c>
      <c r="F32" s="234">
        <v>0.08</v>
      </c>
      <c r="G32" s="194">
        <v>1</v>
      </c>
      <c r="H32" s="235">
        <v>0.43</v>
      </c>
      <c r="I32" s="236">
        <v>7.0000000000000007E-2</v>
      </c>
      <c r="J32" s="236">
        <v>0.26</v>
      </c>
      <c r="K32" s="237">
        <v>0.16</v>
      </c>
      <c r="L32" s="238">
        <v>0.08</v>
      </c>
      <c r="M32" s="228">
        <v>1</v>
      </c>
      <c r="N32" s="235">
        <v>0.44</v>
      </c>
      <c r="O32" s="236">
        <v>7.0000000000000007E-2</v>
      </c>
      <c r="P32" s="236">
        <v>0.27</v>
      </c>
      <c r="Q32" s="237">
        <v>0.15</v>
      </c>
      <c r="R32" s="238">
        <v>0.08</v>
      </c>
      <c r="S32" s="228">
        <v>1</v>
      </c>
      <c r="T32" s="394"/>
    </row>
    <row r="33" spans="1:37" s="229" customFormat="1" x14ac:dyDescent="0.2">
      <c r="A33" s="239" t="s">
        <v>90</v>
      </c>
      <c r="B33" s="232">
        <v>0.36</v>
      </c>
      <c r="C33" s="233">
        <v>0.05</v>
      </c>
      <c r="D33" s="233">
        <v>0.35000000000000003</v>
      </c>
      <c r="E33" s="233">
        <v>0.17</v>
      </c>
      <c r="F33" s="234">
        <v>7.0000000000000007E-2</v>
      </c>
      <c r="G33" s="194">
        <v>1</v>
      </c>
      <c r="H33" s="235">
        <v>0.37</v>
      </c>
      <c r="I33" s="236">
        <v>0.05</v>
      </c>
      <c r="J33" s="236">
        <v>0.36</v>
      </c>
      <c r="K33" s="237">
        <v>0.16</v>
      </c>
      <c r="L33" s="238">
        <v>0.06</v>
      </c>
      <c r="M33" s="228">
        <v>1</v>
      </c>
      <c r="N33" s="235">
        <v>0.38</v>
      </c>
      <c r="O33" s="236">
        <v>0.05</v>
      </c>
      <c r="P33" s="236">
        <v>0.36</v>
      </c>
      <c r="Q33" s="237">
        <v>0.15</v>
      </c>
      <c r="R33" s="238">
        <v>0.06</v>
      </c>
      <c r="S33" s="228">
        <v>1</v>
      </c>
      <c r="T33" s="394"/>
    </row>
    <row r="34" spans="1:37" s="229" customFormat="1" x14ac:dyDescent="0.2">
      <c r="A34" s="239" t="s">
        <v>91</v>
      </c>
      <c r="B34" s="232">
        <v>0.33</v>
      </c>
      <c r="C34" s="233">
        <v>0.04</v>
      </c>
      <c r="D34" s="240">
        <v>0.33</v>
      </c>
      <c r="E34" s="240">
        <v>0.21</v>
      </c>
      <c r="F34" s="241">
        <v>0.09</v>
      </c>
      <c r="G34" s="194">
        <v>1</v>
      </c>
      <c r="H34" s="235">
        <v>0.34</v>
      </c>
      <c r="I34" s="236">
        <v>0.04</v>
      </c>
      <c r="J34" s="236">
        <v>0.34</v>
      </c>
      <c r="K34" s="237">
        <v>0.19</v>
      </c>
      <c r="L34" s="238">
        <v>0.08</v>
      </c>
      <c r="M34" s="228">
        <v>1</v>
      </c>
      <c r="N34" s="235">
        <v>0.35000000000000003</v>
      </c>
      <c r="O34" s="236">
        <v>0.04</v>
      </c>
      <c r="P34" s="236">
        <v>0.35000000000000003</v>
      </c>
      <c r="Q34" s="237">
        <v>0.18</v>
      </c>
      <c r="R34" s="238">
        <v>0.08</v>
      </c>
      <c r="S34" s="228">
        <v>1</v>
      </c>
      <c r="T34" s="394"/>
    </row>
    <row r="35" spans="1:37" s="229" customFormat="1" x14ac:dyDescent="0.2">
      <c r="A35" s="239" t="s">
        <v>92</v>
      </c>
      <c r="B35" s="232">
        <v>0.36</v>
      </c>
      <c r="C35" s="233">
        <v>0.06</v>
      </c>
      <c r="D35" s="240">
        <v>0.33</v>
      </c>
      <c r="E35" s="240">
        <v>0.17</v>
      </c>
      <c r="F35" s="241">
        <v>0.08</v>
      </c>
      <c r="G35" s="194">
        <v>1</v>
      </c>
      <c r="H35" s="235">
        <v>0.37</v>
      </c>
      <c r="I35" s="236">
        <v>0.06</v>
      </c>
      <c r="J35" s="236">
        <v>0.35</v>
      </c>
      <c r="K35" s="237">
        <v>0.15</v>
      </c>
      <c r="L35" s="238">
        <v>7.0000000000000007E-2</v>
      </c>
      <c r="M35" s="228">
        <v>1</v>
      </c>
      <c r="N35" s="235">
        <v>0.39</v>
      </c>
      <c r="O35" s="236">
        <v>0.05</v>
      </c>
      <c r="P35" s="236">
        <v>0.35000000000000003</v>
      </c>
      <c r="Q35" s="237">
        <v>0.14000000000000001</v>
      </c>
      <c r="R35" s="238">
        <v>7.0000000000000007E-2</v>
      </c>
      <c r="S35" s="228">
        <v>1</v>
      </c>
      <c r="T35" s="394"/>
    </row>
    <row r="36" spans="1:37" s="229" customFormat="1" x14ac:dyDescent="0.2">
      <c r="A36" s="239" t="s">
        <v>93</v>
      </c>
      <c r="B36" s="232">
        <v>0.36</v>
      </c>
      <c r="C36" s="233">
        <v>7.0000000000000007E-2</v>
      </c>
      <c r="D36" s="240">
        <v>0.3</v>
      </c>
      <c r="E36" s="240">
        <v>0.18</v>
      </c>
      <c r="F36" s="241">
        <v>0.09</v>
      </c>
      <c r="G36" s="194">
        <v>1</v>
      </c>
      <c r="H36" s="235">
        <v>0.37</v>
      </c>
      <c r="I36" s="236">
        <v>7.0000000000000007E-2</v>
      </c>
      <c r="J36" s="236">
        <v>0.31</v>
      </c>
      <c r="K36" s="236">
        <v>0.17</v>
      </c>
      <c r="L36" s="238">
        <v>0.08</v>
      </c>
      <c r="M36" s="228">
        <v>1</v>
      </c>
      <c r="N36" s="235">
        <v>0.39</v>
      </c>
      <c r="O36" s="236">
        <v>0.06</v>
      </c>
      <c r="P36" s="236">
        <v>0.31</v>
      </c>
      <c r="Q36" s="236">
        <v>0.16</v>
      </c>
      <c r="R36" s="238">
        <v>0.08</v>
      </c>
      <c r="S36" s="228">
        <v>1</v>
      </c>
      <c r="T36" s="394"/>
    </row>
    <row r="37" spans="1:37" s="229" customFormat="1" x14ac:dyDescent="0.2">
      <c r="A37" s="239" t="s">
        <v>94</v>
      </c>
      <c r="B37" s="232">
        <v>0.32</v>
      </c>
      <c r="C37" s="233">
        <v>0.05</v>
      </c>
      <c r="D37" s="240">
        <v>0.33</v>
      </c>
      <c r="E37" s="240">
        <v>0.2</v>
      </c>
      <c r="F37" s="241">
        <v>0.1</v>
      </c>
      <c r="G37" s="194">
        <v>1</v>
      </c>
      <c r="H37" s="235">
        <v>0.32</v>
      </c>
      <c r="I37" s="236">
        <v>0.05</v>
      </c>
      <c r="J37" s="236">
        <v>0.34</v>
      </c>
      <c r="K37" s="236">
        <v>0.19</v>
      </c>
      <c r="L37" s="238">
        <v>0.09</v>
      </c>
      <c r="M37" s="228">
        <v>1</v>
      </c>
      <c r="N37" s="235">
        <v>0.33</v>
      </c>
      <c r="O37" s="236">
        <v>0.05</v>
      </c>
      <c r="P37" s="236">
        <v>0.34</v>
      </c>
      <c r="Q37" s="236">
        <v>0.19</v>
      </c>
      <c r="R37" s="238">
        <v>0.09</v>
      </c>
      <c r="S37" s="228">
        <v>1</v>
      </c>
      <c r="T37" s="394"/>
    </row>
    <row r="38" spans="1:37" x14ac:dyDescent="0.2">
      <c r="A38" s="239" t="s">
        <v>95</v>
      </c>
      <c r="B38" s="232">
        <v>0.41000000000000003</v>
      </c>
      <c r="C38" s="233">
        <v>0.08</v>
      </c>
      <c r="D38" s="240">
        <v>0.26</v>
      </c>
      <c r="E38" s="240">
        <v>0.16</v>
      </c>
      <c r="F38" s="241">
        <v>0.09</v>
      </c>
      <c r="G38" s="194">
        <v>1</v>
      </c>
      <c r="H38" s="235">
        <v>0.42</v>
      </c>
      <c r="I38" s="236">
        <v>0.08</v>
      </c>
      <c r="J38" s="236">
        <v>0.27</v>
      </c>
      <c r="K38" s="236">
        <v>0.15</v>
      </c>
      <c r="L38" s="238">
        <v>0.08</v>
      </c>
      <c r="M38" s="228">
        <v>1</v>
      </c>
      <c r="N38" s="235">
        <v>0.43</v>
      </c>
      <c r="O38" s="236">
        <v>0.08</v>
      </c>
      <c r="P38" s="236">
        <v>0.28000000000000003</v>
      </c>
      <c r="Q38" s="236">
        <v>0.14000000000000001</v>
      </c>
      <c r="R38" s="238">
        <v>0.08</v>
      </c>
      <c r="S38" s="228">
        <v>1</v>
      </c>
      <c r="T38" s="394"/>
    </row>
    <row r="39" spans="1:37" x14ac:dyDescent="0.2">
      <c r="A39" s="242" t="s">
        <v>96</v>
      </c>
      <c r="B39" s="243">
        <v>0.3</v>
      </c>
      <c r="C39" s="244">
        <v>0.08</v>
      </c>
      <c r="D39" s="245">
        <v>0.3</v>
      </c>
      <c r="E39" s="245">
        <v>0.22</v>
      </c>
      <c r="F39" s="246">
        <v>0.1</v>
      </c>
      <c r="G39" s="196">
        <v>1</v>
      </c>
      <c r="H39" s="247">
        <v>0.31</v>
      </c>
      <c r="I39" s="248">
        <v>0.08</v>
      </c>
      <c r="J39" s="248">
        <v>0.31</v>
      </c>
      <c r="K39" s="248">
        <v>0.2</v>
      </c>
      <c r="L39" s="249">
        <v>0.09</v>
      </c>
      <c r="M39" s="250">
        <v>1</v>
      </c>
      <c r="N39" s="247">
        <v>0.33</v>
      </c>
      <c r="O39" s="248">
        <v>7.0000000000000007E-2</v>
      </c>
      <c r="P39" s="248">
        <v>0.32</v>
      </c>
      <c r="Q39" s="248">
        <v>0.19</v>
      </c>
      <c r="R39" s="249">
        <v>0.09</v>
      </c>
      <c r="S39" s="250">
        <v>1</v>
      </c>
      <c r="T39" s="394"/>
    </row>
    <row r="40" spans="1:37" ht="24.95" customHeight="1" x14ac:dyDescent="0.2">
      <c r="A40" s="494" t="s">
        <v>232</v>
      </c>
      <c r="B40" s="495"/>
      <c r="C40" s="495"/>
      <c r="D40" s="495"/>
      <c r="E40" s="495"/>
      <c r="F40" s="495"/>
      <c r="G40" s="495"/>
      <c r="H40" s="495"/>
      <c r="I40" s="495"/>
      <c r="J40" s="495"/>
      <c r="K40" s="495"/>
      <c r="L40" s="495"/>
      <c r="M40" s="495"/>
      <c r="N40" s="495"/>
      <c r="O40" s="495"/>
      <c r="P40" s="495"/>
      <c r="Q40" s="495"/>
      <c r="R40" s="495"/>
      <c r="S40" s="496"/>
      <c r="T40" s="394"/>
      <c r="U40" s="229"/>
      <c r="V40" s="229"/>
      <c r="W40" s="229"/>
      <c r="X40" s="229"/>
      <c r="Y40" s="229"/>
      <c r="Z40" s="229"/>
      <c r="AA40" s="229"/>
      <c r="AB40" s="229"/>
      <c r="AC40" s="229"/>
      <c r="AD40" s="229"/>
      <c r="AE40" s="229"/>
      <c r="AF40" s="229"/>
      <c r="AG40" s="229"/>
      <c r="AH40" s="229"/>
      <c r="AI40" s="229"/>
      <c r="AJ40" s="229"/>
      <c r="AK40" s="229"/>
    </row>
    <row r="41" spans="1:37" ht="12" customHeight="1" x14ac:dyDescent="0.2">
      <c r="A41" s="102" t="s">
        <v>190</v>
      </c>
      <c r="B41" s="251">
        <v>0.33</v>
      </c>
      <c r="C41" s="251">
        <v>0.04</v>
      </c>
      <c r="D41" s="251">
        <v>0.34</v>
      </c>
      <c r="E41" s="251">
        <v>0.21</v>
      </c>
      <c r="F41" s="251">
        <v>0.08</v>
      </c>
      <c r="G41" s="198">
        <v>1</v>
      </c>
      <c r="H41" s="251">
        <v>0.33</v>
      </c>
      <c r="I41" s="251">
        <v>0.04</v>
      </c>
      <c r="J41" s="251">
        <v>0.35</v>
      </c>
      <c r="K41" s="251">
        <v>0.2</v>
      </c>
      <c r="L41" s="251">
        <v>0.08</v>
      </c>
      <c r="M41" s="198">
        <v>1</v>
      </c>
      <c r="N41" s="251">
        <v>0.34</v>
      </c>
      <c r="O41" s="251">
        <v>0.03</v>
      </c>
      <c r="P41" s="251">
        <v>0.35000000000000003</v>
      </c>
      <c r="Q41" s="251">
        <v>0.19</v>
      </c>
      <c r="R41" s="251">
        <v>0.08</v>
      </c>
      <c r="S41" s="198">
        <v>1</v>
      </c>
      <c r="T41" s="394"/>
      <c r="U41" s="229"/>
      <c r="V41" s="229"/>
      <c r="W41" s="229"/>
      <c r="X41" s="229"/>
      <c r="Y41" s="229"/>
      <c r="Z41" s="229"/>
      <c r="AA41" s="229"/>
      <c r="AB41" s="229"/>
      <c r="AC41" s="229"/>
      <c r="AD41" s="229"/>
      <c r="AE41" s="229"/>
      <c r="AF41" s="229"/>
      <c r="AG41" s="229"/>
      <c r="AH41" s="229"/>
      <c r="AI41" s="229"/>
      <c r="AJ41" s="229"/>
      <c r="AK41" s="229"/>
    </row>
    <row r="42" spans="1:37" s="254" customFormat="1" ht="12" customHeight="1" x14ac:dyDescent="0.2">
      <c r="A42" s="110" t="s">
        <v>191</v>
      </c>
      <c r="B42" s="252">
        <v>0.39</v>
      </c>
      <c r="C42" s="252">
        <v>7.0000000000000007E-2</v>
      </c>
      <c r="D42" s="252">
        <v>0.28000000000000003</v>
      </c>
      <c r="E42" s="252">
        <v>0.17</v>
      </c>
      <c r="F42" s="252">
        <v>0.09</v>
      </c>
      <c r="G42" s="199">
        <v>1</v>
      </c>
      <c r="H42" s="252">
        <v>0.4</v>
      </c>
      <c r="I42" s="252">
        <v>7.0000000000000007E-2</v>
      </c>
      <c r="J42" s="252">
        <v>0.28000000000000003</v>
      </c>
      <c r="K42" s="252">
        <v>0.16</v>
      </c>
      <c r="L42" s="252">
        <v>0.08</v>
      </c>
      <c r="M42" s="199">
        <v>1</v>
      </c>
      <c r="N42" s="252">
        <v>0.41000000000000003</v>
      </c>
      <c r="O42" s="252">
        <v>7.0000000000000007E-2</v>
      </c>
      <c r="P42" s="252">
        <v>0.28999999999999998</v>
      </c>
      <c r="Q42" s="252">
        <v>0.16</v>
      </c>
      <c r="R42" s="252">
        <v>0.08</v>
      </c>
      <c r="S42" s="199">
        <v>1</v>
      </c>
      <c r="T42" s="394"/>
      <c r="U42" s="229"/>
      <c r="V42" s="229"/>
      <c r="W42" s="229"/>
      <c r="X42" s="229"/>
      <c r="Y42" s="229"/>
      <c r="Z42" s="229"/>
      <c r="AA42" s="229"/>
      <c r="AB42" s="229"/>
      <c r="AC42" s="229"/>
      <c r="AD42" s="229"/>
      <c r="AE42" s="229"/>
      <c r="AF42" s="229"/>
      <c r="AG42" s="229"/>
      <c r="AH42" s="229"/>
      <c r="AI42" s="229"/>
      <c r="AJ42" s="229"/>
      <c r="AK42" s="253"/>
    </row>
    <row r="43" spans="1:37" ht="12" customHeight="1" x14ac:dyDescent="0.2">
      <c r="A43" s="110" t="s">
        <v>145</v>
      </c>
      <c r="B43" s="252">
        <v>0.35000000000000003</v>
      </c>
      <c r="C43" s="252">
        <v>0.06</v>
      </c>
      <c r="D43" s="252">
        <v>0.32</v>
      </c>
      <c r="E43" s="252">
        <v>0.18</v>
      </c>
      <c r="F43" s="252">
        <v>0.08</v>
      </c>
      <c r="G43" s="199">
        <v>1</v>
      </c>
      <c r="H43" s="252">
        <v>0.36</v>
      </c>
      <c r="I43" s="252">
        <v>0.06</v>
      </c>
      <c r="J43" s="252">
        <v>0.32</v>
      </c>
      <c r="K43" s="252">
        <v>0.18</v>
      </c>
      <c r="L43" s="252">
        <v>0.08</v>
      </c>
      <c r="M43" s="199">
        <v>1</v>
      </c>
      <c r="N43" s="252">
        <v>0.37</v>
      </c>
      <c r="O43" s="252">
        <v>0.06</v>
      </c>
      <c r="P43" s="252">
        <v>0.33</v>
      </c>
      <c r="Q43" s="252">
        <v>0.17</v>
      </c>
      <c r="R43" s="252">
        <v>0.08</v>
      </c>
      <c r="S43" s="199">
        <v>1</v>
      </c>
      <c r="T43" s="394"/>
      <c r="U43" s="229"/>
      <c r="V43" s="229"/>
      <c r="W43" s="229"/>
      <c r="X43" s="229"/>
      <c r="Y43" s="229"/>
      <c r="Z43" s="229"/>
      <c r="AA43" s="229"/>
      <c r="AB43" s="229"/>
      <c r="AC43" s="229"/>
      <c r="AD43" s="229"/>
      <c r="AE43" s="229"/>
      <c r="AF43" s="229"/>
      <c r="AG43" s="229"/>
      <c r="AH43" s="229"/>
      <c r="AI43" s="229"/>
      <c r="AJ43" s="229"/>
      <c r="AK43" s="229"/>
    </row>
    <row r="44" spans="1:37" ht="12" customHeight="1" x14ac:dyDescent="0.2">
      <c r="A44" s="119" t="s">
        <v>146</v>
      </c>
      <c r="B44" s="252">
        <v>0.35000000000000003</v>
      </c>
      <c r="C44" s="252">
        <v>0.06</v>
      </c>
      <c r="D44" s="252">
        <v>0.33</v>
      </c>
      <c r="E44" s="252">
        <v>0.17</v>
      </c>
      <c r="F44" s="252">
        <v>0.08</v>
      </c>
      <c r="G44" s="200">
        <v>1</v>
      </c>
      <c r="H44" s="252">
        <v>0.36</v>
      </c>
      <c r="I44" s="252">
        <v>0.06</v>
      </c>
      <c r="J44" s="252">
        <v>0.34</v>
      </c>
      <c r="K44" s="252">
        <v>0.17</v>
      </c>
      <c r="L44" s="252">
        <v>7.0000000000000007E-2</v>
      </c>
      <c r="M44" s="200">
        <v>1</v>
      </c>
      <c r="N44" s="252">
        <v>0.37</v>
      </c>
      <c r="O44" s="252">
        <v>0.05</v>
      </c>
      <c r="P44" s="252">
        <v>0.34</v>
      </c>
      <c r="Q44" s="252">
        <v>0.16</v>
      </c>
      <c r="R44" s="252">
        <v>7.0000000000000007E-2</v>
      </c>
      <c r="S44" s="200">
        <v>1</v>
      </c>
      <c r="T44" s="394"/>
      <c r="U44" s="229"/>
      <c r="V44" s="229"/>
      <c r="W44" s="229"/>
      <c r="X44" s="229"/>
      <c r="Y44" s="229"/>
      <c r="Z44" s="229"/>
      <c r="AA44" s="229"/>
      <c r="AB44" s="229"/>
      <c r="AC44" s="229"/>
      <c r="AD44" s="229"/>
      <c r="AE44" s="229"/>
      <c r="AF44" s="229"/>
      <c r="AG44" s="229"/>
      <c r="AH44" s="229"/>
      <c r="AI44" s="229"/>
      <c r="AJ44" s="229"/>
      <c r="AK44" s="229"/>
    </row>
    <row r="45" spans="1:37" ht="24.95" customHeight="1" x14ac:dyDescent="0.2">
      <c r="A45" s="494" t="s">
        <v>144</v>
      </c>
      <c r="B45" s="495"/>
      <c r="C45" s="495"/>
      <c r="D45" s="495"/>
      <c r="E45" s="495"/>
      <c r="F45" s="495"/>
      <c r="G45" s="495"/>
      <c r="H45" s="495"/>
      <c r="I45" s="495"/>
      <c r="J45" s="495"/>
      <c r="K45" s="495"/>
      <c r="L45" s="495"/>
      <c r="M45" s="495"/>
      <c r="N45" s="495"/>
      <c r="O45" s="495"/>
      <c r="P45" s="495"/>
      <c r="Q45" s="495"/>
      <c r="R45" s="495"/>
      <c r="S45" s="496"/>
      <c r="T45" s="394"/>
      <c r="U45" s="229"/>
      <c r="V45" s="229"/>
      <c r="W45" s="229"/>
      <c r="X45" s="229"/>
      <c r="Y45" s="229"/>
      <c r="Z45" s="229"/>
      <c r="AA45" s="229"/>
      <c r="AB45" s="229"/>
      <c r="AC45" s="229"/>
      <c r="AD45" s="229"/>
      <c r="AE45" s="229"/>
      <c r="AF45" s="229"/>
      <c r="AG45" s="229"/>
      <c r="AH45" s="229"/>
      <c r="AI45" s="229"/>
      <c r="AJ45" s="229"/>
      <c r="AK45" s="229"/>
    </row>
    <row r="46" spans="1:37" x14ac:dyDescent="0.2">
      <c r="A46" s="102" t="s">
        <v>149</v>
      </c>
      <c r="B46" s="252">
        <v>0.32</v>
      </c>
      <c r="C46" s="252">
        <v>0.05</v>
      </c>
      <c r="D46" s="252">
        <v>0.37</v>
      </c>
      <c r="E46" s="252">
        <v>0.18</v>
      </c>
      <c r="F46" s="252">
        <v>7.0000000000000007E-2</v>
      </c>
      <c r="G46" s="255">
        <v>1</v>
      </c>
      <c r="H46" s="252">
        <v>0.34</v>
      </c>
      <c r="I46" s="252">
        <v>0.05</v>
      </c>
      <c r="J46" s="252">
        <v>0.39</v>
      </c>
      <c r="K46" s="252">
        <v>0.16</v>
      </c>
      <c r="L46" s="252">
        <v>7.0000000000000007E-2</v>
      </c>
      <c r="M46" s="198">
        <v>1</v>
      </c>
      <c r="N46" s="252">
        <v>0.36</v>
      </c>
      <c r="O46" s="252">
        <v>0.04</v>
      </c>
      <c r="P46" s="252">
        <v>0.38</v>
      </c>
      <c r="Q46" s="252">
        <v>0.15</v>
      </c>
      <c r="R46" s="252">
        <v>0.06</v>
      </c>
      <c r="S46" s="198">
        <v>1</v>
      </c>
      <c r="T46" s="394"/>
      <c r="U46" s="229"/>
      <c r="V46" s="229"/>
      <c r="W46" s="229"/>
      <c r="X46" s="229"/>
      <c r="Y46" s="229"/>
      <c r="Z46" s="229"/>
      <c r="AA46" s="229"/>
      <c r="AB46" s="229"/>
      <c r="AC46" s="229"/>
      <c r="AD46" s="229"/>
      <c r="AE46" s="229"/>
      <c r="AF46" s="229"/>
      <c r="AG46" s="229"/>
      <c r="AH46" s="229"/>
      <c r="AI46" s="229"/>
      <c r="AJ46" s="229"/>
      <c r="AK46" s="229"/>
    </row>
    <row r="47" spans="1:37" x14ac:dyDescent="0.2">
      <c r="A47" s="119" t="s">
        <v>150</v>
      </c>
      <c r="B47" s="256">
        <v>0.32</v>
      </c>
      <c r="C47" s="256">
        <v>0.03</v>
      </c>
      <c r="D47" s="256">
        <v>0.38</v>
      </c>
      <c r="E47" s="256">
        <v>0.17</v>
      </c>
      <c r="F47" s="256">
        <v>0.09</v>
      </c>
      <c r="G47" s="200">
        <v>1</v>
      </c>
      <c r="H47" s="256">
        <v>0.34</v>
      </c>
      <c r="I47" s="256">
        <v>0.03</v>
      </c>
      <c r="J47" s="256">
        <v>0.4</v>
      </c>
      <c r="K47" s="256">
        <v>0.15</v>
      </c>
      <c r="L47" s="256">
        <v>0.08</v>
      </c>
      <c r="M47" s="200">
        <v>1</v>
      </c>
      <c r="N47" s="256">
        <v>0.36</v>
      </c>
      <c r="O47" s="256">
        <v>0.03</v>
      </c>
      <c r="P47" s="256">
        <v>0.39</v>
      </c>
      <c r="Q47" s="256">
        <v>0.14000000000000001</v>
      </c>
      <c r="R47" s="256">
        <v>0.08</v>
      </c>
      <c r="S47" s="200">
        <v>1</v>
      </c>
      <c r="T47" s="394"/>
      <c r="U47" s="229"/>
      <c r="V47" s="229"/>
      <c r="W47" s="229"/>
      <c r="X47" s="229"/>
      <c r="Y47" s="229"/>
      <c r="Z47" s="229"/>
      <c r="AA47" s="229"/>
      <c r="AB47" s="229"/>
      <c r="AC47" s="229"/>
      <c r="AD47" s="229"/>
      <c r="AE47" s="229"/>
      <c r="AF47" s="229"/>
      <c r="AG47" s="229"/>
      <c r="AH47" s="229"/>
      <c r="AI47" s="229"/>
      <c r="AJ47" s="229"/>
      <c r="AK47" s="229"/>
    </row>
    <row r="48" spans="1:37" x14ac:dyDescent="0.2">
      <c r="N48" s="229"/>
      <c r="O48" s="229"/>
      <c r="P48" s="229"/>
      <c r="Q48" s="229"/>
      <c r="R48" s="229"/>
      <c r="S48" s="229"/>
      <c r="T48" s="229"/>
      <c r="U48" s="229"/>
      <c r="V48" s="229"/>
      <c r="W48" s="229"/>
      <c r="X48" s="229"/>
      <c r="Y48" s="229"/>
      <c r="Z48" s="229"/>
      <c r="AA48" s="229"/>
      <c r="AB48" s="229"/>
      <c r="AC48" s="229"/>
      <c r="AD48" s="229"/>
      <c r="AE48" s="229"/>
    </row>
    <row r="49" spans="1:2" x14ac:dyDescent="0.2">
      <c r="A49" s="431" t="s">
        <v>280</v>
      </c>
      <c r="B49" s="304"/>
    </row>
  </sheetData>
  <mergeCells count="27">
    <mergeCell ref="A45:S45"/>
    <mergeCell ref="H1:I1"/>
    <mergeCell ref="A1:F1"/>
    <mergeCell ref="A4:A5"/>
    <mergeCell ref="B4:B5"/>
    <mergeCell ref="C4:C5"/>
    <mergeCell ref="D4:D5"/>
    <mergeCell ref="E4:E5"/>
    <mergeCell ref="F4:F5"/>
    <mergeCell ref="B3:G3"/>
    <mergeCell ref="N3:S3"/>
    <mergeCell ref="H3:M3"/>
    <mergeCell ref="A7:S7"/>
    <mergeCell ref="A40:S40"/>
    <mergeCell ref="G4:G5"/>
    <mergeCell ref="H4:H5"/>
    <mergeCell ref="I4:I5"/>
    <mergeCell ref="J4:J5"/>
    <mergeCell ref="K4:K5"/>
    <mergeCell ref="Q4:Q5"/>
    <mergeCell ref="R4:R5"/>
    <mergeCell ref="S4:S5"/>
    <mergeCell ref="L4:L5"/>
    <mergeCell ref="M4:M5"/>
    <mergeCell ref="N4:N5"/>
    <mergeCell ref="O4:O5"/>
    <mergeCell ref="P4:P5"/>
  </mergeCells>
  <phoneticPr fontId="3" type="noConversion"/>
  <hyperlinks>
    <hyperlink ref="H1" location="Contents!A1" display="back to contents"/>
  </hyperlinks>
  <pageMargins left="0.75" right="0.75" top="1" bottom="1" header="0.5" footer="0.5"/>
  <pageSetup paperSize="9" scale="81"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G53"/>
  <sheetViews>
    <sheetView showGridLines="0" zoomScaleNormal="100" workbookViewId="0">
      <selection sqref="A1:H1"/>
    </sheetView>
  </sheetViews>
  <sheetFormatPr defaultRowHeight="12.75" x14ac:dyDescent="0.2"/>
  <cols>
    <col min="1" max="1" width="36.140625" style="160" customWidth="1"/>
    <col min="2" max="27" width="13.42578125" style="44" bestFit="1" customWidth="1"/>
    <col min="28" max="28" width="18.28515625" style="44" customWidth="1"/>
    <col min="29" max="29" width="17.5703125" style="44" customWidth="1"/>
    <col min="30" max="16384" width="9.140625" style="44"/>
  </cols>
  <sheetData>
    <row r="1" spans="1:33" ht="18" customHeight="1" x14ac:dyDescent="0.25">
      <c r="A1" s="462" t="s">
        <v>197</v>
      </c>
      <c r="B1" s="462"/>
      <c r="C1" s="462"/>
      <c r="D1" s="462"/>
      <c r="E1" s="462"/>
      <c r="F1" s="462"/>
      <c r="G1" s="462"/>
      <c r="H1" s="462"/>
      <c r="I1" s="134"/>
      <c r="J1" s="447" t="s">
        <v>225</v>
      </c>
      <c r="K1" s="447"/>
      <c r="L1" s="440"/>
      <c r="M1" s="134"/>
    </row>
    <row r="2" spans="1:33" ht="15" customHeight="1" x14ac:dyDescent="0.25">
      <c r="A2" s="134"/>
      <c r="B2" s="65"/>
      <c r="C2" s="65"/>
      <c r="D2" s="65"/>
      <c r="E2" s="65"/>
      <c r="F2" s="65"/>
      <c r="G2" s="65"/>
      <c r="H2" s="65"/>
      <c r="I2" s="65"/>
      <c r="J2" s="65"/>
      <c r="K2" s="65"/>
    </row>
    <row r="3" spans="1:33" s="184" customFormat="1" ht="14.25" customHeight="1" x14ac:dyDescent="0.2">
      <c r="A3" s="66" t="s">
        <v>147</v>
      </c>
      <c r="B3" s="477" t="s">
        <v>124</v>
      </c>
      <c r="C3" s="471"/>
      <c r="D3" s="471"/>
      <c r="E3" s="471"/>
      <c r="F3" s="471"/>
      <c r="G3" s="471"/>
      <c r="H3" s="471"/>
      <c r="I3" s="471"/>
      <c r="J3" s="471"/>
      <c r="K3" s="471"/>
      <c r="L3" s="471"/>
      <c r="M3" s="471"/>
      <c r="N3" s="471"/>
      <c r="O3" s="471"/>
      <c r="P3" s="471"/>
      <c r="Q3" s="471"/>
      <c r="R3" s="471"/>
      <c r="S3" s="471"/>
      <c r="T3" s="471"/>
      <c r="U3" s="471"/>
      <c r="V3" s="471"/>
      <c r="W3" s="471"/>
      <c r="X3" s="471"/>
      <c r="Y3" s="471"/>
      <c r="Z3" s="471"/>
      <c r="AA3" s="473"/>
      <c r="AB3" s="468" t="s">
        <v>223</v>
      </c>
      <c r="AC3" s="468" t="s">
        <v>224</v>
      </c>
      <c r="AD3" s="455" t="s">
        <v>125</v>
      </c>
      <c r="AE3" s="457"/>
      <c r="AF3" s="455" t="s">
        <v>125</v>
      </c>
      <c r="AG3" s="457"/>
    </row>
    <row r="4" spans="1:33" s="184" customFormat="1" x14ac:dyDescent="0.2">
      <c r="A4" s="135"/>
      <c r="B4" s="136" t="s">
        <v>157</v>
      </c>
      <c r="C4" s="137" t="s">
        <v>158</v>
      </c>
      <c r="D4" s="137" t="s">
        <v>159</v>
      </c>
      <c r="E4" s="137" t="s">
        <v>160</v>
      </c>
      <c r="F4" s="137" t="s">
        <v>161</v>
      </c>
      <c r="G4" s="137" t="s">
        <v>162</v>
      </c>
      <c r="H4" s="137" t="s">
        <v>163</v>
      </c>
      <c r="I4" s="137" t="s">
        <v>164</v>
      </c>
      <c r="J4" s="137" t="s">
        <v>165</v>
      </c>
      <c r="K4" s="137" t="s">
        <v>166</v>
      </c>
      <c r="L4" s="441" t="s">
        <v>167</v>
      </c>
      <c r="M4" s="137" t="s">
        <v>168</v>
      </c>
      <c r="N4" s="137" t="s">
        <v>169</v>
      </c>
      <c r="O4" s="137" t="s">
        <v>170</v>
      </c>
      <c r="P4" s="137" t="s">
        <v>171</v>
      </c>
      <c r="Q4" s="137" t="s">
        <v>172</v>
      </c>
      <c r="R4" s="137" t="s">
        <v>173</v>
      </c>
      <c r="S4" s="137" t="s">
        <v>174</v>
      </c>
      <c r="T4" s="137" t="s">
        <v>175</v>
      </c>
      <c r="U4" s="137" t="s">
        <v>176</v>
      </c>
      <c r="V4" s="137" t="s">
        <v>177</v>
      </c>
      <c r="W4" s="137" t="s">
        <v>178</v>
      </c>
      <c r="X4" s="137" t="s">
        <v>179</v>
      </c>
      <c r="Y4" s="137" t="s">
        <v>180</v>
      </c>
      <c r="Z4" s="137" t="s">
        <v>181</v>
      </c>
      <c r="AA4" s="138" t="s">
        <v>182</v>
      </c>
      <c r="AB4" s="469"/>
      <c r="AC4" s="469"/>
      <c r="AD4" s="458" t="s">
        <v>195</v>
      </c>
      <c r="AE4" s="459"/>
      <c r="AF4" s="458" t="s">
        <v>185</v>
      </c>
      <c r="AG4" s="459"/>
    </row>
    <row r="5" spans="1:33" s="85" customFormat="1" x14ac:dyDescent="0.2">
      <c r="A5" s="211" t="s">
        <v>69</v>
      </c>
      <c r="B5" s="212">
        <v>892687</v>
      </c>
      <c r="C5" s="212">
        <v>903699</v>
      </c>
      <c r="D5" s="212">
        <v>912897</v>
      </c>
      <c r="E5" s="212">
        <v>921822</v>
      </c>
      <c r="F5" s="212">
        <v>928715</v>
      </c>
      <c r="G5" s="212">
        <v>935231</v>
      </c>
      <c r="H5" s="212">
        <v>941539</v>
      </c>
      <c r="I5" s="212">
        <v>947108</v>
      </c>
      <c r="J5" s="212">
        <v>952508</v>
      </c>
      <c r="K5" s="212">
        <v>959100</v>
      </c>
      <c r="L5" s="212">
        <v>965062</v>
      </c>
      <c r="M5" s="212">
        <v>970744</v>
      </c>
      <c r="N5" s="212">
        <v>975826</v>
      </c>
      <c r="O5" s="212">
        <v>980912</v>
      </c>
      <c r="P5" s="212">
        <v>986487</v>
      </c>
      <c r="Q5" s="212">
        <v>991806</v>
      </c>
      <c r="R5" s="212">
        <v>996926</v>
      </c>
      <c r="S5" s="212">
        <v>1001601</v>
      </c>
      <c r="T5" s="212">
        <v>1006520</v>
      </c>
      <c r="U5" s="212">
        <v>1011358</v>
      </c>
      <c r="V5" s="212">
        <v>1016125</v>
      </c>
      <c r="W5" s="212">
        <v>1020778</v>
      </c>
      <c r="X5" s="212">
        <v>1025301</v>
      </c>
      <c r="Y5" s="212">
        <v>1029886</v>
      </c>
      <c r="Z5" s="212">
        <v>1034332</v>
      </c>
      <c r="AA5" s="213">
        <v>1038718</v>
      </c>
      <c r="AB5" s="214">
        <v>7237</v>
      </c>
      <c r="AC5" s="214">
        <v>5841</v>
      </c>
      <c r="AD5" s="215">
        <v>72375</v>
      </c>
      <c r="AE5" s="144">
        <v>0.08</v>
      </c>
      <c r="AF5" s="215">
        <v>146030</v>
      </c>
      <c r="AG5" s="144">
        <v>0.16</v>
      </c>
    </row>
    <row r="6" spans="1:33" s="85" customFormat="1" ht="24.75" customHeight="1" x14ac:dyDescent="0.2">
      <c r="A6" s="494" t="s">
        <v>148</v>
      </c>
      <c r="B6" s="495"/>
      <c r="C6" s="495"/>
      <c r="D6" s="495"/>
      <c r="E6" s="495"/>
      <c r="F6" s="495"/>
      <c r="G6" s="495"/>
      <c r="H6" s="495"/>
      <c r="I6" s="495"/>
      <c r="J6" s="495"/>
      <c r="K6" s="495"/>
      <c r="L6" s="495"/>
      <c r="M6" s="495"/>
      <c r="N6" s="495"/>
      <c r="O6" s="495"/>
      <c r="P6" s="495"/>
      <c r="Q6" s="495"/>
      <c r="R6" s="495"/>
      <c r="S6" s="495"/>
      <c r="T6" s="495"/>
      <c r="U6" s="495"/>
      <c r="V6" s="495"/>
      <c r="W6" s="495"/>
      <c r="X6" s="495"/>
      <c r="Y6" s="495"/>
      <c r="Z6" s="495"/>
      <c r="AA6" s="495"/>
      <c r="AB6" s="495"/>
      <c r="AC6" s="495"/>
      <c r="AD6" s="495"/>
      <c r="AE6" s="495"/>
      <c r="AF6" s="495"/>
      <c r="AG6" s="496"/>
    </row>
    <row r="7" spans="1:33" s="68" customFormat="1" x14ac:dyDescent="0.2">
      <c r="A7" s="110" t="s">
        <v>70</v>
      </c>
      <c r="B7" s="216">
        <v>41343</v>
      </c>
      <c r="C7" s="216">
        <v>41739</v>
      </c>
      <c r="D7" s="216">
        <v>41910</v>
      </c>
      <c r="E7" s="216">
        <v>42134</v>
      </c>
      <c r="F7" s="216">
        <v>42308</v>
      </c>
      <c r="G7" s="216">
        <v>42442</v>
      </c>
      <c r="H7" s="216">
        <v>42562</v>
      </c>
      <c r="I7" s="216">
        <v>42668</v>
      </c>
      <c r="J7" s="216">
        <v>42815</v>
      </c>
      <c r="K7" s="216">
        <v>43021</v>
      </c>
      <c r="L7" s="216">
        <v>43169</v>
      </c>
      <c r="M7" s="216">
        <v>43325</v>
      </c>
      <c r="N7" s="216">
        <v>43457</v>
      </c>
      <c r="O7" s="216">
        <v>43610</v>
      </c>
      <c r="P7" s="216">
        <v>43782</v>
      </c>
      <c r="Q7" s="216">
        <v>43964</v>
      </c>
      <c r="R7" s="216">
        <v>44166</v>
      </c>
      <c r="S7" s="216">
        <v>44365</v>
      </c>
      <c r="T7" s="216">
        <v>44554</v>
      </c>
      <c r="U7" s="216">
        <v>44728</v>
      </c>
      <c r="V7" s="216">
        <v>44913</v>
      </c>
      <c r="W7" s="216">
        <v>45063</v>
      </c>
      <c r="X7" s="216">
        <v>45240</v>
      </c>
      <c r="Y7" s="216">
        <v>45411</v>
      </c>
      <c r="Z7" s="216">
        <v>45570</v>
      </c>
      <c r="AA7" s="217">
        <v>45737</v>
      </c>
      <c r="AB7" s="218">
        <v>183</v>
      </c>
      <c r="AC7" s="218">
        <v>176</v>
      </c>
      <c r="AD7" s="219">
        <v>1826</v>
      </c>
      <c r="AE7" s="148">
        <v>0.04</v>
      </c>
      <c r="AF7" s="219">
        <v>4395</v>
      </c>
      <c r="AG7" s="148">
        <v>0.11</v>
      </c>
    </row>
    <row r="8" spans="1:33" s="68" customFormat="1" x14ac:dyDescent="0.2">
      <c r="A8" s="110" t="s">
        <v>71</v>
      </c>
      <c r="B8" s="216">
        <v>30443</v>
      </c>
      <c r="C8" s="216">
        <v>30863</v>
      </c>
      <c r="D8" s="216">
        <v>31158</v>
      </c>
      <c r="E8" s="216">
        <v>31413</v>
      </c>
      <c r="F8" s="216">
        <v>31771</v>
      </c>
      <c r="G8" s="216">
        <v>32125</v>
      </c>
      <c r="H8" s="216">
        <v>32477</v>
      </c>
      <c r="I8" s="216">
        <v>32801</v>
      </c>
      <c r="J8" s="216">
        <v>33122</v>
      </c>
      <c r="K8" s="216">
        <v>33520</v>
      </c>
      <c r="L8" s="216">
        <v>33880</v>
      </c>
      <c r="M8" s="216">
        <v>34208</v>
      </c>
      <c r="N8" s="216">
        <v>34483</v>
      </c>
      <c r="O8" s="216">
        <v>34761</v>
      </c>
      <c r="P8" s="216">
        <v>35035</v>
      </c>
      <c r="Q8" s="216">
        <v>35304</v>
      </c>
      <c r="R8" s="216">
        <v>35577</v>
      </c>
      <c r="S8" s="216">
        <v>35802</v>
      </c>
      <c r="T8" s="216">
        <v>36028</v>
      </c>
      <c r="U8" s="216">
        <v>36254</v>
      </c>
      <c r="V8" s="216">
        <v>36465</v>
      </c>
      <c r="W8" s="216">
        <v>36666</v>
      </c>
      <c r="X8" s="216">
        <v>36863</v>
      </c>
      <c r="Y8" s="216">
        <v>37089</v>
      </c>
      <c r="Z8" s="216">
        <v>37302</v>
      </c>
      <c r="AA8" s="217">
        <v>37530</v>
      </c>
      <c r="AB8" s="218">
        <v>344</v>
      </c>
      <c r="AC8" s="218">
        <v>284</v>
      </c>
      <c r="AD8" s="219">
        <v>3438</v>
      </c>
      <c r="AE8" s="148">
        <v>0.11</v>
      </c>
      <c r="AF8" s="219">
        <v>7088</v>
      </c>
      <c r="AG8" s="148">
        <v>0.23</v>
      </c>
    </row>
    <row r="9" spans="1:33" s="68" customFormat="1" x14ac:dyDescent="0.2">
      <c r="A9" s="110" t="s">
        <v>72</v>
      </c>
      <c r="B9" s="216">
        <v>17893</v>
      </c>
      <c r="C9" s="216">
        <v>18060</v>
      </c>
      <c r="D9" s="216">
        <v>18137</v>
      </c>
      <c r="E9" s="216">
        <v>18193</v>
      </c>
      <c r="F9" s="216">
        <v>18311</v>
      </c>
      <c r="G9" s="216">
        <v>18430</v>
      </c>
      <c r="H9" s="216">
        <v>18532</v>
      </c>
      <c r="I9" s="216">
        <v>18617</v>
      </c>
      <c r="J9" s="216">
        <v>18687</v>
      </c>
      <c r="K9" s="216">
        <v>18789</v>
      </c>
      <c r="L9" s="216">
        <v>18890</v>
      </c>
      <c r="M9" s="216">
        <v>18987</v>
      </c>
      <c r="N9" s="216">
        <v>19050</v>
      </c>
      <c r="O9" s="216">
        <v>19115</v>
      </c>
      <c r="P9" s="216">
        <v>19197</v>
      </c>
      <c r="Q9" s="216">
        <v>19281</v>
      </c>
      <c r="R9" s="216">
        <v>19335</v>
      </c>
      <c r="S9" s="216">
        <v>19379</v>
      </c>
      <c r="T9" s="216">
        <v>19428</v>
      </c>
      <c r="U9" s="216">
        <v>19474</v>
      </c>
      <c r="V9" s="216">
        <v>19517</v>
      </c>
      <c r="W9" s="216">
        <v>19569</v>
      </c>
      <c r="X9" s="216">
        <v>19617</v>
      </c>
      <c r="Y9" s="216">
        <v>19663</v>
      </c>
      <c r="Z9" s="216">
        <v>19732</v>
      </c>
      <c r="AA9" s="217">
        <v>19771</v>
      </c>
      <c r="AB9" s="218">
        <v>100</v>
      </c>
      <c r="AC9" s="218">
        <v>75</v>
      </c>
      <c r="AD9" s="219">
        <v>997</v>
      </c>
      <c r="AE9" s="148">
        <v>0.06</v>
      </c>
      <c r="AF9" s="219">
        <v>1877</v>
      </c>
      <c r="AG9" s="148">
        <v>0.1</v>
      </c>
    </row>
    <row r="10" spans="1:33" s="68" customFormat="1" x14ac:dyDescent="0.2">
      <c r="A10" s="110" t="s">
        <v>139</v>
      </c>
      <c r="B10" s="216">
        <v>15690</v>
      </c>
      <c r="C10" s="216">
        <v>15861</v>
      </c>
      <c r="D10" s="216">
        <v>15939</v>
      </c>
      <c r="E10" s="216">
        <v>15996</v>
      </c>
      <c r="F10" s="216">
        <v>16025</v>
      </c>
      <c r="G10" s="216">
        <v>16044</v>
      </c>
      <c r="H10" s="216">
        <v>16062</v>
      </c>
      <c r="I10" s="216">
        <v>16059</v>
      </c>
      <c r="J10" s="216">
        <v>16061</v>
      </c>
      <c r="K10" s="216">
        <v>16073</v>
      </c>
      <c r="L10" s="216">
        <v>16068</v>
      </c>
      <c r="M10" s="216">
        <v>16061</v>
      </c>
      <c r="N10" s="216">
        <v>16041</v>
      </c>
      <c r="O10" s="216">
        <v>16021</v>
      </c>
      <c r="P10" s="216">
        <v>16002</v>
      </c>
      <c r="Q10" s="216">
        <v>15979</v>
      </c>
      <c r="R10" s="216">
        <v>15946</v>
      </c>
      <c r="S10" s="216">
        <v>15911</v>
      </c>
      <c r="T10" s="216">
        <v>15880</v>
      </c>
      <c r="U10" s="216">
        <v>15856</v>
      </c>
      <c r="V10" s="216">
        <v>15846</v>
      </c>
      <c r="W10" s="216">
        <v>15926</v>
      </c>
      <c r="X10" s="216">
        <v>16019</v>
      </c>
      <c r="Y10" s="216">
        <v>16068</v>
      </c>
      <c r="Z10" s="216">
        <v>16139</v>
      </c>
      <c r="AA10" s="217">
        <v>16193</v>
      </c>
      <c r="AB10" s="218">
        <v>38</v>
      </c>
      <c r="AC10" s="218">
        <v>20</v>
      </c>
      <c r="AD10" s="219">
        <v>378</v>
      </c>
      <c r="AE10" s="148">
        <v>0.02</v>
      </c>
      <c r="AF10" s="219">
        <v>504</v>
      </c>
      <c r="AG10" s="148">
        <v>0.03</v>
      </c>
    </row>
    <row r="11" spans="1:33" s="68" customFormat="1" x14ac:dyDescent="0.2">
      <c r="A11" s="110" t="s">
        <v>140</v>
      </c>
      <c r="B11" s="216">
        <v>94483</v>
      </c>
      <c r="C11" s="216">
        <v>95825</v>
      </c>
      <c r="D11" s="216">
        <v>97353</v>
      </c>
      <c r="E11" s="216">
        <v>98828</v>
      </c>
      <c r="F11" s="216">
        <v>99928</v>
      </c>
      <c r="G11" s="216">
        <v>101010</v>
      </c>
      <c r="H11" s="216">
        <v>102092</v>
      </c>
      <c r="I11" s="216">
        <v>103110</v>
      </c>
      <c r="J11" s="216">
        <v>104130</v>
      </c>
      <c r="K11" s="216">
        <v>105249</v>
      </c>
      <c r="L11" s="216">
        <v>106252</v>
      </c>
      <c r="M11" s="216">
        <v>107258</v>
      </c>
      <c r="N11" s="216">
        <v>108207</v>
      </c>
      <c r="O11" s="216">
        <v>109131</v>
      </c>
      <c r="P11" s="216">
        <v>110103</v>
      </c>
      <c r="Q11" s="216">
        <v>111041</v>
      </c>
      <c r="R11" s="216">
        <v>111974</v>
      </c>
      <c r="S11" s="216">
        <v>112818</v>
      </c>
      <c r="T11" s="216">
        <v>113672</v>
      </c>
      <c r="U11" s="216">
        <v>114526</v>
      </c>
      <c r="V11" s="216">
        <v>115378</v>
      </c>
      <c r="W11" s="216">
        <v>116196</v>
      </c>
      <c r="X11" s="216">
        <v>117004</v>
      </c>
      <c r="Y11" s="216">
        <v>117827</v>
      </c>
      <c r="Z11" s="216">
        <v>118610</v>
      </c>
      <c r="AA11" s="217">
        <v>119430</v>
      </c>
      <c r="AB11" s="218">
        <v>1177</v>
      </c>
      <c r="AC11" s="218">
        <v>998</v>
      </c>
      <c r="AD11" s="219">
        <v>11769</v>
      </c>
      <c r="AE11" s="148">
        <v>0.12</v>
      </c>
      <c r="AF11" s="219">
        <v>24947</v>
      </c>
      <c r="AG11" s="148">
        <v>0.26</v>
      </c>
    </row>
    <row r="12" spans="1:33" s="68" customFormat="1" x14ac:dyDescent="0.2">
      <c r="A12" s="110" t="s">
        <v>73</v>
      </c>
      <c r="B12" s="216">
        <v>7945</v>
      </c>
      <c r="C12" s="216">
        <v>8057</v>
      </c>
      <c r="D12" s="216">
        <v>8113</v>
      </c>
      <c r="E12" s="216">
        <v>8174</v>
      </c>
      <c r="F12" s="216">
        <v>8234</v>
      </c>
      <c r="G12" s="216">
        <v>8299</v>
      </c>
      <c r="H12" s="216">
        <v>8354</v>
      </c>
      <c r="I12" s="216">
        <v>8394</v>
      </c>
      <c r="J12" s="216">
        <v>8425</v>
      </c>
      <c r="K12" s="216">
        <v>8472</v>
      </c>
      <c r="L12" s="216">
        <v>8519</v>
      </c>
      <c r="M12" s="216">
        <v>8563</v>
      </c>
      <c r="N12" s="216">
        <v>8604</v>
      </c>
      <c r="O12" s="216">
        <v>8624</v>
      </c>
      <c r="P12" s="216">
        <v>8655</v>
      </c>
      <c r="Q12" s="216">
        <v>8679</v>
      </c>
      <c r="R12" s="216">
        <v>8696</v>
      </c>
      <c r="S12" s="216">
        <v>8711</v>
      </c>
      <c r="T12" s="216">
        <v>8728</v>
      </c>
      <c r="U12" s="216">
        <v>8743</v>
      </c>
      <c r="V12" s="216">
        <v>8753</v>
      </c>
      <c r="W12" s="216">
        <v>8772</v>
      </c>
      <c r="X12" s="216">
        <v>8776</v>
      </c>
      <c r="Y12" s="216">
        <v>8784</v>
      </c>
      <c r="Z12" s="216">
        <v>8814</v>
      </c>
      <c r="AA12" s="217">
        <v>8836</v>
      </c>
      <c r="AB12" s="218">
        <v>57</v>
      </c>
      <c r="AC12" s="218">
        <v>36</v>
      </c>
      <c r="AD12" s="219">
        <v>574</v>
      </c>
      <c r="AE12" s="148">
        <v>7.0000000000000007E-2</v>
      </c>
      <c r="AF12" s="219">
        <v>891</v>
      </c>
      <c r="AG12" s="148">
        <v>0.11</v>
      </c>
    </row>
    <row r="13" spans="1:33" s="68" customFormat="1" x14ac:dyDescent="0.2">
      <c r="A13" s="110" t="s">
        <v>141</v>
      </c>
      <c r="B13" s="216">
        <v>23870</v>
      </c>
      <c r="C13" s="216">
        <v>24063</v>
      </c>
      <c r="D13" s="216">
        <v>24225</v>
      </c>
      <c r="E13" s="216">
        <v>24378</v>
      </c>
      <c r="F13" s="216">
        <v>24483</v>
      </c>
      <c r="G13" s="216">
        <v>24570</v>
      </c>
      <c r="H13" s="216">
        <v>24650</v>
      </c>
      <c r="I13" s="216">
        <v>24729</v>
      </c>
      <c r="J13" s="216">
        <v>24778</v>
      </c>
      <c r="K13" s="216">
        <v>24872</v>
      </c>
      <c r="L13" s="216">
        <v>24965</v>
      </c>
      <c r="M13" s="216">
        <v>25038</v>
      </c>
      <c r="N13" s="216">
        <v>25092</v>
      </c>
      <c r="O13" s="216">
        <v>25126</v>
      </c>
      <c r="P13" s="216">
        <v>25182</v>
      </c>
      <c r="Q13" s="216">
        <v>25229</v>
      </c>
      <c r="R13" s="216">
        <v>25281</v>
      </c>
      <c r="S13" s="216">
        <v>25328</v>
      </c>
      <c r="T13" s="216">
        <v>25369</v>
      </c>
      <c r="U13" s="216">
        <v>25424</v>
      </c>
      <c r="V13" s="216">
        <v>25478</v>
      </c>
      <c r="W13" s="216">
        <v>25524</v>
      </c>
      <c r="X13" s="216">
        <v>25555</v>
      </c>
      <c r="Y13" s="216">
        <v>25594</v>
      </c>
      <c r="Z13" s="216">
        <v>25613</v>
      </c>
      <c r="AA13" s="217">
        <v>25641</v>
      </c>
      <c r="AB13" s="218">
        <v>110</v>
      </c>
      <c r="AC13" s="218">
        <v>71</v>
      </c>
      <c r="AD13" s="219">
        <v>1095</v>
      </c>
      <c r="AE13" s="148">
        <v>0.05</v>
      </c>
      <c r="AF13" s="219">
        <v>1771</v>
      </c>
      <c r="AG13" s="148">
        <v>7.0000000000000007E-2</v>
      </c>
    </row>
    <row r="14" spans="1:33" s="68" customFormat="1" x14ac:dyDescent="0.2">
      <c r="A14" s="110" t="s">
        <v>74</v>
      </c>
      <c r="B14" s="216">
        <v>29224</v>
      </c>
      <c r="C14" s="216">
        <v>29475</v>
      </c>
      <c r="D14" s="216">
        <v>29658</v>
      </c>
      <c r="E14" s="216">
        <v>29852</v>
      </c>
      <c r="F14" s="216">
        <v>29910</v>
      </c>
      <c r="G14" s="216">
        <v>29956</v>
      </c>
      <c r="H14" s="216">
        <v>29969</v>
      </c>
      <c r="I14" s="216">
        <v>29991</v>
      </c>
      <c r="J14" s="216">
        <v>30005</v>
      </c>
      <c r="K14" s="216">
        <v>30066</v>
      </c>
      <c r="L14" s="216">
        <v>30117</v>
      </c>
      <c r="M14" s="216">
        <v>30171</v>
      </c>
      <c r="N14" s="216">
        <v>30229</v>
      </c>
      <c r="O14" s="216">
        <v>30300</v>
      </c>
      <c r="P14" s="216">
        <v>30395</v>
      </c>
      <c r="Q14" s="216">
        <v>30495</v>
      </c>
      <c r="R14" s="216">
        <v>30577</v>
      </c>
      <c r="S14" s="216">
        <v>30653</v>
      </c>
      <c r="T14" s="216">
        <v>30733</v>
      </c>
      <c r="U14" s="216">
        <v>30814</v>
      </c>
      <c r="V14" s="216">
        <v>30897</v>
      </c>
      <c r="W14" s="216">
        <v>30960</v>
      </c>
      <c r="X14" s="216">
        <v>31037</v>
      </c>
      <c r="Y14" s="216">
        <v>31114</v>
      </c>
      <c r="Z14" s="216">
        <v>31189</v>
      </c>
      <c r="AA14" s="217">
        <v>31232</v>
      </c>
      <c r="AB14" s="218">
        <v>89</v>
      </c>
      <c r="AC14" s="218">
        <v>80</v>
      </c>
      <c r="AD14" s="219">
        <v>893</v>
      </c>
      <c r="AE14" s="148">
        <v>0.03</v>
      </c>
      <c r="AF14" s="219">
        <v>2009</v>
      </c>
      <c r="AG14" s="148">
        <v>7.0000000000000007E-2</v>
      </c>
    </row>
    <row r="15" spans="1:33" s="68" customFormat="1" x14ac:dyDescent="0.2">
      <c r="A15" s="110" t="s">
        <v>75</v>
      </c>
      <c r="B15" s="216">
        <v>18631</v>
      </c>
      <c r="C15" s="216">
        <v>18866</v>
      </c>
      <c r="D15" s="216">
        <v>19044</v>
      </c>
      <c r="E15" s="216">
        <v>19197</v>
      </c>
      <c r="F15" s="216">
        <v>19273</v>
      </c>
      <c r="G15" s="216">
        <v>19338</v>
      </c>
      <c r="H15" s="216">
        <v>19388</v>
      </c>
      <c r="I15" s="216">
        <v>19427</v>
      </c>
      <c r="J15" s="216">
        <v>19450</v>
      </c>
      <c r="K15" s="216">
        <v>19492</v>
      </c>
      <c r="L15" s="216">
        <v>19543</v>
      </c>
      <c r="M15" s="216">
        <v>19577</v>
      </c>
      <c r="N15" s="216">
        <v>19602</v>
      </c>
      <c r="O15" s="216">
        <v>19619</v>
      </c>
      <c r="P15" s="216">
        <v>19674</v>
      </c>
      <c r="Q15" s="216">
        <v>19705</v>
      </c>
      <c r="R15" s="216">
        <v>19725</v>
      </c>
      <c r="S15" s="216">
        <v>19742</v>
      </c>
      <c r="T15" s="216">
        <v>19774</v>
      </c>
      <c r="U15" s="216">
        <v>19804</v>
      </c>
      <c r="V15" s="216">
        <v>19833</v>
      </c>
      <c r="W15" s="216">
        <v>19861</v>
      </c>
      <c r="X15" s="216">
        <v>19889</v>
      </c>
      <c r="Y15" s="216">
        <v>19918</v>
      </c>
      <c r="Z15" s="216">
        <v>19934</v>
      </c>
      <c r="AA15" s="217">
        <v>19941</v>
      </c>
      <c r="AB15" s="218">
        <v>91</v>
      </c>
      <c r="AC15" s="218">
        <v>52</v>
      </c>
      <c r="AD15" s="219">
        <v>912</v>
      </c>
      <c r="AE15" s="148">
        <v>0.05</v>
      </c>
      <c r="AF15" s="219">
        <v>1311</v>
      </c>
      <c r="AG15" s="148">
        <v>7.0000000000000007E-2</v>
      </c>
    </row>
    <row r="16" spans="1:33" s="68" customFormat="1" x14ac:dyDescent="0.2">
      <c r="A16" s="110" t="s">
        <v>76</v>
      </c>
      <c r="B16" s="216">
        <v>13992</v>
      </c>
      <c r="C16" s="216">
        <v>14173</v>
      </c>
      <c r="D16" s="216">
        <v>14325</v>
      </c>
      <c r="E16" s="216">
        <v>14476</v>
      </c>
      <c r="F16" s="216">
        <v>14613</v>
      </c>
      <c r="G16" s="216">
        <v>14739</v>
      </c>
      <c r="H16" s="216">
        <v>14866</v>
      </c>
      <c r="I16" s="216">
        <v>14985</v>
      </c>
      <c r="J16" s="216">
        <v>15096</v>
      </c>
      <c r="K16" s="216">
        <v>15209</v>
      </c>
      <c r="L16" s="216">
        <v>15341</v>
      </c>
      <c r="M16" s="216">
        <v>15474</v>
      </c>
      <c r="N16" s="216">
        <v>15609</v>
      </c>
      <c r="O16" s="216">
        <v>15735</v>
      </c>
      <c r="P16" s="216">
        <v>15896</v>
      </c>
      <c r="Q16" s="216">
        <v>16038</v>
      </c>
      <c r="R16" s="216">
        <v>16168</v>
      </c>
      <c r="S16" s="216">
        <v>16289</v>
      </c>
      <c r="T16" s="216">
        <v>16419</v>
      </c>
      <c r="U16" s="216">
        <v>16545</v>
      </c>
      <c r="V16" s="216">
        <v>16662</v>
      </c>
      <c r="W16" s="216">
        <v>16784</v>
      </c>
      <c r="X16" s="216">
        <v>16891</v>
      </c>
      <c r="Y16" s="216">
        <v>17007</v>
      </c>
      <c r="Z16" s="216">
        <v>17137</v>
      </c>
      <c r="AA16" s="217">
        <v>17231</v>
      </c>
      <c r="AB16" s="218">
        <v>135</v>
      </c>
      <c r="AC16" s="218">
        <v>130</v>
      </c>
      <c r="AD16" s="219">
        <v>1349</v>
      </c>
      <c r="AE16" s="148">
        <v>0.1</v>
      </c>
      <c r="AF16" s="219">
        <v>3239</v>
      </c>
      <c r="AG16" s="148">
        <v>0.23</v>
      </c>
    </row>
    <row r="17" spans="1:33" s="68" customFormat="1" x14ac:dyDescent="0.2">
      <c r="A17" s="110" t="s">
        <v>77</v>
      </c>
      <c r="B17" s="216">
        <v>14619</v>
      </c>
      <c r="C17" s="216">
        <v>14936</v>
      </c>
      <c r="D17" s="216">
        <v>15140</v>
      </c>
      <c r="E17" s="216">
        <v>15353</v>
      </c>
      <c r="F17" s="216">
        <v>15557</v>
      </c>
      <c r="G17" s="216">
        <v>15756</v>
      </c>
      <c r="H17" s="216">
        <v>15936</v>
      </c>
      <c r="I17" s="216">
        <v>16124</v>
      </c>
      <c r="J17" s="216">
        <v>16314</v>
      </c>
      <c r="K17" s="216">
        <v>16530</v>
      </c>
      <c r="L17" s="216">
        <v>16708</v>
      </c>
      <c r="M17" s="216">
        <v>16900</v>
      </c>
      <c r="N17" s="216">
        <v>17071</v>
      </c>
      <c r="O17" s="216">
        <v>17239</v>
      </c>
      <c r="P17" s="216">
        <v>17425</v>
      </c>
      <c r="Q17" s="216">
        <v>17609</v>
      </c>
      <c r="R17" s="216">
        <v>17774</v>
      </c>
      <c r="S17" s="216">
        <v>17948</v>
      </c>
      <c r="T17" s="216">
        <v>18134</v>
      </c>
      <c r="U17" s="216">
        <v>18330</v>
      </c>
      <c r="V17" s="216">
        <v>18510</v>
      </c>
      <c r="W17" s="216">
        <v>18688</v>
      </c>
      <c r="X17" s="216">
        <v>18873</v>
      </c>
      <c r="Y17" s="216">
        <v>19060</v>
      </c>
      <c r="Z17" s="216">
        <v>19252</v>
      </c>
      <c r="AA17" s="217">
        <v>19449</v>
      </c>
      <c r="AB17" s="218">
        <v>209</v>
      </c>
      <c r="AC17" s="218">
        <v>193</v>
      </c>
      <c r="AD17" s="219">
        <v>2089</v>
      </c>
      <c r="AE17" s="148">
        <v>0.14000000000000001</v>
      </c>
      <c r="AF17" s="219">
        <v>4830</v>
      </c>
      <c r="AG17" s="148">
        <v>0.33</v>
      </c>
    </row>
    <row r="18" spans="1:33" s="68" customFormat="1" x14ac:dyDescent="0.2">
      <c r="A18" s="110" t="s">
        <v>78</v>
      </c>
      <c r="B18" s="216">
        <v>12831</v>
      </c>
      <c r="C18" s="216">
        <v>13032</v>
      </c>
      <c r="D18" s="216">
        <v>13250</v>
      </c>
      <c r="E18" s="216">
        <v>13474</v>
      </c>
      <c r="F18" s="216">
        <v>13617</v>
      </c>
      <c r="G18" s="216">
        <v>13759</v>
      </c>
      <c r="H18" s="216">
        <v>13907</v>
      </c>
      <c r="I18" s="216">
        <v>14037</v>
      </c>
      <c r="J18" s="216">
        <v>14166</v>
      </c>
      <c r="K18" s="216">
        <v>14329</v>
      </c>
      <c r="L18" s="216">
        <v>14490</v>
      </c>
      <c r="M18" s="216">
        <v>14646</v>
      </c>
      <c r="N18" s="216">
        <v>14796</v>
      </c>
      <c r="O18" s="216">
        <v>14940</v>
      </c>
      <c r="P18" s="216">
        <v>15112</v>
      </c>
      <c r="Q18" s="216">
        <v>15270</v>
      </c>
      <c r="R18" s="216">
        <v>15414</v>
      </c>
      <c r="S18" s="216">
        <v>15544</v>
      </c>
      <c r="T18" s="216">
        <v>15691</v>
      </c>
      <c r="U18" s="216">
        <v>15849</v>
      </c>
      <c r="V18" s="216">
        <v>15983</v>
      </c>
      <c r="W18" s="216">
        <v>16123</v>
      </c>
      <c r="X18" s="216">
        <v>16242</v>
      </c>
      <c r="Y18" s="216">
        <v>16372</v>
      </c>
      <c r="Z18" s="216">
        <v>16490</v>
      </c>
      <c r="AA18" s="217">
        <v>16595</v>
      </c>
      <c r="AB18" s="218">
        <v>166</v>
      </c>
      <c r="AC18" s="218">
        <v>151</v>
      </c>
      <c r="AD18" s="219">
        <v>1659</v>
      </c>
      <c r="AE18" s="148">
        <v>0.13</v>
      </c>
      <c r="AF18" s="219">
        <v>3764</v>
      </c>
      <c r="AG18" s="148">
        <v>0.28999999999999998</v>
      </c>
    </row>
    <row r="19" spans="1:33" s="68" customFormat="1" x14ac:dyDescent="0.2">
      <c r="A19" s="110" t="s">
        <v>79</v>
      </c>
      <c r="B19" s="216">
        <v>23525</v>
      </c>
      <c r="C19" s="216">
        <v>23752</v>
      </c>
      <c r="D19" s="216">
        <v>23983</v>
      </c>
      <c r="E19" s="216">
        <v>24193</v>
      </c>
      <c r="F19" s="216">
        <v>24429</v>
      </c>
      <c r="G19" s="216">
        <v>24653</v>
      </c>
      <c r="H19" s="216">
        <v>24862</v>
      </c>
      <c r="I19" s="216">
        <v>25058</v>
      </c>
      <c r="J19" s="216">
        <v>25241</v>
      </c>
      <c r="K19" s="216">
        <v>25459</v>
      </c>
      <c r="L19" s="216">
        <v>25672</v>
      </c>
      <c r="M19" s="216">
        <v>25861</v>
      </c>
      <c r="N19" s="216">
        <v>26059</v>
      </c>
      <c r="O19" s="216">
        <v>26263</v>
      </c>
      <c r="P19" s="216">
        <v>26491</v>
      </c>
      <c r="Q19" s="216">
        <v>26696</v>
      </c>
      <c r="R19" s="216">
        <v>26893</v>
      </c>
      <c r="S19" s="216">
        <v>27075</v>
      </c>
      <c r="T19" s="216">
        <v>27268</v>
      </c>
      <c r="U19" s="216">
        <v>27445</v>
      </c>
      <c r="V19" s="216">
        <v>27625</v>
      </c>
      <c r="W19" s="216">
        <v>27793</v>
      </c>
      <c r="X19" s="216">
        <v>27955</v>
      </c>
      <c r="Y19" s="216">
        <v>28120</v>
      </c>
      <c r="Z19" s="216">
        <v>28315</v>
      </c>
      <c r="AA19" s="217">
        <v>28497</v>
      </c>
      <c r="AB19" s="218">
        <v>215</v>
      </c>
      <c r="AC19" s="218">
        <v>199</v>
      </c>
      <c r="AD19" s="219">
        <v>2147</v>
      </c>
      <c r="AE19" s="148">
        <v>0.09</v>
      </c>
      <c r="AF19" s="219">
        <v>4972</v>
      </c>
      <c r="AG19" s="148">
        <v>0.21</v>
      </c>
    </row>
    <row r="20" spans="1:33" s="68" customFormat="1" x14ac:dyDescent="0.2">
      <c r="A20" s="110" t="s">
        <v>80</v>
      </c>
      <c r="B20" s="216">
        <v>55196</v>
      </c>
      <c r="C20" s="216">
        <v>55858</v>
      </c>
      <c r="D20" s="216">
        <v>56236</v>
      </c>
      <c r="E20" s="216">
        <v>56597</v>
      </c>
      <c r="F20" s="216">
        <v>57027</v>
      </c>
      <c r="G20" s="216">
        <v>57386</v>
      </c>
      <c r="H20" s="216">
        <v>57774</v>
      </c>
      <c r="I20" s="216">
        <v>58088</v>
      </c>
      <c r="J20" s="216">
        <v>58364</v>
      </c>
      <c r="K20" s="216">
        <v>58777</v>
      </c>
      <c r="L20" s="216">
        <v>59129</v>
      </c>
      <c r="M20" s="216">
        <v>59461</v>
      </c>
      <c r="N20" s="216">
        <v>59733</v>
      </c>
      <c r="O20" s="216">
        <v>59999</v>
      </c>
      <c r="P20" s="216">
        <v>60258</v>
      </c>
      <c r="Q20" s="216">
        <v>60516</v>
      </c>
      <c r="R20" s="216">
        <v>60770</v>
      </c>
      <c r="S20" s="216">
        <v>60993</v>
      </c>
      <c r="T20" s="216">
        <v>61235</v>
      </c>
      <c r="U20" s="216">
        <v>61466</v>
      </c>
      <c r="V20" s="216">
        <v>61714</v>
      </c>
      <c r="W20" s="216">
        <v>61976</v>
      </c>
      <c r="X20" s="216">
        <v>62242</v>
      </c>
      <c r="Y20" s="216">
        <v>62486</v>
      </c>
      <c r="Z20" s="216">
        <v>62737</v>
      </c>
      <c r="AA20" s="217">
        <v>62987</v>
      </c>
      <c r="AB20" s="218">
        <v>393</v>
      </c>
      <c r="AC20" s="218">
        <v>312</v>
      </c>
      <c r="AD20" s="219">
        <v>3933</v>
      </c>
      <c r="AE20" s="148">
        <v>7.0000000000000007E-2</v>
      </c>
      <c r="AF20" s="219">
        <v>7792</v>
      </c>
      <c r="AG20" s="148">
        <v>0.14000000000000001</v>
      </c>
    </row>
    <row r="21" spans="1:33" s="68" customFormat="1" x14ac:dyDescent="0.2">
      <c r="A21" s="110" t="s">
        <v>81</v>
      </c>
      <c r="B21" s="216">
        <v>128264</v>
      </c>
      <c r="C21" s="216">
        <v>129497</v>
      </c>
      <c r="D21" s="216">
        <v>130841</v>
      </c>
      <c r="E21" s="216">
        <v>132212</v>
      </c>
      <c r="F21" s="216">
        <v>133129</v>
      </c>
      <c r="G21" s="216">
        <v>134007</v>
      </c>
      <c r="H21" s="216">
        <v>134851</v>
      </c>
      <c r="I21" s="216">
        <v>135622</v>
      </c>
      <c r="J21" s="216">
        <v>136442</v>
      </c>
      <c r="K21" s="216">
        <v>137300</v>
      </c>
      <c r="L21" s="216">
        <v>138088</v>
      </c>
      <c r="M21" s="216">
        <v>138838</v>
      </c>
      <c r="N21" s="216">
        <v>139558</v>
      </c>
      <c r="O21" s="216">
        <v>140316</v>
      </c>
      <c r="P21" s="216">
        <v>141086</v>
      </c>
      <c r="Q21" s="216">
        <v>141854</v>
      </c>
      <c r="R21" s="216">
        <v>142606</v>
      </c>
      <c r="S21" s="216">
        <v>143285</v>
      </c>
      <c r="T21" s="216">
        <v>144036</v>
      </c>
      <c r="U21" s="216">
        <v>144692</v>
      </c>
      <c r="V21" s="216">
        <v>145351</v>
      </c>
      <c r="W21" s="216">
        <v>146002</v>
      </c>
      <c r="X21" s="216">
        <v>146625</v>
      </c>
      <c r="Y21" s="216">
        <v>147279</v>
      </c>
      <c r="Z21" s="216">
        <v>147869</v>
      </c>
      <c r="AA21" s="217">
        <v>148434</v>
      </c>
      <c r="AB21" s="218">
        <v>982</v>
      </c>
      <c r="AC21" s="218">
        <v>807</v>
      </c>
      <c r="AD21" s="219">
        <v>9824</v>
      </c>
      <c r="AE21" s="148">
        <v>0.08</v>
      </c>
      <c r="AF21" s="219">
        <v>20170</v>
      </c>
      <c r="AG21" s="148">
        <v>0.16</v>
      </c>
    </row>
    <row r="22" spans="1:33" s="68" customFormat="1" x14ac:dyDescent="0.2">
      <c r="A22" s="110" t="s">
        <v>82</v>
      </c>
      <c r="B22" s="216">
        <v>35322</v>
      </c>
      <c r="C22" s="216">
        <v>35605</v>
      </c>
      <c r="D22" s="216">
        <v>35824</v>
      </c>
      <c r="E22" s="216">
        <v>36024</v>
      </c>
      <c r="F22" s="216">
        <v>36329</v>
      </c>
      <c r="G22" s="216">
        <v>36643</v>
      </c>
      <c r="H22" s="216">
        <v>36943</v>
      </c>
      <c r="I22" s="216">
        <v>37199</v>
      </c>
      <c r="J22" s="216">
        <v>37450</v>
      </c>
      <c r="K22" s="216">
        <v>37771</v>
      </c>
      <c r="L22" s="216">
        <v>38056</v>
      </c>
      <c r="M22" s="216">
        <v>38312</v>
      </c>
      <c r="N22" s="216">
        <v>38525</v>
      </c>
      <c r="O22" s="216">
        <v>38739</v>
      </c>
      <c r="P22" s="216">
        <v>38932</v>
      </c>
      <c r="Q22" s="216">
        <v>39109</v>
      </c>
      <c r="R22" s="216">
        <v>39288</v>
      </c>
      <c r="S22" s="216">
        <v>39467</v>
      </c>
      <c r="T22" s="216">
        <v>39645</v>
      </c>
      <c r="U22" s="216">
        <v>39836</v>
      </c>
      <c r="V22" s="216">
        <v>39979</v>
      </c>
      <c r="W22" s="216">
        <v>40130</v>
      </c>
      <c r="X22" s="216">
        <v>40268</v>
      </c>
      <c r="Y22" s="216">
        <v>40422</v>
      </c>
      <c r="Z22" s="216">
        <v>40542</v>
      </c>
      <c r="AA22" s="217">
        <v>40821</v>
      </c>
      <c r="AB22" s="218">
        <v>273</v>
      </c>
      <c r="AC22" s="218">
        <v>220</v>
      </c>
      <c r="AD22" s="219">
        <v>2734</v>
      </c>
      <c r="AE22" s="148">
        <v>0.08</v>
      </c>
      <c r="AF22" s="219">
        <v>5499</v>
      </c>
      <c r="AG22" s="148">
        <v>0.16</v>
      </c>
    </row>
    <row r="23" spans="1:33" s="68" customFormat="1" x14ac:dyDescent="0.2">
      <c r="A23" s="110" t="s">
        <v>83</v>
      </c>
      <c r="B23" s="216">
        <v>15481</v>
      </c>
      <c r="C23" s="216">
        <v>15580</v>
      </c>
      <c r="D23" s="216">
        <v>15655</v>
      </c>
      <c r="E23" s="216">
        <v>15729</v>
      </c>
      <c r="F23" s="216">
        <v>15691</v>
      </c>
      <c r="G23" s="216">
        <v>15664</v>
      </c>
      <c r="H23" s="216">
        <v>15657</v>
      </c>
      <c r="I23" s="216">
        <v>15629</v>
      </c>
      <c r="J23" s="216">
        <v>15602</v>
      </c>
      <c r="K23" s="216">
        <v>15588</v>
      </c>
      <c r="L23" s="216">
        <v>15567</v>
      </c>
      <c r="M23" s="216">
        <v>15544</v>
      </c>
      <c r="N23" s="216">
        <v>15532</v>
      </c>
      <c r="O23" s="216">
        <v>15508</v>
      </c>
      <c r="P23" s="216">
        <v>15478</v>
      </c>
      <c r="Q23" s="216">
        <v>15440</v>
      </c>
      <c r="R23" s="216">
        <v>15397</v>
      </c>
      <c r="S23" s="216">
        <v>15368</v>
      </c>
      <c r="T23" s="216">
        <v>15337</v>
      </c>
      <c r="U23" s="216">
        <v>15303</v>
      </c>
      <c r="V23" s="216">
        <v>15258</v>
      </c>
      <c r="W23" s="216">
        <v>15216</v>
      </c>
      <c r="X23" s="216">
        <v>15161</v>
      </c>
      <c r="Y23" s="216">
        <v>15103</v>
      </c>
      <c r="Z23" s="216">
        <v>15046</v>
      </c>
      <c r="AA23" s="217">
        <v>14979</v>
      </c>
      <c r="AB23" s="218">
        <v>9</v>
      </c>
      <c r="AC23" s="218">
        <v>-20</v>
      </c>
      <c r="AD23" s="219">
        <v>87</v>
      </c>
      <c r="AE23" s="148">
        <v>0.01</v>
      </c>
      <c r="AF23" s="219">
        <v>-501</v>
      </c>
      <c r="AG23" s="148">
        <v>-0.03</v>
      </c>
    </row>
    <row r="24" spans="1:33" s="68" customFormat="1" x14ac:dyDescent="0.2">
      <c r="A24" s="110" t="s">
        <v>84</v>
      </c>
      <c r="B24" s="216">
        <v>10967</v>
      </c>
      <c r="C24" s="216">
        <v>11152</v>
      </c>
      <c r="D24" s="216">
        <v>11333</v>
      </c>
      <c r="E24" s="216">
        <v>11528</v>
      </c>
      <c r="F24" s="216">
        <v>11744</v>
      </c>
      <c r="G24" s="216">
        <v>11961</v>
      </c>
      <c r="H24" s="216">
        <v>12179</v>
      </c>
      <c r="I24" s="216">
        <v>12377</v>
      </c>
      <c r="J24" s="216">
        <v>12584</v>
      </c>
      <c r="K24" s="216">
        <v>12813</v>
      </c>
      <c r="L24" s="216">
        <v>13021</v>
      </c>
      <c r="M24" s="216">
        <v>13232</v>
      </c>
      <c r="N24" s="216">
        <v>13422</v>
      </c>
      <c r="O24" s="216">
        <v>13607</v>
      </c>
      <c r="P24" s="216">
        <v>13807</v>
      </c>
      <c r="Q24" s="216">
        <v>13992</v>
      </c>
      <c r="R24" s="216">
        <v>14176</v>
      </c>
      <c r="S24" s="216">
        <v>14356</v>
      </c>
      <c r="T24" s="216">
        <v>14534</v>
      </c>
      <c r="U24" s="216">
        <v>14729</v>
      </c>
      <c r="V24" s="216">
        <v>14926</v>
      </c>
      <c r="W24" s="216">
        <v>15104</v>
      </c>
      <c r="X24" s="216">
        <v>15294</v>
      </c>
      <c r="Y24" s="216">
        <v>15487</v>
      </c>
      <c r="Z24" s="216">
        <v>15687</v>
      </c>
      <c r="AA24" s="217">
        <v>15892</v>
      </c>
      <c r="AB24" s="218">
        <v>205</v>
      </c>
      <c r="AC24" s="218">
        <v>197</v>
      </c>
      <c r="AD24" s="219">
        <v>2055</v>
      </c>
      <c r="AE24" s="148">
        <v>0.19</v>
      </c>
      <c r="AF24" s="219">
        <v>4926</v>
      </c>
      <c r="AG24" s="148">
        <v>0.45</v>
      </c>
    </row>
    <row r="25" spans="1:33" s="68" customFormat="1" x14ac:dyDescent="0.2">
      <c r="A25" s="110" t="s">
        <v>85</v>
      </c>
      <c r="B25" s="216">
        <v>13316</v>
      </c>
      <c r="C25" s="216">
        <v>13494</v>
      </c>
      <c r="D25" s="216">
        <v>13634</v>
      </c>
      <c r="E25" s="216">
        <v>13758</v>
      </c>
      <c r="F25" s="216">
        <v>13897</v>
      </c>
      <c r="G25" s="216">
        <v>14023</v>
      </c>
      <c r="H25" s="216">
        <v>14145</v>
      </c>
      <c r="I25" s="216">
        <v>14247</v>
      </c>
      <c r="J25" s="216">
        <v>14361</v>
      </c>
      <c r="K25" s="216">
        <v>14483</v>
      </c>
      <c r="L25" s="216">
        <v>14595</v>
      </c>
      <c r="M25" s="216">
        <v>14701</v>
      </c>
      <c r="N25" s="216">
        <v>14798</v>
      </c>
      <c r="O25" s="216">
        <v>14885</v>
      </c>
      <c r="P25" s="216">
        <v>14982</v>
      </c>
      <c r="Q25" s="216">
        <v>15077</v>
      </c>
      <c r="R25" s="216">
        <v>15153</v>
      </c>
      <c r="S25" s="216">
        <v>15231</v>
      </c>
      <c r="T25" s="216">
        <v>15322</v>
      </c>
      <c r="U25" s="216">
        <v>15421</v>
      </c>
      <c r="V25" s="216">
        <v>15515</v>
      </c>
      <c r="W25" s="216">
        <v>15597</v>
      </c>
      <c r="X25" s="216">
        <v>15670</v>
      </c>
      <c r="Y25" s="216">
        <v>15748</v>
      </c>
      <c r="Z25" s="216">
        <v>15832</v>
      </c>
      <c r="AA25" s="217">
        <v>15909</v>
      </c>
      <c r="AB25" s="218">
        <v>128</v>
      </c>
      <c r="AC25" s="218">
        <v>104</v>
      </c>
      <c r="AD25" s="219">
        <v>1279</v>
      </c>
      <c r="AE25" s="148">
        <v>0.1</v>
      </c>
      <c r="AF25" s="219">
        <v>2593</v>
      </c>
      <c r="AG25" s="148">
        <v>0.19</v>
      </c>
    </row>
    <row r="26" spans="1:33" s="68" customFormat="1" x14ac:dyDescent="0.2">
      <c r="A26" s="110" t="s">
        <v>142</v>
      </c>
      <c r="B26" s="216">
        <v>5098</v>
      </c>
      <c r="C26" s="216">
        <v>5172</v>
      </c>
      <c r="D26" s="216">
        <v>5220</v>
      </c>
      <c r="E26" s="216">
        <v>5258</v>
      </c>
      <c r="F26" s="216">
        <v>5256</v>
      </c>
      <c r="G26" s="216">
        <v>5249</v>
      </c>
      <c r="H26" s="216">
        <v>5245</v>
      </c>
      <c r="I26" s="216">
        <v>5237</v>
      </c>
      <c r="J26" s="216">
        <v>5231</v>
      </c>
      <c r="K26" s="216">
        <v>5226</v>
      </c>
      <c r="L26" s="216">
        <v>5214</v>
      </c>
      <c r="M26" s="216">
        <v>5203</v>
      </c>
      <c r="N26" s="216">
        <v>5189</v>
      </c>
      <c r="O26" s="216">
        <v>5164</v>
      </c>
      <c r="P26" s="216">
        <v>5158</v>
      </c>
      <c r="Q26" s="216">
        <v>5138</v>
      </c>
      <c r="R26" s="216">
        <v>5123</v>
      </c>
      <c r="S26" s="216">
        <v>5106</v>
      </c>
      <c r="T26" s="216">
        <v>5079</v>
      </c>
      <c r="U26" s="216">
        <v>5065</v>
      </c>
      <c r="V26" s="216">
        <v>5043</v>
      </c>
      <c r="W26" s="216">
        <v>5020</v>
      </c>
      <c r="X26" s="216">
        <v>4986</v>
      </c>
      <c r="Y26" s="216">
        <v>4957</v>
      </c>
      <c r="Z26" s="216">
        <v>4935</v>
      </c>
      <c r="AA26" s="217">
        <v>4910</v>
      </c>
      <c r="AB26" s="218">
        <v>12</v>
      </c>
      <c r="AC26" s="218">
        <v>-8</v>
      </c>
      <c r="AD26" s="219">
        <v>116</v>
      </c>
      <c r="AE26" s="148">
        <v>0.02</v>
      </c>
      <c r="AF26" s="219">
        <v>-188</v>
      </c>
      <c r="AG26" s="148">
        <v>-0.04</v>
      </c>
    </row>
    <row r="27" spans="1:33" s="68" customFormat="1" x14ac:dyDescent="0.2">
      <c r="A27" s="110" t="s">
        <v>86</v>
      </c>
      <c r="B27" s="216">
        <v>23536</v>
      </c>
      <c r="C27" s="216">
        <v>23788</v>
      </c>
      <c r="D27" s="216">
        <v>23969</v>
      </c>
      <c r="E27" s="216">
        <v>24117</v>
      </c>
      <c r="F27" s="216">
        <v>24195</v>
      </c>
      <c r="G27" s="216">
        <v>24271</v>
      </c>
      <c r="H27" s="216">
        <v>24339</v>
      </c>
      <c r="I27" s="216">
        <v>24400</v>
      </c>
      <c r="J27" s="216">
        <v>24435</v>
      </c>
      <c r="K27" s="216">
        <v>24495</v>
      </c>
      <c r="L27" s="216">
        <v>24532</v>
      </c>
      <c r="M27" s="216">
        <v>24560</v>
      </c>
      <c r="N27" s="216">
        <v>24541</v>
      </c>
      <c r="O27" s="216">
        <v>24548</v>
      </c>
      <c r="P27" s="216">
        <v>24558</v>
      </c>
      <c r="Q27" s="216">
        <v>24562</v>
      </c>
      <c r="R27" s="216">
        <v>24571</v>
      </c>
      <c r="S27" s="216">
        <v>24552</v>
      </c>
      <c r="T27" s="216">
        <v>24555</v>
      </c>
      <c r="U27" s="216">
        <v>24563</v>
      </c>
      <c r="V27" s="216">
        <v>24562</v>
      </c>
      <c r="W27" s="216">
        <v>24574</v>
      </c>
      <c r="X27" s="216">
        <v>24570</v>
      </c>
      <c r="Y27" s="216">
        <v>24560</v>
      </c>
      <c r="Z27" s="216">
        <v>24548</v>
      </c>
      <c r="AA27" s="217">
        <v>24520</v>
      </c>
      <c r="AB27" s="218">
        <v>100</v>
      </c>
      <c r="AC27" s="218">
        <v>39</v>
      </c>
      <c r="AD27" s="219">
        <v>996</v>
      </c>
      <c r="AE27" s="148">
        <v>0.04</v>
      </c>
      <c r="AF27" s="219">
        <v>984</v>
      </c>
      <c r="AG27" s="148">
        <v>0.04</v>
      </c>
    </row>
    <row r="28" spans="1:33" s="68" customFormat="1" x14ac:dyDescent="0.2">
      <c r="A28" s="110" t="s">
        <v>87</v>
      </c>
      <c r="B28" s="216">
        <v>51608</v>
      </c>
      <c r="C28" s="216">
        <v>52206</v>
      </c>
      <c r="D28" s="216">
        <v>52791</v>
      </c>
      <c r="E28" s="216">
        <v>53348</v>
      </c>
      <c r="F28" s="216">
        <v>53677</v>
      </c>
      <c r="G28" s="216">
        <v>54007</v>
      </c>
      <c r="H28" s="216">
        <v>54343</v>
      </c>
      <c r="I28" s="216">
        <v>54619</v>
      </c>
      <c r="J28" s="216">
        <v>54861</v>
      </c>
      <c r="K28" s="216">
        <v>55194</v>
      </c>
      <c r="L28" s="216">
        <v>55483</v>
      </c>
      <c r="M28" s="216">
        <v>55759</v>
      </c>
      <c r="N28" s="216">
        <v>56018</v>
      </c>
      <c r="O28" s="216">
        <v>56276</v>
      </c>
      <c r="P28" s="216">
        <v>56549</v>
      </c>
      <c r="Q28" s="216">
        <v>56799</v>
      </c>
      <c r="R28" s="216">
        <v>57043</v>
      </c>
      <c r="S28" s="216">
        <v>57274</v>
      </c>
      <c r="T28" s="216">
        <v>57506</v>
      </c>
      <c r="U28" s="216">
        <v>57733</v>
      </c>
      <c r="V28" s="216">
        <v>57958</v>
      </c>
      <c r="W28" s="216">
        <v>58139</v>
      </c>
      <c r="X28" s="216">
        <v>58322</v>
      </c>
      <c r="Y28" s="216">
        <v>58527</v>
      </c>
      <c r="Z28" s="216">
        <v>58705</v>
      </c>
      <c r="AA28" s="217">
        <v>58851</v>
      </c>
      <c r="AB28" s="218">
        <v>388</v>
      </c>
      <c r="AC28" s="218">
        <v>290</v>
      </c>
      <c r="AD28" s="219">
        <v>3875</v>
      </c>
      <c r="AE28" s="148">
        <v>0.08</v>
      </c>
      <c r="AF28" s="219">
        <v>7243</v>
      </c>
      <c r="AG28" s="148">
        <v>0.14000000000000001</v>
      </c>
    </row>
    <row r="29" spans="1:33" s="68" customFormat="1" x14ac:dyDescent="0.2">
      <c r="A29" s="110" t="s">
        <v>88</v>
      </c>
      <c r="B29" s="216">
        <v>3808</v>
      </c>
      <c r="C29" s="216">
        <v>3866</v>
      </c>
      <c r="D29" s="216">
        <v>3912</v>
      </c>
      <c r="E29" s="216">
        <v>3956</v>
      </c>
      <c r="F29" s="216">
        <v>4002</v>
      </c>
      <c r="G29" s="216">
        <v>4047</v>
      </c>
      <c r="H29" s="216">
        <v>4080</v>
      </c>
      <c r="I29" s="216">
        <v>4113</v>
      </c>
      <c r="J29" s="216">
        <v>4134</v>
      </c>
      <c r="K29" s="216">
        <v>4169</v>
      </c>
      <c r="L29" s="216">
        <v>4195</v>
      </c>
      <c r="M29" s="216">
        <v>4219</v>
      </c>
      <c r="N29" s="216">
        <v>4233</v>
      </c>
      <c r="O29" s="216">
        <v>4262</v>
      </c>
      <c r="P29" s="216">
        <v>4287</v>
      </c>
      <c r="Q29" s="216">
        <v>4313</v>
      </c>
      <c r="R29" s="216">
        <v>4342</v>
      </c>
      <c r="S29" s="216">
        <v>4365</v>
      </c>
      <c r="T29" s="216">
        <v>4392</v>
      </c>
      <c r="U29" s="216">
        <v>4407</v>
      </c>
      <c r="V29" s="216">
        <v>4429</v>
      </c>
      <c r="W29" s="216">
        <v>4433</v>
      </c>
      <c r="X29" s="216">
        <v>4454</v>
      </c>
      <c r="Y29" s="216">
        <v>4466</v>
      </c>
      <c r="Z29" s="216">
        <v>4489</v>
      </c>
      <c r="AA29" s="217">
        <v>4501</v>
      </c>
      <c r="AB29" s="218">
        <v>39</v>
      </c>
      <c r="AC29" s="218">
        <v>28</v>
      </c>
      <c r="AD29" s="219">
        <v>387</v>
      </c>
      <c r="AE29" s="148">
        <v>0.1</v>
      </c>
      <c r="AF29" s="219">
        <v>693</v>
      </c>
      <c r="AG29" s="148">
        <v>0.18</v>
      </c>
    </row>
    <row r="30" spans="1:33" s="68" customFormat="1" x14ac:dyDescent="0.2">
      <c r="A30" s="110" t="s">
        <v>143</v>
      </c>
      <c r="B30" s="216">
        <v>22377</v>
      </c>
      <c r="C30" s="216">
        <v>22704</v>
      </c>
      <c r="D30" s="216">
        <v>22883</v>
      </c>
      <c r="E30" s="216">
        <v>23042</v>
      </c>
      <c r="F30" s="216">
        <v>23269</v>
      </c>
      <c r="G30" s="216">
        <v>23495</v>
      </c>
      <c r="H30" s="216">
        <v>23698</v>
      </c>
      <c r="I30" s="216">
        <v>23870</v>
      </c>
      <c r="J30" s="216">
        <v>24031</v>
      </c>
      <c r="K30" s="216">
        <v>24228</v>
      </c>
      <c r="L30" s="216">
        <v>24408</v>
      </c>
      <c r="M30" s="216">
        <v>24548</v>
      </c>
      <c r="N30" s="216">
        <v>24670</v>
      </c>
      <c r="O30" s="216">
        <v>24803</v>
      </c>
      <c r="P30" s="216">
        <v>24940</v>
      </c>
      <c r="Q30" s="216">
        <v>25083</v>
      </c>
      <c r="R30" s="216">
        <v>25221</v>
      </c>
      <c r="S30" s="216">
        <v>25338</v>
      </c>
      <c r="T30" s="216">
        <v>25461</v>
      </c>
      <c r="U30" s="216">
        <v>25605</v>
      </c>
      <c r="V30" s="216">
        <v>25756</v>
      </c>
      <c r="W30" s="216">
        <v>25896</v>
      </c>
      <c r="X30" s="216">
        <v>26015</v>
      </c>
      <c r="Y30" s="216">
        <v>26140</v>
      </c>
      <c r="Z30" s="216">
        <v>26259</v>
      </c>
      <c r="AA30" s="217">
        <v>26377</v>
      </c>
      <c r="AB30" s="218">
        <v>203</v>
      </c>
      <c r="AC30" s="218">
        <v>160</v>
      </c>
      <c r="AD30" s="219">
        <v>2031</v>
      </c>
      <c r="AE30" s="148">
        <v>0.09</v>
      </c>
      <c r="AF30" s="219">
        <v>4000</v>
      </c>
      <c r="AG30" s="148">
        <v>0.18</v>
      </c>
    </row>
    <row r="31" spans="1:33" s="68" customFormat="1" x14ac:dyDescent="0.2">
      <c r="A31" s="110" t="s">
        <v>89</v>
      </c>
      <c r="B31" s="216">
        <v>35756</v>
      </c>
      <c r="C31" s="216">
        <v>36487</v>
      </c>
      <c r="D31" s="216">
        <v>37057</v>
      </c>
      <c r="E31" s="216">
        <v>37636</v>
      </c>
      <c r="F31" s="216">
        <v>37856</v>
      </c>
      <c r="G31" s="216">
        <v>38058</v>
      </c>
      <c r="H31" s="216">
        <v>38247</v>
      </c>
      <c r="I31" s="216">
        <v>38402</v>
      </c>
      <c r="J31" s="216">
        <v>38563</v>
      </c>
      <c r="K31" s="216">
        <v>38745</v>
      </c>
      <c r="L31" s="216">
        <v>38935</v>
      </c>
      <c r="M31" s="216">
        <v>39138</v>
      </c>
      <c r="N31" s="216">
        <v>39342</v>
      </c>
      <c r="O31" s="216">
        <v>39541</v>
      </c>
      <c r="P31" s="216">
        <v>39778</v>
      </c>
      <c r="Q31" s="216">
        <v>40008</v>
      </c>
      <c r="R31" s="216">
        <v>40195</v>
      </c>
      <c r="S31" s="216">
        <v>40364</v>
      </c>
      <c r="T31" s="216">
        <v>40564</v>
      </c>
      <c r="U31" s="216">
        <v>40738</v>
      </c>
      <c r="V31" s="216">
        <v>40931</v>
      </c>
      <c r="W31" s="216">
        <v>41100</v>
      </c>
      <c r="X31" s="216">
        <v>41271</v>
      </c>
      <c r="Y31" s="216">
        <v>41436</v>
      </c>
      <c r="Z31" s="216">
        <v>41604</v>
      </c>
      <c r="AA31" s="217">
        <v>41744</v>
      </c>
      <c r="AB31" s="218">
        <v>318</v>
      </c>
      <c r="AC31" s="218">
        <v>240</v>
      </c>
      <c r="AD31" s="219">
        <v>3179</v>
      </c>
      <c r="AE31" s="148">
        <v>0.09</v>
      </c>
      <c r="AF31" s="219">
        <v>5989</v>
      </c>
      <c r="AG31" s="148">
        <v>0.17</v>
      </c>
    </row>
    <row r="32" spans="1:33" s="68" customFormat="1" x14ac:dyDescent="0.2">
      <c r="A32" s="110" t="s">
        <v>90</v>
      </c>
      <c r="B32" s="216">
        <v>19594</v>
      </c>
      <c r="C32" s="216">
        <v>19822</v>
      </c>
      <c r="D32" s="216">
        <v>19982</v>
      </c>
      <c r="E32" s="216">
        <v>20136</v>
      </c>
      <c r="F32" s="216">
        <v>20316</v>
      </c>
      <c r="G32" s="216">
        <v>20460</v>
      </c>
      <c r="H32" s="216">
        <v>20593</v>
      </c>
      <c r="I32" s="216">
        <v>20710</v>
      </c>
      <c r="J32" s="216">
        <v>20807</v>
      </c>
      <c r="K32" s="216">
        <v>20924</v>
      </c>
      <c r="L32" s="216">
        <v>21034</v>
      </c>
      <c r="M32" s="216">
        <v>21131</v>
      </c>
      <c r="N32" s="216">
        <v>21224</v>
      </c>
      <c r="O32" s="216">
        <v>21312</v>
      </c>
      <c r="P32" s="216">
        <v>21430</v>
      </c>
      <c r="Q32" s="216">
        <v>21517</v>
      </c>
      <c r="R32" s="216">
        <v>21598</v>
      </c>
      <c r="S32" s="216">
        <v>21673</v>
      </c>
      <c r="T32" s="216">
        <v>21743</v>
      </c>
      <c r="U32" s="216">
        <v>21802</v>
      </c>
      <c r="V32" s="216">
        <v>21885</v>
      </c>
      <c r="W32" s="216">
        <v>21960</v>
      </c>
      <c r="X32" s="216">
        <v>22041</v>
      </c>
      <c r="Y32" s="216">
        <v>22124</v>
      </c>
      <c r="Z32" s="216">
        <v>22209</v>
      </c>
      <c r="AA32" s="217">
        <v>22294</v>
      </c>
      <c r="AB32" s="218">
        <v>144</v>
      </c>
      <c r="AC32" s="218">
        <v>108</v>
      </c>
      <c r="AD32" s="219">
        <v>1440</v>
      </c>
      <c r="AE32" s="148">
        <v>7.0000000000000007E-2</v>
      </c>
      <c r="AF32" s="219">
        <v>2699</v>
      </c>
      <c r="AG32" s="148">
        <v>0.14000000000000001</v>
      </c>
    </row>
    <row r="33" spans="1:33" s="68" customFormat="1" x14ac:dyDescent="0.2">
      <c r="A33" s="110" t="s">
        <v>91</v>
      </c>
      <c r="B33" s="216">
        <v>3436</v>
      </c>
      <c r="C33" s="216">
        <v>3460</v>
      </c>
      <c r="D33" s="216">
        <v>3483</v>
      </c>
      <c r="E33" s="216">
        <v>3505</v>
      </c>
      <c r="F33" s="216">
        <v>3535</v>
      </c>
      <c r="G33" s="216">
        <v>3565</v>
      </c>
      <c r="H33" s="216">
        <v>3584</v>
      </c>
      <c r="I33" s="216">
        <v>3601</v>
      </c>
      <c r="J33" s="216">
        <v>3621</v>
      </c>
      <c r="K33" s="216">
        <v>3650</v>
      </c>
      <c r="L33" s="216">
        <v>3669</v>
      </c>
      <c r="M33" s="216">
        <v>3685</v>
      </c>
      <c r="N33" s="216">
        <v>3693</v>
      </c>
      <c r="O33" s="216">
        <v>3699</v>
      </c>
      <c r="P33" s="216">
        <v>3707</v>
      </c>
      <c r="Q33" s="216">
        <v>3712</v>
      </c>
      <c r="R33" s="216">
        <v>3715</v>
      </c>
      <c r="S33" s="216">
        <v>3718</v>
      </c>
      <c r="T33" s="216">
        <v>3722</v>
      </c>
      <c r="U33" s="216">
        <v>3726</v>
      </c>
      <c r="V33" s="216">
        <v>3722</v>
      </c>
      <c r="W33" s="216">
        <v>3721</v>
      </c>
      <c r="X33" s="216">
        <v>3723</v>
      </c>
      <c r="Y33" s="216">
        <v>3729</v>
      </c>
      <c r="Z33" s="216">
        <v>3731</v>
      </c>
      <c r="AA33" s="217">
        <v>3734</v>
      </c>
      <c r="AB33" s="218">
        <v>23</v>
      </c>
      <c r="AC33" s="218">
        <v>12</v>
      </c>
      <c r="AD33" s="219">
        <v>233</v>
      </c>
      <c r="AE33" s="148">
        <v>7.0000000000000007E-2</v>
      </c>
      <c r="AF33" s="219">
        <v>298</v>
      </c>
      <c r="AG33" s="148">
        <v>0.09</v>
      </c>
    </row>
    <row r="34" spans="1:33" s="68" customFormat="1" x14ac:dyDescent="0.2">
      <c r="A34" s="110" t="s">
        <v>92</v>
      </c>
      <c r="B34" s="216">
        <v>18689</v>
      </c>
      <c r="C34" s="216">
        <v>18926</v>
      </c>
      <c r="D34" s="216">
        <v>19086</v>
      </c>
      <c r="E34" s="216">
        <v>19227</v>
      </c>
      <c r="F34" s="216">
        <v>19344</v>
      </c>
      <c r="G34" s="216">
        <v>19438</v>
      </c>
      <c r="H34" s="216">
        <v>19528</v>
      </c>
      <c r="I34" s="216">
        <v>19598</v>
      </c>
      <c r="J34" s="216">
        <v>19655</v>
      </c>
      <c r="K34" s="216">
        <v>19747</v>
      </c>
      <c r="L34" s="216">
        <v>19818</v>
      </c>
      <c r="M34" s="216">
        <v>19896</v>
      </c>
      <c r="N34" s="216">
        <v>19947</v>
      </c>
      <c r="O34" s="216">
        <v>19992</v>
      </c>
      <c r="P34" s="216">
        <v>20055</v>
      </c>
      <c r="Q34" s="216">
        <v>20099</v>
      </c>
      <c r="R34" s="216">
        <v>20141</v>
      </c>
      <c r="S34" s="216">
        <v>20172</v>
      </c>
      <c r="T34" s="216">
        <v>20209</v>
      </c>
      <c r="U34" s="216">
        <v>20249</v>
      </c>
      <c r="V34" s="216">
        <v>20288</v>
      </c>
      <c r="W34" s="216">
        <v>20322</v>
      </c>
      <c r="X34" s="216">
        <v>20347</v>
      </c>
      <c r="Y34" s="216">
        <v>20374</v>
      </c>
      <c r="Z34" s="216">
        <v>20387</v>
      </c>
      <c r="AA34" s="217">
        <v>20408</v>
      </c>
      <c r="AB34" s="218">
        <v>113</v>
      </c>
      <c r="AC34" s="218">
        <v>69</v>
      </c>
      <c r="AD34" s="219">
        <v>1130</v>
      </c>
      <c r="AE34" s="148">
        <v>0.06</v>
      </c>
      <c r="AF34" s="219">
        <v>1719</v>
      </c>
      <c r="AG34" s="148">
        <v>0.09</v>
      </c>
    </row>
    <row r="35" spans="1:33" s="68" customFormat="1" x14ac:dyDescent="0.2">
      <c r="A35" s="110" t="s">
        <v>93</v>
      </c>
      <c r="B35" s="216">
        <v>52579</v>
      </c>
      <c r="C35" s="216">
        <v>53463</v>
      </c>
      <c r="D35" s="216">
        <v>54153</v>
      </c>
      <c r="E35" s="216">
        <v>54825</v>
      </c>
      <c r="F35" s="216">
        <v>55228</v>
      </c>
      <c r="G35" s="216">
        <v>55578</v>
      </c>
      <c r="H35" s="216">
        <v>55925</v>
      </c>
      <c r="I35" s="216">
        <v>56222</v>
      </c>
      <c r="J35" s="216">
        <v>56485</v>
      </c>
      <c r="K35" s="216">
        <v>56833</v>
      </c>
      <c r="L35" s="216">
        <v>57150</v>
      </c>
      <c r="M35" s="216">
        <v>57479</v>
      </c>
      <c r="N35" s="216">
        <v>57747</v>
      </c>
      <c r="O35" s="216">
        <v>58027</v>
      </c>
      <c r="P35" s="216">
        <v>58351</v>
      </c>
      <c r="Q35" s="216">
        <v>58671</v>
      </c>
      <c r="R35" s="216">
        <v>59004</v>
      </c>
      <c r="S35" s="216">
        <v>59325</v>
      </c>
      <c r="T35" s="216">
        <v>59668</v>
      </c>
      <c r="U35" s="216">
        <v>60007</v>
      </c>
      <c r="V35" s="216">
        <v>60330</v>
      </c>
      <c r="W35" s="216">
        <v>60665</v>
      </c>
      <c r="X35" s="216">
        <v>60970</v>
      </c>
      <c r="Y35" s="216">
        <v>61259</v>
      </c>
      <c r="Z35" s="216">
        <v>61535</v>
      </c>
      <c r="AA35" s="217">
        <v>61791</v>
      </c>
      <c r="AB35" s="218">
        <v>457</v>
      </c>
      <c r="AC35" s="218">
        <v>368</v>
      </c>
      <c r="AD35" s="219">
        <v>4571</v>
      </c>
      <c r="AE35" s="148">
        <v>0.09</v>
      </c>
      <c r="AF35" s="219">
        <v>9212</v>
      </c>
      <c r="AG35" s="148">
        <v>0.18</v>
      </c>
    </row>
    <row r="36" spans="1:33" x14ac:dyDescent="0.2">
      <c r="A36" s="110" t="s">
        <v>94</v>
      </c>
      <c r="B36" s="216">
        <v>12436</v>
      </c>
      <c r="C36" s="216">
        <v>12550</v>
      </c>
      <c r="D36" s="216">
        <v>12724</v>
      </c>
      <c r="E36" s="216">
        <v>12885</v>
      </c>
      <c r="F36" s="216">
        <v>13025</v>
      </c>
      <c r="G36" s="216">
        <v>13149</v>
      </c>
      <c r="H36" s="216">
        <v>13283</v>
      </c>
      <c r="I36" s="216">
        <v>13384</v>
      </c>
      <c r="J36" s="216">
        <v>13490</v>
      </c>
      <c r="K36" s="216">
        <v>13621</v>
      </c>
      <c r="L36" s="216">
        <v>13750</v>
      </c>
      <c r="M36" s="216">
        <v>13858</v>
      </c>
      <c r="N36" s="216">
        <v>13954</v>
      </c>
      <c r="O36" s="216">
        <v>14055</v>
      </c>
      <c r="P36" s="216">
        <v>14176</v>
      </c>
      <c r="Q36" s="216">
        <v>14294</v>
      </c>
      <c r="R36" s="216">
        <v>14407</v>
      </c>
      <c r="S36" s="216">
        <v>14527</v>
      </c>
      <c r="T36" s="216">
        <v>14634</v>
      </c>
      <c r="U36" s="216">
        <v>14743</v>
      </c>
      <c r="V36" s="216">
        <v>14863</v>
      </c>
      <c r="W36" s="216">
        <v>14980</v>
      </c>
      <c r="X36" s="216">
        <v>15110</v>
      </c>
      <c r="Y36" s="216">
        <v>15231</v>
      </c>
      <c r="Z36" s="216">
        <v>15357</v>
      </c>
      <c r="AA36" s="217">
        <v>15481</v>
      </c>
      <c r="AB36" s="218">
        <v>131</v>
      </c>
      <c r="AC36" s="218">
        <v>122</v>
      </c>
      <c r="AD36" s="219">
        <v>1314</v>
      </c>
      <c r="AE36" s="148">
        <v>0.11</v>
      </c>
      <c r="AF36" s="219">
        <v>3045</v>
      </c>
      <c r="AG36" s="148">
        <v>0.24</v>
      </c>
    </row>
    <row r="37" spans="1:33" x14ac:dyDescent="0.2">
      <c r="A37" s="110" t="s">
        <v>95</v>
      </c>
      <c r="B37" s="216">
        <v>17523</v>
      </c>
      <c r="C37" s="216">
        <v>17731</v>
      </c>
      <c r="D37" s="216">
        <v>17904</v>
      </c>
      <c r="E37" s="216">
        <v>18072</v>
      </c>
      <c r="F37" s="216">
        <v>18077</v>
      </c>
      <c r="G37" s="216">
        <v>18087</v>
      </c>
      <c r="H37" s="216">
        <v>18105</v>
      </c>
      <c r="I37" s="216">
        <v>18122</v>
      </c>
      <c r="J37" s="216">
        <v>18139</v>
      </c>
      <c r="K37" s="216">
        <v>18168</v>
      </c>
      <c r="L37" s="216">
        <v>18208</v>
      </c>
      <c r="M37" s="216">
        <v>18228</v>
      </c>
      <c r="N37" s="216">
        <v>18244</v>
      </c>
      <c r="O37" s="216">
        <v>18269</v>
      </c>
      <c r="P37" s="216">
        <v>18294</v>
      </c>
      <c r="Q37" s="216">
        <v>18325</v>
      </c>
      <c r="R37" s="216">
        <v>18350</v>
      </c>
      <c r="S37" s="216">
        <v>18370</v>
      </c>
      <c r="T37" s="216">
        <v>18384</v>
      </c>
      <c r="U37" s="216">
        <v>18391</v>
      </c>
      <c r="V37" s="216">
        <v>18395</v>
      </c>
      <c r="W37" s="216">
        <v>18390</v>
      </c>
      <c r="X37" s="216">
        <v>18368</v>
      </c>
      <c r="Y37" s="216">
        <v>18348</v>
      </c>
      <c r="Z37" s="216">
        <v>18311</v>
      </c>
      <c r="AA37" s="217">
        <v>18276</v>
      </c>
      <c r="AB37" s="218">
        <v>68</v>
      </c>
      <c r="AC37" s="218">
        <v>30</v>
      </c>
      <c r="AD37" s="219">
        <v>685</v>
      </c>
      <c r="AE37" s="148">
        <v>0.04</v>
      </c>
      <c r="AF37" s="219">
        <v>753</v>
      </c>
      <c r="AG37" s="148">
        <v>0.04</v>
      </c>
    </row>
    <row r="38" spans="1:33" x14ac:dyDescent="0.2">
      <c r="A38" s="119" t="s">
        <v>96</v>
      </c>
      <c r="B38" s="220">
        <v>23216</v>
      </c>
      <c r="C38" s="220">
        <v>23637</v>
      </c>
      <c r="D38" s="220">
        <v>23976</v>
      </c>
      <c r="E38" s="220">
        <v>24307</v>
      </c>
      <c r="F38" s="220">
        <v>24660</v>
      </c>
      <c r="G38" s="220">
        <v>25022</v>
      </c>
      <c r="H38" s="220">
        <v>25361</v>
      </c>
      <c r="I38" s="220">
        <v>25668</v>
      </c>
      <c r="J38" s="220">
        <v>25963</v>
      </c>
      <c r="K38" s="220">
        <v>26289</v>
      </c>
      <c r="L38" s="220">
        <v>26595</v>
      </c>
      <c r="M38" s="220">
        <v>26886</v>
      </c>
      <c r="N38" s="220">
        <v>27157</v>
      </c>
      <c r="O38" s="220">
        <v>27428</v>
      </c>
      <c r="P38" s="220">
        <v>27716</v>
      </c>
      <c r="Q38" s="220">
        <v>28007</v>
      </c>
      <c r="R38" s="220">
        <v>28298</v>
      </c>
      <c r="S38" s="220">
        <v>28551</v>
      </c>
      <c r="T38" s="220">
        <v>28817</v>
      </c>
      <c r="U38" s="220">
        <v>29091</v>
      </c>
      <c r="V38" s="220">
        <v>29359</v>
      </c>
      <c r="W38" s="220">
        <v>29630</v>
      </c>
      <c r="X38" s="220">
        <v>29904</v>
      </c>
      <c r="Y38" s="220">
        <v>30182</v>
      </c>
      <c r="Z38" s="220">
        <v>30451</v>
      </c>
      <c r="AA38" s="221">
        <v>30725</v>
      </c>
      <c r="AB38" s="222">
        <v>338</v>
      </c>
      <c r="AC38" s="222">
        <v>300</v>
      </c>
      <c r="AD38" s="223">
        <v>3379</v>
      </c>
      <c r="AE38" s="152">
        <v>0.15</v>
      </c>
      <c r="AF38" s="223">
        <v>7509</v>
      </c>
      <c r="AG38" s="152">
        <v>0.32</v>
      </c>
    </row>
    <row r="39" spans="1:33" ht="24.95" customHeight="1" x14ac:dyDescent="0.2">
      <c r="A39" s="494" t="s">
        <v>232</v>
      </c>
      <c r="B39" s="495"/>
      <c r="C39" s="495"/>
      <c r="D39" s="495"/>
      <c r="E39" s="495"/>
      <c r="F39" s="495"/>
      <c r="G39" s="495"/>
      <c r="H39" s="495"/>
      <c r="I39" s="495"/>
      <c r="J39" s="495"/>
      <c r="K39" s="495"/>
      <c r="L39" s="495"/>
      <c r="M39" s="495"/>
      <c r="N39" s="495"/>
      <c r="O39" s="495"/>
      <c r="P39" s="495"/>
      <c r="Q39" s="495"/>
      <c r="R39" s="495"/>
      <c r="S39" s="495"/>
      <c r="T39" s="495"/>
      <c r="U39" s="495"/>
      <c r="V39" s="495"/>
      <c r="W39" s="495"/>
      <c r="X39" s="495"/>
      <c r="Y39" s="495"/>
      <c r="Z39" s="495"/>
      <c r="AA39" s="495"/>
      <c r="AB39" s="495"/>
      <c r="AC39" s="495"/>
      <c r="AD39" s="495"/>
      <c r="AE39" s="495"/>
      <c r="AF39" s="495"/>
      <c r="AG39" s="496"/>
    </row>
    <row r="40" spans="1:33" ht="12" customHeight="1" x14ac:dyDescent="0.2">
      <c r="A40" s="102" t="s">
        <v>190</v>
      </c>
      <c r="B40" s="88">
        <v>69315</v>
      </c>
      <c r="C40" s="88">
        <v>70142</v>
      </c>
      <c r="D40" s="88">
        <v>70534</v>
      </c>
      <c r="E40" s="88">
        <v>70918</v>
      </c>
      <c r="F40" s="88">
        <v>71427</v>
      </c>
      <c r="G40" s="88">
        <v>71904</v>
      </c>
      <c r="H40" s="88">
        <v>72364</v>
      </c>
      <c r="I40" s="88">
        <v>72775</v>
      </c>
      <c r="J40" s="88">
        <v>73205</v>
      </c>
      <c r="K40" s="88">
        <v>73769</v>
      </c>
      <c r="L40" s="88">
        <v>74246</v>
      </c>
      <c r="M40" s="88">
        <v>74701</v>
      </c>
      <c r="N40" s="88">
        <v>75077</v>
      </c>
      <c r="O40" s="88">
        <v>75474</v>
      </c>
      <c r="P40" s="88">
        <v>75885</v>
      </c>
      <c r="Q40" s="88">
        <v>76307</v>
      </c>
      <c r="R40" s="88">
        <v>76747</v>
      </c>
      <c r="S40" s="88">
        <v>77144</v>
      </c>
      <c r="T40" s="88">
        <v>77528</v>
      </c>
      <c r="U40" s="88">
        <v>77896</v>
      </c>
      <c r="V40" s="88">
        <v>78268</v>
      </c>
      <c r="W40" s="88">
        <v>78598</v>
      </c>
      <c r="X40" s="88">
        <v>78954</v>
      </c>
      <c r="Y40" s="88">
        <v>79330</v>
      </c>
      <c r="Z40" s="88">
        <v>79684</v>
      </c>
      <c r="AA40" s="88">
        <v>80060</v>
      </c>
      <c r="AB40" s="153">
        <v>493</v>
      </c>
      <c r="AC40" s="153">
        <v>430</v>
      </c>
      <c r="AD40" s="88">
        <v>4932</v>
      </c>
      <c r="AE40" s="154">
        <v>7.0000000000000007E-2</v>
      </c>
      <c r="AF40" s="88">
        <v>10746</v>
      </c>
      <c r="AG40" s="154">
        <v>0.16</v>
      </c>
    </row>
    <row r="41" spans="1:33" s="118" customFormat="1" ht="12" customHeight="1" x14ac:dyDescent="0.2">
      <c r="A41" s="110" t="s">
        <v>191</v>
      </c>
      <c r="B41" s="88">
        <v>327196</v>
      </c>
      <c r="C41" s="88">
        <v>331188</v>
      </c>
      <c r="D41" s="88">
        <v>334780</v>
      </c>
      <c r="E41" s="88">
        <v>338370</v>
      </c>
      <c r="F41" s="88">
        <v>340436</v>
      </c>
      <c r="G41" s="88">
        <v>342381</v>
      </c>
      <c r="H41" s="88">
        <v>344307</v>
      </c>
      <c r="I41" s="88">
        <v>345979</v>
      </c>
      <c r="J41" s="88">
        <v>347628</v>
      </c>
      <c r="K41" s="88">
        <v>349563</v>
      </c>
      <c r="L41" s="88">
        <v>351380</v>
      </c>
      <c r="M41" s="88">
        <v>353163</v>
      </c>
      <c r="N41" s="88">
        <v>354850</v>
      </c>
      <c r="O41" s="88">
        <v>356567</v>
      </c>
      <c r="P41" s="88">
        <v>358454</v>
      </c>
      <c r="Q41" s="88">
        <v>360267</v>
      </c>
      <c r="R41" s="88">
        <v>362012</v>
      </c>
      <c r="S41" s="88">
        <v>363625</v>
      </c>
      <c r="T41" s="88">
        <v>365377</v>
      </c>
      <c r="U41" s="88">
        <v>367008</v>
      </c>
      <c r="V41" s="88">
        <v>368600</v>
      </c>
      <c r="W41" s="88">
        <v>370120</v>
      </c>
      <c r="X41" s="88">
        <v>371531</v>
      </c>
      <c r="Y41" s="88">
        <v>372991</v>
      </c>
      <c r="Z41" s="88">
        <v>374340</v>
      </c>
      <c r="AA41" s="88">
        <v>375512</v>
      </c>
      <c r="AB41" s="87">
        <v>2418</v>
      </c>
      <c r="AC41" s="87">
        <v>1933</v>
      </c>
      <c r="AD41" s="88">
        <v>24184</v>
      </c>
      <c r="AE41" s="148">
        <v>7.0000000000000007E-2</v>
      </c>
      <c r="AF41" s="88">
        <v>48316</v>
      </c>
      <c r="AG41" s="148">
        <v>0.15</v>
      </c>
    </row>
    <row r="42" spans="1:33" ht="12" customHeight="1" x14ac:dyDescent="0.2">
      <c r="A42" s="110" t="s">
        <v>145</v>
      </c>
      <c r="B42" s="88">
        <v>206512</v>
      </c>
      <c r="C42" s="88">
        <v>209410</v>
      </c>
      <c r="D42" s="88">
        <v>211975</v>
      </c>
      <c r="E42" s="88">
        <v>214489</v>
      </c>
      <c r="F42" s="88">
        <v>216842</v>
      </c>
      <c r="G42" s="88">
        <v>219073</v>
      </c>
      <c r="H42" s="88">
        <v>221276</v>
      </c>
      <c r="I42" s="88">
        <v>223301</v>
      </c>
      <c r="J42" s="88">
        <v>225280</v>
      </c>
      <c r="K42" s="88">
        <v>227552</v>
      </c>
      <c r="L42" s="88">
        <v>229576</v>
      </c>
      <c r="M42" s="88">
        <v>231561</v>
      </c>
      <c r="N42" s="88">
        <v>233366</v>
      </c>
      <c r="O42" s="88">
        <v>235144</v>
      </c>
      <c r="P42" s="88">
        <v>237042</v>
      </c>
      <c r="Q42" s="88">
        <v>238867</v>
      </c>
      <c r="R42" s="88">
        <v>240677</v>
      </c>
      <c r="S42" s="88">
        <v>242349</v>
      </c>
      <c r="T42" s="88">
        <v>244078</v>
      </c>
      <c r="U42" s="88">
        <v>245806</v>
      </c>
      <c r="V42" s="88">
        <v>247545</v>
      </c>
      <c r="W42" s="88">
        <v>249263</v>
      </c>
      <c r="X42" s="88">
        <v>250986</v>
      </c>
      <c r="Y42" s="88">
        <v>252740</v>
      </c>
      <c r="Z42" s="88">
        <v>254493</v>
      </c>
      <c r="AA42" s="88">
        <v>256271</v>
      </c>
      <c r="AB42" s="87">
        <v>2306</v>
      </c>
      <c r="AC42" s="87">
        <v>1990</v>
      </c>
      <c r="AD42" s="88">
        <v>23064</v>
      </c>
      <c r="AE42" s="148">
        <v>0.11</v>
      </c>
      <c r="AF42" s="88">
        <v>49758</v>
      </c>
      <c r="AG42" s="148">
        <v>0.24</v>
      </c>
    </row>
    <row r="43" spans="1:33" ht="12" customHeight="1" x14ac:dyDescent="0.2">
      <c r="A43" s="119" t="s">
        <v>146</v>
      </c>
      <c r="B43" s="88">
        <v>79280</v>
      </c>
      <c r="C43" s="88">
        <v>80152</v>
      </c>
      <c r="D43" s="88">
        <v>80565</v>
      </c>
      <c r="E43" s="88">
        <v>80950</v>
      </c>
      <c r="F43" s="88">
        <v>81455</v>
      </c>
      <c r="G43" s="88">
        <v>81930</v>
      </c>
      <c r="H43" s="88">
        <v>82323</v>
      </c>
      <c r="I43" s="88">
        <v>82651</v>
      </c>
      <c r="J43" s="88">
        <v>82942</v>
      </c>
      <c r="K43" s="88">
        <v>83372</v>
      </c>
      <c r="L43" s="88">
        <v>83762</v>
      </c>
      <c r="M43" s="88">
        <v>84104</v>
      </c>
      <c r="N43" s="88">
        <v>84404</v>
      </c>
      <c r="O43" s="88">
        <v>84708</v>
      </c>
      <c r="P43" s="88">
        <v>85082</v>
      </c>
      <c r="Q43" s="88">
        <v>85473</v>
      </c>
      <c r="R43" s="88">
        <v>85801</v>
      </c>
      <c r="S43" s="88">
        <v>86086</v>
      </c>
      <c r="T43" s="88">
        <v>86377</v>
      </c>
      <c r="U43" s="88">
        <v>86693</v>
      </c>
      <c r="V43" s="88">
        <v>87021</v>
      </c>
      <c r="W43" s="88">
        <v>87315</v>
      </c>
      <c r="X43" s="88">
        <v>87601</v>
      </c>
      <c r="Y43" s="88">
        <v>87892</v>
      </c>
      <c r="Z43" s="88">
        <v>88180</v>
      </c>
      <c r="AA43" s="88">
        <v>88430</v>
      </c>
      <c r="AB43" s="96">
        <v>448</v>
      </c>
      <c r="AC43" s="96">
        <v>366</v>
      </c>
      <c r="AD43" s="88">
        <v>4482</v>
      </c>
      <c r="AE43" s="148">
        <v>0.06</v>
      </c>
      <c r="AF43" s="88">
        <v>9149</v>
      </c>
      <c r="AG43" s="148">
        <v>0.12</v>
      </c>
    </row>
    <row r="44" spans="1:33" ht="24.95" customHeight="1" x14ac:dyDescent="0.2">
      <c r="A44" s="494" t="s">
        <v>144</v>
      </c>
      <c r="B44" s="495"/>
      <c r="C44" s="495"/>
      <c r="D44" s="495"/>
      <c r="E44" s="495"/>
      <c r="F44" s="495"/>
      <c r="G44" s="495"/>
      <c r="H44" s="495"/>
      <c r="I44" s="495"/>
      <c r="J44" s="495"/>
      <c r="K44" s="495"/>
      <c r="L44" s="495"/>
      <c r="M44" s="495"/>
      <c r="N44" s="495"/>
      <c r="O44" s="495"/>
      <c r="P44" s="495"/>
      <c r="Q44" s="495"/>
      <c r="R44" s="495"/>
      <c r="S44" s="495"/>
      <c r="T44" s="495"/>
      <c r="U44" s="495"/>
      <c r="V44" s="495"/>
      <c r="W44" s="495"/>
      <c r="X44" s="495"/>
      <c r="Y44" s="495"/>
      <c r="Z44" s="495"/>
      <c r="AA44" s="495"/>
      <c r="AB44" s="495"/>
      <c r="AC44" s="495"/>
      <c r="AD44" s="495"/>
      <c r="AE44" s="495"/>
      <c r="AF44" s="495"/>
      <c r="AG44" s="496"/>
    </row>
    <row r="45" spans="1:33" x14ac:dyDescent="0.2">
      <c r="A45" s="102" t="s">
        <v>149</v>
      </c>
      <c r="B45" s="155">
        <v>2804</v>
      </c>
      <c r="C45" s="156">
        <v>2799</v>
      </c>
      <c r="D45" s="156">
        <v>2824</v>
      </c>
      <c r="E45" s="156">
        <v>2854</v>
      </c>
      <c r="F45" s="156">
        <v>2890</v>
      </c>
      <c r="G45" s="156">
        <v>2936</v>
      </c>
      <c r="H45" s="156">
        <v>2982</v>
      </c>
      <c r="I45" s="156">
        <v>3027</v>
      </c>
      <c r="J45" s="156">
        <v>3073</v>
      </c>
      <c r="K45" s="156">
        <v>3122</v>
      </c>
      <c r="L45" s="156">
        <v>3171</v>
      </c>
      <c r="M45" s="156">
        <v>3218</v>
      </c>
      <c r="N45" s="156">
        <v>3252</v>
      </c>
      <c r="O45" s="156">
        <v>3281</v>
      </c>
      <c r="P45" s="156">
        <v>3307</v>
      </c>
      <c r="Q45" s="156">
        <v>3331</v>
      </c>
      <c r="R45" s="156">
        <v>3355</v>
      </c>
      <c r="S45" s="156">
        <v>3375</v>
      </c>
      <c r="T45" s="156">
        <v>3394</v>
      </c>
      <c r="U45" s="156">
        <v>3422</v>
      </c>
      <c r="V45" s="156">
        <v>3442</v>
      </c>
      <c r="W45" s="156">
        <v>3465</v>
      </c>
      <c r="X45" s="156">
        <v>3491</v>
      </c>
      <c r="Y45" s="156">
        <v>3515</v>
      </c>
      <c r="Z45" s="156">
        <v>3535</v>
      </c>
      <c r="AA45" s="156">
        <v>3560</v>
      </c>
      <c r="AB45" s="153">
        <v>37</v>
      </c>
      <c r="AC45" s="153">
        <v>30</v>
      </c>
      <c r="AD45" s="156">
        <v>368</v>
      </c>
      <c r="AE45" s="154">
        <v>0.13</v>
      </c>
      <c r="AF45" s="156">
        <v>756</v>
      </c>
      <c r="AG45" s="154">
        <v>0.27</v>
      </c>
    </row>
    <row r="46" spans="1:33" x14ac:dyDescent="0.2">
      <c r="A46" s="119" t="s">
        <v>150</v>
      </c>
      <c r="B46" s="157">
        <v>2109</v>
      </c>
      <c r="C46" s="97">
        <v>2148</v>
      </c>
      <c r="D46" s="97">
        <v>2171</v>
      </c>
      <c r="E46" s="97">
        <v>2190</v>
      </c>
      <c r="F46" s="97">
        <v>2209</v>
      </c>
      <c r="G46" s="97">
        <v>2227</v>
      </c>
      <c r="H46" s="97">
        <v>2246</v>
      </c>
      <c r="I46" s="97">
        <v>2260</v>
      </c>
      <c r="J46" s="97">
        <v>2275</v>
      </c>
      <c r="K46" s="97">
        <v>2298</v>
      </c>
      <c r="L46" s="97">
        <v>2317</v>
      </c>
      <c r="M46" s="97">
        <v>2334</v>
      </c>
      <c r="N46" s="97">
        <v>2344</v>
      </c>
      <c r="O46" s="97">
        <v>2361</v>
      </c>
      <c r="P46" s="97">
        <v>2371</v>
      </c>
      <c r="Q46" s="97">
        <v>2380</v>
      </c>
      <c r="R46" s="97">
        <v>2392</v>
      </c>
      <c r="S46" s="97">
        <v>2402</v>
      </c>
      <c r="T46" s="97">
        <v>2412</v>
      </c>
      <c r="U46" s="97">
        <v>2428</v>
      </c>
      <c r="V46" s="97">
        <v>2432</v>
      </c>
      <c r="W46" s="97">
        <v>2436</v>
      </c>
      <c r="X46" s="97">
        <v>2442</v>
      </c>
      <c r="Y46" s="97">
        <v>2447</v>
      </c>
      <c r="Z46" s="97">
        <v>2450</v>
      </c>
      <c r="AA46" s="97">
        <v>2457</v>
      </c>
      <c r="AB46" s="96">
        <v>21</v>
      </c>
      <c r="AC46" s="96">
        <v>14</v>
      </c>
      <c r="AD46" s="97">
        <v>208</v>
      </c>
      <c r="AE46" s="152">
        <v>0.1</v>
      </c>
      <c r="AF46" s="97">
        <v>348</v>
      </c>
      <c r="AG46" s="152">
        <v>0.16</v>
      </c>
    </row>
    <row r="48" spans="1:33" x14ac:dyDescent="0.2">
      <c r="A48" s="54" t="s">
        <v>134</v>
      </c>
      <c r="B48" s="128"/>
      <c r="C48" s="128"/>
      <c r="D48" s="62"/>
      <c r="E48" s="62"/>
      <c r="F48" s="62"/>
      <c r="G48" s="62"/>
      <c r="H48" s="62"/>
      <c r="I48" s="62"/>
      <c r="J48" s="62"/>
      <c r="K48" s="62"/>
      <c r="AD48" s="158"/>
    </row>
    <row r="49" spans="1:30" s="45" customFormat="1" ht="12.75" customHeight="1" x14ac:dyDescent="0.2">
      <c r="A49" s="492" t="str">
        <f>'metadata text'!B11</f>
        <v>1) Average annual change is the result of dividing the absolute change before rounding by the number of years of the projection, 10 for the period 2018-2028 and 25 for the period 2018-2043.</v>
      </c>
      <c r="B49" s="492"/>
      <c r="C49" s="492"/>
      <c r="D49" s="492"/>
      <c r="E49" s="492"/>
      <c r="F49" s="492"/>
      <c r="G49" s="492"/>
      <c r="H49" s="492"/>
      <c r="I49" s="492"/>
      <c r="J49" s="130"/>
      <c r="K49" s="130"/>
      <c r="L49" s="443"/>
      <c r="AD49" s="224"/>
    </row>
    <row r="50" spans="1:30" s="45" customFormat="1" ht="12.75" customHeight="1" x14ac:dyDescent="0.2">
      <c r="A50" s="460"/>
      <c r="B50" s="460"/>
      <c r="C50" s="460"/>
      <c r="D50" s="460"/>
      <c r="E50" s="460"/>
      <c r="F50" s="460"/>
      <c r="G50" s="460"/>
      <c r="H50" s="460"/>
      <c r="I50" s="460"/>
      <c r="J50" s="460"/>
      <c r="K50" s="460"/>
      <c r="L50" s="460"/>
    </row>
    <row r="51" spans="1:30" s="45" customFormat="1" x14ac:dyDescent="0.2">
      <c r="A51" s="516" t="str">
        <f>'metadata text'!B20</f>
        <v>Household figures are rounded to the nearest whole number. As a result, totals may not equal the sum of their parts.</v>
      </c>
      <c r="B51" s="516"/>
      <c r="C51" s="516"/>
      <c r="D51" s="516"/>
      <c r="E51" s="516"/>
      <c r="F51" s="516"/>
      <c r="G51" s="516"/>
      <c r="H51" s="516"/>
      <c r="I51" s="516"/>
    </row>
    <row r="52" spans="1:30" s="45" customFormat="1" x14ac:dyDescent="0.2">
      <c r="A52" s="159"/>
      <c r="B52" s="133"/>
    </row>
    <row r="53" spans="1:30" s="45" customFormat="1" ht="16.5" customHeight="1" x14ac:dyDescent="0.2">
      <c r="A53" s="431" t="s">
        <v>280</v>
      </c>
      <c r="B53" s="431"/>
    </row>
  </sheetData>
  <mergeCells count="15">
    <mergeCell ref="J1:K1"/>
    <mergeCell ref="A1:H1"/>
    <mergeCell ref="A49:I49"/>
    <mergeCell ref="A51:I51"/>
    <mergeCell ref="AF3:AG3"/>
    <mergeCell ref="AF4:AG4"/>
    <mergeCell ref="A50:L50"/>
    <mergeCell ref="B3:AA3"/>
    <mergeCell ref="AC3:AC4"/>
    <mergeCell ref="AB3:AB4"/>
    <mergeCell ref="AD3:AE3"/>
    <mergeCell ref="AD4:AE4"/>
    <mergeCell ref="A6:AG6"/>
    <mergeCell ref="A39:AG39"/>
    <mergeCell ref="A44:AG44"/>
  </mergeCells>
  <phoneticPr fontId="3" type="noConversion"/>
  <hyperlinks>
    <hyperlink ref="J1" location="Contents!A1" display="back to contents"/>
  </hyperlinks>
  <pageMargins left="0.75" right="0.75" top="1" bottom="1" header="0.5" footer="0.5"/>
  <pageSetup paperSize="9" scale="79" fitToWidth="2" orientation="landscape" r:id="rId1"/>
  <headerFooter alignWithMargins="0"/>
  <ignoredErrors>
    <ignoredError sqref="B4:AA4 C5:U5"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G53"/>
  <sheetViews>
    <sheetView showGridLines="0" zoomScaleNormal="100" workbookViewId="0">
      <selection sqref="A1:I1"/>
    </sheetView>
  </sheetViews>
  <sheetFormatPr defaultRowHeight="12.75" x14ac:dyDescent="0.2"/>
  <cols>
    <col min="1" max="1" width="34.42578125" style="160" customWidth="1"/>
    <col min="2" max="27" width="11.28515625" style="45" bestFit="1" customWidth="1"/>
    <col min="28" max="28" width="18.28515625" style="45" customWidth="1"/>
    <col min="29" max="29" width="22.140625" style="45" customWidth="1"/>
    <col min="30" max="16384" width="9.140625" style="45"/>
  </cols>
  <sheetData>
    <row r="1" spans="1:33" ht="18" customHeight="1" x14ac:dyDescent="0.25">
      <c r="A1" s="462" t="s">
        <v>241</v>
      </c>
      <c r="B1" s="462"/>
      <c r="C1" s="462"/>
      <c r="D1" s="462"/>
      <c r="E1" s="462"/>
      <c r="F1" s="462"/>
      <c r="G1" s="462"/>
      <c r="H1" s="462"/>
      <c r="I1" s="462"/>
      <c r="J1" s="134"/>
      <c r="K1" s="447" t="s">
        <v>225</v>
      </c>
      <c r="L1" s="447"/>
      <c r="M1" s="134"/>
      <c r="N1" s="134"/>
    </row>
    <row r="2" spans="1:33" ht="15" customHeight="1" x14ac:dyDescent="0.25">
      <c r="A2" s="134"/>
      <c r="B2" s="134"/>
      <c r="C2" s="134"/>
      <c r="D2" s="134"/>
      <c r="E2" s="134"/>
      <c r="F2" s="134"/>
      <c r="G2" s="134"/>
      <c r="H2" s="134"/>
      <c r="I2" s="134"/>
      <c r="J2" s="134"/>
      <c r="K2" s="134"/>
    </row>
    <row r="3" spans="1:33" s="184" customFormat="1" ht="14.25" customHeight="1" x14ac:dyDescent="0.2">
      <c r="A3" s="66" t="s">
        <v>147</v>
      </c>
      <c r="B3" s="477" t="s">
        <v>124</v>
      </c>
      <c r="C3" s="471"/>
      <c r="D3" s="471"/>
      <c r="E3" s="471"/>
      <c r="F3" s="471"/>
      <c r="G3" s="471"/>
      <c r="H3" s="471"/>
      <c r="I3" s="471"/>
      <c r="J3" s="471"/>
      <c r="K3" s="471"/>
      <c r="L3" s="471"/>
      <c r="M3" s="471"/>
      <c r="N3" s="471"/>
      <c r="O3" s="471"/>
      <c r="P3" s="471"/>
      <c r="Q3" s="471"/>
      <c r="R3" s="471"/>
      <c r="S3" s="471"/>
      <c r="T3" s="471"/>
      <c r="U3" s="471"/>
      <c r="V3" s="471"/>
      <c r="W3" s="471"/>
      <c r="X3" s="471"/>
      <c r="Y3" s="471"/>
      <c r="Z3" s="471"/>
      <c r="AA3" s="473"/>
      <c r="AB3" s="468" t="s">
        <v>223</v>
      </c>
      <c r="AC3" s="468" t="s">
        <v>222</v>
      </c>
      <c r="AD3" s="455" t="s">
        <v>125</v>
      </c>
      <c r="AE3" s="457"/>
      <c r="AF3" s="455" t="s">
        <v>125</v>
      </c>
      <c r="AG3" s="457"/>
    </row>
    <row r="4" spans="1:33" s="184" customFormat="1" x14ac:dyDescent="0.2">
      <c r="A4" s="135"/>
      <c r="B4" s="136">
        <v>2018</v>
      </c>
      <c r="C4" s="137">
        <v>2019</v>
      </c>
      <c r="D4" s="137">
        <v>2020</v>
      </c>
      <c r="E4" s="137">
        <v>2021</v>
      </c>
      <c r="F4" s="137">
        <v>2022</v>
      </c>
      <c r="G4" s="137">
        <v>2023</v>
      </c>
      <c r="H4" s="137">
        <v>2024</v>
      </c>
      <c r="I4" s="137">
        <v>2025</v>
      </c>
      <c r="J4" s="137">
        <v>2026</v>
      </c>
      <c r="K4" s="137">
        <v>2027</v>
      </c>
      <c r="L4" s="137">
        <v>2028</v>
      </c>
      <c r="M4" s="137">
        <v>2029</v>
      </c>
      <c r="N4" s="137">
        <v>2030</v>
      </c>
      <c r="O4" s="137">
        <v>2031</v>
      </c>
      <c r="P4" s="137">
        <v>2032</v>
      </c>
      <c r="Q4" s="137">
        <v>2033</v>
      </c>
      <c r="R4" s="137">
        <v>2034</v>
      </c>
      <c r="S4" s="137">
        <v>2035</v>
      </c>
      <c r="T4" s="137">
        <v>2036</v>
      </c>
      <c r="U4" s="137">
        <v>2037</v>
      </c>
      <c r="V4" s="137">
        <v>2038</v>
      </c>
      <c r="W4" s="137">
        <v>2039</v>
      </c>
      <c r="X4" s="137">
        <v>2040</v>
      </c>
      <c r="Y4" s="137">
        <v>2041</v>
      </c>
      <c r="Z4" s="137">
        <v>2042</v>
      </c>
      <c r="AA4" s="138">
        <v>2043</v>
      </c>
      <c r="AB4" s="469"/>
      <c r="AC4" s="469"/>
      <c r="AD4" s="458" t="s">
        <v>195</v>
      </c>
      <c r="AE4" s="459"/>
      <c r="AF4" s="458" t="s">
        <v>185</v>
      </c>
      <c r="AG4" s="459"/>
    </row>
    <row r="5" spans="1:33" s="184" customFormat="1" x14ac:dyDescent="0.2">
      <c r="A5" s="139" t="s">
        <v>69</v>
      </c>
      <c r="B5" s="162">
        <v>774680</v>
      </c>
      <c r="C5" s="140">
        <v>782924</v>
      </c>
      <c r="D5" s="140">
        <v>789176</v>
      </c>
      <c r="E5" s="140">
        <v>795465</v>
      </c>
      <c r="F5" s="140">
        <v>804003</v>
      </c>
      <c r="G5" s="140">
        <v>810689</v>
      </c>
      <c r="H5" s="140">
        <v>816527</v>
      </c>
      <c r="I5" s="140">
        <v>821558</v>
      </c>
      <c r="J5" s="140">
        <v>825805</v>
      </c>
      <c r="K5" s="140">
        <v>827967</v>
      </c>
      <c r="L5" s="140">
        <v>830592</v>
      </c>
      <c r="M5" s="140">
        <v>833347</v>
      </c>
      <c r="N5" s="140">
        <v>836200</v>
      </c>
      <c r="O5" s="140">
        <v>839595</v>
      </c>
      <c r="P5" s="140">
        <v>841999</v>
      </c>
      <c r="Q5" s="140">
        <v>844576</v>
      </c>
      <c r="R5" s="140">
        <v>847398</v>
      </c>
      <c r="S5" s="140">
        <v>850572</v>
      </c>
      <c r="T5" s="140">
        <v>854238</v>
      </c>
      <c r="U5" s="140">
        <v>857317</v>
      </c>
      <c r="V5" s="140">
        <v>860419</v>
      </c>
      <c r="W5" s="140">
        <v>863220</v>
      </c>
      <c r="X5" s="140">
        <v>866420</v>
      </c>
      <c r="Y5" s="140">
        <v>869029</v>
      </c>
      <c r="Z5" s="140">
        <v>871451</v>
      </c>
      <c r="AA5" s="141">
        <v>873144</v>
      </c>
      <c r="AB5" s="142">
        <v>5591</v>
      </c>
      <c r="AC5" s="142">
        <v>3939</v>
      </c>
      <c r="AD5" s="143">
        <v>55912</v>
      </c>
      <c r="AE5" s="144">
        <v>7.0000000000000007E-2</v>
      </c>
      <c r="AF5" s="143">
        <v>98464</v>
      </c>
      <c r="AG5" s="144">
        <v>0.13</v>
      </c>
    </row>
    <row r="6" spans="1:33" s="184" customFormat="1" ht="24.75" customHeight="1" x14ac:dyDescent="0.2">
      <c r="A6" s="494" t="s">
        <v>148</v>
      </c>
      <c r="B6" s="495"/>
      <c r="C6" s="495"/>
      <c r="D6" s="495"/>
      <c r="E6" s="495"/>
      <c r="F6" s="495"/>
      <c r="G6" s="495"/>
      <c r="H6" s="495"/>
      <c r="I6" s="495"/>
      <c r="J6" s="495"/>
      <c r="K6" s="495"/>
      <c r="L6" s="495"/>
      <c r="M6" s="495"/>
      <c r="N6" s="495"/>
      <c r="O6" s="495"/>
      <c r="P6" s="495"/>
      <c r="Q6" s="495"/>
      <c r="R6" s="495"/>
      <c r="S6" s="495"/>
      <c r="T6" s="495"/>
      <c r="U6" s="495"/>
      <c r="V6" s="495"/>
      <c r="W6" s="495"/>
      <c r="X6" s="495"/>
      <c r="Y6" s="495"/>
      <c r="Z6" s="495"/>
      <c r="AA6" s="495"/>
      <c r="AB6" s="495"/>
      <c r="AC6" s="495"/>
      <c r="AD6" s="495"/>
      <c r="AE6" s="495"/>
      <c r="AF6" s="495"/>
      <c r="AG6" s="496"/>
    </row>
    <row r="7" spans="1:33" s="125" customFormat="1" x14ac:dyDescent="0.2">
      <c r="A7" s="110" t="s">
        <v>70</v>
      </c>
      <c r="B7" s="205">
        <v>35543</v>
      </c>
      <c r="C7" s="145">
        <v>35866</v>
      </c>
      <c r="D7" s="145">
        <v>35934</v>
      </c>
      <c r="E7" s="145">
        <v>36070</v>
      </c>
      <c r="F7" s="145">
        <v>36202</v>
      </c>
      <c r="G7" s="145">
        <v>36298</v>
      </c>
      <c r="H7" s="145">
        <v>36396</v>
      </c>
      <c r="I7" s="145">
        <v>36464</v>
      </c>
      <c r="J7" s="145">
        <v>36505</v>
      </c>
      <c r="K7" s="145">
        <v>36500</v>
      </c>
      <c r="L7" s="88">
        <v>36570</v>
      </c>
      <c r="M7" s="88">
        <v>36677</v>
      </c>
      <c r="N7" s="88">
        <v>36815</v>
      </c>
      <c r="O7" s="88">
        <v>37004</v>
      </c>
      <c r="P7" s="88">
        <v>37143</v>
      </c>
      <c r="Q7" s="88">
        <v>37328</v>
      </c>
      <c r="R7" s="88">
        <v>37496</v>
      </c>
      <c r="S7" s="88">
        <v>37684</v>
      </c>
      <c r="T7" s="88">
        <v>37872</v>
      </c>
      <c r="U7" s="88">
        <v>38038</v>
      </c>
      <c r="V7" s="88">
        <v>38220</v>
      </c>
      <c r="W7" s="88">
        <v>38339</v>
      </c>
      <c r="X7" s="88">
        <v>38510</v>
      </c>
      <c r="Y7" s="88">
        <v>38640</v>
      </c>
      <c r="Z7" s="88">
        <v>38734</v>
      </c>
      <c r="AA7" s="94">
        <v>38799</v>
      </c>
      <c r="AB7" s="146">
        <v>103</v>
      </c>
      <c r="AC7" s="146">
        <v>130</v>
      </c>
      <c r="AD7" s="147">
        <v>1027</v>
      </c>
      <c r="AE7" s="148">
        <v>0.03</v>
      </c>
      <c r="AF7" s="147">
        <v>3256</v>
      </c>
      <c r="AG7" s="148">
        <v>0.09</v>
      </c>
    </row>
    <row r="8" spans="1:33" s="125" customFormat="1" x14ac:dyDescent="0.2">
      <c r="A8" s="110" t="s">
        <v>71</v>
      </c>
      <c r="B8" s="205">
        <v>39317</v>
      </c>
      <c r="C8" s="145">
        <v>39814</v>
      </c>
      <c r="D8" s="145">
        <v>40163</v>
      </c>
      <c r="E8" s="145">
        <v>40534</v>
      </c>
      <c r="F8" s="145">
        <v>41136</v>
      </c>
      <c r="G8" s="145">
        <v>41668</v>
      </c>
      <c r="H8" s="145">
        <v>42168</v>
      </c>
      <c r="I8" s="145">
        <v>42563</v>
      </c>
      <c r="J8" s="145">
        <v>42911</v>
      </c>
      <c r="K8" s="145">
        <v>43124</v>
      </c>
      <c r="L8" s="88">
        <v>43320</v>
      </c>
      <c r="M8" s="88">
        <v>43554</v>
      </c>
      <c r="N8" s="88">
        <v>43761</v>
      </c>
      <c r="O8" s="88">
        <v>44007</v>
      </c>
      <c r="P8" s="88">
        <v>44144</v>
      </c>
      <c r="Q8" s="88">
        <v>44307</v>
      </c>
      <c r="R8" s="88">
        <v>44433</v>
      </c>
      <c r="S8" s="88">
        <v>44576</v>
      </c>
      <c r="T8" s="88">
        <v>44755</v>
      </c>
      <c r="U8" s="88">
        <v>44913</v>
      </c>
      <c r="V8" s="88">
        <v>45092</v>
      </c>
      <c r="W8" s="88">
        <v>45252</v>
      </c>
      <c r="X8" s="88">
        <v>45460</v>
      </c>
      <c r="Y8" s="88">
        <v>45628</v>
      </c>
      <c r="Z8" s="88">
        <v>45795</v>
      </c>
      <c r="AA8" s="94">
        <v>45893</v>
      </c>
      <c r="AB8" s="146">
        <v>400</v>
      </c>
      <c r="AC8" s="146">
        <v>263</v>
      </c>
      <c r="AD8" s="147">
        <v>4003</v>
      </c>
      <c r="AE8" s="148">
        <v>0.1</v>
      </c>
      <c r="AF8" s="147">
        <v>6576</v>
      </c>
      <c r="AG8" s="148">
        <v>0.17</v>
      </c>
    </row>
    <row r="9" spans="1:33" s="125" customFormat="1" x14ac:dyDescent="0.2">
      <c r="A9" s="110" t="s">
        <v>72</v>
      </c>
      <c r="B9" s="205">
        <v>18555</v>
      </c>
      <c r="C9" s="145">
        <v>18731</v>
      </c>
      <c r="D9" s="145">
        <v>18812</v>
      </c>
      <c r="E9" s="145">
        <v>18879</v>
      </c>
      <c r="F9" s="145">
        <v>19104</v>
      </c>
      <c r="G9" s="145">
        <v>19268</v>
      </c>
      <c r="H9" s="145">
        <v>19404</v>
      </c>
      <c r="I9" s="145">
        <v>19495</v>
      </c>
      <c r="J9" s="145">
        <v>19565</v>
      </c>
      <c r="K9" s="145">
        <v>19547</v>
      </c>
      <c r="L9" s="88">
        <v>19569</v>
      </c>
      <c r="M9" s="88">
        <v>19572</v>
      </c>
      <c r="N9" s="88">
        <v>19552</v>
      </c>
      <c r="O9" s="88">
        <v>19552</v>
      </c>
      <c r="P9" s="88">
        <v>19527</v>
      </c>
      <c r="Q9" s="88">
        <v>19499</v>
      </c>
      <c r="R9" s="88">
        <v>19496</v>
      </c>
      <c r="S9" s="88">
        <v>19508</v>
      </c>
      <c r="T9" s="88">
        <v>19523</v>
      </c>
      <c r="U9" s="88">
        <v>19553</v>
      </c>
      <c r="V9" s="88">
        <v>19572</v>
      </c>
      <c r="W9" s="88">
        <v>19581</v>
      </c>
      <c r="X9" s="88">
        <v>19603</v>
      </c>
      <c r="Y9" s="88">
        <v>19629</v>
      </c>
      <c r="Z9" s="88">
        <v>19651</v>
      </c>
      <c r="AA9" s="94">
        <v>19644</v>
      </c>
      <c r="AB9" s="146">
        <v>101</v>
      </c>
      <c r="AC9" s="146">
        <v>44</v>
      </c>
      <c r="AD9" s="147">
        <v>1014</v>
      </c>
      <c r="AE9" s="148">
        <v>0.05</v>
      </c>
      <c r="AF9" s="147">
        <v>1089</v>
      </c>
      <c r="AG9" s="148">
        <v>0.06</v>
      </c>
    </row>
    <row r="10" spans="1:33" s="125" customFormat="1" x14ac:dyDescent="0.2">
      <c r="A10" s="110" t="s">
        <v>139</v>
      </c>
      <c r="B10" s="205">
        <v>14306</v>
      </c>
      <c r="C10" s="145">
        <v>14400</v>
      </c>
      <c r="D10" s="145">
        <v>14419</v>
      </c>
      <c r="E10" s="145">
        <v>14426</v>
      </c>
      <c r="F10" s="145">
        <v>14534</v>
      </c>
      <c r="G10" s="145">
        <v>14600</v>
      </c>
      <c r="H10" s="145">
        <v>14641</v>
      </c>
      <c r="I10" s="145">
        <v>14651</v>
      </c>
      <c r="J10" s="145">
        <v>14664</v>
      </c>
      <c r="K10" s="145">
        <v>14620</v>
      </c>
      <c r="L10" s="88">
        <v>14573</v>
      </c>
      <c r="M10" s="88">
        <v>14519</v>
      </c>
      <c r="N10" s="88">
        <v>14471</v>
      </c>
      <c r="O10" s="88">
        <v>14423</v>
      </c>
      <c r="P10" s="88">
        <v>14366</v>
      </c>
      <c r="Q10" s="88">
        <v>14310</v>
      </c>
      <c r="R10" s="88">
        <v>14256</v>
      </c>
      <c r="S10" s="88">
        <v>14216</v>
      </c>
      <c r="T10" s="88">
        <v>14178</v>
      </c>
      <c r="U10" s="88">
        <v>14119</v>
      </c>
      <c r="V10" s="88">
        <v>14057</v>
      </c>
      <c r="W10" s="88">
        <v>13904</v>
      </c>
      <c r="X10" s="88">
        <v>13760</v>
      </c>
      <c r="Y10" s="88">
        <v>13618</v>
      </c>
      <c r="Z10" s="88">
        <v>13478</v>
      </c>
      <c r="AA10" s="94">
        <v>13334</v>
      </c>
      <c r="AB10" s="146">
        <v>27</v>
      </c>
      <c r="AC10" s="146">
        <v>-39</v>
      </c>
      <c r="AD10" s="147">
        <v>267</v>
      </c>
      <c r="AE10" s="148">
        <v>0.02</v>
      </c>
      <c r="AF10" s="147">
        <v>-972</v>
      </c>
      <c r="AG10" s="148">
        <v>-7.0000000000000007E-2</v>
      </c>
    </row>
    <row r="11" spans="1:33" s="125" customFormat="1" x14ac:dyDescent="0.2">
      <c r="A11" s="110" t="s">
        <v>140</v>
      </c>
      <c r="B11" s="205">
        <v>73257</v>
      </c>
      <c r="C11" s="145">
        <v>74129</v>
      </c>
      <c r="D11" s="145">
        <v>75068</v>
      </c>
      <c r="E11" s="145">
        <v>75999</v>
      </c>
      <c r="F11" s="145">
        <v>76896</v>
      </c>
      <c r="G11" s="145">
        <v>77596</v>
      </c>
      <c r="H11" s="145">
        <v>78216</v>
      </c>
      <c r="I11" s="145">
        <v>78745</v>
      </c>
      <c r="J11" s="145">
        <v>79171</v>
      </c>
      <c r="K11" s="145">
        <v>79526</v>
      </c>
      <c r="L11" s="88">
        <v>79944</v>
      </c>
      <c r="M11" s="88">
        <v>80407</v>
      </c>
      <c r="N11" s="88">
        <v>80860</v>
      </c>
      <c r="O11" s="88">
        <v>81389</v>
      </c>
      <c r="P11" s="88">
        <v>81914</v>
      </c>
      <c r="Q11" s="88">
        <v>82490</v>
      </c>
      <c r="R11" s="88">
        <v>83091</v>
      </c>
      <c r="S11" s="88">
        <v>83725</v>
      </c>
      <c r="T11" s="88">
        <v>84403</v>
      </c>
      <c r="U11" s="88">
        <v>85013</v>
      </c>
      <c r="V11" s="88">
        <v>85671</v>
      </c>
      <c r="W11" s="88">
        <v>86283</v>
      </c>
      <c r="X11" s="88">
        <v>86915</v>
      </c>
      <c r="Y11" s="88">
        <v>87487</v>
      </c>
      <c r="Z11" s="88">
        <v>88040</v>
      </c>
      <c r="AA11" s="94">
        <v>88514</v>
      </c>
      <c r="AB11" s="146">
        <v>669</v>
      </c>
      <c r="AC11" s="146">
        <v>610</v>
      </c>
      <c r="AD11" s="147">
        <v>6687</v>
      </c>
      <c r="AE11" s="148">
        <v>0.09</v>
      </c>
      <c r="AF11" s="147">
        <v>15257</v>
      </c>
      <c r="AG11" s="148">
        <v>0.21</v>
      </c>
    </row>
    <row r="12" spans="1:33" s="125" customFormat="1" x14ac:dyDescent="0.2">
      <c r="A12" s="110" t="s">
        <v>73</v>
      </c>
      <c r="B12" s="205">
        <v>7927</v>
      </c>
      <c r="C12" s="145">
        <v>8068</v>
      </c>
      <c r="D12" s="145">
        <v>8142</v>
      </c>
      <c r="E12" s="145">
        <v>8202</v>
      </c>
      <c r="F12" s="145">
        <v>8297</v>
      </c>
      <c r="G12" s="145">
        <v>8366</v>
      </c>
      <c r="H12" s="145">
        <v>8431</v>
      </c>
      <c r="I12" s="145">
        <v>8481</v>
      </c>
      <c r="J12" s="145">
        <v>8519</v>
      </c>
      <c r="K12" s="145">
        <v>8527</v>
      </c>
      <c r="L12" s="88">
        <v>8533</v>
      </c>
      <c r="M12" s="88">
        <v>8531</v>
      </c>
      <c r="N12" s="88">
        <v>8524</v>
      </c>
      <c r="O12" s="88">
        <v>8520</v>
      </c>
      <c r="P12" s="88">
        <v>8503</v>
      </c>
      <c r="Q12" s="88">
        <v>8494</v>
      </c>
      <c r="R12" s="88">
        <v>8480</v>
      </c>
      <c r="S12" s="88">
        <v>8475</v>
      </c>
      <c r="T12" s="88">
        <v>8480</v>
      </c>
      <c r="U12" s="88">
        <v>8486</v>
      </c>
      <c r="V12" s="88">
        <v>8499</v>
      </c>
      <c r="W12" s="88">
        <v>8487</v>
      </c>
      <c r="X12" s="88">
        <v>8483</v>
      </c>
      <c r="Y12" s="88">
        <v>8474</v>
      </c>
      <c r="Z12" s="88">
        <v>8477</v>
      </c>
      <c r="AA12" s="94">
        <v>8465</v>
      </c>
      <c r="AB12" s="146">
        <v>61</v>
      </c>
      <c r="AC12" s="146">
        <v>22</v>
      </c>
      <c r="AD12" s="147">
        <v>606</v>
      </c>
      <c r="AE12" s="148">
        <v>0.08</v>
      </c>
      <c r="AF12" s="147">
        <v>538</v>
      </c>
      <c r="AG12" s="148">
        <v>7.0000000000000007E-2</v>
      </c>
    </row>
    <row r="13" spans="1:33" s="125" customFormat="1" x14ac:dyDescent="0.2">
      <c r="A13" s="110" t="s">
        <v>141</v>
      </c>
      <c r="B13" s="205">
        <v>24520</v>
      </c>
      <c r="C13" s="145">
        <v>24639</v>
      </c>
      <c r="D13" s="145">
        <v>24736</v>
      </c>
      <c r="E13" s="145">
        <v>24806</v>
      </c>
      <c r="F13" s="145">
        <v>25009</v>
      </c>
      <c r="G13" s="145">
        <v>25156</v>
      </c>
      <c r="H13" s="145">
        <v>25275</v>
      </c>
      <c r="I13" s="145">
        <v>25374</v>
      </c>
      <c r="J13" s="145">
        <v>25425</v>
      </c>
      <c r="K13" s="145">
        <v>25414</v>
      </c>
      <c r="L13" s="88">
        <v>25392</v>
      </c>
      <c r="M13" s="88">
        <v>25363</v>
      </c>
      <c r="N13" s="88">
        <v>25333</v>
      </c>
      <c r="O13" s="88">
        <v>25309</v>
      </c>
      <c r="P13" s="88">
        <v>25226</v>
      </c>
      <c r="Q13" s="88">
        <v>25169</v>
      </c>
      <c r="R13" s="88">
        <v>25126</v>
      </c>
      <c r="S13" s="88">
        <v>25090</v>
      </c>
      <c r="T13" s="88">
        <v>25079</v>
      </c>
      <c r="U13" s="88">
        <v>25051</v>
      </c>
      <c r="V13" s="88">
        <v>25039</v>
      </c>
      <c r="W13" s="88">
        <v>25028</v>
      </c>
      <c r="X13" s="88">
        <v>25029</v>
      </c>
      <c r="Y13" s="88">
        <v>24987</v>
      </c>
      <c r="Z13" s="88">
        <v>24952</v>
      </c>
      <c r="AA13" s="94">
        <v>24899</v>
      </c>
      <c r="AB13" s="146">
        <v>87</v>
      </c>
      <c r="AC13" s="146">
        <v>15</v>
      </c>
      <c r="AD13" s="147">
        <v>872</v>
      </c>
      <c r="AE13" s="148">
        <v>0.04</v>
      </c>
      <c r="AF13" s="147">
        <v>379</v>
      </c>
      <c r="AG13" s="148">
        <v>0.02</v>
      </c>
    </row>
    <row r="14" spans="1:33" s="125" customFormat="1" x14ac:dyDescent="0.2">
      <c r="A14" s="110" t="s">
        <v>74</v>
      </c>
      <c r="B14" s="205">
        <v>19978</v>
      </c>
      <c r="C14" s="145">
        <v>20086</v>
      </c>
      <c r="D14" s="145">
        <v>20138</v>
      </c>
      <c r="E14" s="145">
        <v>20222</v>
      </c>
      <c r="F14" s="145">
        <v>20296</v>
      </c>
      <c r="G14" s="145">
        <v>20323</v>
      </c>
      <c r="H14" s="145">
        <v>20326</v>
      </c>
      <c r="I14" s="145">
        <v>20329</v>
      </c>
      <c r="J14" s="145">
        <v>20309</v>
      </c>
      <c r="K14" s="145">
        <v>20240</v>
      </c>
      <c r="L14" s="88">
        <v>20230</v>
      </c>
      <c r="M14" s="88">
        <v>20236</v>
      </c>
      <c r="N14" s="88">
        <v>20252</v>
      </c>
      <c r="O14" s="88">
        <v>20299</v>
      </c>
      <c r="P14" s="88">
        <v>20349</v>
      </c>
      <c r="Q14" s="88">
        <v>20391</v>
      </c>
      <c r="R14" s="88">
        <v>20434</v>
      </c>
      <c r="S14" s="88">
        <v>20493</v>
      </c>
      <c r="T14" s="88">
        <v>20569</v>
      </c>
      <c r="U14" s="88">
        <v>20638</v>
      </c>
      <c r="V14" s="88">
        <v>20686</v>
      </c>
      <c r="W14" s="88">
        <v>20721</v>
      </c>
      <c r="X14" s="88">
        <v>20776</v>
      </c>
      <c r="Y14" s="88">
        <v>20804</v>
      </c>
      <c r="Z14" s="88">
        <v>20828</v>
      </c>
      <c r="AA14" s="94">
        <v>20834</v>
      </c>
      <c r="AB14" s="146">
        <v>25</v>
      </c>
      <c r="AC14" s="146">
        <v>34</v>
      </c>
      <c r="AD14" s="147">
        <v>252</v>
      </c>
      <c r="AE14" s="148">
        <v>0.01</v>
      </c>
      <c r="AF14" s="147">
        <v>856</v>
      </c>
      <c r="AG14" s="148">
        <v>0.04</v>
      </c>
    </row>
    <row r="15" spans="1:33" s="125" customFormat="1" x14ac:dyDescent="0.2">
      <c r="A15" s="110" t="s">
        <v>75</v>
      </c>
      <c r="B15" s="205">
        <v>17402</v>
      </c>
      <c r="C15" s="145">
        <v>17541</v>
      </c>
      <c r="D15" s="145">
        <v>17639</v>
      </c>
      <c r="E15" s="145">
        <v>17719</v>
      </c>
      <c r="F15" s="145">
        <v>17862</v>
      </c>
      <c r="G15" s="145">
        <v>17971</v>
      </c>
      <c r="H15" s="145">
        <v>18051</v>
      </c>
      <c r="I15" s="145">
        <v>18118</v>
      </c>
      <c r="J15" s="145">
        <v>18171</v>
      </c>
      <c r="K15" s="145">
        <v>18164</v>
      </c>
      <c r="L15" s="88">
        <v>18180</v>
      </c>
      <c r="M15" s="88">
        <v>18191</v>
      </c>
      <c r="N15" s="88">
        <v>18196</v>
      </c>
      <c r="O15" s="88">
        <v>18206</v>
      </c>
      <c r="P15" s="88">
        <v>18204</v>
      </c>
      <c r="Q15" s="88">
        <v>18185</v>
      </c>
      <c r="R15" s="88">
        <v>18175</v>
      </c>
      <c r="S15" s="88">
        <v>18169</v>
      </c>
      <c r="T15" s="88">
        <v>18180</v>
      </c>
      <c r="U15" s="88">
        <v>18145</v>
      </c>
      <c r="V15" s="88">
        <v>18119</v>
      </c>
      <c r="W15" s="88">
        <v>18102</v>
      </c>
      <c r="X15" s="88">
        <v>18114</v>
      </c>
      <c r="Y15" s="88">
        <v>18109</v>
      </c>
      <c r="Z15" s="88">
        <v>18094</v>
      </c>
      <c r="AA15" s="94">
        <v>18060</v>
      </c>
      <c r="AB15" s="146">
        <v>78</v>
      </c>
      <c r="AC15" s="146">
        <v>26</v>
      </c>
      <c r="AD15" s="147">
        <v>778</v>
      </c>
      <c r="AE15" s="148">
        <v>0.04</v>
      </c>
      <c r="AF15" s="147">
        <v>658</v>
      </c>
      <c r="AG15" s="148">
        <v>0.04</v>
      </c>
    </row>
    <row r="16" spans="1:33" s="125" customFormat="1" x14ac:dyDescent="0.2">
      <c r="A16" s="110" t="s">
        <v>76</v>
      </c>
      <c r="B16" s="205">
        <v>14074</v>
      </c>
      <c r="C16" s="145">
        <v>14143</v>
      </c>
      <c r="D16" s="145">
        <v>14190</v>
      </c>
      <c r="E16" s="145">
        <v>14250</v>
      </c>
      <c r="F16" s="145">
        <v>14443</v>
      </c>
      <c r="G16" s="145">
        <v>14571</v>
      </c>
      <c r="H16" s="145">
        <v>14691</v>
      </c>
      <c r="I16" s="145">
        <v>14808</v>
      </c>
      <c r="J16" s="145">
        <v>14910</v>
      </c>
      <c r="K16" s="145">
        <v>14948</v>
      </c>
      <c r="L16" s="88">
        <v>14996</v>
      </c>
      <c r="M16" s="88">
        <v>15038</v>
      </c>
      <c r="N16" s="88">
        <v>15098</v>
      </c>
      <c r="O16" s="88">
        <v>15170</v>
      </c>
      <c r="P16" s="88">
        <v>15233</v>
      </c>
      <c r="Q16" s="88">
        <v>15269</v>
      </c>
      <c r="R16" s="88">
        <v>15329</v>
      </c>
      <c r="S16" s="88">
        <v>15367</v>
      </c>
      <c r="T16" s="88">
        <v>15438</v>
      </c>
      <c r="U16" s="88">
        <v>15497</v>
      </c>
      <c r="V16" s="88">
        <v>15546</v>
      </c>
      <c r="W16" s="88">
        <v>15604</v>
      </c>
      <c r="X16" s="88">
        <v>15669</v>
      </c>
      <c r="Y16" s="88">
        <v>15715</v>
      </c>
      <c r="Z16" s="88">
        <v>15768</v>
      </c>
      <c r="AA16" s="94">
        <v>15796</v>
      </c>
      <c r="AB16" s="146">
        <v>92</v>
      </c>
      <c r="AC16" s="146">
        <v>69</v>
      </c>
      <c r="AD16" s="147">
        <v>922</v>
      </c>
      <c r="AE16" s="148">
        <v>7.0000000000000007E-2</v>
      </c>
      <c r="AF16" s="147">
        <v>1722</v>
      </c>
      <c r="AG16" s="148">
        <v>0.12</v>
      </c>
    </row>
    <row r="17" spans="1:33" s="125" customFormat="1" x14ac:dyDescent="0.2">
      <c r="A17" s="110" t="s">
        <v>77</v>
      </c>
      <c r="B17" s="205">
        <v>14963</v>
      </c>
      <c r="C17" s="145">
        <v>15250</v>
      </c>
      <c r="D17" s="145">
        <v>15424</v>
      </c>
      <c r="E17" s="145">
        <v>15596</v>
      </c>
      <c r="F17" s="145">
        <v>15852</v>
      </c>
      <c r="G17" s="145">
        <v>16094</v>
      </c>
      <c r="H17" s="145">
        <v>16278</v>
      </c>
      <c r="I17" s="145">
        <v>16480</v>
      </c>
      <c r="J17" s="145">
        <v>16661</v>
      </c>
      <c r="K17" s="145">
        <v>16807</v>
      </c>
      <c r="L17" s="88">
        <v>16939</v>
      </c>
      <c r="M17" s="88">
        <v>17094</v>
      </c>
      <c r="N17" s="88">
        <v>17250</v>
      </c>
      <c r="O17" s="88">
        <v>17416</v>
      </c>
      <c r="P17" s="88">
        <v>17582</v>
      </c>
      <c r="Q17" s="88">
        <v>17743</v>
      </c>
      <c r="R17" s="88">
        <v>17895</v>
      </c>
      <c r="S17" s="88">
        <v>18046</v>
      </c>
      <c r="T17" s="88">
        <v>18228</v>
      </c>
      <c r="U17" s="88">
        <v>18377</v>
      </c>
      <c r="V17" s="88">
        <v>18538</v>
      </c>
      <c r="W17" s="88">
        <v>18687</v>
      </c>
      <c r="X17" s="88">
        <v>18846</v>
      </c>
      <c r="Y17" s="88">
        <v>18994</v>
      </c>
      <c r="Z17" s="88">
        <v>19154</v>
      </c>
      <c r="AA17" s="94">
        <v>19300</v>
      </c>
      <c r="AB17" s="146">
        <v>198</v>
      </c>
      <c r="AC17" s="146">
        <v>173</v>
      </c>
      <c r="AD17" s="147">
        <v>1976</v>
      </c>
      <c r="AE17" s="148">
        <v>0.13</v>
      </c>
      <c r="AF17" s="147">
        <v>4337</v>
      </c>
      <c r="AG17" s="148">
        <v>0.28999999999999998</v>
      </c>
    </row>
    <row r="18" spans="1:33" s="125" customFormat="1" x14ac:dyDescent="0.2">
      <c r="A18" s="110" t="s">
        <v>78</v>
      </c>
      <c r="B18" s="205">
        <v>10745</v>
      </c>
      <c r="C18" s="145">
        <v>10783</v>
      </c>
      <c r="D18" s="145">
        <v>10825</v>
      </c>
      <c r="E18" s="145">
        <v>10864</v>
      </c>
      <c r="F18" s="145">
        <v>11022</v>
      </c>
      <c r="G18" s="145">
        <v>11145</v>
      </c>
      <c r="H18" s="145">
        <v>11269</v>
      </c>
      <c r="I18" s="145">
        <v>11362</v>
      </c>
      <c r="J18" s="145">
        <v>11447</v>
      </c>
      <c r="K18" s="145">
        <v>11529</v>
      </c>
      <c r="L18" s="88">
        <v>11605</v>
      </c>
      <c r="M18" s="88">
        <v>11677</v>
      </c>
      <c r="N18" s="88">
        <v>11753</v>
      </c>
      <c r="O18" s="88">
        <v>11847</v>
      </c>
      <c r="P18" s="88">
        <v>11918</v>
      </c>
      <c r="Q18" s="88">
        <v>11985</v>
      </c>
      <c r="R18" s="88">
        <v>12055</v>
      </c>
      <c r="S18" s="88">
        <v>12127</v>
      </c>
      <c r="T18" s="88">
        <v>12201</v>
      </c>
      <c r="U18" s="88">
        <v>12271</v>
      </c>
      <c r="V18" s="88">
        <v>12335</v>
      </c>
      <c r="W18" s="88">
        <v>12416</v>
      </c>
      <c r="X18" s="88">
        <v>12478</v>
      </c>
      <c r="Y18" s="88">
        <v>12550</v>
      </c>
      <c r="Z18" s="88">
        <v>12614</v>
      </c>
      <c r="AA18" s="94">
        <v>12672</v>
      </c>
      <c r="AB18" s="146">
        <v>86</v>
      </c>
      <c r="AC18" s="146">
        <v>77</v>
      </c>
      <c r="AD18" s="147">
        <v>860</v>
      </c>
      <c r="AE18" s="148">
        <v>0.08</v>
      </c>
      <c r="AF18" s="147">
        <v>1927</v>
      </c>
      <c r="AG18" s="148">
        <v>0.18</v>
      </c>
    </row>
    <row r="19" spans="1:33" s="125" customFormat="1" x14ac:dyDescent="0.2">
      <c r="A19" s="110" t="s">
        <v>79</v>
      </c>
      <c r="B19" s="205">
        <v>23649</v>
      </c>
      <c r="C19" s="145">
        <v>23930</v>
      </c>
      <c r="D19" s="145">
        <v>24229</v>
      </c>
      <c r="E19" s="145">
        <v>24528</v>
      </c>
      <c r="F19" s="145">
        <v>24888</v>
      </c>
      <c r="G19" s="145">
        <v>25185</v>
      </c>
      <c r="H19" s="145">
        <v>25458</v>
      </c>
      <c r="I19" s="145">
        <v>25714</v>
      </c>
      <c r="J19" s="145">
        <v>25952</v>
      </c>
      <c r="K19" s="145">
        <v>26112</v>
      </c>
      <c r="L19" s="88">
        <v>26276</v>
      </c>
      <c r="M19" s="88">
        <v>26422</v>
      </c>
      <c r="N19" s="88">
        <v>26571</v>
      </c>
      <c r="O19" s="88">
        <v>26730</v>
      </c>
      <c r="P19" s="88">
        <v>26862</v>
      </c>
      <c r="Q19" s="88">
        <v>26989</v>
      </c>
      <c r="R19" s="88">
        <v>27129</v>
      </c>
      <c r="S19" s="88">
        <v>27274</v>
      </c>
      <c r="T19" s="88">
        <v>27415</v>
      </c>
      <c r="U19" s="88">
        <v>27555</v>
      </c>
      <c r="V19" s="88">
        <v>27673</v>
      </c>
      <c r="W19" s="88">
        <v>27800</v>
      </c>
      <c r="X19" s="88">
        <v>27938</v>
      </c>
      <c r="Y19" s="88">
        <v>28059</v>
      </c>
      <c r="Z19" s="88">
        <v>28172</v>
      </c>
      <c r="AA19" s="94">
        <v>28278</v>
      </c>
      <c r="AB19" s="146">
        <v>263</v>
      </c>
      <c r="AC19" s="146">
        <v>185</v>
      </c>
      <c r="AD19" s="147">
        <v>2627</v>
      </c>
      <c r="AE19" s="148">
        <v>0.11</v>
      </c>
      <c r="AF19" s="147">
        <v>4629</v>
      </c>
      <c r="AG19" s="148">
        <v>0.2</v>
      </c>
    </row>
    <row r="20" spans="1:33" s="125" customFormat="1" x14ac:dyDescent="0.2">
      <c r="A20" s="110" t="s">
        <v>80</v>
      </c>
      <c r="B20" s="205">
        <v>57030</v>
      </c>
      <c r="C20" s="145">
        <v>57750</v>
      </c>
      <c r="D20" s="145">
        <v>58185</v>
      </c>
      <c r="E20" s="145">
        <v>58629</v>
      </c>
      <c r="F20" s="145">
        <v>59279</v>
      </c>
      <c r="G20" s="145">
        <v>59762</v>
      </c>
      <c r="H20" s="145">
        <v>60168</v>
      </c>
      <c r="I20" s="145">
        <v>60491</v>
      </c>
      <c r="J20" s="145">
        <v>60789</v>
      </c>
      <c r="K20" s="145">
        <v>60852</v>
      </c>
      <c r="L20" s="88">
        <v>60959</v>
      </c>
      <c r="M20" s="88">
        <v>61098</v>
      </c>
      <c r="N20" s="88">
        <v>61235</v>
      </c>
      <c r="O20" s="88">
        <v>61428</v>
      </c>
      <c r="P20" s="88">
        <v>61522</v>
      </c>
      <c r="Q20" s="88">
        <v>61647</v>
      </c>
      <c r="R20" s="88">
        <v>61776</v>
      </c>
      <c r="S20" s="88">
        <v>61948</v>
      </c>
      <c r="T20" s="88">
        <v>62105</v>
      </c>
      <c r="U20" s="88">
        <v>62201</v>
      </c>
      <c r="V20" s="88">
        <v>62295</v>
      </c>
      <c r="W20" s="88">
        <v>62389</v>
      </c>
      <c r="X20" s="88">
        <v>62505</v>
      </c>
      <c r="Y20" s="88">
        <v>62592</v>
      </c>
      <c r="Z20" s="88">
        <v>62687</v>
      </c>
      <c r="AA20" s="94">
        <v>62742</v>
      </c>
      <c r="AB20" s="146">
        <v>393</v>
      </c>
      <c r="AC20" s="146">
        <v>228</v>
      </c>
      <c r="AD20" s="147">
        <v>3929</v>
      </c>
      <c r="AE20" s="148">
        <v>7.0000000000000007E-2</v>
      </c>
      <c r="AF20" s="147">
        <v>5712</v>
      </c>
      <c r="AG20" s="148">
        <v>0.1</v>
      </c>
    </row>
    <row r="21" spans="1:33" s="125" customFormat="1" x14ac:dyDescent="0.2">
      <c r="A21" s="110" t="s">
        <v>81</v>
      </c>
      <c r="B21" s="205">
        <v>78888</v>
      </c>
      <c r="C21" s="145">
        <v>79894</v>
      </c>
      <c r="D21" s="145">
        <v>80856</v>
      </c>
      <c r="E21" s="145">
        <v>81769</v>
      </c>
      <c r="F21" s="145">
        <v>82180</v>
      </c>
      <c r="G21" s="145">
        <v>82464</v>
      </c>
      <c r="H21" s="145">
        <v>82687</v>
      </c>
      <c r="I21" s="145">
        <v>82855</v>
      </c>
      <c r="J21" s="145">
        <v>82983</v>
      </c>
      <c r="K21" s="145">
        <v>83010</v>
      </c>
      <c r="L21" s="88">
        <v>83157</v>
      </c>
      <c r="M21" s="88">
        <v>83376</v>
      </c>
      <c r="N21" s="88">
        <v>83649</v>
      </c>
      <c r="O21" s="88">
        <v>84026</v>
      </c>
      <c r="P21" s="88">
        <v>84340</v>
      </c>
      <c r="Q21" s="88">
        <v>84735</v>
      </c>
      <c r="R21" s="88">
        <v>85167</v>
      </c>
      <c r="S21" s="88">
        <v>85628</v>
      </c>
      <c r="T21" s="88">
        <v>86163</v>
      </c>
      <c r="U21" s="88">
        <v>86700</v>
      </c>
      <c r="V21" s="88">
        <v>87189</v>
      </c>
      <c r="W21" s="88">
        <v>87608</v>
      </c>
      <c r="X21" s="88">
        <v>88032</v>
      </c>
      <c r="Y21" s="88">
        <v>88403</v>
      </c>
      <c r="Z21" s="88">
        <v>88735</v>
      </c>
      <c r="AA21" s="94">
        <v>89027</v>
      </c>
      <c r="AB21" s="146">
        <v>427</v>
      </c>
      <c r="AC21" s="146">
        <v>406</v>
      </c>
      <c r="AD21" s="147">
        <v>4269</v>
      </c>
      <c r="AE21" s="148">
        <v>0.05</v>
      </c>
      <c r="AF21" s="147">
        <v>10139</v>
      </c>
      <c r="AG21" s="148">
        <v>0.13</v>
      </c>
    </row>
    <row r="22" spans="1:33" s="125" customFormat="1" x14ac:dyDescent="0.2">
      <c r="A22" s="110" t="s">
        <v>82</v>
      </c>
      <c r="B22" s="205">
        <v>37988</v>
      </c>
      <c r="C22" s="145">
        <v>38396</v>
      </c>
      <c r="D22" s="145">
        <v>38726</v>
      </c>
      <c r="E22" s="145">
        <v>39078</v>
      </c>
      <c r="F22" s="145">
        <v>39510</v>
      </c>
      <c r="G22" s="145">
        <v>39897</v>
      </c>
      <c r="H22" s="145">
        <v>40217</v>
      </c>
      <c r="I22" s="145">
        <v>40524</v>
      </c>
      <c r="J22" s="145">
        <v>40769</v>
      </c>
      <c r="K22" s="145">
        <v>40914</v>
      </c>
      <c r="L22" s="88">
        <v>41031</v>
      </c>
      <c r="M22" s="88">
        <v>41134</v>
      </c>
      <c r="N22" s="88">
        <v>41233</v>
      </c>
      <c r="O22" s="88">
        <v>41359</v>
      </c>
      <c r="P22" s="88">
        <v>41428</v>
      </c>
      <c r="Q22" s="88">
        <v>41473</v>
      </c>
      <c r="R22" s="88">
        <v>41520</v>
      </c>
      <c r="S22" s="88">
        <v>41600</v>
      </c>
      <c r="T22" s="88">
        <v>41704</v>
      </c>
      <c r="U22" s="88">
        <v>41768</v>
      </c>
      <c r="V22" s="88">
        <v>41808</v>
      </c>
      <c r="W22" s="88">
        <v>41915</v>
      </c>
      <c r="X22" s="88">
        <v>42042</v>
      </c>
      <c r="Y22" s="88">
        <v>42147</v>
      </c>
      <c r="Z22" s="88">
        <v>42217</v>
      </c>
      <c r="AA22" s="94">
        <v>42153</v>
      </c>
      <c r="AB22" s="146">
        <v>304</v>
      </c>
      <c r="AC22" s="146">
        <v>167</v>
      </c>
      <c r="AD22" s="147">
        <v>3043</v>
      </c>
      <c r="AE22" s="148">
        <v>0.08</v>
      </c>
      <c r="AF22" s="147">
        <v>4165</v>
      </c>
      <c r="AG22" s="148">
        <v>0.11</v>
      </c>
    </row>
    <row r="23" spans="1:33" s="125" customFormat="1" x14ac:dyDescent="0.2">
      <c r="A23" s="110" t="s">
        <v>83</v>
      </c>
      <c r="B23" s="205">
        <v>9792</v>
      </c>
      <c r="C23" s="145">
        <v>9793</v>
      </c>
      <c r="D23" s="145">
        <v>9777</v>
      </c>
      <c r="E23" s="145">
        <v>9761</v>
      </c>
      <c r="F23" s="145">
        <v>9825</v>
      </c>
      <c r="G23" s="145">
        <v>9860</v>
      </c>
      <c r="H23" s="145">
        <v>9877</v>
      </c>
      <c r="I23" s="145">
        <v>9902</v>
      </c>
      <c r="J23" s="145">
        <v>9909</v>
      </c>
      <c r="K23" s="145">
        <v>9873</v>
      </c>
      <c r="L23" s="88">
        <v>9848</v>
      </c>
      <c r="M23" s="88">
        <v>9812</v>
      </c>
      <c r="N23" s="88">
        <v>9789</v>
      </c>
      <c r="O23" s="88">
        <v>9754</v>
      </c>
      <c r="P23" s="88">
        <v>9721</v>
      </c>
      <c r="Q23" s="88">
        <v>9677</v>
      </c>
      <c r="R23" s="88">
        <v>9656</v>
      </c>
      <c r="S23" s="88">
        <v>9643</v>
      </c>
      <c r="T23" s="88">
        <v>9622</v>
      </c>
      <c r="U23" s="88">
        <v>9596</v>
      </c>
      <c r="V23" s="88">
        <v>9571</v>
      </c>
      <c r="W23" s="88">
        <v>9524</v>
      </c>
      <c r="X23" s="88">
        <v>9479</v>
      </c>
      <c r="Y23" s="88">
        <v>9432</v>
      </c>
      <c r="Z23" s="88">
        <v>9378</v>
      </c>
      <c r="AA23" s="94">
        <v>9316</v>
      </c>
      <c r="AB23" s="146">
        <v>6</v>
      </c>
      <c r="AC23" s="146">
        <v>-19</v>
      </c>
      <c r="AD23" s="147">
        <v>56</v>
      </c>
      <c r="AE23" s="148">
        <v>0.01</v>
      </c>
      <c r="AF23" s="147">
        <v>-476</v>
      </c>
      <c r="AG23" s="148">
        <v>-0.05</v>
      </c>
    </row>
    <row r="24" spans="1:33" s="125" customFormat="1" x14ac:dyDescent="0.2">
      <c r="A24" s="110" t="s">
        <v>84</v>
      </c>
      <c r="B24" s="205">
        <v>13014</v>
      </c>
      <c r="C24" s="145">
        <v>13232</v>
      </c>
      <c r="D24" s="145">
        <v>13452</v>
      </c>
      <c r="E24" s="145">
        <v>13675</v>
      </c>
      <c r="F24" s="145">
        <v>13954</v>
      </c>
      <c r="G24" s="145">
        <v>14186</v>
      </c>
      <c r="H24" s="145">
        <v>14417</v>
      </c>
      <c r="I24" s="145">
        <v>14630</v>
      </c>
      <c r="J24" s="145">
        <v>14828</v>
      </c>
      <c r="K24" s="145">
        <v>14982</v>
      </c>
      <c r="L24" s="88">
        <v>15144</v>
      </c>
      <c r="M24" s="88">
        <v>15311</v>
      </c>
      <c r="N24" s="88">
        <v>15487</v>
      </c>
      <c r="O24" s="88">
        <v>15664</v>
      </c>
      <c r="P24" s="88">
        <v>15844</v>
      </c>
      <c r="Q24" s="88">
        <v>16021</v>
      </c>
      <c r="R24" s="88">
        <v>16208</v>
      </c>
      <c r="S24" s="88">
        <v>16412</v>
      </c>
      <c r="T24" s="88">
        <v>16625</v>
      </c>
      <c r="U24" s="88">
        <v>16827</v>
      </c>
      <c r="V24" s="88">
        <v>17044</v>
      </c>
      <c r="W24" s="88">
        <v>17258</v>
      </c>
      <c r="X24" s="88">
        <v>17491</v>
      </c>
      <c r="Y24" s="88">
        <v>17720</v>
      </c>
      <c r="Z24" s="88">
        <v>17952</v>
      </c>
      <c r="AA24" s="94">
        <v>18183</v>
      </c>
      <c r="AB24" s="146">
        <v>213</v>
      </c>
      <c r="AC24" s="146">
        <v>207</v>
      </c>
      <c r="AD24" s="147">
        <v>2130</v>
      </c>
      <c r="AE24" s="148">
        <v>0.16</v>
      </c>
      <c r="AF24" s="147">
        <v>5169</v>
      </c>
      <c r="AG24" s="148">
        <v>0.4</v>
      </c>
    </row>
    <row r="25" spans="1:33" s="125" customFormat="1" x14ac:dyDescent="0.2">
      <c r="A25" s="110" t="s">
        <v>85</v>
      </c>
      <c r="B25" s="205">
        <v>14933</v>
      </c>
      <c r="C25" s="145">
        <v>15112</v>
      </c>
      <c r="D25" s="145">
        <v>15243</v>
      </c>
      <c r="E25" s="145">
        <v>15376</v>
      </c>
      <c r="F25" s="145">
        <v>15573</v>
      </c>
      <c r="G25" s="145">
        <v>15719</v>
      </c>
      <c r="H25" s="145">
        <v>15847</v>
      </c>
      <c r="I25" s="145">
        <v>15957</v>
      </c>
      <c r="J25" s="145">
        <v>16072</v>
      </c>
      <c r="K25" s="145">
        <v>16120</v>
      </c>
      <c r="L25" s="88">
        <v>16172</v>
      </c>
      <c r="M25" s="88">
        <v>16229</v>
      </c>
      <c r="N25" s="88">
        <v>16269</v>
      </c>
      <c r="O25" s="88">
        <v>16321</v>
      </c>
      <c r="P25" s="88">
        <v>16365</v>
      </c>
      <c r="Q25" s="88">
        <v>16401</v>
      </c>
      <c r="R25" s="88">
        <v>16435</v>
      </c>
      <c r="S25" s="88">
        <v>16488</v>
      </c>
      <c r="T25" s="88">
        <v>16523</v>
      </c>
      <c r="U25" s="88">
        <v>16568</v>
      </c>
      <c r="V25" s="88">
        <v>16605</v>
      </c>
      <c r="W25" s="88">
        <v>16653</v>
      </c>
      <c r="X25" s="88">
        <v>16698</v>
      </c>
      <c r="Y25" s="88">
        <v>16729</v>
      </c>
      <c r="Z25" s="88">
        <v>16767</v>
      </c>
      <c r="AA25" s="94">
        <v>16778</v>
      </c>
      <c r="AB25" s="146">
        <v>124</v>
      </c>
      <c r="AC25" s="146">
        <v>74</v>
      </c>
      <c r="AD25" s="147">
        <v>1239</v>
      </c>
      <c r="AE25" s="148">
        <v>0.08</v>
      </c>
      <c r="AF25" s="147">
        <v>1845</v>
      </c>
      <c r="AG25" s="148">
        <v>0.12</v>
      </c>
    </row>
    <row r="26" spans="1:33" s="125" customFormat="1" x14ac:dyDescent="0.2">
      <c r="A26" s="110" t="s">
        <v>142</v>
      </c>
      <c r="B26" s="205">
        <v>3885</v>
      </c>
      <c r="C26" s="145">
        <v>3915</v>
      </c>
      <c r="D26" s="145">
        <v>3919</v>
      </c>
      <c r="E26" s="145">
        <v>3930</v>
      </c>
      <c r="F26" s="145">
        <v>3948</v>
      </c>
      <c r="G26" s="145">
        <v>3952</v>
      </c>
      <c r="H26" s="145">
        <v>3959</v>
      </c>
      <c r="I26" s="145">
        <v>3963</v>
      </c>
      <c r="J26" s="145">
        <v>3960</v>
      </c>
      <c r="K26" s="145">
        <v>3947</v>
      </c>
      <c r="L26" s="88">
        <v>3933</v>
      </c>
      <c r="M26" s="88">
        <v>3912</v>
      </c>
      <c r="N26" s="88">
        <v>3893</v>
      </c>
      <c r="O26" s="88">
        <v>3867</v>
      </c>
      <c r="P26" s="88">
        <v>3846</v>
      </c>
      <c r="Q26" s="88">
        <v>3817</v>
      </c>
      <c r="R26" s="88">
        <v>3801</v>
      </c>
      <c r="S26" s="88">
        <v>3775</v>
      </c>
      <c r="T26" s="88">
        <v>3749</v>
      </c>
      <c r="U26" s="88">
        <v>3736</v>
      </c>
      <c r="V26" s="88">
        <v>3709</v>
      </c>
      <c r="W26" s="88">
        <v>3684</v>
      </c>
      <c r="X26" s="88">
        <v>3655</v>
      </c>
      <c r="Y26" s="88">
        <v>3625</v>
      </c>
      <c r="Z26" s="88">
        <v>3601</v>
      </c>
      <c r="AA26" s="94">
        <v>3583</v>
      </c>
      <c r="AB26" s="146">
        <v>5</v>
      </c>
      <c r="AC26" s="146">
        <v>-12</v>
      </c>
      <c r="AD26" s="147">
        <v>48</v>
      </c>
      <c r="AE26" s="148">
        <v>0.01</v>
      </c>
      <c r="AF26" s="147">
        <v>-302</v>
      </c>
      <c r="AG26" s="148">
        <v>-0.08</v>
      </c>
    </row>
    <row r="27" spans="1:33" s="125" customFormat="1" x14ac:dyDescent="0.2">
      <c r="A27" s="110" t="s">
        <v>86</v>
      </c>
      <c r="B27" s="205">
        <v>19601</v>
      </c>
      <c r="C27" s="145">
        <v>19732</v>
      </c>
      <c r="D27" s="145">
        <v>19795</v>
      </c>
      <c r="E27" s="145">
        <v>19840</v>
      </c>
      <c r="F27" s="145">
        <v>19998</v>
      </c>
      <c r="G27" s="145">
        <v>20113</v>
      </c>
      <c r="H27" s="145">
        <v>20207</v>
      </c>
      <c r="I27" s="145">
        <v>20268</v>
      </c>
      <c r="J27" s="145">
        <v>20323</v>
      </c>
      <c r="K27" s="145">
        <v>20308</v>
      </c>
      <c r="L27" s="88">
        <v>20295</v>
      </c>
      <c r="M27" s="88">
        <v>20282</v>
      </c>
      <c r="N27" s="88">
        <v>20259</v>
      </c>
      <c r="O27" s="88">
        <v>20262</v>
      </c>
      <c r="P27" s="88">
        <v>20218</v>
      </c>
      <c r="Q27" s="88">
        <v>20175</v>
      </c>
      <c r="R27" s="88">
        <v>20158</v>
      </c>
      <c r="S27" s="88">
        <v>20128</v>
      </c>
      <c r="T27" s="88">
        <v>20105</v>
      </c>
      <c r="U27" s="88">
        <v>20072</v>
      </c>
      <c r="V27" s="88">
        <v>20032</v>
      </c>
      <c r="W27" s="88">
        <v>19994</v>
      </c>
      <c r="X27" s="88">
        <v>19958</v>
      </c>
      <c r="Y27" s="88">
        <v>19908</v>
      </c>
      <c r="Z27" s="88">
        <v>19851</v>
      </c>
      <c r="AA27" s="94">
        <v>19786</v>
      </c>
      <c r="AB27" s="146">
        <v>69</v>
      </c>
      <c r="AC27" s="146">
        <v>7</v>
      </c>
      <c r="AD27" s="147">
        <v>694</v>
      </c>
      <c r="AE27" s="148">
        <v>0.04</v>
      </c>
      <c r="AF27" s="147">
        <v>185</v>
      </c>
      <c r="AG27" s="148">
        <v>0.01</v>
      </c>
    </row>
    <row r="28" spans="1:33" s="125" customFormat="1" x14ac:dyDescent="0.2">
      <c r="A28" s="110" t="s">
        <v>87</v>
      </c>
      <c r="B28" s="205">
        <v>43150</v>
      </c>
      <c r="C28" s="145">
        <v>43538</v>
      </c>
      <c r="D28" s="145">
        <v>43929</v>
      </c>
      <c r="E28" s="145">
        <v>44319</v>
      </c>
      <c r="F28" s="145">
        <v>44826</v>
      </c>
      <c r="G28" s="145">
        <v>45218</v>
      </c>
      <c r="H28" s="145">
        <v>45605</v>
      </c>
      <c r="I28" s="145">
        <v>45959</v>
      </c>
      <c r="J28" s="145">
        <v>46256</v>
      </c>
      <c r="K28" s="145">
        <v>46453</v>
      </c>
      <c r="L28" s="88">
        <v>46654</v>
      </c>
      <c r="M28" s="88">
        <v>46861</v>
      </c>
      <c r="N28" s="88">
        <v>47067</v>
      </c>
      <c r="O28" s="88">
        <v>47311</v>
      </c>
      <c r="P28" s="88">
        <v>47453</v>
      </c>
      <c r="Q28" s="88">
        <v>47605</v>
      </c>
      <c r="R28" s="88">
        <v>47742</v>
      </c>
      <c r="S28" s="88">
        <v>47927</v>
      </c>
      <c r="T28" s="88">
        <v>48149</v>
      </c>
      <c r="U28" s="88">
        <v>48318</v>
      </c>
      <c r="V28" s="88">
        <v>48490</v>
      </c>
      <c r="W28" s="88">
        <v>48650</v>
      </c>
      <c r="X28" s="88">
        <v>48834</v>
      </c>
      <c r="Y28" s="88">
        <v>49004</v>
      </c>
      <c r="Z28" s="88">
        <v>49135</v>
      </c>
      <c r="AA28" s="94">
        <v>49227</v>
      </c>
      <c r="AB28" s="146">
        <v>350</v>
      </c>
      <c r="AC28" s="146">
        <v>243</v>
      </c>
      <c r="AD28" s="147">
        <v>3504</v>
      </c>
      <c r="AE28" s="148">
        <v>0.08</v>
      </c>
      <c r="AF28" s="147">
        <v>6077</v>
      </c>
      <c r="AG28" s="148">
        <v>0.14000000000000001</v>
      </c>
    </row>
    <row r="29" spans="1:33" s="125" customFormat="1" x14ac:dyDescent="0.2">
      <c r="A29" s="110" t="s">
        <v>88</v>
      </c>
      <c r="B29" s="205">
        <v>3641</v>
      </c>
      <c r="C29" s="145">
        <v>3678</v>
      </c>
      <c r="D29" s="145">
        <v>3699</v>
      </c>
      <c r="E29" s="145">
        <v>3727</v>
      </c>
      <c r="F29" s="145">
        <v>3766</v>
      </c>
      <c r="G29" s="145">
        <v>3789</v>
      </c>
      <c r="H29" s="145">
        <v>3813</v>
      </c>
      <c r="I29" s="145">
        <v>3829</v>
      </c>
      <c r="J29" s="145">
        <v>3860</v>
      </c>
      <c r="K29" s="145">
        <v>3859</v>
      </c>
      <c r="L29" s="88">
        <v>3872</v>
      </c>
      <c r="M29" s="88">
        <v>3875</v>
      </c>
      <c r="N29" s="88">
        <v>3887</v>
      </c>
      <c r="O29" s="88">
        <v>3899</v>
      </c>
      <c r="P29" s="88">
        <v>3904</v>
      </c>
      <c r="Q29" s="88">
        <v>3902</v>
      </c>
      <c r="R29" s="88">
        <v>3903</v>
      </c>
      <c r="S29" s="88">
        <v>3919</v>
      </c>
      <c r="T29" s="88">
        <v>3924</v>
      </c>
      <c r="U29" s="88">
        <v>3929</v>
      </c>
      <c r="V29" s="88">
        <v>3939</v>
      </c>
      <c r="W29" s="88">
        <v>3945</v>
      </c>
      <c r="X29" s="88">
        <v>3959</v>
      </c>
      <c r="Y29" s="88">
        <v>3968</v>
      </c>
      <c r="Z29" s="88">
        <v>3972</v>
      </c>
      <c r="AA29" s="94">
        <v>3977</v>
      </c>
      <c r="AB29" s="146">
        <v>23</v>
      </c>
      <c r="AC29" s="146">
        <v>13</v>
      </c>
      <c r="AD29" s="147">
        <v>231</v>
      </c>
      <c r="AE29" s="148">
        <v>0.06</v>
      </c>
      <c r="AF29" s="147">
        <v>336</v>
      </c>
      <c r="AG29" s="148">
        <v>0.09</v>
      </c>
    </row>
    <row r="30" spans="1:33" s="125" customFormat="1" x14ac:dyDescent="0.2">
      <c r="A30" s="110" t="s">
        <v>143</v>
      </c>
      <c r="B30" s="205">
        <v>24306</v>
      </c>
      <c r="C30" s="145">
        <v>24676</v>
      </c>
      <c r="D30" s="145">
        <v>24870</v>
      </c>
      <c r="E30" s="145">
        <v>25086</v>
      </c>
      <c r="F30" s="145">
        <v>25398</v>
      </c>
      <c r="G30" s="145">
        <v>25640</v>
      </c>
      <c r="H30" s="145">
        <v>25857</v>
      </c>
      <c r="I30" s="145">
        <v>26041</v>
      </c>
      <c r="J30" s="145">
        <v>26189</v>
      </c>
      <c r="K30" s="145">
        <v>26286</v>
      </c>
      <c r="L30" s="88">
        <v>26399</v>
      </c>
      <c r="M30" s="88">
        <v>26478</v>
      </c>
      <c r="N30" s="88">
        <v>26557</v>
      </c>
      <c r="O30" s="88">
        <v>26647</v>
      </c>
      <c r="P30" s="88">
        <v>26713</v>
      </c>
      <c r="Q30" s="88">
        <v>26770</v>
      </c>
      <c r="R30" s="88">
        <v>26859</v>
      </c>
      <c r="S30" s="88">
        <v>26905</v>
      </c>
      <c r="T30" s="88">
        <v>27003</v>
      </c>
      <c r="U30" s="88">
        <v>27076</v>
      </c>
      <c r="V30" s="88">
        <v>27177</v>
      </c>
      <c r="W30" s="88">
        <v>27287</v>
      </c>
      <c r="X30" s="88">
        <v>27407</v>
      </c>
      <c r="Y30" s="88">
        <v>27515</v>
      </c>
      <c r="Z30" s="88">
        <v>27599</v>
      </c>
      <c r="AA30" s="94">
        <v>27661</v>
      </c>
      <c r="AB30" s="146">
        <v>209</v>
      </c>
      <c r="AC30" s="146">
        <v>134</v>
      </c>
      <c r="AD30" s="147">
        <v>2093</v>
      </c>
      <c r="AE30" s="148">
        <v>0.09</v>
      </c>
      <c r="AF30" s="147">
        <v>3355</v>
      </c>
      <c r="AG30" s="148">
        <v>0.14000000000000001</v>
      </c>
    </row>
    <row r="31" spans="1:33" s="125" customFormat="1" x14ac:dyDescent="0.2">
      <c r="A31" s="110" t="s">
        <v>89</v>
      </c>
      <c r="B31" s="205">
        <v>22273</v>
      </c>
      <c r="C31" s="145">
        <v>22443</v>
      </c>
      <c r="D31" s="145">
        <v>22534</v>
      </c>
      <c r="E31" s="145">
        <v>22623</v>
      </c>
      <c r="F31" s="145">
        <v>22902</v>
      </c>
      <c r="G31" s="145">
        <v>23119</v>
      </c>
      <c r="H31" s="145">
        <v>23313</v>
      </c>
      <c r="I31" s="145">
        <v>23492</v>
      </c>
      <c r="J31" s="145">
        <v>23659</v>
      </c>
      <c r="K31" s="145">
        <v>23746</v>
      </c>
      <c r="L31" s="88">
        <v>23861</v>
      </c>
      <c r="M31" s="88">
        <v>23957</v>
      </c>
      <c r="N31" s="88">
        <v>24081</v>
      </c>
      <c r="O31" s="88">
        <v>24193</v>
      </c>
      <c r="P31" s="88">
        <v>24258</v>
      </c>
      <c r="Q31" s="88">
        <v>24376</v>
      </c>
      <c r="R31" s="88">
        <v>24475</v>
      </c>
      <c r="S31" s="88">
        <v>24590</v>
      </c>
      <c r="T31" s="88">
        <v>24739</v>
      </c>
      <c r="U31" s="88">
        <v>24878</v>
      </c>
      <c r="V31" s="88">
        <v>25010</v>
      </c>
      <c r="W31" s="88">
        <v>25128</v>
      </c>
      <c r="X31" s="88">
        <v>25259</v>
      </c>
      <c r="Y31" s="88">
        <v>25368</v>
      </c>
      <c r="Z31" s="88">
        <v>25484</v>
      </c>
      <c r="AA31" s="94">
        <v>25584</v>
      </c>
      <c r="AB31" s="146">
        <v>159</v>
      </c>
      <c r="AC31" s="146">
        <v>132</v>
      </c>
      <c r="AD31" s="147">
        <v>1588</v>
      </c>
      <c r="AE31" s="148">
        <v>7.0000000000000007E-2</v>
      </c>
      <c r="AF31" s="147">
        <v>3311</v>
      </c>
      <c r="AG31" s="148">
        <v>0.15</v>
      </c>
    </row>
    <row r="32" spans="1:33" s="125" customFormat="1" x14ac:dyDescent="0.2">
      <c r="A32" s="110" t="s">
        <v>90</v>
      </c>
      <c r="B32" s="205">
        <v>19135</v>
      </c>
      <c r="C32" s="145">
        <v>19277</v>
      </c>
      <c r="D32" s="145">
        <v>19371</v>
      </c>
      <c r="E32" s="145">
        <v>19487</v>
      </c>
      <c r="F32" s="145">
        <v>19774</v>
      </c>
      <c r="G32" s="145">
        <v>19979</v>
      </c>
      <c r="H32" s="145">
        <v>20140</v>
      </c>
      <c r="I32" s="145">
        <v>20285</v>
      </c>
      <c r="J32" s="145">
        <v>20413</v>
      </c>
      <c r="K32" s="145">
        <v>20452</v>
      </c>
      <c r="L32" s="88">
        <v>20488</v>
      </c>
      <c r="M32" s="88">
        <v>20521</v>
      </c>
      <c r="N32" s="88">
        <v>20574</v>
      </c>
      <c r="O32" s="88">
        <v>20615</v>
      </c>
      <c r="P32" s="88">
        <v>20629</v>
      </c>
      <c r="Q32" s="88">
        <v>20620</v>
      </c>
      <c r="R32" s="88">
        <v>20636</v>
      </c>
      <c r="S32" s="88">
        <v>20657</v>
      </c>
      <c r="T32" s="88">
        <v>20676</v>
      </c>
      <c r="U32" s="88">
        <v>20663</v>
      </c>
      <c r="V32" s="88">
        <v>20677</v>
      </c>
      <c r="W32" s="88">
        <v>20682</v>
      </c>
      <c r="X32" s="88">
        <v>20708</v>
      </c>
      <c r="Y32" s="88">
        <v>20726</v>
      </c>
      <c r="Z32" s="88">
        <v>20735</v>
      </c>
      <c r="AA32" s="94">
        <v>20738</v>
      </c>
      <c r="AB32" s="146">
        <v>135</v>
      </c>
      <c r="AC32" s="146">
        <v>64</v>
      </c>
      <c r="AD32" s="147">
        <v>1353</v>
      </c>
      <c r="AE32" s="148">
        <v>7.0000000000000007E-2</v>
      </c>
      <c r="AF32" s="147">
        <v>1603</v>
      </c>
      <c r="AG32" s="148">
        <v>0.08</v>
      </c>
    </row>
    <row r="33" spans="1:33" s="125" customFormat="1" x14ac:dyDescent="0.2">
      <c r="A33" s="110" t="s">
        <v>91</v>
      </c>
      <c r="B33" s="205">
        <v>3446</v>
      </c>
      <c r="C33" s="145">
        <v>3479</v>
      </c>
      <c r="D33" s="145">
        <v>3496</v>
      </c>
      <c r="E33" s="145">
        <v>3520</v>
      </c>
      <c r="F33" s="145">
        <v>3559</v>
      </c>
      <c r="G33" s="145">
        <v>3591</v>
      </c>
      <c r="H33" s="145">
        <v>3619</v>
      </c>
      <c r="I33" s="145">
        <v>3640</v>
      </c>
      <c r="J33" s="145">
        <v>3664</v>
      </c>
      <c r="K33" s="145">
        <v>3677</v>
      </c>
      <c r="L33" s="88">
        <v>3679</v>
      </c>
      <c r="M33" s="88">
        <v>3689</v>
      </c>
      <c r="N33" s="88">
        <v>3702</v>
      </c>
      <c r="O33" s="88">
        <v>3717</v>
      </c>
      <c r="P33" s="88">
        <v>3720</v>
      </c>
      <c r="Q33" s="88">
        <v>3722</v>
      </c>
      <c r="R33" s="88">
        <v>3722</v>
      </c>
      <c r="S33" s="88">
        <v>3716</v>
      </c>
      <c r="T33" s="88">
        <v>3723</v>
      </c>
      <c r="U33" s="88">
        <v>3733</v>
      </c>
      <c r="V33" s="88">
        <v>3735</v>
      </c>
      <c r="W33" s="88">
        <v>3744</v>
      </c>
      <c r="X33" s="88">
        <v>3742</v>
      </c>
      <c r="Y33" s="88">
        <v>3742</v>
      </c>
      <c r="Z33" s="88">
        <v>3742</v>
      </c>
      <c r="AA33" s="94">
        <v>3738</v>
      </c>
      <c r="AB33" s="146">
        <v>23</v>
      </c>
      <c r="AC33" s="146">
        <v>12</v>
      </c>
      <c r="AD33" s="147">
        <v>233</v>
      </c>
      <c r="AE33" s="148">
        <v>7.0000000000000007E-2</v>
      </c>
      <c r="AF33" s="147">
        <v>292</v>
      </c>
      <c r="AG33" s="148">
        <v>0.08</v>
      </c>
    </row>
    <row r="34" spans="1:33" s="125" customFormat="1" x14ac:dyDescent="0.2">
      <c r="A34" s="110" t="s">
        <v>92</v>
      </c>
      <c r="B34" s="205">
        <v>17481</v>
      </c>
      <c r="C34" s="145">
        <v>17652</v>
      </c>
      <c r="D34" s="88">
        <v>17749</v>
      </c>
      <c r="E34" s="88">
        <v>17845</v>
      </c>
      <c r="F34" s="145">
        <v>18035</v>
      </c>
      <c r="G34" s="145">
        <v>18155</v>
      </c>
      <c r="H34" s="145">
        <v>18256</v>
      </c>
      <c r="I34" s="145">
        <v>18341</v>
      </c>
      <c r="J34" s="145">
        <v>18398</v>
      </c>
      <c r="K34" s="145">
        <v>18406</v>
      </c>
      <c r="L34" s="88">
        <v>18420</v>
      </c>
      <c r="M34" s="88">
        <v>18434</v>
      </c>
      <c r="N34" s="88">
        <v>18450</v>
      </c>
      <c r="O34" s="88">
        <v>18460</v>
      </c>
      <c r="P34" s="88">
        <v>18452</v>
      </c>
      <c r="Q34" s="88">
        <v>18432</v>
      </c>
      <c r="R34" s="88">
        <v>18426</v>
      </c>
      <c r="S34" s="88">
        <v>18423</v>
      </c>
      <c r="T34" s="88">
        <v>18450</v>
      </c>
      <c r="U34" s="88">
        <v>18438</v>
      </c>
      <c r="V34" s="88">
        <v>18419</v>
      </c>
      <c r="W34" s="88">
        <v>18413</v>
      </c>
      <c r="X34" s="88">
        <v>18412</v>
      </c>
      <c r="Y34" s="88">
        <v>18378</v>
      </c>
      <c r="Z34" s="88">
        <v>18340</v>
      </c>
      <c r="AA34" s="94">
        <v>18292</v>
      </c>
      <c r="AB34" s="146">
        <v>94</v>
      </c>
      <c r="AC34" s="146">
        <v>32</v>
      </c>
      <c r="AD34" s="147">
        <v>939</v>
      </c>
      <c r="AE34" s="148">
        <v>0.05</v>
      </c>
      <c r="AF34" s="147">
        <v>811</v>
      </c>
      <c r="AG34" s="148">
        <v>0.05</v>
      </c>
    </row>
    <row r="35" spans="1:33" x14ac:dyDescent="0.2">
      <c r="A35" s="110" t="s">
        <v>93</v>
      </c>
      <c r="B35" s="163">
        <v>43758</v>
      </c>
      <c r="C35" s="88">
        <v>44319</v>
      </c>
      <c r="D35" s="88">
        <v>44702</v>
      </c>
      <c r="E35" s="88">
        <v>45061</v>
      </c>
      <c r="F35" s="88">
        <v>45619</v>
      </c>
      <c r="G35" s="88">
        <v>46071</v>
      </c>
      <c r="H35" s="88">
        <v>46486</v>
      </c>
      <c r="I35" s="88">
        <v>46865</v>
      </c>
      <c r="J35" s="88">
        <v>47165</v>
      </c>
      <c r="K35" s="88">
        <v>47381</v>
      </c>
      <c r="L35" s="88">
        <v>47601</v>
      </c>
      <c r="M35" s="88">
        <v>47844</v>
      </c>
      <c r="N35" s="88">
        <v>48083</v>
      </c>
      <c r="O35" s="88">
        <v>48341</v>
      </c>
      <c r="P35" s="88">
        <v>48519</v>
      </c>
      <c r="Q35" s="88">
        <v>48689</v>
      </c>
      <c r="R35" s="88">
        <v>48877</v>
      </c>
      <c r="S35" s="88">
        <v>49112</v>
      </c>
      <c r="T35" s="88">
        <v>49357</v>
      </c>
      <c r="U35" s="88">
        <v>49544</v>
      </c>
      <c r="V35" s="88">
        <v>49728</v>
      </c>
      <c r="W35" s="88">
        <v>49892</v>
      </c>
      <c r="X35" s="88">
        <v>50057</v>
      </c>
      <c r="Y35" s="88">
        <v>50173</v>
      </c>
      <c r="Z35" s="88">
        <v>50299</v>
      </c>
      <c r="AA35" s="94">
        <v>50398</v>
      </c>
      <c r="AB35" s="146">
        <v>384</v>
      </c>
      <c r="AC35" s="146">
        <v>266</v>
      </c>
      <c r="AD35" s="147">
        <v>3843</v>
      </c>
      <c r="AE35" s="148">
        <v>0.09</v>
      </c>
      <c r="AF35" s="147">
        <v>6640</v>
      </c>
      <c r="AG35" s="148">
        <v>0.15</v>
      </c>
    </row>
    <row r="36" spans="1:33" x14ac:dyDescent="0.2">
      <c r="A36" s="110" t="s">
        <v>94</v>
      </c>
      <c r="B36" s="163">
        <v>13090</v>
      </c>
      <c r="C36" s="88">
        <v>13176</v>
      </c>
      <c r="D36" s="88">
        <v>13312</v>
      </c>
      <c r="E36" s="88">
        <v>13459</v>
      </c>
      <c r="F36" s="88">
        <v>13644</v>
      </c>
      <c r="G36" s="88">
        <v>13799</v>
      </c>
      <c r="H36" s="88">
        <v>13919</v>
      </c>
      <c r="I36" s="88">
        <v>14047</v>
      </c>
      <c r="J36" s="88">
        <v>14157</v>
      </c>
      <c r="K36" s="88">
        <v>14207</v>
      </c>
      <c r="L36" s="88">
        <v>14297</v>
      </c>
      <c r="M36" s="88">
        <v>14374</v>
      </c>
      <c r="N36" s="88">
        <v>14457</v>
      </c>
      <c r="O36" s="88">
        <v>14522</v>
      </c>
      <c r="P36" s="88">
        <v>14586</v>
      </c>
      <c r="Q36" s="88">
        <v>14652</v>
      </c>
      <c r="R36" s="88">
        <v>14720</v>
      </c>
      <c r="S36" s="88">
        <v>14803</v>
      </c>
      <c r="T36" s="88">
        <v>14891</v>
      </c>
      <c r="U36" s="88">
        <v>14984</v>
      </c>
      <c r="V36" s="88">
        <v>15077</v>
      </c>
      <c r="W36" s="88">
        <v>15180</v>
      </c>
      <c r="X36" s="88">
        <v>15286</v>
      </c>
      <c r="Y36" s="88">
        <v>15377</v>
      </c>
      <c r="Z36" s="88">
        <v>15462</v>
      </c>
      <c r="AA36" s="94">
        <v>15549</v>
      </c>
      <c r="AB36" s="146">
        <v>121</v>
      </c>
      <c r="AC36" s="146">
        <v>98</v>
      </c>
      <c r="AD36" s="147">
        <v>1207</v>
      </c>
      <c r="AE36" s="148">
        <v>0.09</v>
      </c>
      <c r="AF36" s="147">
        <v>2459</v>
      </c>
      <c r="AG36" s="148">
        <v>0.19</v>
      </c>
    </row>
    <row r="37" spans="1:33" x14ac:dyDescent="0.2">
      <c r="A37" s="110" t="s">
        <v>95</v>
      </c>
      <c r="B37" s="163">
        <v>11291</v>
      </c>
      <c r="C37" s="88">
        <v>11371</v>
      </c>
      <c r="D37" s="88">
        <v>11416</v>
      </c>
      <c r="E37" s="88">
        <v>11464</v>
      </c>
      <c r="F37" s="88">
        <v>11541</v>
      </c>
      <c r="G37" s="88">
        <v>11625</v>
      </c>
      <c r="H37" s="88">
        <v>11683</v>
      </c>
      <c r="I37" s="88">
        <v>11722</v>
      </c>
      <c r="J37" s="88">
        <v>11755</v>
      </c>
      <c r="K37" s="88">
        <v>11760</v>
      </c>
      <c r="L37" s="88">
        <v>11761</v>
      </c>
      <c r="M37" s="88">
        <v>11772</v>
      </c>
      <c r="N37" s="88">
        <v>11781</v>
      </c>
      <c r="O37" s="88">
        <v>11807</v>
      </c>
      <c r="P37" s="88">
        <v>11805</v>
      </c>
      <c r="Q37" s="88">
        <v>11812</v>
      </c>
      <c r="R37" s="88">
        <v>11813</v>
      </c>
      <c r="S37" s="88">
        <v>11806</v>
      </c>
      <c r="T37" s="88">
        <v>11823</v>
      </c>
      <c r="U37" s="88">
        <v>11818</v>
      </c>
      <c r="V37" s="88">
        <v>11819</v>
      </c>
      <c r="W37" s="88">
        <v>11812</v>
      </c>
      <c r="X37" s="88">
        <v>11814</v>
      </c>
      <c r="Y37" s="88">
        <v>11816</v>
      </c>
      <c r="Z37" s="88">
        <v>11807</v>
      </c>
      <c r="AA37" s="94">
        <v>11782</v>
      </c>
      <c r="AB37" s="146">
        <v>47</v>
      </c>
      <c r="AC37" s="146">
        <v>20</v>
      </c>
      <c r="AD37" s="147">
        <v>470</v>
      </c>
      <c r="AE37" s="148">
        <v>0.04</v>
      </c>
      <c r="AF37" s="147">
        <v>491</v>
      </c>
      <c r="AG37" s="148">
        <v>0.04</v>
      </c>
    </row>
    <row r="38" spans="1:33" x14ac:dyDescent="0.2">
      <c r="A38" s="119" t="s">
        <v>96</v>
      </c>
      <c r="B38" s="157">
        <v>23744</v>
      </c>
      <c r="C38" s="97">
        <v>24110</v>
      </c>
      <c r="D38" s="97">
        <v>24427</v>
      </c>
      <c r="E38" s="97">
        <v>24721</v>
      </c>
      <c r="F38" s="97">
        <v>25131</v>
      </c>
      <c r="G38" s="97">
        <v>25507</v>
      </c>
      <c r="H38" s="97">
        <v>25853</v>
      </c>
      <c r="I38" s="97">
        <v>26164</v>
      </c>
      <c r="J38" s="97">
        <v>26446</v>
      </c>
      <c r="K38" s="97">
        <v>26677</v>
      </c>
      <c r="L38" s="97">
        <v>26894</v>
      </c>
      <c r="M38" s="97">
        <v>27109</v>
      </c>
      <c r="N38" s="97">
        <v>27312</v>
      </c>
      <c r="O38" s="97">
        <v>27531</v>
      </c>
      <c r="P38" s="97">
        <v>27704</v>
      </c>
      <c r="Q38" s="97">
        <v>27889</v>
      </c>
      <c r="R38" s="97">
        <v>28111</v>
      </c>
      <c r="S38" s="97">
        <v>28339</v>
      </c>
      <c r="T38" s="97">
        <v>28585</v>
      </c>
      <c r="U38" s="97">
        <v>28814</v>
      </c>
      <c r="V38" s="97">
        <v>29046</v>
      </c>
      <c r="W38" s="97">
        <v>29257</v>
      </c>
      <c r="X38" s="97">
        <v>29499</v>
      </c>
      <c r="Y38" s="97">
        <v>29714</v>
      </c>
      <c r="Z38" s="97">
        <v>29932</v>
      </c>
      <c r="AA38" s="98">
        <v>30140</v>
      </c>
      <c r="AB38" s="150">
        <v>315</v>
      </c>
      <c r="AC38" s="150">
        <v>256</v>
      </c>
      <c r="AD38" s="151">
        <v>3150</v>
      </c>
      <c r="AE38" s="152">
        <v>0.13</v>
      </c>
      <c r="AF38" s="151">
        <v>6396</v>
      </c>
      <c r="AG38" s="152">
        <v>0.27</v>
      </c>
    </row>
    <row r="39" spans="1:33" ht="24.95" customHeight="1" x14ac:dyDescent="0.2">
      <c r="A39" s="494" t="s">
        <v>232</v>
      </c>
      <c r="B39" s="495"/>
      <c r="C39" s="495"/>
      <c r="D39" s="495"/>
      <c r="E39" s="495"/>
      <c r="F39" s="495"/>
      <c r="G39" s="495"/>
      <c r="H39" s="495"/>
      <c r="I39" s="495"/>
      <c r="J39" s="495"/>
      <c r="K39" s="495"/>
      <c r="L39" s="495"/>
      <c r="M39" s="495"/>
      <c r="N39" s="495"/>
      <c r="O39" s="495"/>
      <c r="P39" s="495"/>
      <c r="Q39" s="495"/>
      <c r="R39" s="495"/>
      <c r="S39" s="495"/>
      <c r="T39" s="495"/>
      <c r="U39" s="495"/>
      <c r="V39" s="495"/>
      <c r="W39" s="495"/>
      <c r="X39" s="495"/>
      <c r="Y39" s="495"/>
      <c r="Z39" s="495"/>
      <c r="AA39" s="495"/>
      <c r="AB39" s="495"/>
      <c r="AC39" s="495"/>
      <c r="AD39" s="495"/>
      <c r="AE39" s="495"/>
      <c r="AF39" s="495"/>
      <c r="AG39" s="496"/>
    </row>
    <row r="40" spans="1:33" ht="12" customHeight="1" x14ac:dyDescent="0.2">
      <c r="A40" s="110" t="s">
        <v>190</v>
      </c>
      <c r="B40" s="88">
        <v>72800</v>
      </c>
      <c r="C40" s="88">
        <v>73703</v>
      </c>
      <c r="D40" s="88">
        <v>74103</v>
      </c>
      <c r="E40" s="88">
        <v>74587</v>
      </c>
      <c r="F40" s="88">
        <v>75305</v>
      </c>
      <c r="G40" s="88">
        <v>75908</v>
      </c>
      <c r="H40" s="88">
        <v>76475</v>
      </c>
      <c r="I40" s="88">
        <v>76912</v>
      </c>
      <c r="J40" s="88">
        <v>77277</v>
      </c>
      <c r="K40" s="88">
        <v>77466</v>
      </c>
      <c r="L40" s="88">
        <v>77710</v>
      </c>
      <c r="M40" s="88">
        <v>78028</v>
      </c>
      <c r="N40" s="88">
        <v>78348</v>
      </c>
      <c r="O40" s="88">
        <v>78750</v>
      </c>
      <c r="P40" s="88">
        <v>78997</v>
      </c>
      <c r="Q40" s="88">
        <v>79314</v>
      </c>
      <c r="R40" s="88">
        <v>79589</v>
      </c>
      <c r="S40" s="88">
        <v>79898</v>
      </c>
      <c r="T40" s="88">
        <v>80252</v>
      </c>
      <c r="U40" s="88">
        <v>80563</v>
      </c>
      <c r="V40" s="88">
        <v>80918</v>
      </c>
      <c r="W40" s="88">
        <v>81188</v>
      </c>
      <c r="X40" s="88">
        <v>81557</v>
      </c>
      <c r="Y40" s="88">
        <v>81849</v>
      </c>
      <c r="Z40" s="88">
        <v>82105</v>
      </c>
      <c r="AA40" s="88">
        <v>82263</v>
      </c>
      <c r="AB40" s="87">
        <v>491</v>
      </c>
      <c r="AC40" s="87">
        <v>379</v>
      </c>
      <c r="AD40" s="88">
        <v>4910</v>
      </c>
      <c r="AE40" s="148">
        <v>7.0000000000000007E-2</v>
      </c>
      <c r="AF40" s="88">
        <v>9463</v>
      </c>
      <c r="AG40" s="148">
        <v>0.13</v>
      </c>
    </row>
    <row r="41" spans="1:33" s="133" customFormat="1" ht="12" customHeight="1" x14ac:dyDescent="0.2">
      <c r="A41" s="110" t="s">
        <v>191</v>
      </c>
      <c r="B41" s="88">
        <v>232406</v>
      </c>
      <c r="C41" s="88">
        <v>234650</v>
      </c>
      <c r="D41" s="88">
        <v>236468</v>
      </c>
      <c r="E41" s="88">
        <v>238273</v>
      </c>
      <c r="F41" s="88">
        <v>240579</v>
      </c>
      <c r="G41" s="88">
        <v>242354</v>
      </c>
      <c r="H41" s="88">
        <v>243946</v>
      </c>
      <c r="I41" s="88">
        <v>245343</v>
      </c>
      <c r="J41" s="88">
        <v>246505</v>
      </c>
      <c r="K41" s="88">
        <v>247148</v>
      </c>
      <c r="L41" s="88">
        <v>247982</v>
      </c>
      <c r="M41" s="88">
        <v>248883</v>
      </c>
      <c r="N41" s="88">
        <v>249874</v>
      </c>
      <c r="O41" s="88">
        <v>251031</v>
      </c>
      <c r="P41" s="88">
        <v>251834</v>
      </c>
      <c r="Q41" s="88">
        <v>252752</v>
      </c>
      <c r="R41" s="88">
        <v>253706</v>
      </c>
      <c r="S41" s="88">
        <v>254781</v>
      </c>
      <c r="T41" s="88">
        <v>256052</v>
      </c>
      <c r="U41" s="88">
        <v>257176</v>
      </c>
      <c r="V41" s="88">
        <v>258255</v>
      </c>
      <c r="W41" s="88">
        <v>259223</v>
      </c>
      <c r="X41" s="88">
        <v>260244</v>
      </c>
      <c r="Y41" s="88">
        <v>261124</v>
      </c>
      <c r="Z41" s="88">
        <v>261912</v>
      </c>
      <c r="AA41" s="88">
        <v>262543</v>
      </c>
      <c r="AB41" s="87">
        <v>1558</v>
      </c>
      <c r="AC41" s="87">
        <v>1205</v>
      </c>
      <c r="AD41" s="88">
        <v>15576</v>
      </c>
      <c r="AE41" s="148">
        <v>7.0000000000000007E-2</v>
      </c>
      <c r="AF41" s="88">
        <v>30137</v>
      </c>
      <c r="AG41" s="148">
        <v>0.13</v>
      </c>
    </row>
    <row r="42" spans="1:33" ht="12" customHeight="1" x14ac:dyDescent="0.2">
      <c r="A42" s="110" t="s">
        <v>145</v>
      </c>
      <c r="B42" s="88">
        <v>187701</v>
      </c>
      <c r="C42" s="88">
        <v>190098</v>
      </c>
      <c r="D42" s="88">
        <v>192155</v>
      </c>
      <c r="E42" s="88">
        <v>194211</v>
      </c>
      <c r="F42" s="88">
        <v>196939</v>
      </c>
      <c r="G42" s="88">
        <v>199148</v>
      </c>
      <c r="H42" s="88">
        <v>201112</v>
      </c>
      <c r="I42" s="88">
        <v>202846</v>
      </c>
      <c r="J42" s="88">
        <v>204368</v>
      </c>
      <c r="K42" s="88">
        <v>205406</v>
      </c>
      <c r="L42" s="88">
        <v>206518</v>
      </c>
      <c r="M42" s="88">
        <v>207721</v>
      </c>
      <c r="N42" s="88">
        <v>208910</v>
      </c>
      <c r="O42" s="88">
        <v>210258</v>
      </c>
      <c r="P42" s="88">
        <v>211445</v>
      </c>
      <c r="Q42" s="88">
        <v>212697</v>
      </c>
      <c r="R42" s="88">
        <v>214034</v>
      </c>
      <c r="S42" s="88">
        <v>215457</v>
      </c>
      <c r="T42" s="88">
        <v>216982</v>
      </c>
      <c r="U42" s="88">
        <v>218305</v>
      </c>
      <c r="V42" s="88">
        <v>219730</v>
      </c>
      <c r="W42" s="88">
        <v>221087</v>
      </c>
      <c r="X42" s="88">
        <v>222566</v>
      </c>
      <c r="Y42" s="88">
        <v>223898</v>
      </c>
      <c r="Z42" s="88">
        <v>225234</v>
      </c>
      <c r="AA42" s="88">
        <v>226429</v>
      </c>
      <c r="AB42" s="87">
        <v>1882</v>
      </c>
      <c r="AC42" s="87">
        <v>1549</v>
      </c>
      <c r="AD42" s="88">
        <v>18817</v>
      </c>
      <c r="AE42" s="148">
        <v>0.1</v>
      </c>
      <c r="AF42" s="88">
        <v>38728</v>
      </c>
      <c r="AG42" s="148">
        <v>0.21</v>
      </c>
    </row>
    <row r="43" spans="1:33" ht="12" customHeight="1" x14ac:dyDescent="0.2">
      <c r="A43" s="119" t="s">
        <v>146</v>
      </c>
      <c r="B43" s="88">
        <v>75130</v>
      </c>
      <c r="C43" s="88">
        <v>75973</v>
      </c>
      <c r="D43" s="88">
        <v>76373</v>
      </c>
      <c r="E43" s="88">
        <v>76821</v>
      </c>
      <c r="F43" s="88">
        <v>77573</v>
      </c>
      <c r="G43" s="88">
        <v>78110</v>
      </c>
      <c r="H43" s="88">
        <v>78525</v>
      </c>
      <c r="I43" s="88">
        <v>78859</v>
      </c>
      <c r="J43" s="88">
        <v>79092</v>
      </c>
      <c r="K43" s="88">
        <v>79092</v>
      </c>
      <c r="L43" s="88">
        <v>79201</v>
      </c>
      <c r="M43" s="88">
        <v>79303</v>
      </c>
      <c r="N43" s="88">
        <v>79389</v>
      </c>
      <c r="O43" s="88">
        <v>79525</v>
      </c>
      <c r="P43" s="88">
        <v>79609</v>
      </c>
      <c r="Q43" s="88">
        <v>79677</v>
      </c>
      <c r="R43" s="88">
        <v>79809</v>
      </c>
      <c r="S43" s="88">
        <v>79956</v>
      </c>
      <c r="T43" s="88">
        <v>80166</v>
      </c>
      <c r="U43" s="88">
        <v>80340</v>
      </c>
      <c r="V43" s="88">
        <v>80515</v>
      </c>
      <c r="W43" s="88">
        <v>80670</v>
      </c>
      <c r="X43" s="88">
        <v>80876</v>
      </c>
      <c r="Y43" s="88">
        <v>81047</v>
      </c>
      <c r="Z43" s="88">
        <v>81170</v>
      </c>
      <c r="AA43" s="88">
        <v>81204</v>
      </c>
      <c r="AB43" s="96">
        <v>407</v>
      </c>
      <c r="AC43" s="96">
        <v>243</v>
      </c>
      <c r="AD43" s="88">
        <v>4071</v>
      </c>
      <c r="AE43" s="148">
        <v>0.05</v>
      </c>
      <c r="AF43" s="88">
        <v>6074</v>
      </c>
      <c r="AG43" s="148">
        <v>0.08</v>
      </c>
    </row>
    <row r="44" spans="1:33" ht="24.95" customHeight="1" x14ac:dyDescent="0.2">
      <c r="A44" s="494" t="s">
        <v>144</v>
      </c>
      <c r="B44" s="495"/>
      <c r="C44" s="495"/>
      <c r="D44" s="495"/>
      <c r="E44" s="495"/>
      <c r="F44" s="495"/>
      <c r="G44" s="495"/>
      <c r="H44" s="495"/>
      <c r="I44" s="495"/>
      <c r="J44" s="495"/>
      <c r="K44" s="495"/>
      <c r="L44" s="495"/>
      <c r="M44" s="495"/>
      <c r="N44" s="495"/>
      <c r="O44" s="495"/>
      <c r="P44" s="495"/>
      <c r="Q44" s="495"/>
      <c r="R44" s="495"/>
      <c r="S44" s="495"/>
      <c r="T44" s="495"/>
      <c r="U44" s="495"/>
      <c r="V44" s="495"/>
      <c r="W44" s="495"/>
      <c r="X44" s="495"/>
      <c r="Y44" s="495"/>
      <c r="Z44" s="495"/>
      <c r="AA44" s="495"/>
      <c r="AB44" s="495"/>
      <c r="AC44" s="495"/>
      <c r="AD44" s="495"/>
      <c r="AE44" s="495"/>
      <c r="AF44" s="495"/>
      <c r="AG44" s="496"/>
    </row>
    <row r="45" spans="1:33" x14ac:dyDescent="0.2">
      <c r="A45" s="102" t="s">
        <v>149</v>
      </c>
      <c r="B45" s="155">
        <v>3251</v>
      </c>
      <c r="C45" s="156">
        <v>3254</v>
      </c>
      <c r="D45" s="156">
        <v>3295</v>
      </c>
      <c r="E45" s="156">
        <v>3330</v>
      </c>
      <c r="F45" s="156">
        <v>3382</v>
      </c>
      <c r="G45" s="156">
        <v>3436</v>
      </c>
      <c r="H45" s="156">
        <v>3485</v>
      </c>
      <c r="I45" s="156">
        <v>3527</v>
      </c>
      <c r="J45" s="156">
        <v>3572</v>
      </c>
      <c r="K45" s="156">
        <v>3601</v>
      </c>
      <c r="L45" s="156">
        <v>3625</v>
      </c>
      <c r="M45" s="156">
        <v>3658</v>
      </c>
      <c r="N45" s="156">
        <v>3681</v>
      </c>
      <c r="O45" s="156">
        <v>3708</v>
      </c>
      <c r="P45" s="156">
        <v>3720</v>
      </c>
      <c r="Q45" s="156">
        <v>3732</v>
      </c>
      <c r="R45" s="156">
        <v>3738</v>
      </c>
      <c r="S45" s="156">
        <v>3756</v>
      </c>
      <c r="T45" s="156">
        <v>3767</v>
      </c>
      <c r="U45" s="156">
        <v>3779</v>
      </c>
      <c r="V45" s="156">
        <v>3781</v>
      </c>
      <c r="W45" s="156">
        <v>3788</v>
      </c>
      <c r="X45" s="156">
        <v>3803</v>
      </c>
      <c r="Y45" s="156">
        <v>3807</v>
      </c>
      <c r="Z45" s="156">
        <v>3811</v>
      </c>
      <c r="AA45" s="156">
        <v>3821</v>
      </c>
      <c r="AB45" s="153">
        <v>37</v>
      </c>
      <c r="AC45" s="153">
        <v>23</v>
      </c>
      <c r="AD45" s="156">
        <v>374</v>
      </c>
      <c r="AE45" s="154">
        <v>0.12</v>
      </c>
      <c r="AF45" s="156">
        <v>570</v>
      </c>
      <c r="AG45" s="154">
        <v>0.18</v>
      </c>
    </row>
    <row r="46" spans="1:33" x14ac:dyDescent="0.2">
      <c r="A46" s="119" t="s">
        <v>150</v>
      </c>
      <c r="B46" s="157">
        <v>2541</v>
      </c>
      <c r="C46" s="97">
        <v>2575</v>
      </c>
      <c r="D46" s="97">
        <v>2595</v>
      </c>
      <c r="E46" s="97">
        <v>2605</v>
      </c>
      <c r="F46" s="97">
        <v>2633</v>
      </c>
      <c r="G46" s="97">
        <v>2654</v>
      </c>
      <c r="H46" s="97">
        <v>2671</v>
      </c>
      <c r="I46" s="97">
        <v>2680</v>
      </c>
      <c r="J46" s="97">
        <v>2694</v>
      </c>
      <c r="K46" s="97">
        <v>2697</v>
      </c>
      <c r="L46" s="97">
        <v>2699</v>
      </c>
      <c r="M46" s="97">
        <v>2701</v>
      </c>
      <c r="N46" s="97">
        <v>2699</v>
      </c>
      <c r="O46" s="97">
        <v>2704</v>
      </c>
      <c r="P46" s="97">
        <v>2695</v>
      </c>
      <c r="Q46" s="97">
        <v>2678</v>
      </c>
      <c r="R46" s="97">
        <v>2674</v>
      </c>
      <c r="S46" s="97">
        <v>2683</v>
      </c>
      <c r="T46" s="97">
        <v>2679</v>
      </c>
      <c r="U46" s="97">
        <v>2668</v>
      </c>
      <c r="V46" s="97">
        <v>2661</v>
      </c>
      <c r="W46" s="97">
        <v>2656</v>
      </c>
      <c r="X46" s="97">
        <v>2650</v>
      </c>
      <c r="Y46" s="97">
        <v>2650</v>
      </c>
      <c r="Z46" s="97">
        <v>2643</v>
      </c>
      <c r="AA46" s="97">
        <v>2634</v>
      </c>
      <c r="AB46" s="96">
        <v>16</v>
      </c>
      <c r="AC46" s="96">
        <v>4</v>
      </c>
      <c r="AD46" s="97">
        <v>158</v>
      </c>
      <c r="AE46" s="152">
        <v>0.06</v>
      </c>
      <c r="AF46" s="97">
        <v>93</v>
      </c>
      <c r="AG46" s="152">
        <v>0.04</v>
      </c>
    </row>
    <row r="48" spans="1:33" x14ac:dyDescent="0.2">
      <c r="A48" s="54" t="s">
        <v>134</v>
      </c>
      <c r="B48" s="55"/>
      <c r="C48" s="55"/>
      <c r="D48" s="56"/>
      <c r="E48" s="56"/>
      <c r="F48" s="56"/>
      <c r="G48" s="56"/>
      <c r="H48" s="56"/>
      <c r="I48" s="56"/>
      <c r="J48" s="56"/>
      <c r="K48" s="56"/>
    </row>
    <row r="49" spans="1:12" x14ac:dyDescent="0.2">
      <c r="A49" s="492" t="str">
        <f>'metadata text'!B11</f>
        <v>1) Average annual change is the result of dividing the absolute change before rounding by the number of years of the projection, 10 for the period 2018-2028 and 25 for the period 2018-2043.</v>
      </c>
      <c r="B49" s="492"/>
      <c r="C49" s="492"/>
      <c r="D49" s="492"/>
      <c r="E49" s="492"/>
      <c r="F49" s="492"/>
      <c r="G49" s="492"/>
      <c r="H49" s="492"/>
      <c r="I49" s="492"/>
      <c r="J49" s="492"/>
      <c r="K49" s="130"/>
      <c r="L49" s="130"/>
    </row>
    <row r="50" spans="1:12" x14ac:dyDescent="0.2">
      <c r="A50" s="460"/>
      <c r="B50" s="460"/>
      <c r="C50" s="460"/>
      <c r="D50" s="460"/>
      <c r="E50" s="460"/>
      <c r="F50" s="460"/>
      <c r="G50" s="460"/>
      <c r="H50" s="460"/>
      <c r="I50" s="460"/>
      <c r="J50" s="460"/>
      <c r="K50" s="460"/>
      <c r="L50" s="460"/>
    </row>
    <row r="51" spans="1:12" x14ac:dyDescent="0.2">
      <c r="A51" s="516" t="str">
        <f>'metadata text'!B20</f>
        <v>Household figures are rounded to the nearest whole number. As a result, totals may not equal the sum of their parts.</v>
      </c>
      <c r="B51" s="516"/>
      <c r="C51" s="516"/>
      <c r="D51" s="516"/>
      <c r="E51" s="516"/>
      <c r="F51" s="516"/>
      <c r="G51" s="516"/>
      <c r="H51" s="516"/>
      <c r="I51" s="516"/>
      <c r="J51" s="516"/>
    </row>
    <row r="52" spans="1:12" x14ac:dyDescent="0.2">
      <c r="A52" s="159"/>
      <c r="B52" s="133"/>
    </row>
    <row r="53" spans="1:12" x14ac:dyDescent="0.2">
      <c r="A53" s="431" t="s">
        <v>280</v>
      </c>
      <c r="B53" s="431"/>
    </row>
  </sheetData>
  <mergeCells count="15">
    <mergeCell ref="K1:L1"/>
    <mergeCell ref="A1:I1"/>
    <mergeCell ref="A49:J49"/>
    <mergeCell ref="A51:J51"/>
    <mergeCell ref="A50:L50"/>
    <mergeCell ref="A6:AG6"/>
    <mergeCell ref="A39:AG39"/>
    <mergeCell ref="A44:AG44"/>
    <mergeCell ref="AF3:AG3"/>
    <mergeCell ref="AF4:AG4"/>
    <mergeCell ref="AC3:AC4"/>
    <mergeCell ref="B3:AA3"/>
    <mergeCell ref="AB3:AB4"/>
    <mergeCell ref="AD3:AE3"/>
    <mergeCell ref="AD4:AE4"/>
  </mergeCells>
  <phoneticPr fontId="3" type="noConversion"/>
  <hyperlinks>
    <hyperlink ref="K1" location="Contents!A1" display="back to contents"/>
  </hyperlinks>
  <pageMargins left="0.75" right="0.75" top="1" bottom="1" header="0.5" footer="0.5"/>
  <pageSetup paperSize="9" scale="79" fitToWidth="2"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G53"/>
  <sheetViews>
    <sheetView showGridLines="0" workbookViewId="0">
      <selection sqref="A1:I1"/>
    </sheetView>
  </sheetViews>
  <sheetFormatPr defaultRowHeight="12.75" x14ac:dyDescent="0.2"/>
  <cols>
    <col min="1" max="1" width="29.140625" style="160" customWidth="1"/>
    <col min="2" max="2" width="29.140625" style="44" customWidth="1"/>
    <col min="3" max="27" width="11.28515625" style="44" bestFit="1" customWidth="1"/>
    <col min="28" max="28" width="18.28515625" style="44" customWidth="1"/>
    <col min="29" max="29" width="18.5703125" style="44" customWidth="1"/>
    <col min="30" max="16384" width="9.140625" style="44"/>
  </cols>
  <sheetData>
    <row r="1" spans="1:33" ht="18" customHeight="1" x14ac:dyDescent="0.25">
      <c r="A1" s="462" t="s">
        <v>198</v>
      </c>
      <c r="B1" s="462"/>
      <c r="C1" s="462"/>
      <c r="D1" s="462"/>
      <c r="E1" s="462"/>
      <c r="F1" s="462"/>
      <c r="G1" s="462"/>
      <c r="H1" s="462"/>
      <c r="I1" s="462"/>
      <c r="J1" s="134"/>
      <c r="K1" s="447" t="s">
        <v>225</v>
      </c>
      <c r="L1" s="447"/>
      <c r="M1" s="134"/>
      <c r="N1" s="134"/>
      <c r="O1" s="134"/>
    </row>
    <row r="2" spans="1:33" ht="15" customHeight="1" x14ac:dyDescent="0.25">
      <c r="A2" s="134"/>
      <c r="B2" s="65"/>
      <c r="C2" s="65"/>
      <c r="D2" s="65"/>
      <c r="E2" s="65"/>
      <c r="F2" s="65"/>
      <c r="G2" s="65"/>
      <c r="H2" s="65"/>
      <c r="I2" s="65"/>
      <c r="J2" s="65"/>
      <c r="K2" s="65"/>
    </row>
    <row r="3" spans="1:33" s="85" customFormat="1" ht="14.25" customHeight="1" x14ac:dyDescent="0.2">
      <c r="A3" s="71" t="s">
        <v>147</v>
      </c>
      <c r="B3" s="477" t="s">
        <v>124</v>
      </c>
      <c r="C3" s="471"/>
      <c r="D3" s="471"/>
      <c r="E3" s="471"/>
      <c r="F3" s="471"/>
      <c r="G3" s="471"/>
      <c r="H3" s="471"/>
      <c r="I3" s="471"/>
      <c r="J3" s="471"/>
      <c r="K3" s="471"/>
      <c r="L3" s="471"/>
      <c r="M3" s="471"/>
      <c r="N3" s="471"/>
      <c r="O3" s="471"/>
      <c r="P3" s="471"/>
      <c r="Q3" s="471"/>
      <c r="R3" s="471"/>
      <c r="S3" s="471"/>
      <c r="T3" s="471"/>
      <c r="U3" s="471"/>
      <c r="V3" s="471"/>
      <c r="W3" s="471"/>
      <c r="X3" s="471"/>
      <c r="Y3" s="471"/>
      <c r="Z3" s="471"/>
      <c r="AA3" s="473"/>
      <c r="AB3" s="468" t="s">
        <v>223</v>
      </c>
      <c r="AC3" s="468" t="s">
        <v>222</v>
      </c>
      <c r="AD3" s="455" t="s">
        <v>125</v>
      </c>
      <c r="AE3" s="457"/>
      <c r="AF3" s="455" t="s">
        <v>125</v>
      </c>
      <c r="AG3" s="457"/>
    </row>
    <row r="4" spans="1:33" s="85" customFormat="1" x14ac:dyDescent="0.2">
      <c r="A4" s="135"/>
      <c r="B4" s="136">
        <v>2018</v>
      </c>
      <c r="C4" s="137">
        <v>2019</v>
      </c>
      <c r="D4" s="137">
        <v>2020</v>
      </c>
      <c r="E4" s="137">
        <v>2021</v>
      </c>
      <c r="F4" s="137">
        <v>2022</v>
      </c>
      <c r="G4" s="137">
        <v>2023</v>
      </c>
      <c r="H4" s="137">
        <v>2024</v>
      </c>
      <c r="I4" s="137">
        <v>2025</v>
      </c>
      <c r="J4" s="137">
        <v>2026</v>
      </c>
      <c r="K4" s="137">
        <v>2027</v>
      </c>
      <c r="L4" s="137">
        <v>2028</v>
      </c>
      <c r="M4" s="137">
        <v>2029</v>
      </c>
      <c r="N4" s="137">
        <v>2030</v>
      </c>
      <c r="O4" s="137">
        <v>2031</v>
      </c>
      <c r="P4" s="137">
        <v>2032</v>
      </c>
      <c r="Q4" s="137">
        <v>2033</v>
      </c>
      <c r="R4" s="137">
        <v>2034</v>
      </c>
      <c r="S4" s="137">
        <v>2035</v>
      </c>
      <c r="T4" s="137">
        <v>2036</v>
      </c>
      <c r="U4" s="137">
        <v>2037</v>
      </c>
      <c r="V4" s="137">
        <v>2038</v>
      </c>
      <c r="W4" s="137">
        <v>2039</v>
      </c>
      <c r="X4" s="137">
        <v>2040</v>
      </c>
      <c r="Y4" s="137">
        <v>2041</v>
      </c>
      <c r="Z4" s="137">
        <v>2042</v>
      </c>
      <c r="AA4" s="138">
        <v>2043</v>
      </c>
      <c r="AB4" s="469"/>
      <c r="AC4" s="469"/>
      <c r="AD4" s="458" t="s">
        <v>195</v>
      </c>
      <c r="AE4" s="459"/>
      <c r="AF4" s="458" t="s">
        <v>185</v>
      </c>
      <c r="AG4" s="459"/>
    </row>
    <row r="5" spans="1:33" s="85" customFormat="1" x14ac:dyDescent="0.2">
      <c r="A5" s="139" t="s">
        <v>69</v>
      </c>
      <c r="B5" s="162">
        <v>210141</v>
      </c>
      <c r="C5" s="140">
        <v>209799</v>
      </c>
      <c r="D5" s="140">
        <v>209034</v>
      </c>
      <c r="E5" s="140">
        <v>208147</v>
      </c>
      <c r="F5" s="140">
        <v>208126</v>
      </c>
      <c r="G5" s="140">
        <v>207572</v>
      </c>
      <c r="H5" s="140">
        <v>206824</v>
      </c>
      <c r="I5" s="140">
        <v>206033</v>
      </c>
      <c r="J5" s="140">
        <v>205317</v>
      </c>
      <c r="K5" s="140">
        <v>204113</v>
      </c>
      <c r="L5" s="140">
        <v>203008</v>
      </c>
      <c r="M5" s="140">
        <v>202192</v>
      </c>
      <c r="N5" s="140">
        <v>201742</v>
      </c>
      <c r="O5" s="140">
        <v>201549</v>
      </c>
      <c r="P5" s="140">
        <v>201385</v>
      </c>
      <c r="Q5" s="140">
        <v>201469</v>
      </c>
      <c r="R5" s="140">
        <v>201847</v>
      </c>
      <c r="S5" s="140">
        <v>202609</v>
      </c>
      <c r="T5" s="140">
        <v>203542</v>
      </c>
      <c r="U5" s="140">
        <v>204765</v>
      </c>
      <c r="V5" s="140">
        <v>206039</v>
      </c>
      <c r="W5" s="140">
        <v>207070</v>
      </c>
      <c r="X5" s="140">
        <v>208060</v>
      </c>
      <c r="Y5" s="140">
        <v>209068</v>
      </c>
      <c r="Z5" s="140">
        <v>210188</v>
      </c>
      <c r="AA5" s="141">
        <v>211023</v>
      </c>
      <c r="AB5" s="142">
        <v>-713</v>
      </c>
      <c r="AC5" s="142">
        <v>35</v>
      </c>
      <c r="AD5" s="143">
        <v>-7133</v>
      </c>
      <c r="AE5" s="144">
        <v>-0.03</v>
      </c>
      <c r="AF5" s="143">
        <v>882</v>
      </c>
      <c r="AG5" s="144">
        <v>0</v>
      </c>
    </row>
    <row r="6" spans="1:33" s="85" customFormat="1" ht="24.75" customHeight="1" x14ac:dyDescent="0.2">
      <c r="A6" s="494" t="s">
        <v>148</v>
      </c>
      <c r="B6" s="495"/>
      <c r="C6" s="495"/>
      <c r="D6" s="495"/>
      <c r="E6" s="495"/>
      <c r="F6" s="495"/>
      <c r="G6" s="495"/>
      <c r="H6" s="495"/>
      <c r="I6" s="495"/>
      <c r="J6" s="495"/>
      <c r="K6" s="495"/>
      <c r="L6" s="495"/>
      <c r="M6" s="495"/>
      <c r="N6" s="495"/>
      <c r="O6" s="495"/>
      <c r="P6" s="495"/>
      <c r="Q6" s="495"/>
      <c r="R6" s="495"/>
      <c r="S6" s="495"/>
      <c r="T6" s="495"/>
      <c r="U6" s="495"/>
      <c r="V6" s="495"/>
      <c r="W6" s="495"/>
      <c r="X6" s="495"/>
      <c r="Y6" s="495"/>
      <c r="Z6" s="495"/>
      <c r="AA6" s="495"/>
      <c r="AB6" s="495"/>
      <c r="AC6" s="495"/>
      <c r="AD6" s="495"/>
      <c r="AE6" s="495"/>
      <c r="AF6" s="495"/>
      <c r="AG6" s="496"/>
    </row>
    <row r="7" spans="1:33" s="68" customFormat="1" x14ac:dyDescent="0.2">
      <c r="A7" s="110" t="s">
        <v>70</v>
      </c>
      <c r="B7" s="205">
        <v>7776</v>
      </c>
      <c r="C7" s="145">
        <v>7715</v>
      </c>
      <c r="D7" s="145">
        <v>7593</v>
      </c>
      <c r="E7" s="145">
        <v>7493</v>
      </c>
      <c r="F7" s="145">
        <v>7460</v>
      </c>
      <c r="G7" s="145">
        <v>7435</v>
      </c>
      <c r="H7" s="145">
        <v>7419</v>
      </c>
      <c r="I7" s="145">
        <v>7404</v>
      </c>
      <c r="J7" s="145">
        <v>7403</v>
      </c>
      <c r="K7" s="145">
        <v>7391</v>
      </c>
      <c r="L7" s="88">
        <v>7400</v>
      </c>
      <c r="M7" s="88">
        <v>7422</v>
      </c>
      <c r="N7" s="88">
        <v>7463</v>
      </c>
      <c r="O7" s="88">
        <v>7511</v>
      </c>
      <c r="P7" s="88">
        <v>7557</v>
      </c>
      <c r="Q7" s="88">
        <v>7606</v>
      </c>
      <c r="R7" s="88">
        <v>7656</v>
      </c>
      <c r="S7" s="88">
        <v>7721</v>
      </c>
      <c r="T7" s="88">
        <v>7785</v>
      </c>
      <c r="U7" s="88">
        <v>7846</v>
      </c>
      <c r="V7" s="88">
        <v>7893</v>
      </c>
      <c r="W7" s="88">
        <v>7929</v>
      </c>
      <c r="X7" s="88">
        <v>7964</v>
      </c>
      <c r="Y7" s="88">
        <v>7994</v>
      </c>
      <c r="Z7" s="88">
        <v>8016</v>
      </c>
      <c r="AA7" s="94">
        <v>8012</v>
      </c>
      <c r="AB7" s="146">
        <v>-38</v>
      </c>
      <c r="AC7" s="146">
        <v>9</v>
      </c>
      <c r="AD7" s="147">
        <v>-376</v>
      </c>
      <c r="AE7" s="148">
        <v>-0.05</v>
      </c>
      <c r="AF7" s="147">
        <v>236</v>
      </c>
      <c r="AG7" s="148">
        <v>0.03</v>
      </c>
    </row>
    <row r="8" spans="1:33" s="68" customFormat="1" x14ac:dyDescent="0.2">
      <c r="A8" s="110" t="s">
        <v>71</v>
      </c>
      <c r="B8" s="205">
        <v>10325</v>
      </c>
      <c r="C8" s="145">
        <v>10361</v>
      </c>
      <c r="D8" s="145">
        <v>10350</v>
      </c>
      <c r="E8" s="145">
        <v>10350</v>
      </c>
      <c r="F8" s="145">
        <v>10382</v>
      </c>
      <c r="G8" s="145">
        <v>10389</v>
      </c>
      <c r="H8" s="145">
        <v>10382</v>
      </c>
      <c r="I8" s="145">
        <v>10362</v>
      </c>
      <c r="J8" s="145">
        <v>10347</v>
      </c>
      <c r="K8" s="145">
        <v>10311</v>
      </c>
      <c r="L8" s="88">
        <v>10273</v>
      </c>
      <c r="M8" s="88">
        <v>10239</v>
      </c>
      <c r="N8" s="88">
        <v>10236</v>
      </c>
      <c r="O8" s="88">
        <v>10233</v>
      </c>
      <c r="P8" s="88">
        <v>10232</v>
      </c>
      <c r="Q8" s="88">
        <v>10242</v>
      </c>
      <c r="R8" s="88">
        <v>10246</v>
      </c>
      <c r="S8" s="88">
        <v>10275</v>
      </c>
      <c r="T8" s="88">
        <v>10299</v>
      </c>
      <c r="U8" s="88">
        <v>10334</v>
      </c>
      <c r="V8" s="88">
        <v>10373</v>
      </c>
      <c r="W8" s="88">
        <v>10401</v>
      </c>
      <c r="X8" s="88">
        <v>10429</v>
      </c>
      <c r="Y8" s="88">
        <v>10444</v>
      </c>
      <c r="Z8" s="88">
        <v>10459</v>
      </c>
      <c r="AA8" s="94">
        <v>10458</v>
      </c>
      <c r="AB8" s="146">
        <v>-5</v>
      </c>
      <c r="AC8" s="146">
        <v>5</v>
      </c>
      <c r="AD8" s="147">
        <v>-52</v>
      </c>
      <c r="AE8" s="148">
        <v>-0.01</v>
      </c>
      <c r="AF8" s="147">
        <v>133</v>
      </c>
      <c r="AG8" s="148">
        <v>0.01</v>
      </c>
    </row>
    <row r="9" spans="1:33" s="68" customFormat="1" x14ac:dyDescent="0.2">
      <c r="A9" s="110" t="s">
        <v>72</v>
      </c>
      <c r="B9" s="205">
        <v>4286</v>
      </c>
      <c r="C9" s="145">
        <v>4289</v>
      </c>
      <c r="D9" s="145">
        <v>4269</v>
      </c>
      <c r="E9" s="145">
        <v>4251</v>
      </c>
      <c r="F9" s="145">
        <v>4233</v>
      </c>
      <c r="G9" s="145">
        <v>4211</v>
      </c>
      <c r="H9" s="145">
        <v>4187</v>
      </c>
      <c r="I9" s="145">
        <v>4150</v>
      </c>
      <c r="J9" s="145">
        <v>4119</v>
      </c>
      <c r="K9" s="145">
        <v>4076</v>
      </c>
      <c r="L9" s="88">
        <v>4044</v>
      </c>
      <c r="M9" s="88">
        <v>4004</v>
      </c>
      <c r="N9" s="88">
        <v>3973</v>
      </c>
      <c r="O9" s="88">
        <v>3949</v>
      </c>
      <c r="P9" s="88">
        <v>3931</v>
      </c>
      <c r="Q9" s="88">
        <v>3914</v>
      </c>
      <c r="R9" s="88">
        <v>3906</v>
      </c>
      <c r="S9" s="88">
        <v>3908</v>
      </c>
      <c r="T9" s="88">
        <v>3918</v>
      </c>
      <c r="U9" s="88">
        <v>3940</v>
      </c>
      <c r="V9" s="88">
        <v>3956</v>
      </c>
      <c r="W9" s="88">
        <v>3965</v>
      </c>
      <c r="X9" s="88">
        <v>3971</v>
      </c>
      <c r="Y9" s="88">
        <v>3982</v>
      </c>
      <c r="Z9" s="88">
        <v>3985</v>
      </c>
      <c r="AA9" s="94">
        <v>3989</v>
      </c>
      <c r="AB9" s="146">
        <v>-24</v>
      </c>
      <c r="AC9" s="146">
        <v>-12</v>
      </c>
      <c r="AD9" s="147">
        <v>-242</v>
      </c>
      <c r="AE9" s="148">
        <v>-0.06</v>
      </c>
      <c r="AF9" s="147">
        <v>-297</v>
      </c>
      <c r="AG9" s="148">
        <v>-7.0000000000000007E-2</v>
      </c>
    </row>
    <row r="10" spans="1:33" s="68" customFormat="1" x14ac:dyDescent="0.2">
      <c r="A10" s="110" t="s">
        <v>139</v>
      </c>
      <c r="B10" s="205">
        <v>3024</v>
      </c>
      <c r="C10" s="145">
        <v>3013</v>
      </c>
      <c r="D10" s="145">
        <v>2991</v>
      </c>
      <c r="E10" s="145">
        <v>2959</v>
      </c>
      <c r="F10" s="145">
        <v>2943</v>
      </c>
      <c r="G10" s="145">
        <v>2916</v>
      </c>
      <c r="H10" s="145">
        <v>2885</v>
      </c>
      <c r="I10" s="145">
        <v>2850</v>
      </c>
      <c r="J10" s="145">
        <v>2816</v>
      </c>
      <c r="K10" s="145">
        <v>2775</v>
      </c>
      <c r="L10" s="88">
        <v>2730</v>
      </c>
      <c r="M10" s="88">
        <v>2689</v>
      </c>
      <c r="N10" s="88">
        <v>2649</v>
      </c>
      <c r="O10" s="88">
        <v>2611</v>
      </c>
      <c r="P10" s="88">
        <v>2571</v>
      </c>
      <c r="Q10" s="88">
        <v>2534</v>
      </c>
      <c r="R10" s="88">
        <v>2508</v>
      </c>
      <c r="S10" s="88">
        <v>2483</v>
      </c>
      <c r="T10" s="88">
        <v>2464</v>
      </c>
      <c r="U10" s="88">
        <v>2441</v>
      </c>
      <c r="V10" s="88">
        <v>2420</v>
      </c>
      <c r="W10" s="88">
        <v>2386</v>
      </c>
      <c r="X10" s="88">
        <v>2349</v>
      </c>
      <c r="Y10" s="88">
        <v>2317</v>
      </c>
      <c r="Z10" s="88">
        <v>2289</v>
      </c>
      <c r="AA10" s="94">
        <v>2265</v>
      </c>
      <c r="AB10" s="146">
        <v>-29</v>
      </c>
      <c r="AC10" s="146">
        <v>-30</v>
      </c>
      <c r="AD10" s="147">
        <v>-294</v>
      </c>
      <c r="AE10" s="148">
        <v>-0.1</v>
      </c>
      <c r="AF10" s="147">
        <v>-759</v>
      </c>
      <c r="AG10" s="148">
        <v>-0.25</v>
      </c>
    </row>
    <row r="11" spans="1:33" s="68" customFormat="1" x14ac:dyDescent="0.2">
      <c r="A11" s="110" t="s">
        <v>140</v>
      </c>
      <c r="B11" s="205">
        <v>18467</v>
      </c>
      <c r="C11" s="145">
        <v>18366</v>
      </c>
      <c r="D11" s="145">
        <v>18281</v>
      </c>
      <c r="E11" s="145">
        <v>18174</v>
      </c>
      <c r="F11" s="145">
        <v>18238</v>
      </c>
      <c r="G11" s="145">
        <v>18245</v>
      </c>
      <c r="H11" s="145">
        <v>18269</v>
      </c>
      <c r="I11" s="145">
        <v>18305</v>
      </c>
      <c r="J11" s="145">
        <v>18359</v>
      </c>
      <c r="K11" s="145">
        <v>18425</v>
      </c>
      <c r="L11" s="88">
        <v>18505</v>
      </c>
      <c r="M11" s="88">
        <v>18623</v>
      </c>
      <c r="N11" s="88">
        <v>18749</v>
      </c>
      <c r="O11" s="88">
        <v>18885</v>
      </c>
      <c r="P11" s="88">
        <v>19016</v>
      </c>
      <c r="Q11" s="88">
        <v>19155</v>
      </c>
      <c r="R11" s="88">
        <v>19315</v>
      </c>
      <c r="S11" s="88">
        <v>19509</v>
      </c>
      <c r="T11" s="88">
        <v>19682</v>
      </c>
      <c r="U11" s="88">
        <v>19860</v>
      </c>
      <c r="V11" s="88">
        <v>20053</v>
      </c>
      <c r="W11" s="88">
        <v>20216</v>
      </c>
      <c r="X11" s="88">
        <v>20385</v>
      </c>
      <c r="Y11" s="88">
        <v>20559</v>
      </c>
      <c r="Z11" s="88">
        <v>20716</v>
      </c>
      <c r="AA11" s="94">
        <v>20851</v>
      </c>
      <c r="AB11" s="146">
        <v>4</v>
      </c>
      <c r="AC11" s="146">
        <v>95</v>
      </c>
      <c r="AD11" s="147">
        <v>38</v>
      </c>
      <c r="AE11" s="148">
        <v>0</v>
      </c>
      <c r="AF11" s="147">
        <v>2384</v>
      </c>
      <c r="AG11" s="148">
        <v>0.13</v>
      </c>
    </row>
    <row r="12" spans="1:33" s="68" customFormat="1" x14ac:dyDescent="0.2">
      <c r="A12" s="110" t="s">
        <v>73</v>
      </c>
      <c r="B12" s="205">
        <v>2018</v>
      </c>
      <c r="C12" s="145">
        <v>2025</v>
      </c>
      <c r="D12" s="145">
        <v>2018</v>
      </c>
      <c r="E12" s="145">
        <v>2010</v>
      </c>
      <c r="F12" s="145">
        <v>2002</v>
      </c>
      <c r="G12" s="145">
        <v>1989</v>
      </c>
      <c r="H12" s="145">
        <v>1963</v>
      </c>
      <c r="I12" s="145">
        <v>1948</v>
      </c>
      <c r="J12" s="145">
        <v>1930</v>
      </c>
      <c r="K12" s="145">
        <v>1896</v>
      </c>
      <c r="L12" s="88">
        <v>1873</v>
      </c>
      <c r="M12" s="88">
        <v>1845</v>
      </c>
      <c r="N12" s="88">
        <v>1831</v>
      </c>
      <c r="O12" s="88">
        <v>1815</v>
      </c>
      <c r="P12" s="88">
        <v>1797</v>
      </c>
      <c r="Q12" s="88">
        <v>1784</v>
      </c>
      <c r="R12" s="88">
        <v>1772</v>
      </c>
      <c r="S12" s="88">
        <v>1771</v>
      </c>
      <c r="T12" s="88">
        <v>1770</v>
      </c>
      <c r="U12" s="88">
        <v>1771</v>
      </c>
      <c r="V12" s="88">
        <v>1773</v>
      </c>
      <c r="W12" s="88">
        <v>1771</v>
      </c>
      <c r="X12" s="88">
        <v>1773</v>
      </c>
      <c r="Y12" s="88">
        <v>1773</v>
      </c>
      <c r="Z12" s="88">
        <v>1777</v>
      </c>
      <c r="AA12" s="94">
        <v>1779</v>
      </c>
      <c r="AB12" s="146">
        <v>-14</v>
      </c>
      <c r="AC12" s="146">
        <v>-10</v>
      </c>
      <c r="AD12" s="147">
        <v>-145</v>
      </c>
      <c r="AE12" s="148">
        <v>-7.0000000000000007E-2</v>
      </c>
      <c r="AF12" s="147">
        <v>-239</v>
      </c>
      <c r="AG12" s="148">
        <v>-0.12</v>
      </c>
    </row>
    <row r="13" spans="1:33" s="68" customFormat="1" x14ac:dyDescent="0.2">
      <c r="A13" s="110" t="s">
        <v>141</v>
      </c>
      <c r="B13" s="205">
        <v>5485</v>
      </c>
      <c r="C13" s="145">
        <v>5425</v>
      </c>
      <c r="D13" s="145">
        <v>5359</v>
      </c>
      <c r="E13" s="145">
        <v>5295</v>
      </c>
      <c r="F13" s="145">
        <v>5265</v>
      </c>
      <c r="G13" s="145">
        <v>5210</v>
      </c>
      <c r="H13" s="145">
        <v>5149</v>
      </c>
      <c r="I13" s="145">
        <v>5085</v>
      </c>
      <c r="J13" s="145">
        <v>5022</v>
      </c>
      <c r="K13" s="145">
        <v>4940</v>
      </c>
      <c r="L13" s="88">
        <v>4868</v>
      </c>
      <c r="M13" s="88">
        <v>4803</v>
      </c>
      <c r="N13" s="88">
        <v>4754</v>
      </c>
      <c r="O13" s="88">
        <v>4710</v>
      </c>
      <c r="P13" s="88">
        <v>4675</v>
      </c>
      <c r="Q13" s="88">
        <v>4650</v>
      </c>
      <c r="R13" s="88">
        <v>4630</v>
      </c>
      <c r="S13" s="88">
        <v>4618</v>
      </c>
      <c r="T13" s="88">
        <v>4609</v>
      </c>
      <c r="U13" s="88">
        <v>4615</v>
      </c>
      <c r="V13" s="88">
        <v>4632</v>
      </c>
      <c r="W13" s="88">
        <v>4639</v>
      </c>
      <c r="X13" s="88">
        <v>4649</v>
      </c>
      <c r="Y13" s="88">
        <v>4654</v>
      </c>
      <c r="Z13" s="88">
        <v>4658</v>
      </c>
      <c r="AA13" s="94">
        <v>4662</v>
      </c>
      <c r="AB13" s="146">
        <v>-62</v>
      </c>
      <c r="AC13" s="146">
        <v>-33</v>
      </c>
      <c r="AD13" s="147">
        <v>-617</v>
      </c>
      <c r="AE13" s="148">
        <v>-0.11</v>
      </c>
      <c r="AF13" s="147">
        <v>-823</v>
      </c>
      <c r="AG13" s="148">
        <v>-0.15</v>
      </c>
    </row>
    <row r="14" spans="1:33" s="68" customFormat="1" x14ac:dyDescent="0.2">
      <c r="A14" s="110" t="s">
        <v>74</v>
      </c>
      <c r="B14" s="205">
        <v>5285</v>
      </c>
      <c r="C14" s="145">
        <v>5237</v>
      </c>
      <c r="D14" s="145">
        <v>5166</v>
      </c>
      <c r="E14" s="145">
        <v>5100</v>
      </c>
      <c r="F14" s="145">
        <v>5050</v>
      </c>
      <c r="G14" s="145">
        <v>4992</v>
      </c>
      <c r="H14" s="145">
        <v>4947</v>
      </c>
      <c r="I14" s="145">
        <v>4910</v>
      </c>
      <c r="J14" s="145">
        <v>4882</v>
      </c>
      <c r="K14" s="145">
        <v>4863</v>
      </c>
      <c r="L14" s="88">
        <v>4845</v>
      </c>
      <c r="M14" s="88">
        <v>4842</v>
      </c>
      <c r="N14" s="88">
        <v>4839</v>
      </c>
      <c r="O14" s="88">
        <v>4854</v>
      </c>
      <c r="P14" s="88">
        <v>4883</v>
      </c>
      <c r="Q14" s="88">
        <v>4900</v>
      </c>
      <c r="R14" s="88">
        <v>4921</v>
      </c>
      <c r="S14" s="88">
        <v>4957</v>
      </c>
      <c r="T14" s="88">
        <v>4980</v>
      </c>
      <c r="U14" s="88">
        <v>5019</v>
      </c>
      <c r="V14" s="88">
        <v>5053</v>
      </c>
      <c r="W14" s="88">
        <v>5085</v>
      </c>
      <c r="X14" s="88">
        <v>5118</v>
      </c>
      <c r="Y14" s="88">
        <v>5145</v>
      </c>
      <c r="Z14" s="88">
        <v>5175</v>
      </c>
      <c r="AA14" s="94">
        <v>5199</v>
      </c>
      <c r="AB14" s="146">
        <v>-44</v>
      </c>
      <c r="AC14" s="146">
        <v>-3</v>
      </c>
      <c r="AD14" s="147">
        <v>-440</v>
      </c>
      <c r="AE14" s="148">
        <v>-0.08</v>
      </c>
      <c r="AF14" s="147">
        <v>-86</v>
      </c>
      <c r="AG14" s="148">
        <v>-0.02</v>
      </c>
    </row>
    <row r="15" spans="1:33" s="68" customFormat="1" x14ac:dyDescent="0.2">
      <c r="A15" s="110" t="s">
        <v>75</v>
      </c>
      <c r="B15" s="205">
        <v>5136</v>
      </c>
      <c r="C15" s="145">
        <v>5118</v>
      </c>
      <c r="D15" s="145">
        <v>5091</v>
      </c>
      <c r="E15" s="145">
        <v>5054</v>
      </c>
      <c r="F15" s="145">
        <v>5043</v>
      </c>
      <c r="G15" s="145">
        <v>5017</v>
      </c>
      <c r="H15" s="145">
        <v>4984</v>
      </c>
      <c r="I15" s="145">
        <v>4945</v>
      </c>
      <c r="J15" s="145">
        <v>4905</v>
      </c>
      <c r="K15" s="145">
        <v>4852</v>
      </c>
      <c r="L15" s="88">
        <v>4801</v>
      </c>
      <c r="M15" s="88">
        <v>4751</v>
      </c>
      <c r="N15" s="88">
        <v>4714</v>
      </c>
      <c r="O15" s="88">
        <v>4682</v>
      </c>
      <c r="P15" s="88">
        <v>4648</v>
      </c>
      <c r="Q15" s="88">
        <v>4620</v>
      </c>
      <c r="R15" s="88">
        <v>4610</v>
      </c>
      <c r="S15" s="88">
        <v>4609</v>
      </c>
      <c r="T15" s="88">
        <v>4620</v>
      </c>
      <c r="U15" s="88">
        <v>4637</v>
      </c>
      <c r="V15" s="88">
        <v>4650</v>
      </c>
      <c r="W15" s="88">
        <v>4664</v>
      </c>
      <c r="X15" s="88">
        <v>4675</v>
      </c>
      <c r="Y15" s="88">
        <v>4684</v>
      </c>
      <c r="Z15" s="88">
        <v>4696</v>
      </c>
      <c r="AA15" s="94">
        <v>4704</v>
      </c>
      <c r="AB15" s="146">
        <v>-34</v>
      </c>
      <c r="AC15" s="146">
        <v>-17</v>
      </c>
      <c r="AD15" s="147">
        <v>-335</v>
      </c>
      <c r="AE15" s="148">
        <v>-7.0000000000000007E-2</v>
      </c>
      <c r="AF15" s="147">
        <v>-432</v>
      </c>
      <c r="AG15" s="148">
        <v>-0.08</v>
      </c>
    </row>
    <row r="16" spans="1:33" s="68" customFormat="1" x14ac:dyDescent="0.2">
      <c r="A16" s="110" t="s">
        <v>76</v>
      </c>
      <c r="B16" s="205">
        <v>5617</v>
      </c>
      <c r="C16" s="145">
        <v>5605</v>
      </c>
      <c r="D16" s="145">
        <v>5611</v>
      </c>
      <c r="E16" s="145">
        <v>5607</v>
      </c>
      <c r="F16" s="145">
        <v>5591</v>
      </c>
      <c r="G16" s="145">
        <v>5552</v>
      </c>
      <c r="H16" s="145">
        <v>5499</v>
      </c>
      <c r="I16" s="145">
        <v>5451</v>
      </c>
      <c r="J16" s="145">
        <v>5418</v>
      </c>
      <c r="K16" s="145">
        <v>5358</v>
      </c>
      <c r="L16" s="88">
        <v>5307</v>
      </c>
      <c r="M16" s="88">
        <v>5257</v>
      </c>
      <c r="N16" s="88">
        <v>5212</v>
      </c>
      <c r="O16" s="88">
        <v>5179</v>
      </c>
      <c r="P16" s="88">
        <v>5143</v>
      </c>
      <c r="Q16" s="88">
        <v>5129</v>
      </c>
      <c r="R16" s="88">
        <v>5140</v>
      </c>
      <c r="S16" s="88">
        <v>5158</v>
      </c>
      <c r="T16" s="88">
        <v>5190</v>
      </c>
      <c r="U16" s="88">
        <v>5229</v>
      </c>
      <c r="V16" s="88">
        <v>5286</v>
      </c>
      <c r="W16" s="88">
        <v>5333</v>
      </c>
      <c r="X16" s="88">
        <v>5386</v>
      </c>
      <c r="Y16" s="88">
        <v>5442</v>
      </c>
      <c r="Z16" s="88">
        <v>5507</v>
      </c>
      <c r="AA16" s="94">
        <v>5569</v>
      </c>
      <c r="AB16" s="146">
        <v>-31</v>
      </c>
      <c r="AC16" s="146">
        <v>-2</v>
      </c>
      <c r="AD16" s="147">
        <v>-310</v>
      </c>
      <c r="AE16" s="148">
        <v>-0.06</v>
      </c>
      <c r="AF16" s="147">
        <v>-48</v>
      </c>
      <c r="AG16" s="148">
        <v>-0.01</v>
      </c>
    </row>
    <row r="17" spans="1:33" s="68" customFormat="1" x14ac:dyDescent="0.2">
      <c r="A17" s="110" t="s">
        <v>77</v>
      </c>
      <c r="B17" s="205">
        <v>3915</v>
      </c>
      <c r="C17" s="145">
        <v>3960</v>
      </c>
      <c r="D17" s="145">
        <v>3979</v>
      </c>
      <c r="E17" s="145">
        <v>3994</v>
      </c>
      <c r="F17" s="145">
        <v>4014</v>
      </c>
      <c r="G17" s="145">
        <v>4028</v>
      </c>
      <c r="H17" s="145">
        <v>4032</v>
      </c>
      <c r="I17" s="145">
        <v>4026</v>
      </c>
      <c r="J17" s="145">
        <v>4030</v>
      </c>
      <c r="K17" s="145">
        <v>4017</v>
      </c>
      <c r="L17" s="88">
        <v>4000</v>
      </c>
      <c r="M17" s="88">
        <v>3999</v>
      </c>
      <c r="N17" s="88">
        <v>3995</v>
      </c>
      <c r="O17" s="88">
        <v>4004</v>
      </c>
      <c r="P17" s="88">
        <v>4014</v>
      </c>
      <c r="Q17" s="88">
        <v>4027</v>
      </c>
      <c r="R17" s="88">
        <v>4052</v>
      </c>
      <c r="S17" s="88">
        <v>4081</v>
      </c>
      <c r="T17" s="88">
        <v>4125</v>
      </c>
      <c r="U17" s="88">
        <v>4172</v>
      </c>
      <c r="V17" s="88">
        <v>4223</v>
      </c>
      <c r="W17" s="88">
        <v>4267</v>
      </c>
      <c r="X17" s="88">
        <v>4319</v>
      </c>
      <c r="Y17" s="88">
        <v>4366</v>
      </c>
      <c r="Z17" s="88">
        <v>4419</v>
      </c>
      <c r="AA17" s="94">
        <v>4463</v>
      </c>
      <c r="AB17" s="146">
        <v>8</v>
      </c>
      <c r="AC17" s="146">
        <v>22</v>
      </c>
      <c r="AD17" s="147">
        <v>85</v>
      </c>
      <c r="AE17" s="148">
        <v>0.02</v>
      </c>
      <c r="AF17" s="147">
        <v>548</v>
      </c>
      <c r="AG17" s="148">
        <v>0.14000000000000001</v>
      </c>
    </row>
    <row r="18" spans="1:33" s="68" customFormat="1" x14ac:dyDescent="0.2">
      <c r="A18" s="110" t="s">
        <v>78</v>
      </c>
      <c r="B18" s="205">
        <v>3877</v>
      </c>
      <c r="C18" s="145">
        <v>3871</v>
      </c>
      <c r="D18" s="145">
        <v>3857</v>
      </c>
      <c r="E18" s="145">
        <v>3847</v>
      </c>
      <c r="F18" s="145">
        <v>3848</v>
      </c>
      <c r="G18" s="145">
        <v>3842</v>
      </c>
      <c r="H18" s="145">
        <v>3822</v>
      </c>
      <c r="I18" s="145">
        <v>3804</v>
      </c>
      <c r="J18" s="145">
        <v>3789</v>
      </c>
      <c r="K18" s="145">
        <v>3764</v>
      </c>
      <c r="L18" s="88">
        <v>3754</v>
      </c>
      <c r="M18" s="88">
        <v>3730</v>
      </c>
      <c r="N18" s="88">
        <v>3729</v>
      </c>
      <c r="O18" s="88">
        <v>3727</v>
      </c>
      <c r="P18" s="88">
        <v>3723</v>
      </c>
      <c r="Q18" s="88">
        <v>3729</v>
      </c>
      <c r="R18" s="88">
        <v>3746</v>
      </c>
      <c r="S18" s="88">
        <v>3779</v>
      </c>
      <c r="T18" s="88">
        <v>3810</v>
      </c>
      <c r="U18" s="88">
        <v>3848</v>
      </c>
      <c r="V18" s="88">
        <v>3880</v>
      </c>
      <c r="W18" s="88">
        <v>3925</v>
      </c>
      <c r="X18" s="88">
        <v>3966</v>
      </c>
      <c r="Y18" s="88">
        <v>4012</v>
      </c>
      <c r="Z18" s="88">
        <v>4065</v>
      </c>
      <c r="AA18" s="94">
        <v>4115</v>
      </c>
      <c r="AB18" s="146">
        <v>-12</v>
      </c>
      <c r="AC18" s="146">
        <v>10</v>
      </c>
      <c r="AD18" s="147">
        <v>-123</v>
      </c>
      <c r="AE18" s="148">
        <v>-0.03</v>
      </c>
      <c r="AF18" s="147">
        <v>238</v>
      </c>
      <c r="AG18" s="148">
        <v>0.06</v>
      </c>
    </row>
    <row r="19" spans="1:33" s="68" customFormat="1" x14ac:dyDescent="0.2">
      <c r="A19" s="110" t="s">
        <v>79</v>
      </c>
      <c r="B19" s="205">
        <v>6166</v>
      </c>
      <c r="C19" s="145">
        <v>6153</v>
      </c>
      <c r="D19" s="145">
        <v>6144</v>
      </c>
      <c r="E19" s="145">
        <v>6132</v>
      </c>
      <c r="F19" s="145">
        <v>6171</v>
      </c>
      <c r="G19" s="145">
        <v>6187</v>
      </c>
      <c r="H19" s="145">
        <v>6190</v>
      </c>
      <c r="I19" s="145">
        <v>6191</v>
      </c>
      <c r="J19" s="145">
        <v>6186</v>
      </c>
      <c r="K19" s="145">
        <v>6159</v>
      </c>
      <c r="L19" s="88">
        <v>6131</v>
      </c>
      <c r="M19" s="88">
        <v>6111</v>
      </c>
      <c r="N19" s="88">
        <v>6101</v>
      </c>
      <c r="O19" s="88">
        <v>6093</v>
      </c>
      <c r="P19" s="88">
        <v>6083</v>
      </c>
      <c r="Q19" s="88">
        <v>6078</v>
      </c>
      <c r="R19" s="88">
        <v>6076</v>
      </c>
      <c r="S19" s="88">
        <v>6092</v>
      </c>
      <c r="T19" s="88">
        <v>6109</v>
      </c>
      <c r="U19" s="88">
        <v>6127</v>
      </c>
      <c r="V19" s="88">
        <v>6155</v>
      </c>
      <c r="W19" s="88">
        <v>6173</v>
      </c>
      <c r="X19" s="88">
        <v>6199</v>
      </c>
      <c r="Y19" s="88">
        <v>6228</v>
      </c>
      <c r="Z19" s="88">
        <v>6254</v>
      </c>
      <c r="AA19" s="94">
        <v>6283</v>
      </c>
      <c r="AB19" s="146">
        <v>-4</v>
      </c>
      <c r="AC19" s="146">
        <v>5</v>
      </c>
      <c r="AD19" s="147">
        <v>-35</v>
      </c>
      <c r="AE19" s="148">
        <v>-0.01</v>
      </c>
      <c r="AF19" s="147">
        <v>117</v>
      </c>
      <c r="AG19" s="148">
        <v>0.02</v>
      </c>
    </row>
    <row r="20" spans="1:33" s="68" customFormat="1" x14ac:dyDescent="0.2">
      <c r="A20" s="110" t="s">
        <v>80</v>
      </c>
      <c r="B20" s="205">
        <v>14003</v>
      </c>
      <c r="C20" s="145">
        <v>14006</v>
      </c>
      <c r="D20" s="145">
        <v>13930</v>
      </c>
      <c r="E20" s="145">
        <v>13882</v>
      </c>
      <c r="F20" s="145">
        <v>13851</v>
      </c>
      <c r="G20" s="145">
        <v>13788</v>
      </c>
      <c r="H20" s="145">
        <v>13708</v>
      </c>
      <c r="I20" s="145">
        <v>13632</v>
      </c>
      <c r="J20" s="145">
        <v>13572</v>
      </c>
      <c r="K20" s="145">
        <v>13471</v>
      </c>
      <c r="L20" s="88">
        <v>13374</v>
      </c>
      <c r="M20" s="88">
        <v>13298</v>
      </c>
      <c r="N20" s="88">
        <v>13248</v>
      </c>
      <c r="O20" s="88">
        <v>13209</v>
      </c>
      <c r="P20" s="88">
        <v>13164</v>
      </c>
      <c r="Q20" s="88">
        <v>13128</v>
      </c>
      <c r="R20" s="88">
        <v>13105</v>
      </c>
      <c r="S20" s="88">
        <v>13106</v>
      </c>
      <c r="T20" s="88">
        <v>13107</v>
      </c>
      <c r="U20" s="88">
        <v>13123</v>
      </c>
      <c r="V20" s="88">
        <v>13144</v>
      </c>
      <c r="W20" s="88">
        <v>13156</v>
      </c>
      <c r="X20" s="88">
        <v>13159</v>
      </c>
      <c r="Y20" s="88">
        <v>13165</v>
      </c>
      <c r="Z20" s="88">
        <v>13176</v>
      </c>
      <c r="AA20" s="94">
        <v>13181</v>
      </c>
      <c r="AB20" s="146">
        <v>-63</v>
      </c>
      <c r="AC20" s="146">
        <v>-33</v>
      </c>
      <c r="AD20" s="147">
        <v>-629</v>
      </c>
      <c r="AE20" s="148">
        <v>-0.04</v>
      </c>
      <c r="AF20" s="147">
        <v>-822</v>
      </c>
      <c r="AG20" s="148">
        <v>-0.06</v>
      </c>
    </row>
    <row r="21" spans="1:33" s="68" customFormat="1" x14ac:dyDescent="0.2">
      <c r="A21" s="110" t="s">
        <v>81</v>
      </c>
      <c r="B21" s="205">
        <v>23411</v>
      </c>
      <c r="C21" s="145">
        <v>23416</v>
      </c>
      <c r="D21" s="145">
        <v>23414</v>
      </c>
      <c r="E21" s="145">
        <v>23372</v>
      </c>
      <c r="F21" s="145">
        <v>23354</v>
      </c>
      <c r="G21" s="145">
        <v>23315</v>
      </c>
      <c r="H21" s="145">
        <v>23268</v>
      </c>
      <c r="I21" s="145">
        <v>23237</v>
      </c>
      <c r="J21" s="145">
        <v>23208</v>
      </c>
      <c r="K21" s="145">
        <v>23156</v>
      </c>
      <c r="L21" s="88">
        <v>23136</v>
      </c>
      <c r="M21" s="88">
        <v>23151</v>
      </c>
      <c r="N21" s="88">
        <v>23223</v>
      </c>
      <c r="O21" s="88">
        <v>23335</v>
      </c>
      <c r="P21" s="88">
        <v>23446</v>
      </c>
      <c r="Q21" s="88">
        <v>23594</v>
      </c>
      <c r="R21" s="88">
        <v>23765</v>
      </c>
      <c r="S21" s="88">
        <v>23984</v>
      </c>
      <c r="T21" s="88">
        <v>24219</v>
      </c>
      <c r="U21" s="88">
        <v>24499</v>
      </c>
      <c r="V21" s="88">
        <v>24759</v>
      </c>
      <c r="W21" s="88">
        <v>24987</v>
      </c>
      <c r="X21" s="88">
        <v>25207</v>
      </c>
      <c r="Y21" s="88">
        <v>25431</v>
      </c>
      <c r="Z21" s="88">
        <v>25674</v>
      </c>
      <c r="AA21" s="94">
        <v>25853</v>
      </c>
      <c r="AB21" s="146">
        <v>-28</v>
      </c>
      <c r="AC21" s="146">
        <v>98</v>
      </c>
      <c r="AD21" s="147">
        <v>-275</v>
      </c>
      <c r="AE21" s="148">
        <v>-0.01</v>
      </c>
      <c r="AF21" s="147">
        <v>2442</v>
      </c>
      <c r="AG21" s="148">
        <v>0.1</v>
      </c>
    </row>
    <row r="22" spans="1:33" s="68" customFormat="1" x14ac:dyDescent="0.2">
      <c r="A22" s="110" t="s">
        <v>82</v>
      </c>
      <c r="B22" s="205">
        <v>8994</v>
      </c>
      <c r="C22" s="145">
        <v>8996</v>
      </c>
      <c r="D22" s="145">
        <v>8995</v>
      </c>
      <c r="E22" s="145">
        <v>8992</v>
      </c>
      <c r="F22" s="145">
        <v>9002</v>
      </c>
      <c r="G22" s="145">
        <v>8996</v>
      </c>
      <c r="H22" s="145">
        <v>8964</v>
      </c>
      <c r="I22" s="145">
        <v>8933</v>
      </c>
      <c r="J22" s="145">
        <v>8901</v>
      </c>
      <c r="K22" s="145">
        <v>8850</v>
      </c>
      <c r="L22" s="88">
        <v>8787</v>
      </c>
      <c r="M22" s="88">
        <v>8734</v>
      </c>
      <c r="N22" s="88">
        <v>8687</v>
      </c>
      <c r="O22" s="88">
        <v>8651</v>
      </c>
      <c r="P22" s="88">
        <v>8611</v>
      </c>
      <c r="Q22" s="88">
        <v>8573</v>
      </c>
      <c r="R22" s="88">
        <v>8561</v>
      </c>
      <c r="S22" s="88">
        <v>8559</v>
      </c>
      <c r="T22" s="88">
        <v>8566</v>
      </c>
      <c r="U22" s="88">
        <v>8584</v>
      </c>
      <c r="V22" s="88">
        <v>8603</v>
      </c>
      <c r="W22" s="88">
        <v>8631</v>
      </c>
      <c r="X22" s="88">
        <v>8652</v>
      </c>
      <c r="Y22" s="88">
        <v>8665</v>
      </c>
      <c r="Z22" s="88">
        <v>8685</v>
      </c>
      <c r="AA22" s="94">
        <v>8671</v>
      </c>
      <c r="AB22" s="146">
        <v>-21</v>
      </c>
      <c r="AC22" s="146">
        <v>-13</v>
      </c>
      <c r="AD22" s="147">
        <v>-207</v>
      </c>
      <c r="AE22" s="148">
        <v>-0.02</v>
      </c>
      <c r="AF22" s="147">
        <v>-323</v>
      </c>
      <c r="AG22" s="148">
        <v>-0.04</v>
      </c>
    </row>
    <row r="23" spans="1:33" s="68" customFormat="1" x14ac:dyDescent="0.2">
      <c r="A23" s="110" t="s">
        <v>83</v>
      </c>
      <c r="B23" s="205">
        <v>3774</v>
      </c>
      <c r="C23" s="145">
        <v>3762</v>
      </c>
      <c r="D23" s="145">
        <v>3746</v>
      </c>
      <c r="E23" s="145">
        <v>3719</v>
      </c>
      <c r="F23" s="145">
        <v>3682</v>
      </c>
      <c r="G23" s="145">
        <v>3642</v>
      </c>
      <c r="H23" s="145">
        <v>3595</v>
      </c>
      <c r="I23" s="145">
        <v>3554</v>
      </c>
      <c r="J23" s="145">
        <v>3500</v>
      </c>
      <c r="K23" s="145">
        <v>3442</v>
      </c>
      <c r="L23" s="88">
        <v>3386</v>
      </c>
      <c r="M23" s="88">
        <v>3335</v>
      </c>
      <c r="N23" s="88">
        <v>3295</v>
      </c>
      <c r="O23" s="88">
        <v>3253</v>
      </c>
      <c r="P23" s="88">
        <v>3213</v>
      </c>
      <c r="Q23" s="88">
        <v>3175</v>
      </c>
      <c r="R23" s="88">
        <v>3144</v>
      </c>
      <c r="S23" s="88">
        <v>3120</v>
      </c>
      <c r="T23" s="88">
        <v>3107</v>
      </c>
      <c r="U23" s="88">
        <v>3092</v>
      </c>
      <c r="V23" s="88">
        <v>3075</v>
      </c>
      <c r="W23" s="88">
        <v>3057</v>
      </c>
      <c r="X23" s="88">
        <v>3042</v>
      </c>
      <c r="Y23" s="88">
        <v>3035</v>
      </c>
      <c r="Z23" s="88">
        <v>3026</v>
      </c>
      <c r="AA23" s="94">
        <v>3007</v>
      </c>
      <c r="AB23" s="146">
        <v>-39</v>
      </c>
      <c r="AC23" s="146">
        <v>-31</v>
      </c>
      <c r="AD23" s="147">
        <v>-388</v>
      </c>
      <c r="AE23" s="148">
        <v>-0.1</v>
      </c>
      <c r="AF23" s="147">
        <v>-767</v>
      </c>
      <c r="AG23" s="148">
        <v>-0.2</v>
      </c>
    </row>
    <row r="24" spans="1:33" s="68" customFormat="1" x14ac:dyDescent="0.2">
      <c r="A24" s="110" t="s">
        <v>84</v>
      </c>
      <c r="B24" s="205">
        <v>3791</v>
      </c>
      <c r="C24" s="145">
        <v>3812</v>
      </c>
      <c r="D24" s="145">
        <v>3839</v>
      </c>
      <c r="E24" s="145">
        <v>3865</v>
      </c>
      <c r="F24" s="145">
        <v>3889</v>
      </c>
      <c r="G24" s="145">
        <v>3897</v>
      </c>
      <c r="H24" s="145">
        <v>3921</v>
      </c>
      <c r="I24" s="145">
        <v>3940</v>
      </c>
      <c r="J24" s="145">
        <v>3961</v>
      </c>
      <c r="K24" s="145">
        <v>3968</v>
      </c>
      <c r="L24" s="88">
        <v>3978</v>
      </c>
      <c r="M24" s="88">
        <v>4009</v>
      </c>
      <c r="N24" s="88">
        <v>4044</v>
      </c>
      <c r="O24" s="88">
        <v>4080</v>
      </c>
      <c r="P24" s="88">
        <v>4132</v>
      </c>
      <c r="Q24" s="88">
        <v>4196</v>
      </c>
      <c r="R24" s="88">
        <v>4264</v>
      </c>
      <c r="S24" s="88">
        <v>4342</v>
      </c>
      <c r="T24" s="88">
        <v>4431</v>
      </c>
      <c r="U24" s="88">
        <v>4527</v>
      </c>
      <c r="V24" s="88">
        <v>4628</v>
      </c>
      <c r="W24" s="88">
        <v>4715</v>
      </c>
      <c r="X24" s="88">
        <v>4796</v>
      </c>
      <c r="Y24" s="88">
        <v>4889</v>
      </c>
      <c r="Z24" s="88">
        <v>4973</v>
      </c>
      <c r="AA24" s="94">
        <v>5046</v>
      </c>
      <c r="AB24" s="146">
        <v>19</v>
      </c>
      <c r="AC24" s="146">
        <v>50</v>
      </c>
      <c r="AD24" s="147">
        <v>187</v>
      </c>
      <c r="AE24" s="148">
        <v>0.05</v>
      </c>
      <c r="AF24" s="147">
        <v>1255</v>
      </c>
      <c r="AG24" s="148">
        <v>0.33</v>
      </c>
    </row>
    <row r="25" spans="1:33" s="68" customFormat="1" x14ac:dyDescent="0.2">
      <c r="A25" s="110" t="s">
        <v>85</v>
      </c>
      <c r="B25" s="205">
        <v>3429</v>
      </c>
      <c r="C25" s="145">
        <v>3436</v>
      </c>
      <c r="D25" s="145">
        <v>3425</v>
      </c>
      <c r="E25" s="145">
        <v>3416</v>
      </c>
      <c r="F25" s="145">
        <v>3414</v>
      </c>
      <c r="G25" s="145">
        <v>3400</v>
      </c>
      <c r="H25" s="145">
        <v>3392</v>
      </c>
      <c r="I25" s="145">
        <v>3378</v>
      </c>
      <c r="J25" s="145">
        <v>3359</v>
      </c>
      <c r="K25" s="145">
        <v>3336</v>
      </c>
      <c r="L25" s="88">
        <v>3309</v>
      </c>
      <c r="M25" s="88">
        <v>3290</v>
      </c>
      <c r="N25" s="88">
        <v>3279</v>
      </c>
      <c r="O25" s="88">
        <v>3259</v>
      </c>
      <c r="P25" s="88">
        <v>3248</v>
      </c>
      <c r="Q25" s="88">
        <v>3241</v>
      </c>
      <c r="R25" s="88">
        <v>3240</v>
      </c>
      <c r="S25" s="88">
        <v>3247</v>
      </c>
      <c r="T25" s="88">
        <v>3252</v>
      </c>
      <c r="U25" s="88">
        <v>3273</v>
      </c>
      <c r="V25" s="88">
        <v>3291</v>
      </c>
      <c r="W25" s="88">
        <v>3302</v>
      </c>
      <c r="X25" s="88">
        <v>3310</v>
      </c>
      <c r="Y25" s="88">
        <v>3319</v>
      </c>
      <c r="Z25" s="88">
        <v>3326</v>
      </c>
      <c r="AA25" s="94">
        <v>3332</v>
      </c>
      <c r="AB25" s="146">
        <v>-12</v>
      </c>
      <c r="AC25" s="146">
        <v>-4</v>
      </c>
      <c r="AD25" s="147">
        <v>-120</v>
      </c>
      <c r="AE25" s="148">
        <v>-0.03</v>
      </c>
      <c r="AF25" s="147">
        <v>-97</v>
      </c>
      <c r="AG25" s="148">
        <v>-0.03</v>
      </c>
    </row>
    <row r="26" spans="1:33" s="68" customFormat="1" x14ac:dyDescent="0.2">
      <c r="A26" s="110" t="s">
        <v>142</v>
      </c>
      <c r="B26" s="205">
        <v>1106</v>
      </c>
      <c r="C26" s="145">
        <v>1091</v>
      </c>
      <c r="D26" s="145">
        <v>1070</v>
      </c>
      <c r="E26" s="145">
        <v>1052</v>
      </c>
      <c r="F26" s="145">
        <v>1053</v>
      </c>
      <c r="G26" s="145">
        <v>1049</v>
      </c>
      <c r="H26" s="145">
        <v>1046</v>
      </c>
      <c r="I26" s="145">
        <v>1044</v>
      </c>
      <c r="J26" s="145">
        <v>1038</v>
      </c>
      <c r="K26" s="145">
        <v>1027</v>
      </c>
      <c r="L26" s="88">
        <v>1014</v>
      </c>
      <c r="M26" s="88">
        <v>1003</v>
      </c>
      <c r="N26" s="88">
        <v>992</v>
      </c>
      <c r="O26" s="88">
        <v>981</v>
      </c>
      <c r="P26" s="88">
        <v>976</v>
      </c>
      <c r="Q26" s="88">
        <v>966</v>
      </c>
      <c r="R26" s="88">
        <v>963</v>
      </c>
      <c r="S26" s="88">
        <v>955</v>
      </c>
      <c r="T26" s="88">
        <v>947</v>
      </c>
      <c r="U26" s="88">
        <v>945</v>
      </c>
      <c r="V26" s="88">
        <v>940</v>
      </c>
      <c r="W26" s="88">
        <v>933</v>
      </c>
      <c r="X26" s="88">
        <v>926</v>
      </c>
      <c r="Y26" s="88">
        <v>918</v>
      </c>
      <c r="Z26" s="88">
        <v>910</v>
      </c>
      <c r="AA26" s="94">
        <v>907</v>
      </c>
      <c r="AB26" s="146">
        <v>-9</v>
      </c>
      <c r="AC26" s="146">
        <v>-8</v>
      </c>
      <c r="AD26" s="147">
        <v>-92</v>
      </c>
      <c r="AE26" s="148">
        <v>-0.08</v>
      </c>
      <c r="AF26" s="147">
        <v>-199</v>
      </c>
      <c r="AG26" s="148">
        <v>-0.18</v>
      </c>
    </row>
    <row r="27" spans="1:33" s="68" customFormat="1" x14ac:dyDescent="0.2">
      <c r="A27" s="110" t="s">
        <v>86</v>
      </c>
      <c r="B27" s="205">
        <v>5073</v>
      </c>
      <c r="C27" s="145">
        <v>5030</v>
      </c>
      <c r="D27" s="145">
        <v>4982</v>
      </c>
      <c r="E27" s="145">
        <v>4932</v>
      </c>
      <c r="F27" s="145">
        <v>4915</v>
      </c>
      <c r="G27" s="145">
        <v>4883</v>
      </c>
      <c r="H27" s="145">
        <v>4842</v>
      </c>
      <c r="I27" s="145">
        <v>4800</v>
      </c>
      <c r="J27" s="145">
        <v>4763</v>
      </c>
      <c r="K27" s="145">
        <v>4703</v>
      </c>
      <c r="L27" s="88">
        <v>4641</v>
      </c>
      <c r="M27" s="88">
        <v>4576</v>
      </c>
      <c r="N27" s="88">
        <v>4520</v>
      </c>
      <c r="O27" s="88">
        <v>4472</v>
      </c>
      <c r="P27" s="88">
        <v>4417</v>
      </c>
      <c r="Q27" s="88">
        <v>4372</v>
      </c>
      <c r="R27" s="88">
        <v>4332</v>
      </c>
      <c r="S27" s="88">
        <v>4298</v>
      </c>
      <c r="T27" s="88">
        <v>4273</v>
      </c>
      <c r="U27" s="88">
        <v>4260</v>
      </c>
      <c r="V27" s="88">
        <v>4251</v>
      </c>
      <c r="W27" s="88">
        <v>4242</v>
      </c>
      <c r="X27" s="88">
        <v>4230</v>
      </c>
      <c r="Y27" s="88">
        <v>4219</v>
      </c>
      <c r="Z27" s="88">
        <v>4215</v>
      </c>
      <c r="AA27" s="94">
        <v>4214</v>
      </c>
      <c r="AB27" s="146">
        <v>-43</v>
      </c>
      <c r="AC27" s="146">
        <v>-34</v>
      </c>
      <c r="AD27" s="147">
        <v>-432</v>
      </c>
      <c r="AE27" s="148">
        <v>-0.09</v>
      </c>
      <c r="AF27" s="147">
        <v>-859</v>
      </c>
      <c r="AG27" s="148">
        <v>-0.17</v>
      </c>
    </row>
    <row r="28" spans="1:33" s="68" customFormat="1" x14ac:dyDescent="0.2">
      <c r="A28" s="110" t="s">
        <v>87</v>
      </c>
      <c r="B28" s="205">
        <v>14557</v>
      </c>
      <c r="C28" s="145">
        <v>14471</v>
      </c>
      <c r="D28" s="145">
        <v>14383</v>
      </c>
      <c r="E28" s="145">
        <v>14292</v>
      </c>
      <c r="F28" s="145">
        <v>14307</v>
      </c>
      <c r="G28" s="145">
        <v>14292</v>
      </c>
      <c r="H28" s="145">
        <v>14266</v>
      </c>
      <c r="I28" s="145">
        <v>14224</v>
      </c>
      <c r="J28" s="145">
        <v>14199</v>
      </c>
      <c r="K28" s="145">
        <v>14102</v>
      </c>
      <c r="L28" s="88">
        <v>14022</v>
      </c>
      <c r="M28" s="88">
        <v>13956</v>
      </c>
      <c r="N28" s="88">
        <v>13922</v>
      </c>
      <c r="O28" s="88">
        <v>13917</v>
      </c>
      <c r="P28" s="88">
        <v>13889</v>
      </c>
      <c r="Q28" s="88">
        <v>13892</v>
      </c>
      <c r="R28" s="88">
        <v>13902</v>
      </c>
      <c r="S28" s="88">
        <v>13933</v>
      </c>
      <c r="T28" s="88">
        <v>13978</v>
      </c>
      <c r="U28" s="88">
        <v>14054</v>
      </c>
      <c r="V28" s="88">
        <v>14124</v>
      </c>
      <c r="W28" s="88">
        <v>14173</v>
      </c>
      <c r="X28" s="88">
        <v>14201</v>
      </c>
      <c r="Y28" s="88">
        <v>14234</v>
      </c>
      <c r="Z28" s="88">
        <v>14298</v>
      </c>
      <c r="AA28" s="94">
        <v>14332</v>
      </c>
      <c r="AB28" s="146">
        <v>-54</v>
      </c>
      <c r="AC28" s="146">
        <v>-9</v>
      </c>
      <c r="AD28" s="147">
        <v>-535</v>
      </c>
      <c r="AE28" s="148">
        <v>-0.04</v>
      </c>
      <c r="AF28" s="147">
        <v>-225</v>
      </c>
      <c r="AG28" s="148">
        <v>-0.02</v>
      </c>
    </row>
    <row r="29" spans="1:33" s="68" customFormat="1" x14ac:dyDescent="0.2">
      <c r="A29" s="110" t="s">
        <v>88</v>
      </c>
      <c r="B29" s="205">
        <v>839</v>
      </c>
      <c r="C29" s="145">
        <v>843</v>
      </c>
      <c r="D29" s="145">
        <v>845</v>
      </c>
      <c r="E29" s="145">
        <v>845</v>
      </c>
      <c r="F29" s="145">
        <v>844</v>
      </c>
      <c r="G29" s="145">
        <v>842</v>
      </c>
      <c r="H29" s="145">
        <v>839</v>
      </c>
      <c r="I29" s="145">
        <v>833</v>
      </c>
      <c r="J29" s="145">
        <v>827</v>
      </c>
      <c r="K29" s="145">
        <v>817</v>
      </c>
      <c r="L29" s="88">
        <v>809</v>
      </c>
      <c r="M29" s="88">
        <v>805</v>
      </c>
      <c r="N29" s="88">
        <v>801</v>
      </c>
      <c r="O29" s="88">
        <v>797</v>
      </c>
      <c r="P29" s="88">
        <v>796</v>
      </c>
      <c r="Q29" s="88">
        <v>794</v>
      </c>
      <c r="R29" s="88">
        <v>793</v>
      </c>
      <c r="S29" s="88">
        <v>797</v>
      </c>
      <c r="T29" s="88">
        <v>799</v>
      </c>
      <c r="U29" s="88">
        <v>802</v>
      </c>
      <c r="V29" s="88">
        <v>807</v>
      </c>
      <c r="W29" s="88">
        <v>807</v>
      </c>
      <c r="X29" s="88">
        <v>811</v>
      </c>
      <c r="Y29" s="88">
        <v>815</v>
      </c>
      <c r="Z29" s="88">
        <v>819</v>
      </c>
      <c r="AA29" s="94">
        <v>821</v>
      </c>
      <c r="AB29" s="146">
        <v>-3</v>
      </c>
      <c r="AC29" s="146">
        <v>-1</v>
      </c>
      <c r="AD29" s="147">
        <v>-30</v>
      </c>
      <c r="AE29" s="148">
        <v>-0.04</v>
      </c>
      <c r="AF29" s="147">
        <v>-18</v>
      </c>
      <c r="AG29" s="148">
        <v>-0.02</v>
      </c>
    </row>
    <row r="30" spans="1:33" s="68" customFormat="1" x14ac:dyDescent="0.2">
      <c r="A30" s="110" t="s">
        <v>143</v>
      </c>
      <c r="B30" s="205">
        <v>5313</v>
      </c>
      <c r="C30" s="145">
        <v>5361</v>
      </c>
      <c r="D30" s="145">
        <v>5378</v>
      </c>
      <c r="E30" s="145">
        <v>5384</v>
      </c>
      <c r="F30" s="145">
        <v>5390</v>
      </c>
      <c r="G30" s="145">
        <v>5364</v>
      </c>
      <c r="H30" s="145">
        <v>5334</v>
      </c>
      <c r="I30" s="145">
        <v>5294</v>
      </c>
      <c r="J30" s="145">
        <v>5256</v>
      </c>
      <c r="K30" s="145">
        <v>5211</v>
      </c>
      <c r="L30" s="88">
        <v>5160</v>
      </c>
      <c r="M30" s="88">
        <v>5126</v>
      </c>
      <c r="N30" s="88">
        <v>5094</v>
      </c>
      <c r="O30" s="88">
        <v>5072</v>
      </c>
      <c r="P30" s="88">
        <v>5045</v>
      </c>
      <c r="Q30" s="88">
        <v>5034</v>
      </c>
      <c r="R30" s="88">
        <v>5039</v>
      </c>
      <c r="S30" s="88">
        <v>5049</v>
      </c>
      <c r="T30" s="88">
        <v>5062</v>
      </c>
      <c r="U30" s="88">
        <v>5075</v>
      </c>
      <c r="V30" s="88">
        <v>5099</v>
      </c>
      <c r="W30" s="88">
        <v>5112</v>
      </c>
      <c r="X30" s="88">
        <v>5123</v>
      </c>
      <c r="Y30" s="88">
        <v>5136</v>
      </c>
      <c r="Z30" s="88">
        <v>5149</v>
      </c>
      <c r="AA30" s="94">
        <v>5159</v>
      </c>
      <c r="AB30" s="146">
        <v>-15</v>
      </c>
      <c r="AC30" s="146">
        <v>-6</v>
      </c>
      <c r="AD30" s="147">
        <v>-153</v>
      </c>
      <c r="AE30" s="148">
        <v>-0.03</v>
      </c>
      <c r="AF30" s="147">
        <v>-154</v>
      </c>
      <c r="AG30" s="148">
        <v>-0.03</v>
      </c>
    </row>
    <row r="31" spans="1:33" s="68" customFormat="1" x14ac:dyDescent="0.2">
      <c r="A31" s="110" t="s">
        <v>89</v>
      </c>
      <c r="B31" s="205">
        <v>7258</v>
      </c>
      <c r="C31" s="145">
        <v>7267</v>
      </c>
      <c r="D31" s="145">
        <v>7269</v>
      </c>
      <c r="E31" s="145">
        <v>7237</v>
      </c>
      <c r="F31" s="145">
        <v>7236</v>
      </c>
      <c r="G31" s="145">
        <v>7219</v>
      </c>
      <c r="H31" s="145">
        <v>7181</v>
      </c>
      <c r="I31" s="145">
        <v>7137</v>
      </c>
      <c r="J31" s="145">
        <v>7087</v>
      </c>
      <c r="K31" s="145">
        <v>7009</v>
      </c>
      <c r="L31" s="88">
        <v>6945</v>
      </c>
      <c r="M31" s="88">
        <v>6891</v>
      </c>
      <c r="N31" s="88">
        <v>6845</v>
      </c>
      <c r="O31" s="88">
        <v>6816</v>
      </c>
      <c r="P31" s="88">
        <v>6799</v>
      </c>
      <c r="Q31" s="88">
        <v>6815</v>
      </c>
      <c r="R31" s="88">
        <v>6834</v>
      </c>
      <c r="S31" s="88">
        <v>6866</v>
      </c>
      <c r="T31" s="88">
        <v>6926</v>
      </c>
      <c r="U31" s="88">
        <v>7009</v>
      </c>
      <c r="V31" s="88">
        <v>7091</v>
      </c>
      <c r="W31" s="88">
        <v>7152</v>
      </c>
      <c r="X31" s="88">
        <v>7215</v>
      </c>
      <c r="Y31" s="88">
        <v>7273</v>
      </c>
      <c r="Z31" s="88">
        <v>7358</v>
      </c>
      <c r="AA31" s="94">
        <v>7418</v>
      </c>
      <c r="AB31" s="146">
        <v>-31</v>
      </c>
      <c r="AC31" s="146">
        <v>6</v>
      </c>
      <c r="AD31" s="147">
        <v>-313</v>
      </c>
      <c r="AE31" s="148">
        <v>-0.04</v>
      </c>
      <c r="AF31" s="147">
        <v>160</v>
      </c>
      <c r="AG31" s="148">
        <v>0.02</v>
      </c>
    </row>
    <row r="32" spans="1:33" s="68" customFormat="1" x14ac:dyDescent="0.2">
      <c r="A32" s="110" t="s">
        <v>90</v>
      </c>
      <c r="B32" s="205">
        <v>3695</v>
      </c>
      <c r="C32" s="145">
        <v>3681</v>
      </c>
      <c r="D32" s="145">
        <v>3656</v>
      </c>
      <c r="E32" s="145">
        <v>3631</v>
      </c>
      <c r="F32" s="145">
        <v>3628</v>
      </c>
      <c r="G32" s="145">
        <v>3601</v>
      </c>
      <c r="H32" s="145">
        <v>3575</v>
      </c>
      <c r="I32" s="145">
        <v>3547</v>
      </c>
      <c r="J32" s="145">
        <v>3513</v>
      </c>
      <c r="K32" s="145">
        <v>3467</v>
      </c>
      <c r="L32" s="88">
        <v>3423</v>
      </c>
      <c r="M32" s="88">
        <v>3388</v>
      </c>
      <c r="N32" s="88">
        <v>3366</v>
      </c>
      <c r="O32" s="88">
        <v>3341</v>
      </c>
      <c r="P32" s="88">
        <v>3320</v>
      </c>
      <c r="Q32" s="88">
        <v>3308</v>
      </c>
      <c r="R32" s="88">
        <v>3301</v>
      </c>
      <c r="S32" s="88">
        <v>3300</v>
      </c>
      <c r="T32" s="88">
        <v>3303</v>
      </c>
      <c r="U32" s="88">
        <v>3311</v>
      </c>
      <c r="V32" s="88">
        <v>3330</v>
      </c>
      <c r="W32" s="88">
        <v>3343</v>
      </c>
      <c r="X32" s="88">
        <v>3353</v>
      </c>
      <c r="Y32" s="88">
        <v>3365</v>
      </c>
      <c r="Z32" s="88">
        <v>3380</v>
      </c>
      <c r="AA32" s="94">
        <v>3394</v>
      </c>
      <c r="AB32" s="146">
        <v>-27</v>
      </c>
      <c r="AC32" s="146">
        <v>-12</v>
      </c>
      <c r="AD32" s="147">
        <v>-272</v>
      </c>
      <c r="AE32" s="148">
        <v>-7.0000000000000007E-2</v>
      </c>
      <c r="AF32" s="147">
        <v>-301</v>
      </c>
      <c r="AG32" s="148">
        <v>-0.08</v>
      </c>
    </row>
    <row r="33" spans="1:33" s="68" customFormat="1" x14ac:dyDescent="0.2">
      <c r="A33" s="110" t="s">
        <v>91</v>
      </c>
      <c r="B33" s="205">
        <v>886</v>
      </c>
      <c r="C33" s="145">
        <v>890</v>
      </c>
      <c r="D33" s="145">
        <v>889</v>
      </c>
      <c r="E33" s="145">
        <v>888</v>
      </c>
      <c r="F33" s="145">
        <v>893</v>
      </c>
      <c r="G33" s="145">
        <v>895</v>
      </c>
      <c r="H33" s="145">
        <v>894</v>
      </c>
      <c r="I33" s="145">
        <v>894</v>
      </c>
      <c r="J33" s="145">
        <v>890</v>
      </c>
      <c r="K33" s="145">
        <v>889</v>
      </c>
      <c r="L33" s="88">
        <v>883</v>
      </c>
      <c r="M33" s="88">
        <v>878</v>
      </c>
      <c r="N33" s="88">
        <v>875</v>
      </c>
      <c r="O33" s="88">
        <v>871</v>
      </c>
      <c r="P33" s="88">
        <v>869</v>
      </c>
      <c r="Q33" s="88">
        <v>861</v>
      </c>
      <c r="R33" s="88">
        <v>858</v>
      </c>
      <c r="S33" s="88">
        <v>856</v>
      </c>
      <c r="T33" s="88">
        <v>858</v>
      </c>
      <c r="U33" s="88">
        <v>857</v>
      </c>
      <c r="V33" s="88">
        <v>858</v>
      </c>
      <c r="W33" s="88">
        <v>857</v>
      </c>
      <c r="X33" s="88">
        <v>856</v>
      </c>
      <c r="Y33" s="88">
        <v>857</v>
      </c>
      <c r="Z33" s="88">
        <v>858</v>
      </c>
      <c r="AA33" s="94">
        <v>861</v>
      </c>
      <c r="AB33" s="146">
        <v>0</v>
      </c>
      <c r="AC33" s="146">
        <v>-1</v>
      </c>
      <c r="AD33" s="147">
        <v>-3</v>
      </c>
      <c r="AE33" s="148">
        <v>0</v>
      </c>
      <c r="AF33" s="147">
        <v>-25</v>
      </c>
      <c r="AG33" s="148">
        <v>-0.03</v>
      </c>
    </row>
    <row r="34" spans="1:33" s="68" customFormat="1" x14ac:dyDescent="0.2">
      <c r="A34" s="110" t="s">
        <v>92</v>
      </c>
      <c r="B34" s="205">
        <v>4217</v>
      </c>
      <c r="C34" s="145">
        <v>4179</v>
      </c>
      <c r="D34" s="88">
        <v>4138</v>
      </c>
      <c r="E34" s="88">
        <v>4092</v>
      </c>
      <c r="F34" s="145">
        <v>4079</v>
      </c>
      <c r="G34" s="145">
        <v>4045</v>
      </c>
      <c r="H34" s="145">
        <v>4010</v>
      </c>
      <c r="I34" s="145">
        <v>3977</v>
      </c>
      <c r="J34" s="145">
        <v>3939</v>
      </c>
      <c r="K34" s="145">
        <v>3893</v>
      </c>
      <c r="L34" s="88">
        <v>3839</v>
      </c>
      <c r="M34" s="88">
        <v>3800</v>
      </c>
      <c r="N34" s="88">
        <v>3763</v>
      </c>
      <c r="O34" s="88">
        <v>3733</v>
      </c>
      <c r="P34" s="88">
        <v>3707</v>
      </c>
      <c r="Q34" s="88">
        <v>3673</v>
      </c>
      <c r="R34" s="88">
        <v>3653</v>
      </c>
      <c r="S34" s="88">
        <v>3633</v>
      </c>
      <c r="T34" s="88">
        <v>3619</v>
      </c>
      <c r="U34" s="88">
        <v>3614</v>
      </c>
      <c r="V34" s="88">
        <v>3609</v>
      </c>
      <c r="W34" s="88">
        <v>3606</v>
      </c>
      <c r="X34" s="88">
        <v>3598</v>
      </c>
      <c r="Y34" s="88">
        <v>3587</v>
      </c>
      <c r="Z34" s="88">
        <v>3580</v>
      </c>
      <c r="AA34" s="94">
        <v>3577</v>
      </c>
      <c r="AB34" s="146">
        <v>-38</v>
      </c>
      <c r="AC34" s="146">
        <v>-26</v>
      </c>
      <c r="AD34" s="147">
        <v>-378</v>
      </c>
      <c r="AE34" s="148">
        <v>-0.09</v>
      </c>
      <c r="AF34" s="147">
        <v>-640</v>
      </c>
      <c r="AG34" s="148">
        <v>-0.15</v>
      </c>
    </row>
    <row r="35" spans="1:33" x14ac:dyDescent="0.2">
      <c r="A35" s="110" t="s">
        <v>93</v>
      </c>
      <c r="B35" s="163">
        <v>13296</v>
      </c>
      <c r="C35" s="88">
        <v>13253</v>
      </c>
      <c r="D35" s="88">
        <v>13175</v>
      </c>
      <c r="E35" s="88">
        <v>13078</v>
      </c>
      <c r="F35" s="88">
        <v>13097</v>
      </c>
      <c r="G35" s="88">
        <v>13073</v>
      </c>
      <c r="H35" s="88">
        <v>13019</v>
      </c>
      <c r="I35" s="88">
        <v>12976</v>
      </c>
      <c r="J35" s="88">
        <v>12935</v>
      </c>
      <c r="K35" s="88">
        <v>12848</v>
      </c>
      <c r="L35" s="88">
        <v>12757</v>
      </c>
      <c r="M35" s="88">
        <v>12677</v>
      </c>
      <c r="N35" s="88">
        <v>12632</v>
      </c>
      <c r="O35" s="88">
        <v>12609</v>
      </c>
      <c r="P35" s="88">
        <v>12574</v>
      </c>
      <c r="Q35" s="88">
        <v>12554</v>
      </c>
      <c r="R35" s="88">
        <v>12555</v>
      </c>
      <c r="S35" s="88">
        <v>12585</v>
      </c>
      <c r="T35" s="88">
        <v>12637</v>
      </c>
      <c r="U35" s="88">
        <v>12699</v>
      </c>
      <c r="V35" s="88">
        <v>12764</v>
      </c>
      <c r="W35" s="88">
        <v>12820</v>
      </c>
      <c r="X35" s="88">
        <v>12861</v>
      </c>
      <c r="Y35" s="88">
        <v>12909</v>
      </c>
      <c r="Z35" s="88">
        <v>12979</v>
      </c>
      <c r="AA35" s="94">
        <v>13035</v>
      </c>
      <c r="AB35" s="146">
        <v>-54</v>
      </c>
      <c r="AC35" s="146">
        <v>-10</v>
      </c>
      <c r="AD35" s="147">
        <v>-539</v>
      </c>
      <c r="AE35" s="148">
        <v>-0.04</v>
      </c>
      <c r="AF35" s="147">
        <v>-261</v>
      </c>
      <c r="AG35" s="148">
        <v>-0.02</v>
      </c>
    </row>
    <row r="36" spans="1:33" x14ac:dyDescent="0.2">
      <c r="A36" s="110" t="s">
        <v>94</v>
      </c>
      <c r="B36" s="163">
        <v>3814</v>
      </c>
      <c r="C36" s="88">
        <v>3811</v>
      </c>
      <c r="D36" s="88">
        <v>3826</v>
      </c>
      <c r="E36" s="88">
        <v>3837</v>
      </c>
      <c r="F36" s="88">
        <v>3848</v>
      </c>
      <c r="G36" s="88">
        <v>3854</v>
      </c>
      <c r="H36" s="88">
        <v>3858</v>
      </c>
      <c r="I36" s="88">
        <v>3852</v>
      </c>
      <c r="J36" s="88">
        <v>3846</v>
      </c>
      <c r="K36" s="88">
        <v>3842</v>
      </c>
      <c r="L36" s="88">
        <v>3831</v>
      </c>
      <c r="M36" s="88">
        <v>3821</v>
      </c>
      <c r="N36" s="88">
        <v>3800</v>
      </c>
      <c r="O36" s="88">
        <v>3787</v>
      </c>
      <c r="P36" s="88">
        <v>3789</v>
      </c>
      <c r="Q36" s="88">
        <v>3787</v>
      </c>
      <c r="R36" s="88">
        <v>3801</v>
      </c>
      <c r="S36" s="88">
        <v>3812</v>
      </c>
      <c r="T36" s="88">
        <v>3828</v>
      </c>
      <c r="U36" s="88">
        <v>3854</v>
      </c>
      <c r="V36" s="88">
        <v>3881</v>
      </c>
      <c r="W36" s="88">
        <v>3916</v>
      </c>
      <c r="X36" s="88">
        <v>3955</v>
      </c>
      <c r="Y36" s="88">
        <v>3993</v>
      </c>
      <c r="Z36" s="88">
        <v>4030</v>
      </c>
      <c r="AA36" s="94">
        <v>4064</v>
      </c>
      <c r="AB36" s="146">
        <v>2</v>
      </c>
      <c r="AC36" s="146">
        <v>10</v>
      </c>
      <c r="AD36" s="147">
        <v>17</v>
      </c>
      <c r="AE36" s="148">
        <v>0</v>
      </c>
      <c r="AF36" s="147">
        <v>250</v>
      </c>
      <c r="AG36" s="148">
        <v>7.0000000000000007E-2</v>
      </c>
    </row>
    <row r="37" spans="1:33" x14ac:dyDescent="0.2">
      <c r="A37" s="110" t="s">
        <v>95</v>
      </c>
      <c r="B37" s="163">
        <v>3713</v>
      </c>
      <c r="C37" s="88">
        <v>3682</v>
      </c>
      <c r="D37" s="88">
        <v>3636</v>
      </c>
      <c r="E37" s="88">
        <v>3590</v>
      </c>
      <c r="F37" s="88">
        <v>3574</v>
      </c>
      <c r="G37" s="88">
        <v>3547</v>
      </c>
      <c r="H37" s="88">
        <v>3513</v>
      </c>
      <c r="I37" s="88">
        <v>3475</v>
      </c>
      <c r="J37" s="88">
        <v>3445</v>
      </c>
      <c r="K37" s="88">
        <v>3408</v>
      </c>
      <c r="L37" s="88">
        <v>3367</v>
      </c>
      <c r="M37" s="88">
        <v>3331</v>
      </c>
      <c r="N37" s="88">
        <v>3306</v>
      </c>
      <c r="O37" s="88">
        <v>3294</v>
      </c>
      <c r="P37" s="88">
        <v>3278</v>
      </c>
      <c r="Q37" s="88">
        <v>3266</v>
      </c>
      <c r="R37" s="88">
        <v>3256</v>
      </c>
      <c r="S37" s="88">
        <v>3261</v>
      </c>
      <c r="T37" s="88">
        <v>3268</v>
      </c>
      <c r="U37" s="88">
        <v>3279</v>
      </c>
      <c r="V37" s="88">
        <v>3291</v>
      </c>
      <c r="W37" s="88">
        <v>3295</v>
      </c>
      <c r="X37" s="88">
        <v>3305</v>
      </c>
      <c r="Y37" s="88">
        <v>3305</v>
      </c>
      <c r="Z37" s="88">
        <v>3311</v>
      </c>
      <c r="AA37" s="94">
        <v>3311</v>
      </c>
      <c r="AB37" s="146">
        <v>-35</v>
      </c>
      <c r="AC37" s="146">
        <v>-16</v>
      </c>
      <c r="AD37" s="147">
        <v>-346</v>
      </c>
      <c r="AE37" s="148">
        <v>-0.09</v>
      </c>
      <c r="AF37" s="147">
        <v>-402</v>
      </c>
      <c r="AG37" s="148">
        <v>-0.11</v>
      </c>
    </row>
    <row r="38" spans="1:33" x14ac:dyDescent="0.2">
      <c r="A38" s="119" t="s">
        <v>96</v>
      </c>
      <c r="B38" s="157">
        <v>7598</v>
      </c>
      <c r="C38" s="97">
        <v>7672</v>
      </c>
      <c r="D38" s="97">
        <v>7727</v>
      </c>
      <c r="E38" s="97">
        <v>7776</v>
      </c>
      <c r="F38" s="97">
        <v>7832</v>
      </c>
      <c r="G38" s="97">
        <v>7858</v>
      </c>
      <c r="H38" s="97">
        <v>7873</v>
      </c>
      <c r="I38" s="97">
        <v>7875</v>
      </c>
      <c r="J38" s="97">
        <v>7871</v>
      </c>
      <c r="K38" s="97">
        <v>7846</v>
      </c>
      <c r="L38" s="97">
        <v>7816</v>
      </c>
      <c r="M38" s="97">
        <v>7809</v>
      </c>
      <c r="N38" s="97">
        <v>7805</v>
      </c>
      <c r="O38" s="97">
        <v>7821</v>
      </c>
      <c r="P38" s="97">
        <v>7840</v>
      </c>
      <c r="Q38" s="97">
        <v>7871</v>
      </c>
      <c r="R38" s="97">
        <v>7905</v>
      </c>
      <c r="S38" s="97">
        <v>7946</v>
      </c>
      <c r="T38" s="97">
        <v>8001</v>
      </c>
      <c r="U38" s="97">
        <v>8069</v>
      </c>
      <c r="V38" s="97">
        <v>8144</v>
      </c>
      <c r="W38" s="97">
        <v>8209</v>
      </c>
      <c r="X38" s="97">
        <v>8277</v>
      </c>
      <c r="Y38" s="97">
        <v>8351</v>
      </c>
      <c r="Z38" s="97">
        <v>8427</v>
      </c>
      <c r="AA38" s="98">
        <v>8493</v>
      </c>
      <c r="AB38" s="150">
        <v>22</v>
      </c>
      <c r="AC38" s="150">
        <v>36</v>
      </c>
      <c r="AD38" s="151">
        <v>218</v>
      </c>
      <c r="AE38" s="152">
        <v>0.03</v>
      </c>
      <c r="AF38" s="151">
        <v>895</v>
      </c>
      <c r="AG38" s="152">
        <v>0.12</v>
      </c>
    </row>
    <row r="39" spans="1:33" ht="24.95" customHeight="1" x14ac:dyDescent="0.2">
      <c r="A39" s="494" t="s">
        <v>232</v>
      </c>
      <c r="B39" s="495"/>
      <c r="C39" s="495"/>
      <c r="D39" s="495"/>
      <c r="E39" s="495"/>
      <c r="F39" s="495"/>
      <c r="G39" s="495"/>
      <c r="H39" s="495"/>
      <c r="I39" s="495"/>
      <c r="J39" s="495"/>
      <c r="K39" s="495"/>
      <c r="L39" s="495"/>
      <c r="M39" s="495"/>
      <c r="N39" s="495"/>
      <c r="O39" s="495"/>
      <c r="P39" s="495"/>
      <c r="Q39" s="495"/>
      <c r="R39" s="495"/>
      <c r="S39" s="495"/>
      <c r="T39" s="495"/>
      <c r="U39" s="495"/>
      <c r="V39" s="495"/>
      <c r="W39" s="495"/>
      <c r="X39" s="495"/>
      <c r="Y39" s="495"/>
      <c r="Z39" s="495"/>
      <c r="AA39" s="495"/>
      <c r="AB39" s="495"/>
      <c r="AC39" s="495"/>
      <c r="AD39" s="495"/>
      <c r="AE39" s="495"/>
      <c r="AF39" s="495"/>
      <c r="AG39" s="496"/>
    </row>
    <row r="40" spans="1:33" ht="12" customHeight="1" x14ac:dyDescent="0.2">
      <c r="A40" s="110" t="s">
        <v>190</v>
      </c>
      <c r="B40" s="88">
        <v>17714</v>
      </c>
      <c r="C40" s="88">
        <v>17717</v>
      </c>
      <c r="D40" s="88">
        <v>17589</v>
      </c>
      <c r="E40" s="88">
        <v>17491</v>
      </c>
      <c r="F40" s="88">
        <v>17490</v>
      </c>
      <c r="G40" s="88">
        <v>17469</v>
      </c>
      <c r="H40" s="88">
        <v>17446</v>
      </c>
      <c r="I40" s="88">
        <v>17409</v>
      </c>
      <c r="J40" s="88">
        <v>17395</v>
      </c>
      <c r="K40" s="88">
        <v>17343</v>
      </c>
      <c r="L40" s="88">
        <v>17315</v>
      </c>
      <c r="M40" s="88">
        <v>17305</v>
      </c>
      <c r="N40" s="88">
        <v>17342</v>
      </c>
      <c r="O40" s="88">
        <v>17389</v>
      </c>
      <c r="P40" s="88">
        <v>17435</v>
      </c>
      <c r="Q40" s="88">
        <v>17495</v>
      </c>
      <c r="R40" s="88">
        <v>17552</v>
      </c>
      <c r="S40" s="88">
        <v>17650</v>
      </c>
      <c r="T40" s="88">
        <v>17749</v>
      </c>
      <c r="U40" s="88">
        <v>17852</v>
      </c>
      <c r="V40" s="88">
        <v>17946</v>
      </c>
      <c r="W40" s="88">
        <v>18016</v>
      </c>
      <c r="X40" s="88">
        <v>18088</v>
      </c>
      <c r="Y40" s="88">
        <v>18142</v>
      </c>
      <c r="Z40" s="88">
        <v>18188</v>
      </c>
      <c r="AA40" s="88">
        <v>18189</v>
      </c>
      <c r="AB40" s="87">
        <v>-40</v>
      </c>
      <c r="AC40" s="87">
        <v>19</v>
      </c>
      <c r="AD40" s="88">
        <v>-399</v>
      </c>
      <c r="AE40" s="148">
        <v>-0.02</v>
      </c>
      <c r="AF40" s="88">
        <v>475</v>
      </c>
      <c r="AG40" s="148">
        <v>0.03</v>
      </c>
    </row>
    <row r="41" spans="1:33" s="118" customFormat="1" ht="12" customHeight="1" x14ac:dyDescent="0.2">
      <c r="A41" s="110" t="s">
        <v>191</v>
      </c>
      <c r="B41" s="88">
        <v>75789</v>
      </c>
      <c r="C41" s="88">
        <v>75742</v>
      </c>
      <c r="D41" s="88">
        <v>75613</v>
      </c>
      <c r="E41" s="88">
        <v>75367</v>
      </c>
      <c r="F41" s="88">
        <v>75362</v>
      </c>
      <c r="G41" s="88">
        <v>75207</v>
      </c>
      <c r="H41" s="88">
        <v>74930</v>
      </c>
      <c r="I41" s="88">
        <v>74657</v>
      </c>
      <c r="J41" s="88">
        <v>74389</v>
      </c>
      <c r="K41" s="88">
        <v>73901</v>
      </c>
      <c r="L41" s="88">
        <v>73476</v>
      </c>
      <c r="M41" s="88">
        <v>73107</v>
      </c>
      <c r="N41" s="88">
        <v>72920</v>
      </c>
      <c r="O41" s="88">
        <v>72867</v>
      </c>
      <c r="P41" s="88">
        <v>72764</v>
      </c>
      <c r="Q41" s="88">
        <v>72819</v>
      </c>
      <c r="R41" s="88">
        <v>72985</v>
      </c>
      <c r="S41" s="88">
        <v>73320</v>
      </c>
      <c r="T41" s="88">
        <v>73764</v>
      </c>
      <c r="U41" s="88">
        <v>74336</v>
      </c>
      <c r="V41" s="88">
        <v>74908</v>
      </c>
      <c r="W41" s="88">
        <v>75388</v>
      </c>
      <c r="X41" s="88">
        <v>75854</v>
      </c>
      <c r="Y41" s="88">
        <v>76350</v>
      </c>
      <c r="Z41" s="88">
        <v>76962</v>
      </c>
      <c r="AA41" s="88">
        <v>77425</v>
      </c>
      <c r="AB41" s="87">
        <v>-231</v>
      </c>
      <c r="AC41" s="87">
        <v>65</v>
      </c>
      <c r="AD41" s="88">
        <v>-2313</v>
      </c>
      <c r="AE41" s="148">
        <v>-0.03</v>
      </c>
      <c r="AF41" s="88">
        <v>1636</v>
      </c>
      <c r="AG41" s="148">
        <v>0.02</v>
      </c>
    </row>
    <row r="42" spans="1:33" ht="12" customHeight="1" x14ac:dyDescent="0.2">
      <c r="A42" s="110" t="s">
        <v>145</v>
      </c>
      <c r="B42" s="88">
        <v>48509</v>
      </c>
      <c r="C42" s="88">
        <v>48575</v>
      </c>
      <c r="D42" s="88">
        <v>48561</v>
      </c>
      <c r="E42" s="88">
        <v>48545</v>
      </c>
      <c r="F42" s="88">
        <v>48742</v>
      </c>
      <c r="G42" s="88">
        <v>48783</v>
      </c>
      <c r="H42" s="88">
        <v>48795</v>
      </c>
      <c r="I42" s="88">
        <v>48777</v>
      </c>
      <c r="J42" s="88">
        <v>48797</v>
      </c>
      <c r="K42" s="88">
        <v>48703</v>
      </c>
      <c r="L42" s="88">
        <v>48634</v>
      </c>
      <c r="M42" s="88">
        <v>48669</v>
      </c>
      <c r="N42" s="88">
        <v>48756</v>
      </c>
      <c r="O42" s="88">
        <v>48886</v>
      </c>
      <c r="P42" s="88">
        <v>49025</v>
      </c>
      <c r="Q42" s="88">
        <v>49215</v>
      </c>
      <c r="R42" s="88">
        <v>49477</v>
      </c>
      <c r="S42" s="88">
        <v>49828</v>
      </c>
      <c r="T42" s="88">
        <v>50198</v>
      </c>
      <c r="U42" s="88">
        <v>50615</v>
      </c>
      <c r="V42" s="88">
        <v>51079</v>
      </c>
      <c r="W42" s="88">
        <v>51465</v>
      </c>
      <c r="X42" s="88">
        <v>51863</v>
      </c>
      <c r="Y42" s="88">
        <v>52272</v>
      </c>
      <c r="Z42" s="88">
        <v>52674</v>
      </c>
      <c r="AA42" s="88">
        <v>53021</v>
      </c>
      <c r="AB42" s="87">
        <v>12</v>
      </c>
      <c r="AC42" s="87">
        <v>180</v>
      </c>
      <c r="AD42" s="88">
        <v>125</v>
      </c>
      <c r="AE42" s="148">
        <v>0</v>
      </c>
      <c r="AF42" s="88">
        <v>4512</v>
      </c>
      <c r="AG42" s="148">
        <v>0.09</v>
      </c>
    </row>
    <row r="43" spans="1:33" ht="12" customHeight="1" x14ac:dyDescent="0.2">
      <c r="A43" s="110" t="s">
        <v>146</v>
      </c>
      <c r="B43" s="88">
        <v>18354</v>
      </c>
      <c r="C43" s="88">
        <v>18399</v>
      </c>
      <c r="D43" s="88">
        <v>18323</v>
      </c>
      <c r="E43" s="88">
        <v>18240</v>
      </c>
      <c r="F43" s="88">
        <v>18144</v>
      </c>
      <c r="G43" s="88">
        <v>17992</v>
      </c>
      <c r="H43" s="88">
        <v>17860</v>
      </c>
      <c r="I43" s="88">
        <v>17721</v>
      </c>
      <c r="J43" s="88">
        <v>17595</v>
      </c>
      <c r="K43" s="88">
        <v>17464</v>
      </c>
      <c r="L43" s="88">
        <v>17330</v>
      </c>
      <c r="M43" s="88">
        <v>17231</v>
      </c>
      <c r="N43" s="88">
        <v>17141</v>
      </c>
      <c r="O43" s="88">
        <v>17086</v>
      </c>
      <c r="P43" s="88">
        <v>17047</v>
      </c>
      <c r="Q43" s="88">
        <v>17013</v>
      </c>
      <c r="R43" s="88">
        <v>17007</v>
      </c>
      <c r="S43" s="88">
        <v>17041</v>
      </c>
      <c r="T43" s="88">
        <v>17076</v>
      </c>
      <c r="U43" s="88">
        <v>17135</v>
      </c>
      <c r="V43" s="88">
        <v>17203</v>
      </c>
      <c r="W43" s="88">
        <v>17253</v>
      </c>
      <c r="X43" s="88">
        <v>17302</v>
      </c>
      <c r="Y43" s="88">
        <v>17362</v>
      </c>
      <c r="Z43" s="88">
        <v>17421</v>
      </c>
      <c r="AA43" s="88">
        <v>17476</v>
      </c>
      <c r="AB43" s="87">
        <v>-102</v>
      </c>
      <c r="AC43" s="87">
        <v>-35</v>
      </c>
      <c r="AD43" s="88">
        <v>-1024</v>
      </c>
      <c r="AE43" s="148">
        <v>-0.06</v>
      </c>
      <c r="AF43" s="88">
        <v>-878</v>
      </c>
      <c r="AG43" s="148">
        <v>-0.05</v>
      </c>
    </row>
    <row r="44" spans="1:33" ht="24.95" customHeight="1" x14ac:dyDescent="0.2">
      <c r="A44" s="494" t="s">
        <v>144</v>
      </c>
      <c r="B44" s="495"/>
      <c r="C44" s="495"/>
      <c r="D44" s="495"/>
      <c r="E44" s="495"/>
      <c r="F44" s="495"/>
      <c r="G44" s="495"/>
      <c r="H44" s="495"/>
      <c r="I44" s="495"/>
      <c r="J44" s="495"/>
      <c r="K44" s="495"/>
      <c r="L44" s="495"/>
      <c r="M44" s="495"/>
      <c r="N44" s="495"/>
      <c r="O44" s="495"/>
      <c r="P44" s="495"/>
      <c r="Q44" s="495"/>
      <c r="R44" s="495"/>
      <c r="S44" s="495"/>
      <c r="T44" s="495"/>
      <c r="U44" s="495"/>
      <c r="V44" s="495"/>
      <c r="W44" s="495"/>
      <c r="X44" s="495"/>
      <c r="Y44" s="495"/>
      <c r="Z44" s="495"/>
      <c r="AA44" s="495"/>
      <c r="AB44" s="495"/>
      <c r="AC44" s="495"/>
      <c r="AD44" s="495"/>
      <c r="AE44" s="495"/>
      <c r="AF44" s="495"/>
      <c r="AG44" s="496"/>
    </row>
    <row r="45" spans="1:33" x14ac:dyDescent="0.2">
      <c r="A45" s="102" t="s">
        <v>149</v>
      </c>
      <c r="B45" s="155">
        <v>606</v>
      </c>
      <c r="C45" s="156">
        <v>601</v>
      </c>
      <c r="D45" s="156">
        <v>604</v>
      </c>
      <c r="E45" s="156">
        <v>607</v>
      </c>
      <c r="F45" s="156">
        <v>611</v>
      </c>
      <c r="G45" s="156">
        <v>615</v>
      </c>
      <c r="H45" s="156">
        <v>618</v>
      </c>
      <c r="I45" s="156">
        <v>621</v>
      </c>
      <c r="J45" s="156">
        <v>624</v>
      </c>
      <c r="K45" s="156">
        <v>623</v>
      </c>
      <c r="L45" s="156">
        <v>621</v>
      </c>
      <c r="M45" s="156">
        <v>618</v>
      </c>
      <c r="N45" s="156">
        <v>618</v>
      </c>
      <c r="O45" s="156">
        <v>617</v>
      </c>
      <c r="P45" s="156">
        <v>614</v>
      </c>
      <c r="Q45" s="156">
        <v>612</v>
      </c>
      <c r="R45" s="156">
        <v>610</v>
      </c>
      <c r="S45" s="156">
        <v>612</v>
      </c>
      <c r="T45" s="156">
        <v>612</v>
      </c>
      <c r="U45" s="156">
        <v>615</v>
      </c>
      <c r="V45" s="156">
        <v>617</v>
      </c>
      <c r="W45" s="156">
        <v>618</v>
      </c>
      <c r="X45" s="156">
        <v>620</v>
      </c>
      <c r="Y45" s="156">
        <v>619</v>
      </c>
      <c r="Z45" s="156">
        <v>621</v>
      </c>
      <c r="AA45" s="156">
        <v>622</v>
      </c>
      <c r="AB45" s="153">
        <v>2</v>
      </c>
      <c r="AC45" s="153">
        <v>1</v>
      </c>
      <c r="AD45" s="156">
        <v>15</v>
      </c>
      <c r="AE45" s="154">
        <v>0.02</v>
      </c>
      <c r="AF45" s="156">
        <v>16</v>
      </c>
      <c r="AG45" s="154">
        <v>0.03</v>
      </c>
    </row>
    <row r="46" spans="1:33" x14ac:dyDescent="0.2">
      <c r="A46" s="119" t="s">
        <v>150</v>
      </c>
      <c r="B46" s="157">
        <v>620</v>
      </c>
      <c r="C46" s="97">
        <v>621</v>
      </c>
      <c r="D46" s="97">
        <v>615</v>
      </c>
      <c r="E46" s="97">
        <v>611</v>
      </c>
      <c r="F46" s="97">
        <v>607</v>
      </c>
      <c r="G46" s="97">
        <v>601</v>
      </c>
      <c r="H46" s="97">
        <v>597</v>
      </c>
      <c r="I46" s="97">
        <v>591</v>
      </c>
      <c r="J46" s="97">
        <v>581</v>
      </c>
      <c r="K46" s="97">
        <v>574</v>
      </c>
      <c r="L46" s="97">
        <v>567</v>
      </c>
      <c r="M46" s="97">
        <v>560</v>
      </c>
      <c r="N46" s="97">
        <v>554</v>
      </c>
      <c r="O46" s="97">
        <v>550</v>
      </c>
      <c r="P46" s="97">
        <v>544</v>
      </c>
      <c r="Q46" s="97">
        <v>540</v>
      </c>
      <c r="R46" s="97">
        <v>538</v>
      </c>
      <c r="S46" s="97">
        <v>538</v>
      </c>
      <c r="T46" s="97">
        <v>538</v>
      </c>
      <c r="U46" s="97">
        <v>538</v>
      </c>
      <c r="V46" s="97">
        <v>537</v>
      </c>
      <c r="W46" s="97">
        <v>537</v>
      </c>
      <c r="X46" s="97">
        <v>537</v>
      </c>
      <c r="Y46" s="97">
        <v>535</v>
      </c>
      <c r="Z46" s="97">
        <v>534</v>
      </c>
      <c r="AA46" s="97">
        <v>534</v>
      </c>
      <c r="AB46" s="96">
        <v>-5</v>
      </c>
      <c r="AC46" s="96">
        <v>-3</v>
      </c>
      <c r="AD46" s="97">
        <v>-53</v>
      </c>
      <c r="AE46" s="152">
        <v>-0.09</v>
      </c>
      <c r="AF46" s="97">
        <v>-86</v>
      </c>
      <c r="AG46" s="152">
        <v>-0.14000000000000001</v>
      </c>
    </row>
    <row r="48" spans="1:33" x14ac:dyDescent="0.2">
      <c r="A48" s="54" t="s">
        <v>134</v>
      </c>
      <c r="B48" s="55"/>
      <c r="C48" s="55"/>
      <c r="D48" s="56"/>
      <c r="E48" s="56"/>
      <c r="F48" s="56"/>
      <c r="G48" s="56"/>
      <c r="H48" s="56"/>
      <c r="I48" s="56"/>
      <c r="J48" s="56"/>
      <c r="K48" s="56"/>
      <c r="L48" s="45"/>
    </row>
    <row r="49" spans="1:12" ht="12.75" customHeight="1" x14ac:dyDescent="0.2">
      <c r="A49" s="492" t="str">
        <f>'metadata text'!B11</f>
        <v>1) Average annual change is the result of dividing the absolute change before rounding by the number of years of the projection, 10 for the period 2018-2028 and 25 for the period 2018-2043.</v>
      </c>
      <c r="B49" s="492"/>
      <c r="C49" s="492"/>
      <c r="D49" s="492"/>
      <c r="E49" s="492"/>
      <c r="F49" s="492"/>
      <c r="G49" s="492"/>
      <c r="H49" s="492"/>
      <c r="I49" s="492"/>
      <c r="J49" s="130"/>
      <c r="K49" s="130"/>
      <c r="L49" s="130"/>
    </row>
    <row r="50" spans="1:12" ht="12.75" customHeight="1" x14ac:dyDescent="0.2">
      <c r="A50" s="460"/>
      <c r="B50" s="460"/>
      <c r="C50" s="460"/>
      <c r="D50" s="460"/>
      <c r="E50" s="460"/>
      <c r="F50" s="460"/>
      <c r="G50" s="460"/>
      <c r="H50" s="460"/>
      <c r="I50" s="460"/>
      <c r="J50" s="460"/>
      <c r="K50" s="460"/>
      <c r="L50" s="460"/>
    </row>
    <row r="51" spans="1:12" x14ac:dyDescent="0.2">
      <c r="A51" s="516" t="str">
        <f>'metadata text'!B20</f>
        <v>Household figures are rounded to the nearest whole number. As a result, totals may not equal the sum of their parts.</v>
      </c>
      <c r="B51" s="516"/>
      <c r="C51" s="516"/>
      <c r="D51" s="516"/>
      <c r="E51" s="516"/>
      <c r="F51" s="516"/>
      <c r="G51" s="516"/>
      <c r="H51" s="516"/>
      <c r="I51" s="516"/>
      <c r="J51" s="45"/>
      <c r="K51" s="45"/>
      <c r="L51" s="45"/>
    </row>
    <row r="52" spans="1:12" x14ac:dyDescent="0.2">
      <c r="A52" s="159"/>
      <c r="B52" s="133"/>
      <c r="C52" s="45"/>
      <c r="D52" s="45"/>
      <c r="E52" s="45"/>
      <c r="F52" s="45"/>
      <c r="G52" s="45"/>
      <c r="H52" s="45"/>
      <c r="I52" s="45"/>
      <c r="J52" s="45"/>
      <c r="K52" s="45"/>
      <c r="L52" s="45"/>
    </row>
    <row r="53" spans="1:12" x14ac:dyDescent="0.2">
      <c r="A53" s="431" t="s">
        <v>280</v>
      </c>
      <c r="B53" s="431"/>
      <c r="C53" s="45"/>
      <c r="D53" s="45"/>
      <c r="E53" s="45"/>
      <c r="F53" s="45"/>
      <c r="G53" s="45"/>
      <c r="H53" s="45"/>
      <c r="I53" s="45"/>
      <c r="J53" s="45"/>
      <c r="K53" s="45"/>
      <c r="L53" s="45"/>
    </row>
  </sheetData>
  <mergeCells count="15">
    <mergeCell ref="K1:L1"/>
    <mergeCell ref="A1:I1"/>
    <mergeCell ref="A49:I49"/>
    <mergeCell ref="A51:I51"/>
    <mergeCell ref="AF3:AG3"/>
    <mergeCell ref="AF4:AG4"/>
    <mergeCell ref="A50:L50"/>
    <mergeCell ref="AC3:AC4"/>
    <mergeCell ref="B3:AA3"/>
    <mergeCell ref="AB3:AB4"/>
    <mergeCell ref="AD3:AE3"/>
    <mergeCell ref="AD4:AE4"/>
    <mergeCell ref="A44:AG44"/>
    <mergeCell ref="A39:AG39"/>
    <mergeCell ref="A6:AG6"/>
  </mergeCells>
  <phoneticPr fontId="3" type="noConversion"/>
  <hyperlinks>
    <hyperlink ref="K1" location="Contents!A1" display="back to contents"/>
  </hyperlinks>
  <pageMargins left="0.75" right="0.75" top="1" bottom="1" header="0.5" footer="0.5"/>
  <pageSetup paperSize="9" scale="79" fitToWidth="2"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AG53"/>
  <sheetViews>
    <sheetView showGridLines="0" workbookViewId="0">
      <selection sqref="A1:K1"/>
    </sheetView>
  </sheetViews>
  <sheetFormatPr defaultRowHeight="12.75" x14ac:dyDescent="0.2"/>
  <cols>
    <col min="1" max="1" width="28.7109375" style="160" customWidth="1"/>
    <col min="2" max="27" width="11.28515625" style="44" bestFit="1" customWidth="1"/>
    <col min="28" max="28" width="18.42578125" style="44" customWidth="1"/>
    <col min="29" max="29" width="19.28515625" style="44" customWidth="1"/>
    <col min="30" max="16384" width="9.140625" style="44"/>
  </cols>
  <sheetData>
    <row r="1" spans="1:33" ht="18" customHeight="1" x14ac:dyDescent="0.25">
      <c r="A1" s="462" t="s">
        <v>199</v>
      </c>
      <c r="B1" s="462"/>
      <c r="C1" s="462"/>
      <c r="D1" s="462"/>
      <c r="E1" s="462"/>
      <c r="F1" s="462"/>
      <c r="G1" s="462"/>
      <c r="H1" s="462"/>
      <c r="I1" s="462"/>
      <c r="J1" s="462"/>
      <c r="K1" s="462"/>
      <c r="L1" s="134"/>
      <c r="M1" s="447" t="s">
        <v>225</v>
      </c>
      <c r="N1" s="447"/>
      <c r="P1" s="165"/>
    </row>
    <row r="2" spans="1:33" ht="15" customHeight="1" x14ac:dyDescent="0.25">
      <c r="A2" s="134"/>
      <c r="B2" s="65"/>
      <c r="C2" s="65"/>
      <c r="D2" s="65"/>
      <c r="E2" s="65"/>
      <c r="F2" s="65"/>
      <c r="G2" s="65"/>
      <c r="H2" s="65"/>
      <c r="I2" s="65"/>
      <c r="J2" s="65"/>
      <c r="K2" s="65"/>
    </row>
    <row r="3" spans="1:33" s="85" customFormat="1" ht="12.75" customHeight="1" x14ac:dyDescent="0.2">
      <c r="A3" s="66" t="s">
        <v>147</v>
      </c>
      <c r="B3" s="477" t="s">
        <v>124</v>
      </c>
      <c r="C3" s="471"/>
      <c r="D3" s="471"/>
      <c r="E3" s="471"/>
      <c r="F3" s="471"/>
      <c r="G3" s="471"/>
      <c r="H3" s="471"/>
      <c r="I3" s="471"/>
      <c r="J3" s="471"/>
      <c r="K3" s="471"/>
      <c r="L3" s="471"/>
      <c r="M3" s="471"/>
      <c r="N3" s="471"/>
      <c r="O3" s="471"/>
      <c r="P3" s="471"/>
      <c r="Q3" s="471"/>
      <c r="R3" s="471"/>
      <c r="S3" s="471"/>
      <c r="T3" s="471"/>
      <c r="U3" s="471"/>
      <c r="V3" s="471"/>
      <c r="W3" s="471"/>
      <c r="X3" s="471"/>
      <c r="Y3" s="471"/>
      <c r="Z3" s="471"/>
      <c r="AA3" s="473"/>
      <c r="AB3" s="519" t="s">
        <v>223</v>
      </c>
      <c r="AC3" s="519" t="s">
        <v>222</v>
      </c>
      <c r="AD3" s="455" t="s">
        <v>125</v>
      </c>
      <c r="AE3" s="457"/>
      <c r="AF3" s="455" t="s">
        <v>125</v>
      </c>
      <c r="AG3" s="457"/>
    </row>
    <row r="4" spans="1:33" s="85" customFormat="1" ht="17.25" customHeight="1" x14ac:dyDescent="0.2">
      <c r="A4" s="135"/>
      <c r="B4" s="136">
        <v>2018</v>
      </c>
      <c r="C4" s="137">
        <v>2019</v>
      </c>
      <c r="D4" s="137">
        <v>2020</v>
      </c>
      <c r="E4" s="137">
        <v>2021</v>
      </c>
      <c r="F4" s="137">
        <v>2022</v>
      </c>
      <c r="G4" s="137">
        <v>2023</v>
      </c>
      <c r="H4" s="137">
        <v>2024</v>
      </c>
      <c r="I4" s="137">
        <v>2025</v>
      </c>
      <c r="J4" s="137">
        <v>2026</v>
      </c>
      <c r="K4" s="137">
        <v>2027</v>
      </c>
      <c r="L4" s="137">
        <v>2028</v>
      </c>
      <c r="M4" s="137">
        <v>2029</v>
      </c>
      <c r="N4" s="137">
        <v>2030</v>
      </c>
      <c r="O4" s="137">
        <v>2031</v>
      </c>
      <c r="P4" s="137">
        <v>2032</v>
      </c>
      <c r="Q4" s="137">
        <v>2033</v>
      </c>
      <c r="R4" s="137">
        <v>2034</v>
      </c>
      <c r="S4" s="137">
        <v>2035</v>
      </c>
      <c r="T4" s="137">
        <v>2036</v>
      </c>
      <c r="U4" s="137">
        <v>2037</v>
      </c>
      <c r="V4" s="137">
        <v>2038</v>
      </c>
      <c r="W4" s="137">
        <v>2039</v>
      </c>
      <c r="X4" s="137">
        <v>2040</v>
      </c>
      <c r="Y4" s="137">
        <v>2041</v>
      </c>
      <c r="Z4" s="137">
        <v>2042</v>
      </c>
      <c r="AA4" s="138">
        <v>2043</v>
      </c>
      <c r="AB4" s="520"/>
      <c r="AC4" s="520"/>
      <c r="AD4" s="517" t="s">
        <v>195</v>
      </c>
      <c r="AE4" s="518"/>
      <c r="AF4" s="517" t="s">
        <v>185</v>
      </c>
      <c r="AG4" s="518"/>
    </row>
    <row r="5" spans="1:33" s="85" customFormat="1" x14ac:dyDescent="0.2">
      <c r="A5" s="139" t="s">
        <v>69</v>
      </c>
      <c r="B5" s="140">
        <v>154526</v>
      </c>
      <c r="C5" s="140">
        <v>155681</v>
      </c>
      <c r="D5" s="140">
        <v>156663</v>
      </c>
      <c r="E5" s="140">
        <v>157600</v>
      </c>
      <c r="F5" s="140">
        <v>157469</v>
      </c>
      <c r="G5" s="140">
        <v>157413</v>
      </c>
      <c r="H5" s="140">
        <v>157452</v>
      </c>
      <c r="I5" s="140">
        <v>157479</v>
      </c>
      <c r="J5" s="140">
        <v>157480</v>
      </c>
      <c r="K5" s="140">
        <v>157641</v>
      </c>
      <c r="L5" s="140">
        <v>157895</v>
      </c>
      <c r="M5" s="140">
        <v>158125</v>
      </c>
      <c r="N5" s="140">
        <v>158182</v>
      </c>
      <c r="O5" s="140">
        <v>158269</v>
      </c>
      <c r="P5" s="140">
        <v>158326</v>
      </c>
      <c r="Q5" s="140">
        <v>158319</v>
      </c>
      <c r="R5" s="140">
        <v>158247</v>
      </c>
      <c r="S5" s="140">
        <v>157983</v>
      </c>
      <c r="T5" s="140">
        <v>157628</v>
      </c>
      <c r="U5" s="140">
        <v>157145</v>
      </c>
      <c r="V5" s="140">
        <v>156652</v>
      </c>
      <c r="W5" s="140">
        <v>156148</v>
      </c>
      <c r="X5" s="140">
        <v>155617</v>
      </c>
      <c r="Y5" s="140">
        <v>154978</v>
      </c>
      <c r="Z5" s="140">
        <v>154264</v>
      </c>
      <c r="AA5" s="140">
        <v>153705</v>
      </c>
      <c r="AB5" s="142">
        <v>337</v>
      </c>
      <c r="AC5" s="142">
        <v>-33</v>
      </c>
      <c r="AD5" s="209">
        <v>3369</v>
      </c>
      <c r="AE5" s="210">
        <v>0.02</v>
      </c>
      <c r="AF5" s="209">
        <v>-821</v>
      </c>
      <c r="AG5" s="210">
        <v>-0.01</v>
      </c>
    </row>
    <row r="6" spans="1:33" s="85" customFormat="1" ht="24.75" customHeight="1" x14ac:dyDescent="0.2">
      <c r="A6" s="494" t="s">
        <v>148</v>
      </c>
      <c r="B6" s="495"/>
      <c r="C6" s="495"/>
      <c r="D6" s="495"/>
      <c r="E6" s="495"/>
      <c r="F6" s="495"/>
      <c r="G6" s="495"/>
      <c r="H6" s="495"/>
      <c r="I6" s="495"/>
      <c r="J6" s="495"/>
      <c r="K6" s="495"/>
      <c r="L6" s="495"/>
      <c r="M6" s="495"/>
      <c r="N6" s="495"/>
      <c r="O6" s="495"/>
      <c r="P6" s="495"/>
      <c r="Q6" s="495"/>
      <c r="R6" s="495"/>
      <c r="S6" s="495"/>
      <c r="T6" s="495"/>
      <c r="U6" s="495"/>
      <c r="V6" s="495"/>
      <c r="W6" s="495"/>
      <c r="X6" s="495"/>
      <c r="Y6" s="495"/>
      <c r="Z6" s="495"/>
      <c r="AA6" s="495"/>
      <c r="AB6" s="495"/>
      <c r="AC6" s="495"/>
      <c r="AD6" s="495"/>
      <c r="AE6" s="495"/>
      <c r="AF6" s="495"/>
      <c r="AG6" s="496"/>
    </row>
    <row r="7" spans="1:33" s="68" customFormat="1" x14ac:dyDescent="0.2">
      <c r="A7" s="110" t="s">
        <v>70</v>
      </c>
      <c r="B7" s="145">
        <v>4021</v>
      </c>
      <c r="C7" s="145">
        <v>3991</v>
      </c>
      <c r="D7" s="145">
        <v>3948</v>
      </c>
      <c r="E7" s="145">
        <v>3914</v>
      </c>
      <c r="F7" s="145">
        <v>3926</v>
      </c>
      <c r="G7" s="145">
        <v>3934</v>
      </c>
      <c r="H7" s="145">
        <v>3940</v>
      </c>
      <c r="I7" s="145">
        <v>3951</v>
      </c>
      <c r="J7" s="145">
        <v>3962</v>
      </c>
      <c r="K7" s="145">
        <v>3974</v>
      </c>
      <c r="L7" s="145">
        <v>3984</v>
      </c>
      <c r="M7" s="145">
        <v>3996</v>
      </c>
      <c r="N7" s="145">
        <v>4006</v>
      </c>
      <c r="O7" s="145">
        <v>4016</v>
      </c>
      <c r="P7" s="145">
        <v>4025</v>
      </c>
      <c r="Q7" s="145">
        <v>4026</v>
      </c>
      <c r="R7" s="145">
        <v>4023</v>
      </c>
      <c r="S7" s="145">
        <v>4016</v>
      </c>
      <c r="T7" s="145">
        <v>4007</v>
      </c>
      <c r="U7" s="145">
        <v>3998</v>
      </c>
      <c r="V7" s="145">
        <v>3988</v>
      </c>
      <c r="W7" s="145">
        <v>3977</v>
      </c>
      <c r="X7" s="145">
        <v>3960</v>
      </c>
      <c r="Y7" s="145">
        <v>3940</v>
      </c>
      <c r="Z7" s="145">
        <v>3917</v>
      </c>
      <c r="AA7" s="145">
        <v>3900</v>
      </c>
      <c r="AB7" s="146">
        <v>-4</v>
      </c>
      <c r="AC7" s="146">
        <v>-5</v>
      </c>
      <c r="AD7" s="147">
        <v>-37</v>
      </c>
      <c r="AE7" s="148">
        <v>-0.01</v>
      </c>
      <c r="AF7" s="147">
        <v>-121</v>
      </c>
      <c r="AG7" s="148">
        <v>-0.03</v>
      </c>
    </row>
    <row r="8" spans="1:33" s="68" customFormat="1" x14ac:dyDescent="0.2">
      <c r="A8" s="110" t="s">
        <v>71</v>
      </c>
      <c r="B8" s="145">
        <v>4103</v>
      </c>
      <c r="C8" s="145">
        <v>4124</v>
      </c>
      <c r="D8" s="145">
        <v>4140</v>
      </c>
      <c r="E8" s="145">
        <v>4145</v>
      </c>
      <c r="F8" s="145">
        <v>4128</v>
      </c>
      <c r="G8" s="145">
        <v>4121</v>
      </c>
      <c r="H8" s="145">
        <v>4114</v>
      </c>
      <c r="I8" s="145">
        <v>4109</v>
      </c>
      <c r="J8" s="145">
        <v>4095</v>
      </c>
      <c r="K8" s="145">
        <v>4085</v>
      </c>
      <c r="L8" s="145">
        <v>4082</v>
      </c>
      <c r="M8" s="145">
        <v>4077</v>
      </c>
      <c r="N8" s="145">
        <v>4070</v>
      </c>
      <c r="O8" s="145">
        <v>4056</v>
      </c>
      <c r="P8" s="145">
        <v>4042</v>
      </c>
      <c r="Q8" s="145">
        <v>4030</v>
      </c>
      <c r="R8" s="145">
        <v>4019</v>
      </c>
      <c r="S8" s="145">
        <v>4004</v>
      </c>
      <c r="T8" s="145">
        <v>3986</v>
      </c>
      <c r="U8" s="145">
        <v>3966</v>
      </c>
      <c r="V8" s="145">
        <v>3950</v>
      </c>
      <c r="W8" s="145">
        <v>3936</v>
      </c>
      <c r="X8" s="145">
        <v>3921</v>
      </c>
      <c r="Y8" s="145">
        <v>3905</v>
      </c>
      <c r="Z8" s="145">
        <v>3887</v>
      </c>
      <c r="AA8" s="145">
        <v>3874</v>
      </c>
      <c r="AB8" s="146">
        <v>-2</v>
      </c>
      <c r="AC8" s="146">
        <v>-9</v>
      </c>
      <c r="AD8" s="147">
        <v>-21</v>
      </c>
      <c r="AE8" s="148">
        <v>-0.01</v>
      </c>
      <c r="AF8" s="147">
        <v>-229</v>
      </c>
      <c r="AG8" s="148">
        <v>-0.06</v>
      </c>
    </row>
    <row r="9" spans="1:33" s="68" customFormat="1" x14ac:dyDescent="0.2">
      <c r="A9" s="110" t="s">
        <v>72</v>
      </c>
      <c r="B9" s="145">
        <v>2902</v>
      </c>
      <c r="C9" s="145">
        <v>2924</v>
      </c>
      <c r="D9" s="145">
        <v>2937</v>
      </c>
      <c r="E9" s="145">
        <v>2954</v>
      </c>
      <c r="F9" s="145">
        <v>2939</v>
      </c>
      <c r="G9" s="145">
        <v>2925</v>
      </c>
      <c r="H9" s="145">
        <v>2916</v>
      </c>
      <c r="I9" s="145">
        <v>2911</v>
      </c>
      <c r="J9" s="145">
        <v>2904</v>
      </c>
      <c r="K9" s="145">
        <v>2896</v>
      </c>
      <c r="L9" s="145">
        <v>2892</v>
      </c>
      <c r="M9" s="145">
        <v>2887</v>
      </c>
      <c r="N9" s="145">
        <v>2882</v>
      </c>
      <c r="O9" s="145">
        <v>2874</v>
      </c>
      <c r="P9" s="145">
        <v>2860</v>
      </c>
      <c r="Q9" s="145">
        <v>2852</v>
      </c>
      <c r="R9" s="145">
        <v>2844</v>
      </c>
      <c r="S9" s="145">
        <v>2836</v>
      </c>
      <c r="T9" s="145">
        <v>2821</v>
      </c>
      <c r="U9" s="145">
        <v>2803</v>
      </c>
      <c r="V9" s="145">
        <v>2789</v>
      </c>
      <c r="W9" s="145">
        <v>2777</v>
      </c>
      <c r="X9" s="145">
        <v>2764</v>
      </c>
      <c r="Y9" s="145">
        <v>2746</v>
      </c>
      <c r="Z9" s="145">
        <v>2726</v>
      </c>
      <c r="AA9" s="145">
        <v>2709</v>
      </c>
      <c r="AB9" s="146">
        <v>-1</v>
      </c>
      <c r="AC9" s="146">
        <v>-8</v>
      </c>
      <c r="AD9" s="147">
        <v>-10</v>
      </c>
      <c r="AE9" s="148">
        <v>0</v>
      </c>
      <c r="AF9" s="147">
        <v>-193</v>
      </c>
      <c r="AG9" s="148">
        <v>-7.0000000000000007E-2</v>
      </c>
    </row>
    <row r="10" spans="1:33" s="68" customFormat="1" x14ac:dyDescent="0.2">
      <c r="A10" s="110" t="s">
        <v>139</v>
      </c>
      <c r="B10" s="145">
        <v>2149</v>
      </c>
      <c r="C10" s="145">
        <v>2156</v>
      </c>
      <c r="D10" s="145">
        <v>2152</v>
      </c>
      <c r="E10" s="145">
        <v>2153</v>
      </c>
      <c r="F10" s="145">
        <v>2118</v>
      </c>
      <c r="G10" s="145">
        <v>2085</v>
      </c>
      <c r="H10" s="145">
        <v>2060</v>
      </c>
      <c r="I10" s="145">
        <v>2034</v>
      </c>
      <c r="J10" s="145">
        <v>2011</v>
      </c>
      <c r="K10" s="145">
        <v>1987</v>
      </c>
      <c r="L10" s="145">
        <v>1966</v>
      </c>
      <c r="M10" s="145">
        <v>1952</v>
      </c>
      <c r="N10" s="145">
        <v>1935</v>
      </c>
      <c r="O10" s="145">
        <v>1919</v>
      </c>
      <c r="P10" s="145">
        <v>1905</v>
      </c>
      <c r="Q10" s="145">
        <v>1895</v>
      </c>
      <c r="R10" s="145">
        <v>1884</v>
      </c>
      <c r="S10" s="145">
        <v>1871</v>
      </c>
      <c r="T10" s="145">
        <v>1860</v>
      </c>
      <c r="U10" s="145">
        <v>1850</v>
      </c>
      <c r="V10" s="145">
        <v>1847</v>
      </c>
      <c r="W10" s="145">
        <v>1878</v>
      </c>
      <c r="X10" s="145">
        <v>1910</v>
      </c>
      <c r="Y10" s="145">
        <v>1927</v>
      </c>
      <c r="Z10" s="145">
        <v>1950</v>
      </c>
      <c r="AA10" s="145">
        <v>1965</v>
      </c>
      <c r="AB10" s="146">
        <v>-18</v>
      </c>
      <c r="AC10" s="146">
        <v>-7</v>
      </c>
      <c r="AD10" s="147">
        <v>-183</v>
      </c>
      <c r="AE10" s="148">
        <v>-0.09</v>
      </c>
      <c r="AF10" s="147">
        <v>-184</v>
      </c>
      <c r="AG10" s="148">
        <v>-0.09</v>
      </c>
    </row>
    <row r="11" spans="1:33" s="68" customFormat="1" x14ac:dyDescent="0.2">
      <c r="A11" s="110" t="s">
        <v>140</v>
      </c>
      <c r="B11" s="145">
        <v>12436</v>
      </c>
      <c r="C11" s="145">
        <v>12575</v>
      </c>
      <c r="D11" s="145">
        <v>12746</v>
      </c>
      <c r="E11" s="145">
        <v>12892</v>
      </c>
      <c r="F11" s="145">
        <v>12976</v>
      </c>
      <c r="G11" s="145">
        <v>13074</v>
      </c>
      <c r="H11" s="145">
        <v>13178</v>
      </c>
      <c r="I11" s="145">
        <v>13283</v>
      </c>
      <c r="J11" s="145">
        <v>13387</v>
      </c>
      <c r="K11" s="145">
        <v>13483</v>
      </c>
      <c r="L11" s="145">
        <v>13576</v>
      </c>
      <c r="M11" s="145">
        <v>13662</v>
      </c>
      <c r="N11" s="145">
        <v>13740</v>
      </c>
      <c r="O11" s="145">
        <v>13830</v>
      </c>
      <c r="P11" s="145">
        <v>13902</v>
      </c>
      <c r="Q11" s="145">
        <v>13963</v>
      </c>
      <c r="R11" s="145">
        <v>14007</v>
      </c>
      <c r="S11" s="145">
        <v>14022</v>
      </c>
      <c r="T11" s="145">
        <v>14031</v>
      </c>
      <c r="U11" s="145">
        <v>14021</v>
      </c>
      <c r="V11" s="145">
        <v>14003</v>
      </c>
      <c r="W11" s="145">
        <v>13975</v>
      </c>
      <c r="X11" s="145">
        <v>13941</v>
      </c>
      <c r="Y11" s="145">
        <v>13894</v>
      </c>
      <c r="Z11" s="145">
        <v>13844</v>
      </c>
      <c r="AA11" s="145">
        <v>13804</v>
      </c>
      <c r="AB11" s="146">
        <v>114</v>
      </c>
      <c r="AC11" s="146">
        <v>55</v>
      </c>
      <c r="AD11" s="147">
        <v>1140</v>
      </c>
      <c r="AE11" s="148">
        <v>0.09</v>
      </c>
      <c r="AF11" s="147">
        <v>1368</v>
      </c>
      <c r="AG11" s="148">
        <v>0.11</v>
      </c>
    </row>
    <row r="12" spans="1:33" s="68" customFormat="1" x14ac:dyDescent="0.2">
      <c r="A12" s="110" t="s">
        <v>73</v>
      </c>
      <c r="B12" s="145">
        <v>1624</v>
      </c>
      <c r="C12" s="145">
        <v>1632</v>
      </c>
      <c r="D12" s="145">
        <v>1636</v>
      </c>
      <c r="E12" s="145">
        <v>1638</v>
      </c>
      <c r="F12" s="145">
        <v>1628</v>
      </c>
      <c r="G12" s="145">
        <v>1618</v>
      </c>
      <c r="H12" s="145">
        <v>1613</v>
      </c>
      <c r="I12" s="145">
        <v>1606</v>
      </c>
      <c r="J12" s="145">
        <v>1601</v>
      </c>
      <c r="K12" s="145">
        <v>1598</v>
      </c>
      <c r="L12" s="145">
        <v>1599</v>
      </c>
      <c r="M12" s="145">
        <v>1601</v>
      </c>
      <c r="N12" s="145">
        <v>1597</v>
      </c>
      <c r="O12" s="145">
        <v>1594</v>
      </c>
      <c r="P12" s="145">
        <v>1593</v>
      </c>
      <c r="Q12" s="145">
        <v>1588</v>
      </c>
      <c r="R12" s="145">
        <v>1584</v>
      </c>
      <c r="S12" s="145">
        <v>1578</v>
      </c>
      <c r="T12" s="145">
        <v>1573</v>
      </c>
      <c r="U12" s="145">
        <v>1568</v>
      </c>
      <c r="V12" s="145">
        <v>1565</v>
      </c>
      <c r="W12" s="145">
        <v>1560</v>
      </c>
      <c r="X12" s="145">
        <v>1552</v>
      </c>
      <c r="Y12" s="145">
        <v>1547</v>
      </c>
      <c r="Z12" s="145">
        <v>1544</v>
      </c>
      <c r="AA12" s="145">
        <v>1542</v>
      </c>
      <c r="AB12" s="146">
        <v>-2</v>
      </c>
      <c r="AC12" s="146">
        <v>-3</v>
      </c>
      <c r="AD12" s="147">
        <v>-25</v>
      </c>
      <c r="AE12" s="148">
        <v>-0.02</v>
      </c>
      <c r="AF12" s="147">
        <v>-82</v>
      </c>
      <c r="AG12" s="148">
        <v>-0.05</v>
      </c>
    </row>
    <row r="13" spans="1:33" s="68" customFormat="1" x14ac:dyDescent="0.2">
      <c r="A13" s="110" t="s">
        <v>141</v>
      </c>
      <c r="B13" s="145">
        <v>3581</v>
      </c>
      <c r="C13" s="145">
        <v>3603</v>
      </c>
      <c r="D13" s="145">
        <v>3623</v>
      </c>
      <c r="E13" s="145">
        <v>3645</v>
      </c>
      <c r="F13" s="145">
        <v>3613</v>
      </c>
      <c r="G13" s="145">
        <v>3591</v>
      </c>
      <c r="H13" s="145">
        <v>3570</v>
      </c>
      <c r="I13" s="145">
        <v>3554</v>
      </c>
      <c r="J13" s="145">
        <v>3537</v>
      </c>
      <c r="K13" s="145">
        <v>3525</v>
      </c>
      <c r="L13" s="145">
        <v>3516</v>
      </c>
      <c r="M13" s="145">
        <v>3506</v>
      </c>
      <c r="N13" s="145">
        <v>3492</v>
      </c>
      <c r="O13" s="145">
        <v>3479</v>
      </c>
      <c r="P13" s="145">
        <v>3463</v>
      </c>
      <c r="Q13" s="145">
        <v>3445</v>
      </c>
      <c r="R13" s="145">
        <v>3428</v>
      </c>
      <c r="S13" s="145">
        <v>3410</v>
      </c>
      <c r="T13" s="145">
        <v>3394</v>
      </c>
      <c r="U13" s="145">
        <v>3377</v>
      </c>
      <c r="V13" s="145">
        <v>3357</v>
      </c>
      <c r="W13" s="145">
        <v>3336</v>
      </c>
      <c r="X13" s="145">
        <v>3316</v>
      </c>
      <c r="Y13" s="145">
        <v>3297</v>
      </c>
      <c r="Z13" s="145">
        <v>3274</v>
      </c>
      <c r="AA13" s="145">
        <v>3249</v>
      </c>
      <c r="AB13" s="146">
        <v>-6</v>
      </c>
      <c r="AC13" s="146">
        <v>-13</v>
      </c>
      <c r="AD13" s="147">
        <v>-65</v>
      </c>
      <c r="AE13" s="148">
        <v>-0.02</v>
      </c>
      <c r="AF13" s="147">
        <v>-332</v>
      </c>
      <c r="AG13" s="148">
        <v>-0.09</v>
      </c>
    </row>
    <row r="14" spans="1:33" s="68" customFormat="1" x14ac:dyDescent="0.2">
      <c r="A14" s="110" t="s">
        <v>74</v>
      </c>
      <c r="B14" s="145">
        <v>5597</v>
      </c>
      <c r="C14" s="145">
        <v>5622</v>
      </c>
      <c r="D14" s="145">
        <v>5633</v>
      </c>
      <c r="E14" s="145">
        <v>5641</v>
      </c>
      <c r="F14" s="145">
        <v>5668</v>
      </c>
      <c r="G14" s="145">
        <v>5691</v>
      </c>
      <c r="H14" s="145">
        <v>5710</v>
      </c>
      <c r="I14" s="145">
        <v>5722</v>
      </c>
      <c r="J14" s="145">
        <v>5727</v>
      </c>
      <c r="K14" s="145">
        <v>5742</v>
      </c>
      <c r="L14" s="145">
        <v>5763</v>
      </c>
      <c r="M14" s="145">
        <v>5780</v>
      </c>
      <c r="N14" s="145">
        <v>5787</v>
      </c>
      <c r="O14" s="145">
        <v>5788</v>
      </c>
      <c r="P14" s="145">
        <v>5787</v>
      </c>
      <c r="Q14" s="145">
        <v>5796</v>
      </c>
      <c r="R14" s="145">
        <v>5799</v>
      </c>
      <c r="S14" s="145">
        <v>5792</v>
      </c>
      <c r="T14" s="145">
        <v>5787</v>
      </c>
      <c r="U14" s="145">
        <v>5775</v>
      </c>
      <c r="V14" s="145">
        <v>5764</v>
      </c>
      <c r="W14" s="145">
        <v>5749</v>
      </c>
      <c r="X14" s="145">
        <v>5728</v>
      </c>
      <c r="Y14" s="145">
        <v>5707</v>
      </c>
      <c r="Z14" s="145">
        <v>5680</v>
      </c>
      <c r="AA14" s="145">
        <v>5658</v>
      </c>
      <c r="AB14" s="146">
        <v>17</v>
      </c>
      <c r="AC14" s="146">
        <v>2</v>
      </c>
      <c r="AD14" s="147">
        <v>166</v>
      </c>
      <c r="AE14" s="148">
        <v>0.03</v>
      </c>
      <c r="AF14" s="147">
        <v>61</v>
      </c>
      <c r="AG14" s="148">
        <v>0.01</v>
      </c>
    </row>
    <row r="15" spans="1:33" s="68" customFormat="1" x14ac:dyDescent="0.2">
      <c r="A15" s="110" t="s">
        <v>75</v>
      </c>
      <c r="B15" s="145">
        <v>3888</v>
      </c>
      <c r="C15" s="145">
        <v>3932</v>
      </c>
      <c r="D15" s="145">
        <v>3969</v>
      </c>
      <c r="E15" s="145">
        <v>4000</v>
      </c>
      <c r="F15" s="145">
        <v>3976</v>
      </c>
      <c r="G15" s="145">
        <v>3953</v>
      </c>
      <c r="H15" s="145">
        <v>3934</v>
      </c>
      <c r="I15" s="145">
        <v>3911</v>
      </c>
      <c r="J15" s="145">
        <v>3884</v>
      </c>
      <c r="K15" s="145">
        <v>3866</v>
      </c>
      <c r="L15" s="145">
        <v>3852</v>
      </c>
      <c r="M15" s="145">
        <v>3836</v>
      </c>
      <c r="N15" s="145">
        <v>3812</v>
      </c>
      <c r="O15" s="145">
        <v>3791</v>
      </c>
      <c r="P15" s="145">
        <v>3778</v>
      </c>
      <c r="Q15" s="145">
        <v>3760</v>
      </c>
      <c r="R15" s="145">
        <v>3739</v>
      </c>
      <c r="S15" s="145">
        <v>3720</v>
      </c>
      <c r="T15" s="145">
        <v>3700</v>
      </c>
      <c r="U15" s="145">
        <v>3681</v>
      </c>
      <c r="V15" s="145">
        <v>3661</v>
      </c>
      <c r="W15" s="145">
        <v>3636</v>
      </c>
      <c r="X15" s="145">
        <v>3614</v>
      </c>
      <c r="Y15" s="145">
        <v>3594</v>
      </c>
      <c r="Z15" s="145">
        <v>3574</v>
      </c>
      <c r="AA15" s="145">
        <v>3551</v>
      </c>
      <c r="AB15" s="146">
        <v>-4</v>
      </c>
      <c r="AC15" s="146">
        <v>-13</v>
      </c>
      <c r="AD15" s="147">
        <v>-36</v>
      </c>
      <c r="AE15" s="148">
        <v>-0.01</v>
      </c>
      <c r="AF15" s="147">
        <v>-337</v>
      </c>
      <c r="AG15" s="148">
        <v>-0.09</v>
      </c>
    </row>
    <row r="16" spans="1:33" s="68" customFormat="1" x14ac:dyDescent="0.2">
      <c r="A16" s="110" t="s">
        <v>76</v>
      </c>
      <c r="B16" s="145">
        <v>2482</v>
      </c>
      <c r="C16" s="145">
        <v>2529</v>
      </c>
      <c r="D16" s="145">
        <v>2575</v>
      </c>
      <c r="E16" s="145">
        <v>2623</v>
      </c>
      <c r="F16" s="145">
        <v>2625</v>
      </c>
      <c r="G16" s="145">
        <v>2633</v>
      </c>
      <c r="H16" s="145">
        <v>2642</v>
      </c>
      <c r="I16" s="145">
        <v>2652</v>
      </c>
      <c r="J16" s="145">
        <v>2663</v>
      </c>
      <c r="K16" s="145">
        <v>2677</v>
      </c>
      <c r="L16" s="145">
        <v>2697</v>
      </c>
      <c r="M16" s="145">
        <v>2719</v>
      </c>
      <c r="N16" s="145">
        <v>2739</v>
      </c>
      <c r="O16" s="145">
        <v>2759</v>
      </c>
      <c r="P16" s="145">
        <v>2778</v>
      </c>
      <c r="Q16" s="145">
        <v>2792</v>
      </c>
      <c r="R16" s="145">
        <v>2803</v>
      </c>
      <c r="S16" s="145">
        <v>2808</v>
      </c>
      <c r="T16" s="145">
        <v>2808</v>
      </c>
      <c r="U16" s="145">
        <v>2804</v>
      </c>
      <c r="V16" s="145">
        <v>2802</v>
      </c>
      <c r="W16" s="145">
        <v>2799</v>
      </c>
      <c r="X16" s="145">
        <v>2795</v>
      </c>
      <c r="Y16" s="145">
        <v>2785</v>
      </c>
      <c r="Z16" s="145">
        <v>2775</v>
      </c>
      <c r="AA16" s="145">
        <v>2765</v>
      </c>
      <c r="AB16" s="146">
        <v>22</v>
      </c>
      <c r="AC16" s="146">
        <v>11</v>
      </c>
      <c r="AD16" s="147">
        <v>215</v>
      </c>
      <c r="AE16" s="148">
        <v>0.09</v>
      </c>
      <c r="AF16" s="147">
        <v>283</v>
      </c>
      <c r="AG16" s="148">
        <v>0.11</v>
      </c>
    </row>
    <row r="17" spans="1:33" s="68" customFormat="1" x14ac:dyDescent="0.2">
      <c r="A17" s="110" t="s">
        <v>77</v>
      </c>
      <c r="B17" s="145">
        <v>2607</v>
      </c>
      <c r="C17" s="145">
        <v>2659</v>
      </c>
      <c r="D17" s="145">
        <v>2693</v>
      </c>
      <c r="E17" s="145">
        <v>2725</v>
      </c>
      <c r="F17" s="145">
        <v>2733</v>
      </c>
      <c r="G17" s="145">
        <v>2741</v>
      </c>
      <c r="H17" s="145">
        <v>2754</v>
      </c>
      <c r="I17" s="145">
        <v>2768</v>
      </c>
      <c r="J17" s="145">
        <v>2781</v>
      </c>
      <c r="K17" s="145">
        <v>2794</v>
      </c>
      <c r="L17" s="145">
        <v>2811</v>
      </c>
      <c r="M17" s="145">
        <v>2829</v>
      </c>
      <c r="N17" s="145">
        <v>2848</v>
      </c>
      <c r="O17" s="145">
        <v>2868</v>
      </c>
      <c r="P17" s="145">
        <v>2888</v>
      </c>
      <c r="Q17" s="145">
        <v>2903</v>
      </c>
      <c r="R17" s="145">
        <v>2917</v>
      </c>
      <c r="S17" s="145">
        <v>2925</v>
      </c>
      <c r="T17" s="145">
        <v>2933</v>
      </c>
      <c r="U17" s="145">
        <v>2936</v>
      </c>
      <c r="V17" s="145">
        <v>2936</v>
      </c>
      <c r="W17" s="145">
        <v>2936</v>
      </c>
      <c r="X17" s="145">
        <v>2935</v>
      </c>
      <c r="Y17" s="145">
        <v>2929</v>
      </c>
      <c r="Z17" s="145">
        <v>2919</v>
      </c>
      <c r="AA17" s="145">
        <v>2911</v>
      </c>
      <c r="AB17" s="146">
        <v>20</v>
      </c>
      <c r="AC17" s="146">
        <v>12</v>
      </c>
      <c r="AD17" s="147">
        <v>204</v>
      </c>
      <c r="AE17" s="148">
        <v>0.08</v>
      </c>
      <c r="AF17" s="147">
        <v>304</v>
      </c>
      <c r="AG17" s="148">
        <v>0.12</v>
      </c>
    </row>
    <row r="18" spans="1:33" s="68" customFormat="1" x14ac:dyDescent="0.2">
      <c r="A18" s="110" t="s">
        <v>78</v>
      </c>
      <c r="B18" s="145">
        <v>2377</v>
      </c>
      <c r="C18" s="145">
        <v>2428</v>
      </c>
      <c r="D18" s="145">
        <v>2494</v>
      </c>
      <c r="E18" s="145">
        <v>2555</v>
      </c>
      <c r="F18" s="145">
        <v>2565</v>
      </c>
      <c r="G18" s="145">
        <v>2577</v>
      </c>
      <c r="H18" s="145">
        <v>2595</v>
      </c>
      <c r="I18" s="145">
        <v>2617</v>
      </c>
      <c r="J18" s="145">
        <v>2639</v>
      </c>
      <c r="K18" s="145">
        <v>2667</v>
      </c>
      <c r="L18" s="145">
        <v>2696</v>
      </c>
      <c r="M18" s="145">
        <v>2721</v>
      </c>
      <c r="N18" s="145">
        <v>2747</v>
      </c>
      <c r="O18" s="145">
        <v>2775</v>
      </c>
      <c r="P18" s="145">
        <v>2802</v>
      </c>
      <c r="Q18" s="145">
        <v>2821</v>
      </c>
      <c r="R18" s="145">
        <v>2835</v>
      </c>
      <c r="S18" s="145">
        <v>2844</v>
      </c>
      <c r="T18" s="145">
        <v>2850</v>
      </c>
      <c r="U18" s="145">
        <v>2852</v>
      </c>
      <c r="V18" s="145">
        <v>2851</v>
      </c>
      <c r="W18" s="145">
        <v>2846</v>
      </c>
      <c r="X18" s="145">
        <v>2843</v>
      </c>
      <c r="Y18" s="145">
        <v>2839</v>
      </c>
      <c r="Z18" s="145">
        <v>2831</v>
      </c>
      <c r="AA18" s="145">
        <v>2827</v>
      </c>
      <c r="AB18" s="146">
        <v>32</v>
      </c>
      <c r="AC18" s="146">
        <v>18</v>
      </c>
      <c r="AD18" s="147">
        <v>319</v>
      </c>
      <c r="AE18" s="148">
        <v>0.13</v>
      </c>
      <c r="AF18" s="147">
        <v>450</v>
      </c>
      <c r="AG18" s="148">
        <v>0.19</v>
      </c>
    </row>
    <row r="19" spans="1:33" s="68" customFormat="1" x14ac:dyDescent="0.2">
      <c r="A19" s="110" t="s">
        <v>79</v>
      </c>
      <c r="B19" s="145">
        <v>4454</v>
      </c>
      <c r="C19" s="145">
        <v>4467</v>
      </c>
      <c r="D19" s="145">
        <v>4486</v>
      </c>
      <c r="E19" s="145">
        <v>4501</v>
      </c>
      <c r="F19" s="145">
        <v>4480</v>
      </c>
      <c r="G19" s="145">
        <v>4468</v>
      </c>
      <c r="H19" s="145">
        <v>4461</v>
      </c>
      <c r="I19" s="145">
        <v>4463</v>
      </c>
      <c r="J19" s="145">
        <v>4466</v>
      </c>
      <c r="K19" s="145">
        <v>4476</v>
      </c>
      <c r="L19" s="145">
        <v>4489</v>
      </c>
      <c r="M19" s="145">
        <v>4503</v>
      </c>
      <c r="N19" s="145">
        <v>4515</v>
      </c>
      <c r="O19" s="145">
        <v>4526</v>
      </c>
      <c r="P19" s="145">
        <v>4535</v>
      </c>
      <c r="Q19" s="145">
        <v>4538</v>
      </c>
      <c r="R19" s="145">
        <v>4544</v>
      </c>
      <c r="S19" s="145">
        <v>4541</v>
      </c>
      <c r="T19" s="145">
        <v>4535</v>
      </c>
      <c r="U19" s="145">
        <v>4527</v>
      </c>
      <c r="V19" s="145">
        <v>4519</v>
      </c>
      <c r="W19" s="145">
        <v>4513</v>
      </c>
      <c r="X19" s="145">
        <v>4501</v>
      </c>
      <c r="Y19" s="145">
        <v>4487</v>
      </c>
      <c r="Z19" s="145">
        <v>4475</v>
      </c>
      <c r="AA19" s="145">
        <v>4462</v>
      </c>
      <c r="AB19" s="146">
        <v>4</v>
      </c>
      <c r="AC19" s="146">
        <v>0</v>
      </c>
      <c r="AD19" s="147">
        <v>35</v>
      </c>
      <c r="AE19" s="148">
        <v>0.01</v>
      </c>
      <c r="AF19" s="147">
        <v>8</v>
      </c>
      <c r="AG19" s="148">
        <v>0</v>
      </c>
    </row>
    <row r="20" spans="1:33" s="68" customFormat="1" x14ac:dyDescent="0.2">
      <c r="A20" s="110" t="s">
        <v>80</v>
      </c>
      <c r="B20" s="145">
        <v>10897</v>
      </c>
      <c r="C20" s="145">
        <v>10976</v>
      </c>
      <c r="D20" s="145">
        <v>11009</v>
      </c>
      <c r="E20" s="145">
        <v>11046</v>
      </c>
      <c r="F20" s="145">
        <v>10994</v>
      </c>
      <c r="G20" s="145">
        <v>10951</v>
      </c>
      <c r="H20" s="145">
        <v>10916</v>
      </c>
      <c r="I20" s="145">
        <v>10877</v>
      </c>
      <c r="J20" s="145">
        <v>10846</v>
      </c>
      <c r="K20" s="145">
        <v>10822</v>
      </c>
      <c r="L20" s="145">
        <v>10812</v>
      </c>
      <c r="M20" s="145">
        <v>10811</v>
      </c>
      <c r="N20" s="145">
        <v>10799</v>
      </c>
      <c r="O20" s="145">
        <v>10788</v>
      </c>
      <c r="P20" s="145">
        <v>10772</v>
      </c>
      <c r="Q20" s="145">
        <v>10752</v>
      </c>
      <c r="R20" s="145">
        <v>10729</v>
      </c>
      <c r="S20" s="145">
        <v>10697</v>
      </c>
      <c r="T20" s="145">
        <v>10656</v>
      </c>
      <c r="U20" s="145">
        <v>10610</v>
      </c>
      <c r="V20" s="145">
        <v>10565</v>
      </c>
      <c r="W20" s="145">
        <v>10515</v>
      </c>
      <c r="X20" s="145">
        <v>10473</v>
      </c>
      <c r="Y20" s="145">
        <v>10427</v>
      </c>
      <c r="Z20" s="145">
        <v>10378</v>
      </c>
      <c r="AA20" s="145">
        <v>10335</v>
      </c>
      <c r="AB20" s="146">
        <v>-8</v>
      </c>
      <c r="AC20" s="146">
        <v>-22</v>
      </c>
      <c r="AD20" s="147">
        <v>-85</v>
      </c>
      <c r="AE20" s="148">
        <v>-0.01</v>
      </c>
      <c r="AF20" s="147">
        <v>-562</v>
      </c>
      <c r="AG20" s="148">
        <v>-0.05</v>
      </c>
    </row>
    <row r="21" spans="1:33" s="68" customFormat="1" x14ac:dyDescent="0.2">
      <c r="A21" s="110" t="s">
        <v>81</v>
      </c>
      <c r="B21" s="145">
        <v>21401</v>
      </c>
      <c r="C21" s="145">
        <v>21250</v>
      </c>
      <c r="D21" s="145">
        <v>21139</v>
      </c>
      <c r="E21" s="145">
        <v>21026</v>
      </c>
      <c r="F21" s="145">
        <v>21165</v>
      </c>
      <c r="G21" s="145">
        <v>21280</v>
      </c>
      <c r="H21" s="145">
        <v>21365</v>
      </c>
      <c r="I21" s="145">
        <v>21442</v>
      </c>
      <c r="J21" s="145">
        <v>21522</v>
      </c>
      <c r="K21" s="145">
        <v>21613</v>
      </c>
      <c r="L21" s="145">
        <v>21685</v>
      </c>
      <c r="M21" s="145">
        <v>21744</v>
      </c>
      <c r="N21" s="145">
        <v>21782</v>
      </c>
      <c r="O21" s="145">
        <v>21829</v>
      </c>
      <c r="P21" s="145">
        <v>21881</v>
      </c>
      <c r="Q21" s="145">
        <v>21910</v>
      </c>
      <c r="R21" s="145">
        <v>21929</v>
      </c>
      <c r="S21" s="145">
        <v>21914</v>
      </c>
      <c r="T21" s="145">
        <v>21896</v>
      </c>
      <c r="U21" s="145">
        <v>21862</v>
      </c>
      <c r="V21" s="145">
        <v>21820</v>
      </c>
      <c r="W21" s="145">
        <v>21777</v>
      </c>
      <c r="X21" s="145">
        <v>21717</v>
      </c>
      <c r="Y21" s="145">
        <v>21640</v>
      </c>
      <c r="Z21" s="145">
        <v>21544</v>
      </c>
      <c r="AA21" s="145">
        <v>21461</v>
      </c>
      <c r="AB21" s="146">
        <v>28</v>
      </c>
      <c r="AC21" s="146">
        <v>2</v>
      </c>
      <c r="AD21" s="147">
        <v>284</v>
      </c>
      <c r="AE21" s="148">
        <v>0.01</v>
      </c>
      <c r="AF21" s="147">
        <v>60</v>
      </c>
      <c r="AG21" s="148">
        <v>0</v>
      </c>
    </row>
    <row r="22" spans="1:33" s="68" customFormat="1" x14ac:dyDescent="0.2">
      <c r="A22" s="110" t="s">
        <v>82</v>
      </c>
      <c r="B22" s="145">
        <v>6095</v>
      </c>
      <c r="C22" s="145">
        <v>6159</v>
      </c>
      <c r="D22" s="145">
        <v>6207</v>
      </c>
      <c r="E22" s="145">
        <v>6255</v>
      </c>
      <c r="F22" s="145">
        <v>6238</v>
      </c>
      <c r="G22" s="145">
        <v>6224</v>
      </c>
      <c r="H22" s="145">
        <v>6212</v>
      </c>
      <c r="I22" s="145">
        <v>6199</v>
      </c>
      <c r="J22" s="145">
        <v>6180</v>
      </c>
      <c r="K22" s="145">
        <v>6173</v>
      </c>
      <c r="L22" s="145">
        <v>6173</v>
      </c>
      <c r="M22" s="145">
        <v>6174</v>
      </c>
      <c r="N22" s="145">
        <v>6162</v>
      </c>
      <c r="O22" s="145">
        <v>6149</v>
      </c>
      <c r="P22" s="145">
        <v>6139</v>
      </c>
      <c r="Q22" s="145">
        <v>6131</v>
      </c>
      <c r="R22" s="145">
        <v>6119</v>
      </c>
      <c r="S22" s="145">
        <v>6104</v>
      </c>
      <c r="T22" s="145">
        <v>6082</v>
      </c>
      <c r="U22" s="145">
        <v>6061</v>
      </c>
      <c r="V22" s="145">
        <v>6040</v>
      </c>
      <c r="W22" s="145">
        <v>6014</v>
      </c>
      <c r="X22" s="145">
        <v>5989</v>
      </c>
      <c r="Y22" s="145">
        <v>5964</v>
      </c>
      <c r="Z22" s="145">
        <v>5938</v>
      </c>
      <c r="AA22" s="145">
        <v>5986</v>
      </c>
      <c r="AB22" s="146">
        <v>8</v>
      </c>
      <c r="AC22" s="146">
        <v>-4</v>
      </c>
      <c r="AD22" s="147">
        <v>78</v>
      </c>
      <c r="AE22" s="148">
        <v>0.01</v>
      </c>
      <c r="AF22" s="147">
        <v>-109</v>
      </c>
      <c r="AG22" s="148">
        <v>-0.02</v>
      </c>
    </row>
    <row r="23" spans="1:33" s="68" customFormat="1" x14ac:dyDescent="0.2">
      <c r="A23" s="110" t="s">
        <v>83</v>
      </c>
      <c r="B23" s="145">
        <v>2840</v>
      </c>
      <c r="C23" s="145">
        <v>2844</v>
      </c>
      <c r="D23" s="145">
        <v>2838</v>
      </c>
      <c r="E23" s="145">
        <v>2834</v>
      </c>
      <c r="F23" s="145">
        <v>2796</v>
      </c>
      <c r="G23" s="145">
        <v>2765</v>
      </c>
      <c r="H23" s="145">
        <v>2741</v>
      </c>
      <c r="I23" s="145">
        <v>2710</v>
      </c>
      <c r="J23" s="145">
        <v>2681</v>
      </c>
      <c r="K23" s="145">
        <v>2654</v>
      </c>
      <c r="L23" s="145">
        <v>2631</v>
      </c>
      <c r="M23" s="145">
        <v>2607</v>
      </c>
      <c r="N23" s="145">
        <v>2588</v>
      </c>
      <c r="O23" s="145">
        <v>2564</v>
      </c>
      <c r="P23" s="145">
        <v>2544</v>
      </c>
      <c r="Q23" s="145">
        <v>2522</v>
      </c>
      <c r="R23" s="145">
        <v>2500</v>
      </c>
      <c r="S23" s="145">
        <v>2473</v>
      </c>
      <c r="T23" s="145">
        <v>2439</v>
      </c>
      <c r="U23" s="145">
        <v>2404</v>
      </c>
      <c r="V23" s="145">
        <v>2373</v>
      </c>
      <c r="W23" s="145">
        <v>2344</v>
      </c>
      <c r="X23" s="145">
        <v>2312</v>
      </c>
      <c r="Y23" s="145">
        <v>2276</v>
      </c>
      <c r="Z23" s="145">
        <v>2244</v>
      </c>
      <c r="AA23" s="145">
        <v>2217</v>
      </c>
      <c r="AB23" s="146">
        <v>-21</v>
      </c>
      <c r="AC23" s="146">
        <v>-25</v>
      </c>
      <c r="AD23" s="147">
        <v>-209</v>
      </c>
      <c r="AE23" s="148">
        <v>-7.0000000000000007E-2</v>
      </c>
      <c r="AF23" s="147">
        <v>-623</v>
      </c>
      <c r="AG23" s="148">
        <v>-0.22</v>
      </c>
    </row>
    <row r="24" spans="1:33" s="68" customFormat="1" x14ac:dyDescent="0.2">
      <c r="A24" s="110" t="s">
        <v>84</v>
      </c>
      <c r="B24" s="145">
        <v>2521</v>
      </c>
      <c r="C24" s="145">
        <v>2573</v>
      </c>
      <c r="D24" s="145">
        <v>2626</v>
      </c>
      <c r="E24" s="145">
        <v>2675</v>
      </c>
      <c r="F24" s="145">
        <v>2709</v>
      </c>
      <c r="G24" s="145">
        <v>2741</v>
      </c>
      <c r="H24" s="145">
        <v>2775</v>
      </c>
      <c r="I24" s="145">
        <v>2807</v>
      </c>
      <c r="J24" s="145">
        <v>2841</v>
      </c>
      <c r="K24" s="145">
        <v>2872</v>
      </c>
      <c r="L24" s="145">
        <v>2907</v>
      </c>
      <c r="M24" s="145">
        <v>2939</v>
      </c>
      <c r="N24" s="145">
        <v>2970</v>
      </c>
      <c r="O24" s="145">
        <v>3004</v>
      </c>
      <c r="P24" s="145">
        <v>3038</v>
      </c>
      <c r="Q24" s="145">
        <v>3065</v>
      </c>
      <c r="R24" s="145">
        <v>3091</v>
      </c>
      <c r="S24" s="145">
        <v>3114</v>
      </c>
      <c r="T24" s="145">
        <v>3134</v>
      </c>
      <c r="U24" s="145">
        <v>3151</v>
      </c>
      <c r="V24" s="145">
        <v>3165</v>
      </c>
      <c r="W24" s="145">
        <v>3176</v>
      </c>
      <c r="X24" s="145">
        <v>3189</v>
      </c>
      <c r="Y24" s="145">
        <v>3200</v>
      </c>
      <c r="Z24" s="145">
        <v>3208</v>
      </c>
      <c r="AA24" s="145">
        <v>3219</v>
      </c>
      <c r="AB24" s="146">
        <v>39</v>
      </c>
      <c r="AC24" s="146">
        <v>28</v>
      </c>
      <c r="AD24" s="147">
        <v>386</v>
      </c>
      <c r="AE24" s="148">
        <v>0.15</v>
      </c>
      <c r="AF24" s="147">
        <v>698</v>
      </c>
      <c r="AG24" s="148">
        <v>0.28000000000000003</v>
      </c>
    </row>
    <row r="25" spans="1:33" s="68" customFormat="1" x14ac:dyDescent="0.2">
      <c r="A25" s="110" t="s">
        <v>85</v>
      </c>
      <c r="B25" s="145">
        <v>2502</v>
      </c>
      <c r="C25" s="145">
        <v>2573</v>
      </c>
      <c r="D25" s="145">
        <v>2639</v>
      </c>
      <c r="E25" s="145">
        <v>2701</v>
      </c>
      <c r="F25" s="145">
        <v>2686</v>
      </c>
      <c r="G25" s="145">
        <v>2677</v>
      </c>
      <c r="H25" s="145">
        <v>2671</v>
      </c>
      <c r="I25" s="145">
        <v>2661</v>
      </c>
      <c r="J25" s="145">
        <v>2652</v>
      </c>
      <c r="K25" s="145">
        <v>2647</v>
      </c>
      <c r="L25" s="145">
        <v>2648</v>
      </c>
      <c r="M25" s="145">
        <v>2642</v>
      </c>
      <c r="N25" s="145">
        <v>2631</v>
      </c>
      <c r="O25" s="145">
        <v>2625</v>
      </c>
      <c r="P25" s="145">
        <v>2612</v>
      </c>
      <c r="Q25" s="145">
        <v>2607</v>
      </c>
      <c r="R25" s="145">
        <v>2598</v>
      </c>
      <c r="S25" s="145">
        <v>2583</v>
      </c>
      <c r="T25" s="145">
        <v>2572</v>
      </c>
      <c r="U25" s="145">
        <v>2552</v>
      </c>
      <c r="V25" s="145">
        <v>2538</v>
      </c>
      <c r="W25" s="145">
        <v>2520</v>
      </c>
      <c r="X25" s="145">
        <v>2503</v>
      </c>
      <c r="Y25" s="145">
        <v>2487</v>
      </c>
      <c r="Z25" s="145">
        <v>2468</v>
      </c>
      <c r="AA25" s="145">
        <v>2451</v>
      </c>
      <c r="AB25" s="146">
        <v>15</v>
      </c>
      <c r="AC25" s="146">
        <v>-2</v>
      </c>
      <c r="AD25" s="147">
        <v>146</v>
      </c>
      <c r="AE25" s="148">
        <v>0.06</v>
      </c>
      <c r="AF25" s="147">
        <v>-51</v>
      </c>
      <c r="AG25" s="148">
        <v>-0.02</v>
      </c>
    </row>
    <row r="26" spans="1:33" s="68" customFormat="1" x14ac:dyDescent="0.2">
      <c r="A26" s="110" t="s">
        <v>142</v>
      </c>
      <c r="B26" s="145">
        <v>588</v>
      </c>
      <c r="C26" s="145">
        <v>595</v>
      </c>
      <c r="D26" s="145">
        <v>598</v>
      </c>
      <c r="E26" s="145">
        <v>599</v>
      </c>
      <c r="F26" s="145">
        <v>588</v>
      </c>
      <c r="G26" s="145">
        <v>579</v>
      </c>
      <c r="H26" s="145">
        <v>571</v>
      </c>
      <c r="I26" s="145">
        <v>562</v>
      </c>
      <c r="J26" s="145">
        <v>556</v>
      </c>
      <c r="K26" s="145">
        <v>547</v>
      </c>
      <c r="L26" s="145">
        <v>542</v>
      </c>
      <c r="M26" s="145">
        <v>534</v>
      </c>
      <c r="N26" s="145">
        <v>528</v>
      </c>
      <c r="O26" s="145">
        <v>522</v>
      </c>
      <c r="P26" s="145">
        <v>516</v>
      </c>
      <c r="Q26" s="145">
        <v>514</v>
      </c>
      <c r="R26" s="145">
        <v>510</v>
      </c>
      <c r="S26" s="145">
        <v>506</v>
      </c>
      <c r="T26" s="145">
        <v>504</v>
      </c>
      <c r="U26" s="145">
        <v>501</v>
      </c>
      <c r="V26" s="145">
        <v>498</v>
      </c>
      <c r="W26" s="145">
        <v>493</v>
      </c>
      <c r="X26" s="145">
        <v>489</v>
      </c>
      <c r="Y26" s="145">
        <v>485</v>
      </c>
      <c r="Z26" s="145">
        <v>479</v>
      </c>
      <c r="AA26" s="145">
        <v>475</v>
      </c>
      <c r="AB26" s="146">
        <v>-5</v>
      </c>
      <c r="AC26" s="146">
        <v>-5</v>
      </c>
      <c r="AD26" s="147">
        <v>-46</v>
      </c>
      <c r="AE26" s="148">
        <v>-0.08</v>
      </c>
      <c r="AF26" s="147">
        <v>-113</v>
      </c>
      <c r="AG26" s="148">
        <v>-0.19</v>
      </c>
    </row>
    <row r="27" spans="1:33" s="68" customFormat="1" x14ac:dyDescent="0.2">
      <c r="A27" s="110" t="s">
        <v>86</v>
      </c>
      <c r="B27" s="145">
        <v>4794</v>
      </c>
      <c r="C27" s="145">
        <v>4804</v>
      </c>
      <c r="D27" s="145">
        <v>4805</v>
      </c>
      <c r="E27" s="145">
        <v>4805</v>
      </c>
      <c r="F27" s="145">
        <v>4767</v>
      </c>
      <c r="G27" s="145">
        <v>4728</v>
      </c>
      <c r="H27" s="145">
        <v>4690</v>
      </c>
      <c r="I27" s="145">
        <v>4659</v>
      </c>
      <c r="J27" s="145">
        <v>4623</v>
      </c>
      <c r="K27" s="145">
        <v>4597</v>
      </c>
      <c r="L27" s="145">
        <v>4573</v>
      </c>
      <c r="M27" s="145">
        <v>4547</v>
      </c>
      <c r="N27" s="145">
        <v>4516</v>
      </c>
      <c r="O27" s="145">
        <v>4494</v>
      </c>
      <c r="P27" s="145">
        <v>4470</v>
      </c>
      <c r="Q27" s="145">
        <v>4436</v>
      </c>
      <c r="R27" s="145">
        <v>4412</v>
      </c>
      <c r="S27" s="145">
        <v>4389</v>
      </c>
      <c r="T27" s="145">
        <v>4364</v>
      </c>
      <c r="U27" s="145">
        <v>4337</v>
      </c>
      <c r="V27" s="145">
        <v>4305</v>
      </c>
      <c r="W27" s="145">
        <v>4274</v>
      </c>
      <c r="X27" s="145">
        <v>4242</v>
      </c>
      <c r="Y27" s="145">
        <v>4210</v>
      </c>
      <c r="Z27" s="145">
        <v>4173</v>
      </c>
      <c r="AA27" s="145">
        <v>4134</v>
      </c>
      <c r="AB27" s="146">
        <v>-22</v>
      </c>
      <c r="AC27" s="146">
        <v>-26</v>
      </c>
      <c r="AD27" s="147">
        <v>-221</v>
      </c>
      <c r="AE27" s="148">
        <v>-0.05</v>
      </c>
      <c r="AF27" s="147">
        <v>-660</v>
      </c>
      <c r="AG27" s="148">
        <v>-0.14000000000000001</v>
      </c>
    </row>
    <row r="28" spans="1:33" s="68" customFormat="1" x14ac:dyDescent="0.2">
      <c r="A28" s="110" t="s">
        <v>87</v>
      </c>
      <c r="B28" s="145">
        <v>12173</v>
      </c>
      <c r="C28" s="145">
        <v>12261</v>
      </c>
      <c r="D28" s="145">
        <v>12344</v>
      </c>
      <c r="E28" s="145">
        <v>12429</v>
      </c>
      <c r="F28" s="145">
        <v>12390</v>
      </c>
      <c r="G28" s="145">
        <v>12360</v>
      </c>
      <c r="H28" s="145">
        <v>12346</v>
      </c>
      <c r="I28" s="145">
        <v>12316</v>
      </c>
      <c r="J28" s="145">
        <v>12278</v>
      </c>
      <c r="K28" s="145">
        <v>12269</v>
      </c>
      <c r="L28" s="145">
        <v>12262</v>
      </c>
      <c r="M28" s="145">
        <v>12261</v>
      </c>
      <c r="N28" s="145">
        <v>12236</v>
      </c>
      <c r="O28" s="145">
        <v>12207</v>
      </c>
      <c r="P28" s="145">
        <v>12187</v>
      </c>
      <c r="Q28" s="145">
        <v>12160</v>
      </c>
      <c r="R28" s="145">
        <v>12138</v>
      </c>
      <c r="S28" s="145">
        <v>12107</v>
      </c>
      <c r="T28" s="145">
        <v>12064</v>
      </c>
      <c r="U28" s="145">
        <v>12008</v>
      </c>
      <c r="V28" s="145">
        <v>11954</v>
      </c>
      <c r="W28" s="145">
        <v>11896</v>
      </c>
      <c r="X28" s="145">
        <v>11844</v>
      </c>
      <c r="Y28" s="145">
        <v>11781</v>
      </c>
      <c r="Z28" s="145">
        <v>11705</v>
      </c>
      <c r="AA28" s="145">
        <v>11641</v>
      </c>
      <c r="AB28" s="146">
        <v>9</v>
      </c>
      <c r="AC28" s="146">
        <v>-21</v>
      </c>
      <c r="AD28" s="147">
        <v>89</v>
      </c>
      <c r="AE28" s="148">
        <v>0.01</v>
      </c>
      <c r="AF28" s="147">
        <v>-532</v>
      </c>
      <c r="AG28" s="148">
        <v>-0.04</v>
      </c>
    </row>
    <row r="29" spans="1:33" s="68" customFormat="1" x14ac:dyDescent="0.2">
      <c r="A29" s="110" t="s">
        <v>88</v>
      </c>
      <c r="B29" s="145">
        <v>471</v>
      </c>
      <c r="C29" s="145">
        <v>480</v>
      </c>
      <c r="D29" s="145">
        <v>488</v>
      </c>
      <c r="E29" s="145">
        <v>497</v>
      </c>
      <c r="F29" s="145">
        <v>497</v>
      </c>
      <c r="G29" s="145">
        <v>498</v>
      </c>
      <c r="H29" s="145">
        <v>495</v>
      </c>
      <c r="I29" s="145">
        <v>495</v>
      </c>
      <c r="J29" s="145">
        <v>495</v>
      </c>
      <c r="K29" s="145">
        <v>497</v>
      </c>
      <c r="L29" s="145">
        <v>496</v>
      </c>
      <c r="M29" s="145">
        <v>496</v>
      </c>
      <c r="N29" s="145">
        <v>492</v>
      </c>
      <c r="O29" s="145">
        <v>491</v>
      </c>
      <c r="P29" s="145">
        <v>487</v>
      </c>
      <c r="Q29" s="145">
        <v>484</v>
      </c>
      <c r="R29" s="145">
        <v>481</v>
      </c>
      <c r="S29" s="145">
        <v>478</v>
      </c>
      <c r="T29" s="145">
        <v>476</v>
      </c>
      <c r="U29" s="145">
        <v>474</v>
      </c>
      <c r="V29" s="145">
        <v>471</v>
      </c>
      <c r="W29" s="145">
        <v>471</v>
      </c>
      <c r="X29" s="145">
        <v>466</v>
      </c>
      <c r="Y29" s="145">
        <v>464</v>
      </c>
      <c r="Z29" s="145">
        <v>461</v>
      </c>
      <c r="AA29" s="145">
        <v>457</v>
      </c>
      <c r="AB29" s="146">
        <v>2</v>
      </c>
      <c r="AC29" s="146">
        <v>-1</v>
      </c>
      <c r="AD29" s="147">
        <v>25</v>
      </c>
      <c r="AE29" s="148">
        <v>0.05</v>
      </c>
      <c r="AF29" s="147">
        <v>-14</v>
      </c>
      <c r="AG29" s="148">
        <v>-0.03</v>
      </c>
    </row>
    <row r="30" spans="1:33" s="68" customFormat="1" x14ac:dyDescent="0.2">
      <c r="A30" s="110" t="s">
        <v>143</v>
      </c>
      <c r="B30" s="145">
        <v>3494</v>
      </c>
      <c r="C30" s="145">
        <v>3539</v>
      </c>
      <c r="D30" s="145">
        <v>3565</v>
      </c>
      <c r="E30" s="145">
        <v>3592</v>
      </c>
      <c r="F30" s="145">
        <v>3568</v>
      </c>
      <c r="G30" s="145">
        <v>3555</v>
      </c>
      <c r="H30" s="145">
        <v>3545</v>
      </c>
      <c r="I30" s="145">
        <v>3539</v>
      </c>
      <c r="J30" s="145">
        <v>3523</v>
      </c>
      <c r="K30" s="145">
        <v>3511</v>
      </c>
      <c r="L30" s="145">
        <v>3504</v>
      </c>
      <c r="M30" s="145">
        <v>3493</v>
      </c>
      <c r="N30" s="145">
        <v>3484</v>
      </c>
      <c r="O30" s="145">
        <v>3471</v>
      </c>
      <c r="P30" s="145">
        <v>3459</v>
      </c>
      <c r="Q30" s="145">
        <v>3444</v>
      </c>
      <c r="R30" s="145">
        <v>3426</v>
      </c>
      <c r="S30" s="145">
        <v>3411</v>
      </c>
      <c r="T30" s="145">
        <v>3389</v>
      </c>
      <c r="U30" s="145">
        <v>3368</v>
      </c>
      <c r="V30" s="145">
        <v>3345</v>
      </c>
      <c r="W30" s="145">
        <v>3325</v>
      </c>
      <c r="X30" s="145">
        <v>3308</v>
      </c>
      <c r="Y30" s="145">
        <v>3284</v>
      </c>
      <c r="Z30" s="145">
        <v>3257</v>
      </c>
      <c r="AA30" s="145">
        <v>3229</v>
      </c>
      <c r="AB30" s="146">
        <v>1</v>
      </c>
      <c r="AC30" s="146">
        <v>-11</v>
      </c>
      <c r="AD30" s="147">
        <v>10</v>
      </c>
      <c r="AE30" s="148">
        <v>0</v>
      </c>
      <c r="AF30" s="147">
        <v>-265</v>
      </c>
      <c r="AG30" s="148">
        <v>-0.08</v>
      </c>
    </row>
    <row r="31" spans="1:33" s="68" customFormat="1" x14ac:dyDescent="0.2">
      <c r="A31" s="110" t="s">
        <v>89</v>
      </c>
      <c r="B31" s="145">
        <v>6204</v>
      </c>
      <c r="C31" s="145">
        <v>6304</v>
      </c>
      <c r="D31" s="145">
        <v>6381</v>
      </c>
      <c r="E31" s="145">
        <v>6468</v>
      </c>
      <c r="F31" s="145">
        <v>6492</v>
      </c>
      <c r="G31" s="145">
        <v>6516</v>
      </c>
      <c r="H31" s="145">
        <v>6537</v>
      </c>
      <c r="I31" s="145">
        <v>6555</v>
      </c>
      <c r="J31" s="145">
        <v>6575</v>
      </c>
      <c r="K31" s="145">
        <v>6602</v>
      </c>
      <c r="L31" s="145">
        <v>6625</v>
      </c>
      <c r="M31" s="145">
        <v>6648</v>
      </c>
      <c r="N31" s="145">
        <v>6660</v>
      </c>
      <c r="O31" s="145">
        <v>6673</v>
      </c>
      <c r="P31" s="145">
        <v>6682</v>
      </c>
      <c r="Q31" s="145">
        <v>6686</v>
      </c>
      <c r="R31" s="145">
        <v>6690</v>
      </c>
      <c r="S31" s="145">
        <v>6676</v>
      </c>
      <c r="T31" s="145">
        <v>6660</v>
      </c>
      <c r="U31" s="145">
        <v>6631</v>
      </c>
      <c r="V31" s="145">
        <v>6604</v>
      </c>
      <c r="W31" s="145">
        <v>6579</v>
      </c>
      <c r="X31" s="145">
        <v>6553</v>
      </c>
      <c r="Y31" s="145">
        <v>6525</v>
      </c>
      <c r="Z31" s="145">
        <v>6490</v>
      </c>
      <c r="AA31" s="145">
        <v>6463</v>
      </c>
      <c r="AB31" s="146">
        <v>42</v>
      </c>
      <c r="AC31" s="146">
        <v>10</v>
      </c>
      <c r="AD31" s="147">
        <v>421</v>
      </c>
      <c r="AE31" s="148">
        <v>7.0000000000000007E-2</v>
      </c>
      <c r="AF31" s="147">
        <v>259</v>
      </c>
      <c r="AG31" s="148">
        <v>0.04</v>
      </c>
    </row>
    <row r="32" spans="1:33" s="68" customFormat="1" x14ac:dyDescent="0.2">
      <c r="A32" s="110" t="s">
        <v>90</v>
      </c>
      <c r="B32" s="145">
        <v>2641</v>
      </c>
      <c r="C32" s="145">
        <v>2671</v>
      </c>
      <c r="D32" s="145">
        <v>2698</v>
      </c>
      <c r="E32" s="145">
        <v>2728</v>
      </c>
      <c r="F32" s="145">
        <v>2716</v>
      </c>
      <c r="G32" s="145">
        <v>2704</v>
      </c>
      <c r="H32" s="145">
        <v>2697</v>
      </c>
      <c r="I32" s="145">
        <v>2689</v>
      </c>
      <c r="J32" s="145">
        <v>2681</v>
      </c>
      <c r="K32" s="145">
        <v>2676</v>
      </c>
      <c r="L32" s="145">
        <v>2677</v>
      </c>
      <c r="M32" s="145">
        <v>2680</v>
      </c>
      <c r="N32" s="145">
        <v>2681</v>
      </c>
      <c r="O32" s="145">
        <v>2686</v>
      </c>
      <c r="P32" s="145">
        <v>2694</v>
      </c>
      <c r="Q32" s="145">
        <v>2703</v>
      </c>
      <c r="R32" s="145">
        <v>2710</v>
      </c>
      <c r="S32" s="145">
        <v>2707</v>
      </c>
      <c r="T32" s="145">
        <v>2710</v>
      </c>
      <c r="U32" s="145">
        <v>2709</v>
      </c>
      <c r="V32" s="145">
        <v>2708</v>
      </c>
      <c r="W32" s="145">
        <v>2706</v>
      </c>
      <c r="X32" s="145">
        <v>2700</v>
      </c>
      <c r="Y32" s="145">
        <v>2695</v>
      </c>
      <c r="Z32" s="145">
        <v>2688</v>
      </c>
      <c r="AA32" s="145">
        <v>2682</v>
      </c>
      <c r="AB32" s="146">
        <v>4</v>
      </c>
      <c r="AC32" s="146">
        <v>2</v>
      </c>
      <c r="AD32" s="147">
        <v>36</v>
      </c>
      <c r="AE32" s="148">
        <v>0.01</v>
      </c>
      <c r="AF32" s="147">
        <v>41</v>
      </c>
      <c r="AG32" s="148">
        <v>0.02</v>
      </c>
    </row>
    <row r="33" spans="1:33" s="68" customFormat="1" x14ac:dyDescent="0.2">
      <c r="A33" s="110" t="s">
        <v>91</v>
      </c>
      <c r="B33" s="145">
        <v>433</v>
      </c>
      <c r="C33" s="145">
        <v>434</v>
      </c>
      <c r="D33" s="145">
        <v>435</v>
      </c>
      <c r="E33" s="145">
        <v>435</v>
      </c>
      <c r="F33" s="145">
        <v>432</v>
      </c>
      <c r="G33" s="145">
        <v>429</v>
      </c>
      <c r="H33" s="145">
        <v>426</v>
      </c>
      <c r="I33" s="145">
        <v>424</v>
      </c>
      <c r="J33" s="145">
        <v>423</v>
      </c>
      <c r="K33" s="145">
        <v>422</v>
      </c>
      <c r="L33" s="145">
        <v>422</v>
      </c>
      <c r="M33" s="145">
        <v>421</v>
      </c>
      <c r="N33" s="145">
        <v>421</v>
      </c>
      <c r="O33" s="145">
        <v>419</v>
      </c>
      <c r="P33" s="145">
        <v>417</v>
      </c>
      <c r="Q33" s="145">
        <v>416</v>
      </c>
      <c r="R33" s="145">
        <v>414</v>
      </c>
      <c r="S33" s="145">
        <v>412</v>
      </c>
      <c r="T33" s="145">
        <v>410</v>
      </c>
      <c r="U33" s="145">
        <v>406</v>
      </c>
      <c r="V33" s="145">
        <v>403</v>
      </c>
      <c r="W33" s="145">
        <v>400</v>
      </c>
      <c r="X33" s="145">
        <v>397</v>
      </c>
      <c r="Y33" s="145">
        <v>393</v>
      </c>
      <c r="Z33" s="145">
        <v>389</v>
      </c>
      <c r="AA33" s="145">
        <v>385</v>
      </c>
      <c r="AB33" s="146">
        <v>-1</v>
      </c>
      <c r="AC33" s="146">
        <v>-2</v>
      </c>
      <c r="AD33" s="147">
        <v>-11</v>
      </c>
      <c r="AE33" s="148">
        <v>-0.03</v>
      </c>
      <c r="AF33" s="147">
        <v>-48</v>
      </c>
      <c r="AG33" s="148">
        <v>-0.11</v>
      </c>
    </row>
    <row r="34" spans="1:33" s="68" customFormat="1" x14ac:dyDescent="0.2">
      <c r="A34" s="110" t="s">
        <v>92</v>
      </c>
      <c r="B34" s="145">
        <v>3219</v>
      </c>
      <c r="C34" s="145">
        <v>3256</v>
      </c>
      <c r="D34" s="145">
        <v>3281</v>
      </c>
      <c r="E34" s="145">
        <v>3300</v>
      </c>
      <c r="F34" s="145">
        <v>3264</v>
      </c>
      <c r="G34" s="145">
        <v>3234</v>
      </c>
      <c r="H34" s="145">
        <v>3208</v>
      </c>
      <c r="I34" s="145">
        <v>3184</v>
      </c>
      <c r="J34" s="145">
        <v>3161</v>
      </c>
      <c r="K34" s="145">
        <v>3143</v>
      </c>
      <c r="L34" s="145">
        <v>3134</v>
      </c>
      <c r="M34" s="145">
        <v>3122</v>
      </c>
      <c r="N34" s="145">
        <v>3108</v>
      </c>
      <c r="O34" s="145">
        <v>3096</v>
      </c>
      <c r="P34" s="145">
        <v>3077</v>
      </c>
      <c r="Q34" s="145">
        <v>3066</v>
      </c>
      <c r="R34" s="145">
        <v>3049</v>
      </c>
      <c r="S34" s="145">
        <v>3037</v>
      </c>
      <c r="T34" s="145">
        <v>3023</v>
      </c>
      <c r="U34" s="145">
        <v>2997</v>
      </c>
      <c r="V34" s="145">
        <v>2978</v>
      </c>
      <c r="W34" s="145">
        <v>2956</v>
      </c>
      <c r="X34" s="145">
        <v>2937</v>
      </c>
      <c r="Y34" s="145">
        <v>2918</v>
      </c>
      <c r="Z34" s="145">
        <v>2897</v>
      </c>
      <c r="AA34" s="145">
        <v>2878</v>
      </c>
      <c r="AB34" s="146">
        <v>-8</v>
      </c>
      <c r="AC34" s="146">
        <v>-14</v>
      </c>
      <c r="AD34" s="147">
        <v>-85</v>
      </c>
      <c r="AE34" s="148">
        <v>-0.03</v>
      </c>
      <c r="AF34" s="147">
        <v>-341</v>
      </c>
      <c r="AG34" s="148">
        <v>-0.11</v>
      </c>
    </row>
    <row r="35" spans="1:33" s="68" customFormat="1" x14ac:dyDescent="0.2">
      <c r="A35" s="110" t="s">
        <v>93</v>
      </c>
      <c r="B35" s="145">
        <v>10004</v>
      </c>
      <c r="C35" s="145">
        <v>10119</v>
      </c>
      <c r="D35" s="145">
        <v>10209</v>
      </c>
      <c r="E35" s="145">
        <v>10296</v>
      </c>
      <c r="F35" s="145">
        <v>10262</v>
      </c>
      <c r="G35" s="145">
        <v>10231</v>
      </c>
      <c r="H35" s="145">
        <v>10216</v>
      </c>
      <c r="I35" s="145">
        <v>10194</v>
      </c>
      <c r="J35" s="145">
        <v>10176</v>
      </c>
      <c r="K35" s="145">
        <v>10176</v>
      </c>
      <c r="L35" s="145">
        <v>10185</v>
      </c>
      <c r="M35" s="145">
        <v>10192</v>
      </c>
      <c r="N35" s="145">
        <v>10182</v>
      </c>
      <c r="O35" s="145">
        <v>10182</v>
      </c>
      <c r="P35" s="145">
        <v>10187</v>
      </c>
      <c r="Q35" s="145">
        <v>10194</v>
      </c>
      <c r="R35" s="145">
        <v>10193</v>
      </c>
      <c r="S35" s="145">
        <v>10180</v>
      </c>
      <c r="T35" s="145">
        <v>10156</v>
      </c>
      <c r="U35" s="145">
        <v>10136</v>
      </c>
      <c r="V35" s="145">
        <v>10111</v>
      </c>
      <c r="W35" s="145">
        <v>10079</v>
      </c>
      <c r="X35" s="145">
        <v>10046</v>
      </c>
      <c r="Y35" s="145">
        <v>10005</v>
      </c>
      <c r="Z35" s="145">
        <v>9961</v>
      </c>
      <c r="AA35" s="145">
        <v>9924</v>
      </c>
      <c r="AB35" s="146">
        <v>18</v>
      </c>
      <c r="AC35" s="146">
        <v>-3</v>
      </c>
      <c r="AD35" s="147">
        <v>181</v>
      </c>
      <c r="AE35" s="148">
        <v>0.02</v>
      </c>
      <c r="AF35" s="147">
        <v>-80</v>
      </c>
      <c r="AG35" s="148">
        <v>-0.01</v>
      </c>
    </row>
    <row r="36" spans="1:33" s="68" customFormat="1" x14ac:dyDescent="0.2">
      <c r="A36" s="110" t="s">
        <v>94</v>
      </c>
      <c r="B36" s="145">
        <v>2168</v>
      </c>
      <c r="C36" s="145">
        <v>2190</v>
      </c>
      <c r="D36" s="145">
        <v>2223</v>
      </c>
      <c r="E36" s="145">
        <v>2255</v>
      </c>
      <c r="F36" s="145">
        <v>2268</v>
      </c>
      <c r="G36" s="145">
        <v>2276</v>
      </c>
      <c r="H36" s="145">
        <v>2289</v>
      </c>
      <c r="I36" s="145">
        <v>2299</v>
      </c>
      <c r="J36" s="145">
        <v>2309</v>
      </c>
      <c r="K36" s="145">
        <v>2319</v>
      </c>
      <c r="L36" s="145">
        <v>2328</v>
      </c>
      <c r="M36" s="145">
        <v>2337</v>
      </c>
      <c r="N36" s="145">
        <v>2346</v>
      </c>
      <c r="O36" s="145">
        <v>2356</v>
      </c>
      <c r="P36" s="145">
        <v>2364</v>
      </c>
      <c r="Q36" s="145">
        <v>2373</v>
      </c>
      <c r="R36" s="145">
        <v>2383</v>
      </c>
      <c r="S36" s="145">
        <v>2391</v>
      </c>
      <c r="T36" s="145">
        <v>2401</v>
      </c>
      <c r="U36" s="145">
        <v>2407</v>
      </c>
      <c r="V36" s="145">
        <v>2411</v>
      </c>
      <c r="W36" s="145">
        <v>2410</v>
      </c>
      <c r="X36" s="145">
        <v>2408</v>
      </c>
      <c r="Y36" s="145">
        <v>2409</v>
      </c>
      <c r="Z36" s="145">
        <v>2405</v>
      </c>
      <c r="AA36" s="145">
        <v>2405</v>
      </c>
      <c r="AB36" s="146">
        <v>16</v>
      </c>
      <c r="AC36" s="146">
        <v>9</v>
      </c>
      <c r="AD36" s="147">
        <v>160</v>
      </c>
      <c r="AE36" s="148">
        <v>7.0000000000000007E-2</v>
      </c>
      <c r="AF36" s="147">
        <v>237</v>
      </c>
      <c r="AG36" s="148">
        <v>0.11</v>
      </c>
    </row>
    <row r="37" spans="1:33" s="68" customFormat="1" x14ac:dyDescent="0.2">
      <c r="A37" s="110" t="s">
        <v>95</v>
      </c>
      <c r="B37" s="145">
        <v>3567</v>
      </c>
      <c r="C37" s="145">
        <v>3576</v>
      </c>
      <c r="D37" s="145">
        <v>3589</v>
      </c>
      <c r="E37" s="145">
        <v>3593</v>
      </c>
      <c r="F37" s="145">
        <v>3574</v>
      </c>
      <c r="G37" s="145">
        <v>3559</v>
      </c>
      <c r="H37" s="145">
        <v>3548</v>
      </c>
      <c r="I37" s="145">
        <v>3543</v>
      </c>
      <c r="J37" s="145">
        <v>3528</v>
      </c>
      <c r="K37" s="145">
        <v>3526</v>
      </c>
      <c r="L37" s="145">
        <v>3524</v>
      </c>
      <c r="M37" s="145">
        <v>3522</v>
      </c>
      <c r="N37" s="145">
        <v>3512</v>
      </c>
      <c r="O37" s="145">
        <v>3492</v>
      </c>
      <c r="P37" s="145">
        <v>3479</v>
      </c>
      <c r="Q37" s="145">
        <v>3463</v>
      </c>
      <c r="R37" s="145">
        <v>3444</v>
      </c>
      <c r="S37" s="145">
        <v>3419</v>
      </c>
      <c r="T37" s="145">
        <v>3390</v>
      </c>
      <c r="U37" s="145">
        <v>3361</v>
      </c>
      <c r="V37" s="145">
        <v>3332</v>
      </c>
      <c r="W37" s="145">
        <v>3307</v>
      </c>
      <c r="X37" s="145">
        <v>3283</v>
      </c>
      <c r="Y37" s="145">
        <v>3258</v>
      </c>
      <c r="Z37" s="145">
        <v>3236</v>
      </c>
      <c r="AA37" s="145">
        <v>3216</v>
      </c>
      <c r="AB37" s="146">
        <v>-4</v>
      </c>
      <c r="AC37" s="146">
        <v>-14</v>
      </c>
      <c r="AD37" s="147">
        <v>-43</v>
      </c>
      <c r="AE37" s="148">
        <v>-0.01</v>
      </c>
      <c r="AF37" s="147">
        <v>-351</v>
      </c>
      <c r="AG37" s="148">
        <v>-0.1</v>
      </c>
    </row>
    <row r="38" spans="1:33" x14ac:dyDescent="0.2">
      <c r="A38" s="119" t="s">
        <v>96</v>
      </c>
      <c r="B38" s="97">
        <v>6293</v>
      </c>
      <c r="C38" s="97">
        <v>6435</v>
      </c>
      <c r="D38" s="97">
        <v>6558</v>
      </c>
      <c r="E38" s="97">
        <v>6680</v>
      </c>
      <c r="F38" s="97">
        <v>6689</v>
      </c>
      <c r="G38" s="97">
        <v>6696</v>
      </c>
      <c r="H38" s="97">
        <v>6718</v>
      </c>
      <c r="I38" s="97">
        <v>6743</v>
      </c>
      <c r="J38" s="97">
        <v>6771</v>
      </c>
      <c r="K38" s="97">
        <v>6804</v>
      </c>
      <c r="L38" s="97">
        <v>6845</v>
      </c>
      <c r="M38" s="97">
        <v>6885</v>
      </c>
      <c r="N38" s="97">
        <v>6912</v>
      </c>
      <c r="O38" s="97">
        <v>6943</v>
      </c>
      <c r="P38" s="97">
        <v>6964</v>
      </c>
      <c r="Q38" s="97">
        <v>6983</v>
      </c>
      <c r="R38" s="97">
        <v>7004</v>
      </c>
      <c r="S38" s="97">
        <v>7015</v>
      </c>
      <c r="T38" s="97">
        <v>7019</v>
      </c>
      <c r="U38" s="97">
        <v>7013</v>
      </c>
      <c r="V38" s="97">
        <v>7000</v>
      </c>
      <c r="W38" s="97">
        <v>6987</v>
      </c>
      <c r="X38" s="97">
        <v>6979</v>
      </c>
      <c r="Y38" s="97">
        <v>6961</v>
      </c>
      <c r="Z38" s="97">
        <v>6945</v>
      </c>
      <c r="AA38" s="97">
        <v>6932</v>
      </c>
      <c r="AB38" s="150">
        <v>55</v>
      </c>
      <c r="AC38" s="150">
        <v>26</v>
      </c>
      <c r="AD38" s="151">
        <v>552</v>
      </c>
      <c r="AE38" s="152">
        <v>0.09</v>
      </c>
      <c r="AF38" s="151">
        <v>639</v>
      </c>
      <c r="AG38" s="152">
        <v>0.1</v>
      </c>
    </row>
    <row r="39" spans="1:33" ht="24.95" customHeight="1" x14ac:dyDescent="0.2">
      <c r="A39" s="494" t="s">
        <v>232</v>
      </c>
      <c r="B39" s="495"/>
      <c r="C39" s="495"/>
      <c r="D39" s="495"/>
      <c r="E39" s="495"/>
      <c r="F39" s="495"/>
      <c r="G39" s="495"/>
      <c r="H39" s="495"/>
      <c r="I39" s="495"/>
      <c r="J39" s="495"/>
      <c r="K39" s="495"/>
      <c r="L39" s="495"/>
      <c r="M39" s="495"/>
      <c r="N39" s="495"/>
      <c r="O39" s="495"/>
      <c r="P39" s="495"/>
      <c r="Q39" s="495"/>
      <c r="R39" s="495"/>
      <c r="S39" s="495"/>
      <c r="T39" s="495"/>
      <c r="U39" s="495"/>
      <c r="V39" s="495"/>
      <c r="W39" s="495"/>
      <c r="X39" s="495"/>
      <c r="Y39" s="495"/>
      <c r="Z39" s="495"/>
      <c r="AA39" s="495"/>
      <c r="AB39" s="495"/>
      <c r="AC39" s="495"/>
      <c r="AD39" s="495"/>
      <c r="AE39" s="495"/>
      <c r="AF39" s="495"/>
      <c r="AG39" s="496"/>
    </row>
    <row r="40" spans="1:33" ht="12" customHeight="1" x14ac:dyDescent="0.2">
      <c r="A40" s="102" t="s">
        <v>190</v>
      </c>
      <c r="B40" s="88">
        <v>7970</v>
      </c>
      <c r="C40" s="88">
        <v>7973</v>
      </c>
      <c r="D40" s="88">
        <v>7946</v>
      </c>
      <c r="E40" s="88">
        <v>7918</v>
      </c>
      <c r="F40" s="88">
        <v>7916</v>
      </c>
      <c r="G40" s="88">
        <v>7916</v>
      </c>
      <c r="H40" s="88">
        <v>7914</v>
      </c>
      <c r="I40" s="88">
        <v>7919</v>
      </c>
      <c r="J40" s="88">
        <v>7917</v>
      </c>
      <c r="K40" s="88">
        <v>7920</v>
      </c>
      <c r="L40" s="88">
        <v>7925</v>
      </c>
      <c r="M40" s="88">
        <v>7930</v>
      </c>
      <c r="N40" s="88">
        <v>7931</v>
      </c>
      <c r="O40" s="88">
        <v>7927</v>
      </c>
      <c r="P40" s="88">
        <v>7921</v>
      </c>
      <c r="Q40" s="88">
        <v>7910</v>
      </c>
      <c r="R40" s="88">
        <v>7898</v>
      </c>
      <c r="S40" s="88">
        <v>7876</v>
      </c>
      <c r="T40" s="88">
        <v>7849</v>
      </c>
      <c r="U40" s="88">
        <v>7819</v>
      </c>
      <c r="V40" s="88">
        <v>7793</v>
      </c>
      <c r="W40" s="88">
        <v>7766</v>
      </c>
      <c r="X40" s="88">
        <v>7732</v>
      </c>
      <c r="Y40" s="88">
        <v>7694</v>
      </c>
      <c r="Z40" s="88">
        <v>7652</v>
      </c>
      <c r="AA40" s="88">
        <v>7621</v>
      </c>
      <c r="AB40" s="153">
        <v>-4</v>
      </c>
      <c r="AC40" s="153">
        <v>-14</v>
      </c>
      <c r="AD40" s="88">
        <v>-45</v>
      </c>
      <c r="AE40" s="154">
        <v>-0.01</v>
      </c>
      <c r="AF40" s="88">
        <v>-349</v>
      </c>
      <c r="AG40" s="154">
        <v>-0.04</v>
      </c>
    </row>
    <row r="41" spans="1:33" s="118" customFormat="1" ht="12" customHeight="1" x14ac:dyDescent="0.2">
      <c r="A41" s="110" t="s">
        <v>191</v>
      </c>
      <c r="B41" s="88">
        <v>61738</v>
      </c>
      <c r="C41" s="88">
        <v>62008</v>
      </c>
      <c r="D41" s="88">
        <v>62259</v>
      </c>
      <c r="E41" s="88">
        <v>62505</v>
      </c>
      <c r="F41" s="88">
        <v>62554</v>
      </c>
      <c r="G41" s="88">
        <v>62602</v>
      </c>
      <c r="H41" s="88">
        <v>62666</v>
      </c>
      <c r="I41" s="88">
        <v>62701</v>
      </c>
      <c r="J41" s="88">
        <v>62729</v>
      </c>
      <c r="K41" s="88">
        <v>62840</v>
      </c>
      <c r="L41" s="88">
        <v>62951</v>
      </c>
      <c r="M41" s="88">
        <v>63057</v>
      </c>
      <c r="N41" s="88">
        <v>63089</v>
      </c>
      <c r="O41" s="88">
        <v>63133</v>
      </c>
      <c r="P41" s="88">
        <v>63206</v>
      </c>
      <c r="Q41" s="88">
        <v>63235</v>
      </c>
      <c r="R41" s="88">
        <v>63245</v>
      </c>
      <c r="S41" s="88">
        <v>63158</v>
      </c>
      <c r="T41" s="88">
        <v>63026</v>
      </c>
      <c r="U41" s="88">
        <v>62851</v>
      </c>
      <c r="V41" s="88">
        <v>62657</v>
      </c>
      <c r="W41" s="88">
        <v>62455</v>
      </c>
      <c r="X41" s="88">
        <v>62234</v>
      </c>
      <c r="Y41" s="88">
        <v>61958</v>
      </c>
      <c r="Z41" s="88">
        <v>61641</v>
      </c>
      <c r="AA41" s="88">
        <v>61373</v>
      </c>
      <c r="AB41" s="87">
        <v>121</v>
      </c>
      <c r="AC41" s="87">
        <v>-15</v>
      </c>
      <c r="AD41" s="88">
        <v>1213</v>
      </c>
      <c r="AE41" s="148">
        <v>0.02</v>
      </c>
      <c r="AF41" s="88">
        <v>-365</v>
      </c>
      <c r="AG41" s="148">
        <v>-0.01</v>
      </c>
    </row>
    <row r="42" spans="1:33" ht="12" customHeight="1" x14ac:dyDescent="0.2">
      <c r="A42" s="110" t="s">
        <v>145</v>
      </c>
      <c r="B42" s="88">
        <v>36346</v>
      </c>
      <c r="C42" s="88">
        <v>36841</v>
      </c>
      <c r="D42" s="88">
        <v>37304</v>
      </c>
      <c r="E42" s="88">
        <v>37734</v>
      </c>
      <c r="F42" s="88">
        <v>37824</v>
      </c>
      <c r="G42" s="88">
        <v>37935</v>
      </c>
      <c r="H42" s="88">
        <v>38073</v>
      </c>
      <c r="I42" s="88">
        <v>38217</v>
      </c>
      <c r="J42" s="88">
        <v>38367</v>
      </c>
      <c r="K42" s="88">
        <v>38529</v>
      </c>
      <c r="L42" s="88">
        <v>38717</v>
      </c>
      <c r="M42" s="88">
        <v>38899</v>
      </c>
      <c r="N42" s="88">
        <v>39045</v>
      </c>
      <c r="O42" s="88">
        <v>39215</v>
      </c>
      <c r="P42" s="88">
        <v>39350</v>
      </c>
      <c r="Q42" s="88">
        <v>39462</v>
      </c>
      <c r="R42" s="88">
        <v>39556</v>
      </c>
      <c r="S42" s="88">
        <v>39584</v>
      </c>
      <c r="T42" s="88">
        <v>39585</v>
      </c>
      <c r="U42" s="88">
        <v>39541</v>
      </c>
      <c r="V42" s="88">
        <v>39483</v>
      </c>
      <c r="W42" s="88">
        <v>39407</v>
      </c>
      <c r="X42" s="88">
        <v>39325</v>
      </c>
      <c r="Y42" s="88">
        <v>39216</v>
      </c>
      <c r="Z42" s="88">
        <v>39094</v>
      </c>
      <c r="AA42" s="88">
        <v>38998</v>
      </c>
      <c r="AB42" s="87">
        <v>237</v>
      </c>
      <c r="AC42" s="87">
        <v>106</v>
      </c>
      <c r="AD42" s="88">
        <v>2371</v>
      </c>
      <c r="AE42" s="148">
        <v>7.0000000000000007E-2</v>
      </c>
      <c r="AF42" s="88">
        <v>2652</v>
      </c>
      <c r="AG42" s="148">
        <v>7.0000000000000007E-2</v>
      </c>
    </row>
    <row r="43" spans="1:33" ht="12" customHeight="1" x14ac:dyDescent="0.2">
      <c r="A43" s="119" t="s">
        <v>146</v>
      </c>
      <c r="B43" s="88">
        <v>13514</v>
      </c>
      <c r="C43" s="88">
        <v>13631</v>
      </c>
      <c r="D43" s="88">
        <v>13678</v>
      </c>
      <c r="E43" s="88">
        <v>13738</v>
      </c>
      <c r="F43" s="88">
        <v>13719</v>
      </c>
      <c r="G43" s="88">
        <v>13704</v>
      </c>
      <c r="H43" s="88">
        <v>13688</v>
      </c>
      <c r="I43" s="88">
        <v>13672</v>
      </c>
      <c r="J43" s="88">
        <v>13645</v>
      </c>
      <c r="K43" s="88">
        <v>13625</v>
      </c>
      <c r="L43" s="88">
        <v>13628</v>
      </c>
      <c r="M43" s="88">
        <v>13624</v>
      </c>
      <c r="N43" s="88">
        <v>13614</v>
      </c>
      <c r="O43" s="88">
        <v>13591</v>
      </c>
      <c r="P43" s="88">
        <v>13563</v>
      </c>
      <c r="Q43" s="88">
        <v>13547</v>
      </c>
      <c r="R43" s="88">
        <v>13521</v>
      </c>
      <c r="S43" s="88">
        <v>13489</v>
      </c>
      <c r="T43" s="88">
        <v>13447</v>
      </c>
      <c r="U43" s="88">
        <v>13397</v>
      </c>
      <c r="V43" s="88">
        <v>13347</v>
      </c>
      <c r="W43" s="88">
        <v>13296</v>
      </c>
      <c r="X43" s="88">
        <v>13241</v>
      </c>
      <c r="Y43" s="88">
        <v>13170</v>
      </c>
      <c r="Z43" s="88">
        <v>13088</v>
      </c>
      <c r="AA43" s="88">
        <v>13007</v>
      </c>
      <c r="AB43" s="96">
        <v>11</v>
      </c>
      <c r="AC43" s="96">
        <v>-20</v>
      </c>
      <c r="AD43" s="88">
        <v>114</v>
      </c>
      <c r="AE43" s="148">
        <v>0.01</v>
      </c>
      <c r="AF43" s="88">
        <v>-507</v>
      </c>
      <c r="AG43" s="148">
        <v>-0.04</v>
      </c>
    </row>
    <row r="44" spans="1:33" ht="24.95" customHeight="1" x14ac:dyDescent="0.2">
      <c r="A44" s="494" t="s">
        <v>144</v>
      </c>
      <c r="B44" s="495"/>
      <c r="C44" s="495"/>
      <c r="D44" s="495"/>
      <c r="E44" s="495"/>
      <c r="F44" s="495"/>
      <c r="G44" s="495"/>
      <c r="H44" s="495"/>
      <c r="I44" s="495"/>
      <c r="J44" s="495"/>
      <c r="K44" s="495"/>
      <c r="L44" s="495"/>
      <c r="M44" s="495"/>
      <c r="N44" s="495"/>
      <c r="O44" s="495"/>
      <c r="P44" s="495"/>
      <c r="Q44" s="495"/>
      <c r="R44" s="495"/>
      <c r="S44" s="495"/>
      <c r="T44" s="495"/>
      <c r="U44" s="495"/>
      <c r="V44" s="495"/>
      <c r="W44" s="495"/>
      <c r="X44" s="495"/>
      <c r="Y44" s="495"/>
      <c r="Z44" s="495"/>
      <c r="AA44" s="495"/>
      <c r="AB44" s="495"/>
      <c r="AC44" s="495"/>
      <c r="AD44" s="495"/>
      <c r="AE44" s="495"/>
      <c r="AF44" s="495"/>
      <c r="AG44" s="496"/>
    </row>
    <row r="45" spans="1:33" x14ac:dyDescent="0.2">
      <c r="A45" s="102" t="s">
        <v>149</v>
      </c>
      <c r="B45" s="155">
        <v>433</v>
      </c>
      <c r="C45" s="156">
        <v>432</v>
      </c>
      <c r="D45" s="156">
        <v>435</v>
      </c>
      <c r="E45" s="156">
        <v>438</v>
      </c>
      <c r="F45" s="156">
        <v>437</v>
      </c>
      <c r="G45" s="156">
        <v>435</v>
      </c>
      <c r="H45" s="156">
        <v>434</v>
      </c>
      <c r="I45" s="156">
        <v>434</v>
      </c>
      <c r="J45" s="156">
        <v>434</v>
      </c>
      <c r="K45" s="156">
        <v>435</v>
      </c>
      <c r="L45" s="156">
        <v>435</v>
      </c>
      <c r="M45" s="156">
        <v>435</v>
      </c>
      <c r="N45" s="156">
        <v>436</v>
      </c>
      <c r="O45" s="156">
        <v>436</v>
      </c>
      <c r="P45" s="156">
        <v>435</v>
      </c>
      <c r="Q45" s="156">
        <v>436</v>
      </c>
      <c r="R45" s="156">
        <v>437</v>
      </c>
      <c r="S45" s="156">
        <v>437</v>
      </c>
      <c r="T45" s="156">
        <v>437</v>
      </c>
      <c r="U45" s="156">
        <v>437</v>
      </c>
      <c r="V45" s="156">
        <v>436</v>
      </c>
      <c r="W45" s="156">
        <v>434</v>
      </c>
      <c r="X45" s="156">
        <v>432</v>
      </c>
      <c r="Y45" s="156">
        <v>430</v>
      </c>
      <c r="Z45" s="156">
        <v>429</v>
      </c>
      <c r="AA45" s="156">
        <v>425</v>
      </c>
      <c r="AB45" s="153">
        <v>0</v>
      </c>
      <c r="AC45" s="153">
        <v>0</v>
      </c>
      <c r="AD45" s="156">
        <v>2</v>
      </c>
      <c r="AE45" s="154">
        <v>0</v>
      </c>
      <c r="AF45" s="156">
        <v>-8</v>
      </c>
      <c r="AG45" s="154">
        <v>-0.02</v>
      </c>
    </row>
    <row r="46" spans="1:33" x14ac:dyDescent="0.2">
      <c r="A46" s="119" t="s">
        <v>150</v>
      </c>
      <c r="B46" s="157">
        <v>224</v>
      </c>
      <c r="C46" s="97">
        <v>224</v>
      </c>
      <c r="D46" s="97">
        <v>224</v>
      </c>
      <c r="E46" s="97">
        <v>224</v>
      </c>
      <c r="F46" s="97">
        <v>223</v>
      </c>
      <c r="G46" s="97">
        <v>222</v>
      </c>
      <c r="H46" s="97">
        <v>221</v>
      </c>
      <c r="I46" s="97">
        <v>221</v>
      </c>
      <c r="J46" s="97">
        <v>220</v>
      </c>
      <c r="K46" s="97">
        <v>220</v>
      </c>
      <c r="L46" s="97">
        <v>220</v>
      </c>
      <c r="M46" s="97">
        <v>218</v>
      </c>
      <c r="N46" s="97">
        <v>218</v>
      </c>
      <c r="O46" s="97">
        <v>218</v>
      </c>
      <c r="P46" s="97">
        <v>217</v>
      </c>
      <c r="Q46" s="97">
        <v>215</v>
      </c>
      <c r="R46" s="97">
        <v>214</v>
      </c>
      <c r="S46" s="97">
        <v>212</v>
      </c>
      <c r="T46" s="97">
        <v>211</v>
      </c>
      <c r="U46" s="97">
        <v>209</v>
      </c>
      <c r="V46" s="97">
        <v>208</v>
      </c>
      <c r="W46" s="97">
        <v>207</v>
      </c>
      <c r="X46" s="97">
        <v>205</v>
      </c>
      <c r="Y46" s="97">
        <v>205</v>
      </c>
      <c r="Z46" s="97">
        <v>204</v>
      </c>
      <c r="AA46" s="97">
        <v>203</v>
      </c>
      <c r="AB46" s="96">
        <v>0</v>
      </c>
      <c r="AC46" s="96">
        <v>-1</v>
      </c>
      <c r="AD46" s="97">
        <v>-4</v>
      </c>
      <c r="AE46" s="152">
        <v>-0.02</v>
      </c>
      <c r="AF46" s="97">
        <v>-21</v>
      </c>
      <c r="AG46" s="152">
        <v>-0.09</v>
      </c>
    </row>
    <row r="48" spans="1:33" x14ac:dyDescent="0.2">
      <c r="A48" s="54" t="s">
        <v>134</v>
      </c>
      <c r="B48" s="55"/>
      <c r="C48" s="55"/>
      <c r="D48" s="56"/>
      <c r="E48" s="56"/>
      <c r="F48" s="56"/>
      <c r="G48" s="56"/>
      <c r="H48" s="56"/>
      <c r="I48" s="56"/>
      <c r="J48" s="56"/>
      <c r="K48" s="56"/>
      <c r="L48" s="45"/>
      <c r="AD48" s="158"/>
    </row>
    <row r="49" spans="1:12" ht="12.75" customHeight="1" x14ac:dyDescent="0.2">
      <c r="A49" s="492" t="str">
        <f>'metadata text'!B11</f>
        <v>1) Average annual change is the result of dividing the absolute change before rounding by the number of years of the projection, 10 for the period 2018-2028 and 25 for the period 2018-2043.</v>
      </c>
      <c r="B49" s="492"/>
      <c r="C49" s="492"/>
      <c r="D49" s="492"/>
      <c r="E49" s="492"/>
      <c r="F49" s="492"/>
      <c r="G49" s="492"/>
      <c r="H49" s="492"/>
      <c r="I49" s="492"/>
      <c r="J49" s="492"/>
      <c r="K49" s="492"/>
      <c r="L49" s="130"/>
    </row>
    <row r="50" spans="1:12" ht="12.75" customHeight="1" x14ac:dyDescent="0.2">
      <c r="A50" s="460"/>
      <c r="B50" s="460"/>
      <c r="C50" s="460"/>
      <c r="D50" s="460"/>
      <c r="E50" s="460"/>
      <c r="F50" s="460"/>
      <c r="G50" s="460"/>
      <c r="H50" s="460"/>
      <c r="I50" s="460"/>
      <c r="J50" s="460"/>
      <c r="K50" s="460"/>
      <c r="L50" s="460"/>
    </row>
    <row r="51" spans="1:12" x14ac:dyDescent="0.2">
      <c r="A51" s="516" t="str">
        <f>'metadata text'!B20</f>
        <v>Household figures are rounded to the nearest whole number. As a result, totals may not equal the sum of their parts.</v>
      </c>
      <c r="B51" s="516"/>
      <c r="C51" s="516"/>
      <c r="D51" s="516"/>
      <c r="E51" s="516"/>
      <c r="F51" s="516"/>
      <c r="G51" s="516"/>
      <c r="H51" s="516"/>
      <c r="I51" s="516"/>
      <c r="J51" s="516"/>
      <c r="K51" s="516"/>
      <c r="L51" s="45"/>
    </row>
    <row r="52" spans="1:12" x14ac:dyDescent="0.2">
      <c r="A52" s="159"/>
      <c r="B52" s="133"/>
      <c r="C52" s="45"/>
      <c r="D52" s="45"/>
      <c r="E52" s="45"/>
      <c r="F52" s="45"/>
      <c r="G52" s="45"/>
      <c r="H52" s="45"/>
      <c r="I52" s="45"/>
      <c r="J52" s="45"/>
      <c r="K52" s="45"/>
      <c r="L52" s="45"/>
    </row>
    <row r="53" spans="1:12" x14ac:dyDescent="0.2">
      <c r="A53" s="431" t="s">
        <v>280</v>
      </c>
      <c r="B53" s="431"/>
      <c r="C53" s="45"/>
      <c r="D53" s="45"/>
      <c r="E53" s="45"/>
      <c r="F53" s="45"/>
      <c r="G53" s="45"/>
      <c r="H53" s="45"/>
      <c r="I53" s="45"/>
      <c r="J53" s="45"/>
      <c r="K53" s="45"/>
      <c r="L53" s="45"/>
    </row>
  </sheetData>
  <mergeCells count="15">
    <mergeCell ref="A51:K51"/>
    <mergeCell ref="A50:L50"/>
    <mergeCell ref="B3:AA3"/>
    <mergeCell ref="AB3:AB4"/>
    <mergeCell ref="AD3:AE3"/>
    <mergeCell ref="AD4:AE4"/>
    <mergeCell ref="A6:AG6"/>
    <mergeCell ref="A39:AG39"/>
    <mergeCell ref="A44:AG44"/>
    <mergeCell ref="A1:K1"/>
    <mergeCell ref="M1:N1"/>
    <mergeCell ref="A49:K49"/>
    <mergeCell ref="AF3:AG3"/>
    <mergeCell ref="AF4:AG4"/>
    <mergeCell ref="AC3:AC4"/>
  </mergeCells>
  <phoneticPr fontId="3" type="noConversion"/>
  <hyperlinks>
    <hyperlink ref="M1" location="Contents!A1" display="back to contents"/>
  </hyperlinks>
  <pageMargins left="0.75" right="0.75" top="1" bottom="1" header="0.5" footer="0.5"/>
  <pageSetup paperSize="9" scale="79" fitToWidth="2"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G53"/>
  <sheetViews>
    <sheetView showGridLines="0" workbookViewId="0">
      <selection sqref="A1:L1"/>
    </sheetView>
  </sheetViews>
  <sheetFormatPr defaultRowHeight="12.75" x14ac:dyDescent="0.2"/>
  <cols>
    <col min="1" max="1" width="27.85546875" style="160" customWidth="1"/>
    <col min="2" max="27" width="11.28515625" style="44" bestFit="1" customWidth="1"/>
    <col min="28" max="28" width="18.5703125" style="44" customWidth="1"/>
    <col min="29" max="29" width="18.28515625" style="44" customWidth="1"/>
    <col min="30" max="16384" width="9.140625" style="44"/>
  </cols>
  <sheetData>
    <row r="1" spans="1:33" ht="18" customHeight="1" x14ac:dyDescent="0.25">
      <c r="A1" s="462" t="s">
        <v>200</v>
      </c>
      <c r="B1" s="462"/>
      <c r="C1" s="462"/>
      <c r="D1" s="462"/>
      <c r="E1" s="462"/>
      <c r="F1" s="462"/>
      <c r="G1" s="462"/>
      <c r="H1" s="462"/>
      <c r="I1" s="462"/>
      <c r="J1" s="462"/>
      <c r="K1" s="462"/>
      <c r="L1" s="462"/>
      <c r="M1" s="134"/>
      <c r="N1" s="447" t="s">
        <v>225</v>
      </c>
      <c r="O1" s="447"/>
      <c r="Q1" s="165"/>
    </row>
    <row r="2" spans="1:33" ht="15" customHeight="1" x14ac:dyDescent="0.25">
      <c r="A2" s="134"/>
      <c r="B2" s="65"/>
      <c r="C2" s="65"/>
      <c r="D2" s="65"/>
      <c r="E2" s="65"/>
      <c r="F2" s="65"/>
      <c r="G2" s="65"/>
      <c r="H2" s="65"/>
      <c r="I2" s="65"/>
      <c r="J2" s="65"/>
      <c r="K2" s="65"/>
    </row>
    <row r="3" spans="1:33" s="85" customFormat="1" ht="14.25" customHeight="1" x14ac:dyDescent="0.2">
      <c r="A3" s="66" t="s">
        <v>147</v>
      </c>
      <c r="B3" s="477" t="s">
        <v>124</v>
      </c>
      <c r="C3" s="471"/>
      <c r="D3" s="471"/>
      <c r="E3" s="471"/>
      <c r="F3" s="471"/>
      <c r="G3" s="471"/>
      <c r="H3" s="471"/>
      <c r="I3" s="471"/>
      <c r="J3" s="471"/>
      <c r="K3" s="471"/>
      <c r="L3" s="471"/>
      <c r="M3" s="471"/>
      <c r="N3" s="471"/>
      <c r="O3" s="471"/>
      <c r="P3" s="471"/>
      <c r="Q3" s="471"/>
      <c r="R3" s="471"/>
      <c r="S3" s="471"/>
      <c r="T3" s="471"/>
      <c r="U3" s="471"/>
      <c r="V3" s="471"/>
      <c r="W3" s="471"/>
      <c r="X3" s="471"/>
      <c r="Y3" s="471"/>
      <c r="Z3" s="471"/>
      <c r="AA3" s="473"/>
      <c r="AB3" s="519" t="s">
        <v>223</v>
      </c>
      <c r="AC3" s="519" t="s">
        <v>222</v>
      </c>
      <c r="AD3" s="455" t="s">
        <v>125</v>
      </c>
      <c r="AE3" s="457"/>
      <c r="AF3" s="455" t="s">
        <v>125</v>
      </c>
      <c r="AG3" s="457"/>
    </row>
    <row r="4" spans="1:33" s="85" customFormat="1" ht="15.75" customHeight="1" x14ac:dyDescent="0.2">
      <c r="A4" s="135"/>
      <c r="B4" s="136">
        <v>2018</v>
      </c>
      <c r="C4" s="137">
        <v>2019</v>
      </c>
      <c r="D4" s="137">
        <v>2020</v>
      </c>
      <c r="E4" s="137">
        <v>2021</v>
      </c>
      <c r="F4" s="137">
        <v>2022</v>
      </c>
      <c r="G4" s="137">
        <v>2023</v>
      </c>
      <c r="H4" s="137">
        <v>2024</v>
      </c>
      <c r="I4" s="137">
        <v>2025</v>
      </c>
      <c r="J4" s="137">
        <v>2026</v>
      </c>
      <c r="K4" s="137">
        <v>2027</v>
      </c>
      <c r="L4" s="137">
        <v>2028</v>
      </c>
      <c r="M4" s="137">
        <v>2029</v>
      </c>
      <c r="N4" s="137">
        <v>2030</v>
      </c>
      <c r="O4" s="137">
        <v>2031</v>
      </c>
      <c r="P4" s="137">
        <v>2032</v>
      </c>
      <c r="Q4" s="137">
        <v>2033</v>
      </c>
      <c r="R4" s="137">
        <v>2034</v>
      </c>
      <c r="S4" s="137">
        <v>2035</v>
      </c>
      <c r="T4" s="137">
        <v>2036</v>
      </c>
      <c r="U4" s="137">
        <v>2037</v>
      </c>
      <c r="V4" s="137">
        <v>2038</v>
      </c>
      <c r="W4" s="137">
        <v>2039</v>
      </c>
      <c r="X4" s="137">
        <v>2040</v>
      </c>
      <c r="Y4" s="137">
        <v>2041</v>
      </c>
      <c r="Z4" s="137">
        <v>2042</v>
      </c>
      <c r="AA4" s="138">
        <v>2043</v>
      </c>
      <c r="AB4" s="520"/>
      <c r="AC4" s="520"/>
      <c r="AD4" s="517" t="s">
        <v>195</v>
      </c>
      <c r="AE4" s="518"/>
      <c r="AF4" s="517" t="s">
        <v>185</v>
      </c>
      <c r="AG4" s="518"/>
    </row>
    <row r="5" spans="1:33" s="85" customFormat="1" x14ac:dyDescent="0.2">
      <c r="A5" s="139" t="s">
        <v>69</v>
      </c>
      <c r="B5" s="162">
        <v>445241</v>
      </c>
      <c r="C5" s="140">
        <v>443519</v>
      </c>
      <c r="D5" s="140">
        <v>441654</v>
      </c>
      <c r="E5" s="140">
        <v>440062</v>
      </c>
      <c r="F5" s="140">
        <v>439658</v>
      </c>
      <c r="G5" s="140">
        <v>439310</v>
      </c>
      <c r="H5" s="140">
        <v>439260</v>
      </c>
      <c r="I5" s="140">
        <v>439357</v>
      </c>
      <c r="J5" s="140">
        <v>439599</v>
      </c>
      <c r="K5" s="140">
        <v>440286</v>
      </c>
      <c r="L5" s="140">
        <v>441068</v>
      </c>
      <c r="M5" s="140">
        <v>441892</v>
      </c>
      <c r="N5" s="140">
        <v>442379</v>
      </c>
      <c r="O5" s="140">
        <v>442808</v>
      </c>
      <c r="P5" s="140">
        <v>443461</v>
      </c>
      <c r="Q5" s="140">
        <v>444128</v>
      </c>
      <c r="R5" s="140">
        <v>444655</v>
      </c>
      <c r="S5" s="140">
        <v>444567</v>
      </c>
      <c r="T5" s="140">
        <v>444344</v>
      </c>
      <c r="U5" s="140">
        <v>443992</v>
      </c>
      <c r="V5" s="140">
        <v>443607</v>
      </c>
      <c r="W5" s="140">
        <v>443148</v>
      </c>
      <c r="X5" s="140">
        <v>442186</v>
      </c>
      <c r="Y5" s="140">
        <v>441037</v>
      </c>
      <c r="Z5" s="140">
        <v>439569</v>
      </c>
      <c r="AA5" s="141">
        <v>438149</v>
      </c>
      <c r="AB5" s="161">
        <v>-417</v>
      </c>
      <c r="AC5" s="161">
        <v>-284</v>
      </c>
      <c r="AD5" s="162">
        <v>-4173</v>
      </c>
      <c r="AE5" s="144">
        <v>-0.01</v>
      </c>
      <c r="AF5" s="162">
        <v>-7092</v>
      </c>
      <c r="AG5" s="144">
        <v>-0.02</v>
      </c>
    </row>
    <row r="6" spans="1:33" s="85" customFormat="1" ht="24.75" customHeight="1" x14ac:dyDescent="0.2">
      <c r="A6" s="494" t="s">
        <v>148</v>
      </c>
      <c r="B6" s="495"/>
      <c r="C6" s="495"/>
      <c r="D6" s="495"/>
      <c r="E6" s="495"/>
      <c r="F6" s="495"/>
      <c r="G6" s="495"/>
      <c r="H6" s="495"/>
      <c r="I6" s="495"/>
      <c r="J6" s="495"/>
      <c r="K6" s="495"/>
      <c r="L6" s="495"/>
      <c r="M6" s="495"/>
      <c r="N6" s="495"/>
      <c r="O6" s="495"/>
      <c r="P6" s="495"/>
      <c r="Q6" s="495"/>
      <c r="R6" s="495"/>
      <c r="S6" s="495"/>
      <c r="T6" s="495"/>
      <c r="U6" s="495"/>
      <c r="V6" s="495"/>
      <c r="W6" s="495"/>
      <c r="X6" s="495"/>
      <c r="Y6" s="495"/>
      <c r="Z6" s="495"/>
      <c r="AA6" s="495"/>
      <c r="AB6" s="495"/>
      <c r="AC6" s="495"/>
      <c r="AD6" s="495"/>
      <c r="AE6" s="495"/>
      <c r="AF6" s="495"/>
      <c r="AG6" s="496"/>
    </row>
    <row r="7" spans="1:33" s="68" customFormat="1" x14ac:dyDescent="0.2">
      <c r="A7" s="110" t="s">
        <v>70</v>
      </c>
      <c r="B7" s="205">
        <v>18904</v>
      </c>
      <c r="C7" s="145">
        <v>19070</v>
      </c>
      <c r="D7" s="145">
        <v>19158</v>
      </c>
      <c r="E7" s="145">
        <v>19284</v>
      </c>
      <c r="F7" s="145">
        <v>19403</v>
      </c>
      <c r="G7" s="145">
        <v>19460</v>
      </c>
      <c r="H7" s="145">
        <v>19515</v>
      </c>
      <c r="I7" s="145">
        <v>19588</v>
      </c>
      <c r="J7" s="145">
        <v>19669</v>
      </c>
      <c r="K7" s="145">
        <v>19743</v>
      </c>
      <c r="L7" s="88">
        <v>19762</v>
      </c>
      <c r="M7" s="88">
        <v>19780</v>
      </c>
      <c r="N7" s="88">
        <v>19795</v>
      </c>
      <c r="O7" s="88">
        <v>19805</v>
      </c>
      <c r="P7" s="88">
        <v>19814</v>
      </c>
      <c r="Q7" s="88">
        <v>19806</v>
      </c>
      <c r="R7" s="88">
        <v>19794</v>
      </c>
      <c r="S7" s="88">
        <v>19760</v>
      </c>
      <c r="T7" s="88">
        <v>19719</v>
      </c>
      <c r="U7" s="88">
        <v>19676</v>
      </c>
      <c r="V7" s="88">
        <v>19635</v>
      </c>
      <c r="W7" s="88">
        <v>19602</v>
      </c>
      <c r="X7" s="88">
        <v>19549</v>
      </c>
      <c r="Y7" s="88">
        <v>19492</v>
      </c>
      <c r="Z7" s="88">
        <v>19434</v>
      </c>
      <c r="AA7" s="94">
        <v>19390</v>
      </c>
      <c r="AB7" s="87">
        <v>86</v>
      </c>
      <c r="AC7" s="87">
        <v>19</v>
      </c>
      <c r="AD7" s="163">
        <v>858</v>
      </c>
      <c r="AE7" s="148">
        <v>0.05</v>
      </c>
      <c r="AF7" s="163">
        <v>486</v>
      </c>
      <c r="AG7" s="148">
        <v>0.03</v>
      </c>
    </row>
    <row r="8" spans="1:33" s="68" customFormat="1" x14ac:dyDescent="0.2">
      <c r="A8" s="110" t="s">
        <v>71</v>
      </c>
      <c r="B8" s="205">
        <v>26969</v>
      </c>
      <c r="C8" s="145">
        <v>26952</v>
      </c>
      <c r="D8" s="145">
        <v>26885</v>
      </c>
      <c r="E8" s="145">
        <v>26775</v>
      </c>
      <c r="F8" s="145">
        <v>26661</v>
      </c>
      <c r="G8" s="145">
        <v>26601</v>
      </c>
      <c r="H8" s="145">
        <v>26534</v>
      </c>
      <c r="I8" s="145">
        <v>26490</v>
      </c>
      <c r="J8" s="145">
        <v>26394</v>
      </c>
      <c r="K8" s="145">
        <v>26324</v>
      </c>
      <c r="L8" s="88">
        <v>26289</v>
      </c>
      <c r="M8" s="88">
        <v>26247</v>
      </c>
      <c r="N8" s="88">
        <v>26206</v>
      </c>
      <c r="O8" s="88">
        <v>26121</v>
      </c>
      <c r="P8" s="88">
        <v>26046</v>
      </c>
      <c r="Q8" s="88">
        <v>25995</v>
      </c>
      <c r="R8" s="88">
        <v>25945</v>
      </c>
      <c r="S8" s="88">
        <v>25869</v>
      </c>
      <c r="T8" s="88">
        <v>25777</v>
      </c>
      <c r="U8" s="88">
        <v>25676</v>
      </c>
      <c r="V8" s="88">
        <v>25596</v>
      </c>
      <c r="W8" s="88">
        <v>25524</v>
      </c>
      <c r="X8" s="88">
        <v>25436</v>
      </c>
      <c r="Y8" s="88">
        <v>25341</v>
      </c>
      <c r="Z8" s="88">
        <v>25230</v>
      </c>
      <c r="AA8" s="94">
        <v>25145</v>
      </c>
      <c r="AB8" s="87">
        <v>-68</v>
      </c>
      <c r="AC8" s="87">
        <v>-73</v>
      </c>
      <c r="AD8" s="163">
        <v>-680</v>
      </c>
      <c r="AE8" s="148">
        <v>-0.03</v>
      </c>
      <c r="AF8" s="163">
        <v>-1824</v>
      </c>
      <c r="AG8" s="148">
        <v>-7.0000000000000007E-2</v>
      </c>
    </row>
    <row r="9" spans="1:33" s="68" customFormat="1" x14ac:dyDescent="0.2">
      <c r="A9" s="110" t="s">
        <v>72</v>
      </c>
      <c r="B9" s="205">
        <v>10252</v>
      </c>
      <c r="C9" s="145">
        <v>10217</v>
      </c>
      <c r="D9" s="145">
        <v>10148</v>
      </c>
      <c r="E9" s="145">
        <v>10101</v>
      </c>
      <c r="F9" s="145">
        <v>10034</v>
      </c>
      <c r="G9" s="145">
        <v>9978</v>
      </c>
      <c r="H9" s="145">
        <v>9920</v>
      </c>
      <c r="I9" s="145">
        <v>9878</v>
      </c>
      <c r="J9" s="145">
        <v>9848</v>
      </c>
      <c r="K9" s="145">
        <v>9818</v>
      </c>
      <c r="L9" s="88">
        <v>9794</v>
      </c>
      <c r="M9" s="88">
        <v>9777</v>
      </c>
      <c r="N9" s="88">
        <v>9766</v>
      </c>
      <c r="O9" s="88">
        <v>9754</v>
      </c>
      <c r="P9" s="88">
        <v>9735</v>
      </c>
      <c r="Q9" s="88">
        <v>9727</v>
      </c>
      <c r="R9" s="88">
        <v>9714</v>
      </c>
      <c r="S9" s="88">
        <v>9697</v>
      </c>
      <c r="T9" s="88">
        <v>9663</v>
      </c>
      <c r="U9" s="88">
        <v>9616</v>
      </c>
      <c r="V9" s="88">
        <v>9578</v>
      </c>
      <c r="W9" s="88">
        <v>9550</v>
      </c>
      <c r="X9" s="88">
        <v>9515</v>
      </c>
      <c r="Y9" s="88">
        <v>9456</v>
      </c>
      <c r="Z9" s="88">
        <v>9393</v>
      </c>
      <c r="AA9" s="94">
        <v>9339</v>
      </c>
      <c r="AB9" s="87">
        <v>-46</v>
      </c>
      <c r="AC9" s="87">
        <v>-37</v>
      </c>
      <c r="AD9" s="163">
        <v>-458</v>
      </c>
      <c r="AE9" s="148">
        <v>-0.04</v>
      </c>
      <c r="AF9" s="163">
        <v>-913</v>
      </c>
      <c r="AG9" s="148">
        <v>-0.09</v>
      </c>
    </row>
    <row r="10" spans="1:33" s="68" customFormat="1" x14ac:dyDescent="0.2">
      <c r="A10" s="110" t="s">
        <v>139</v>
      </c>
      <c r="B10" s="205">
        <v>6462</v>
      </c>
      <c r="C10" s="145">
        <v>6358</v>
      </c>
      <c r="D10" s="145">
        <v>6222</v>
      </c>
      <c r="E10" s="145">
        <v>6101</v>
      </c>
      <c r="F10" s="145">
        <v>5988</v>
      </c>
      <c r="G10" s="145">
        <v>5878</v>
      </c>
      <c r="H10" s="145">
        <v>5791</v>
      </c>
      <c r="I10" s="145">
        <v>5697</v>
      </c>
      <c r="J10" s="145">
        <v>5618</v>
      </c>
      <c r="K10" s="145">
        <v>5536</v>
      </c>
      <c r="L10" s="88">
        <v>5466</v>
      </c>
      <c r="M10" s="88">
        <v>5419</v>
      </c>
      <c r="N10" s="88">
        <v>5363</v>
      </c>
      <c r="O10" s="88">
        <v>5318</v>
      </c>
      <c r="P10" s="88">
        <v>5276</v>
      </c>
      <c r="Q10" s="88">
        <v>5244</v>
      </c>
      <c r="R10" s="88">
        <v>5214</v>
      </c>
      <c r="S10" s="88">
        <v>5175</v>
      </c>
      <c r="T10" s="88">
        <v>5137</v>
      </c>
      <c r="U10" s="88">
        <v>5105</v>
      </c>
      <c r="V10" s="88">
        <v>5069</v>
      </c>
      <c r="W10" s="88">
        <v>4997</v>
      </c>
      <c r="X10" s="88">
        <v>4915</v>
      </c>
      <c r="Y10" s="88">
        <v>4850</v>
      </c>
      <c r="Z10" s="88">
        <v>4780</v>
      </c>
      <c r="AA10" s="94">
        <v>4718</v>
      </c>
      <c r="AB10" s="87">
        <v>-100</v>
      </c>
      <c r="AC10" s="87">
        <v>-70</v>
      </c>
      <c r="AD10" s="163">
        <v>-996</v>
      </c>
      <c r="AE10" s="148">
        <v>-0.15</v>
      </c>
      <c r="AF10" s="163">
        <v>-1744</v>
      </c>
      <c r="AG10" s="148">
        <v>-0.27</v>
      </c>
    </row>
    <row r="11" spans="1:33" s="68" customFormat="1" x14ac:dyDescent="0.2">
      <c r="A11" s="110" t="s">
        <v>140</v>
      </c>
      <c r="B11" s="205">
        <v>37129</v>
      </c>
      <c r="C11" s="145">
        <v>37374</v>
      </c>
      <c r="D11" s="145">
        <v>37724</v>
      </c>
      <c r="E11" s="145">
        <v>38061</v>
      </c>
      <c r="F11" s="145">
        <v>38503</v>
      </c>
      <c r="G11" s="145">
        <v>38916</v>
      </c>
      <c r="H11" s="145">
        <v>39349</v>
      </c>
      <c r="I11" s="145">
        <v>39780</v>
      </c>
      <c r="J11" s="145">
        <v>40208</v>
      </c>
      <c r="K11" s="145">
        <v>40601</v>
      </c>
      <c r="L11" s="88">
        <v>40967</v>
      </c>
      <c r="M11" s="88">
        <v>41305</v>
      </c>
      <c r="N11" s="88">
        <v>41601</v>
      </c>
      <c r="O11" s="88">
        <v>41894</v>
      </c>
      <c r="P11" s="88">
        <v>42146</v>
      </c>
      <c r="Q11" s="88">
        <v>42391</v>
      </c>
      <c r="R11" s="88">
        <v>42593</v>
      </c>
      <c r="S11" s="88">
        <v>42736</v>
      </c>
      <c r="T11" s="88">
        <v>42884</v>
      </c>
      <c r="U11" s="88">
        <v>42977</v>
      </c>
      <c r="V11" s="88">
        <v>43067</v>
      </c>
      <c r="W11" s="88">
        <v>43132</v>
      </c>
      <c r="X11" s="88">
        <v>43142</v>
      </c>
      <c r="Y11" s="88">
        <v>43166</v>
      </c>
      <c r="Z11" s="88">
        <v>43147</v>
      </c>
      <c r="AA11" s="94">
        <v>43126</v>
      </c>
      <c r="AB11" s="87">
        <v>384</v>
      </c>
      <c r="AC11" s="87">
        <v>240</v>
      </c>
      <c r="AD11" s="163">
        <v>3838</v>
      </c>
      <c r="AE11" s="148">
        <v>0.1</v>
      </c>
      <c r="AF11" s="163">
        <v>5997</v>
      </c>
      <c r="AG11" s="148">
        <v>0.16</v>
      </c>
    </row>
    <row r="12" spans="1:33" s="68" customFormat="1" x14ac:dyDescent="0.2">
      <c r="A12" s="110" t="s">
        <v>73</v>
      </c>
      <c r="B12" s="205">
        <v>4160</v>
      </c>
      <c r="C12" s="145">
        <v>4108</v>
      </c>
      <c r="D12" s="145">
        <v>4064</v>
      </c>
      <c r="E12" s="145">
        <v>4015</v>
      </c>
      <c r="F12" s="145">
        <v>3978</v>
      </c>
      <c r="G12" s="145">
        <v>3946</v>
      </c>
      <c r="H12" s="145">
        <v>3917</v>
      </c>
      <c r="I12" s="145">
        <v>3904</v>
      </c>
      <c r="J12" s="145">
        <v>3886</v>
      </c>
      <c r="K12" s="145">
        <v>3871</v>
      </c>
      <c r="L12" s="88">
        <v>3860</v>
      </c>
      <c r="M12" s="88">
        <v>3858</v>
      </c>
      <c r="N12" s="88">
        <v>3851</v>
      </c>
      <c r="O12" s="88">
        <v>3847</v>
      </c>
      <c r="P12" s="88">
        <v>3847</v>
      </c>
      <c r="Q12" s="88">
        <v>3847</v>
      </c>
      <c r="R12" s="88">
        <v>3853</v>
      </c>
      <c r="S12" s="88">
        <v>3844</v>
      </c>
      <c r="T12" s="88">
        <v>3837</v>
      </c>
      <c r="U12" s="88">
        <v>3835</v>
      </c>
      <c r="V12" s="88">
        <v>3830</v>
      </c>
      <c r="W12" s="88">
        <v>3829</v>
      </c>
      <c r="X12" s="88">
        <v>3814</v>
      </c>
      <c r="Y12" s="88">
        <v>3802</v>
      </c>
      <c r="Z12" s="88">
        <v>3794</v>
      </c>
      <c r="AA12" s="94">
        <v>3786</v>
      </c>
      <c r="AB12" s="87">
        <v>-30</v>
      </c>
      <c r="AC12" s="87">
        <v>-15</v>
      </c>
      <c r="AD12" s="163">
        <v>-300</v>
      </c>
      <c r="AE12" s="148">
        <v>-7.0000000000000007E-2</v>
      </c>
      <c r="AF12" s="163">
        <v>-374</v>
      </c>
      <c r="AG12" s="148">
        <v>-0.09</v>
      </c>
    </row>
    <row r="13" spans="1:33" s="68" customFormat="1" x14ac:dyDescent="0.2">
      <c r="A13" s="110" t="s">
        <v>141</v>
      </c>
      <c r="B13" s="205">
        <v>12129</v>
      </c>
      <c r="C13" s="145">
        <v>11969</v>
      </c>
      <c r="D13" s="145">
        <v>11833</v>
      </c>
      <c r="E13" s="145">
        <v>11700</v>
      </c>
      <c r="F13" s="145">
        <v>11561</v>
      </c>
      <c r="G13" s="145">
        <v>11460</v>
      </c>
      <c r="H13" s="145">
        <v>11359</v>
      </c>
      <c r="I13" s="145">
        <v>11283</v>
      </c>
      <c r="J13" s="145">
        <v>11206</v>
      </c>
      <c r="K13" s="145">
        <v>11155</v>
      </c>
      <c r="L13" s="88">
        <v>11127</v>
      </c>
      <c r="M13" s="88">
        <v>11090</v>
      </c>
      <c r="N13" s="88">
        <v>11057</v>
      </c>
      <c r="O13" s="88">
        <v>11023</v>
      </c>
      <c r="P13" s="88">
        <v>10995</v>
      </c>
      <c r="Q13" s="88">
        <v>10984</v>
      </c>
      <c r="R13" s="88">
        <v>10959</v>
      </c>
      <c r="S13" s="88">
        <v>10931</v>
      </c>
      <c r="T13" s="88">
        <v>10902</v>
      </c>
      <c r="U13" s="88">
        <v>10865</v>
      </c>
      <c r="V13" s="88">
        <v>10827</v>
      </c>
      <c r="W13" s="88">
        <v>10787</v>
      </c>
      <c r="X13" s="88">
        <v>10738</v>
      </c>
      <c r="Y13" s="88">
        <v>10685</v>
      </c>
      <c r="Z13" s="88">
        <v>10622</v>
      </c>
      <c r="AA13" s="94">
        <v>10553</v>
      </c>
      <c r="AB13" s="87">
        <v>-100</v>
      </c>
      <c r="AC13" s="87">
        <v>-63</v>
      </c>
      <c r="AD13" s="163">
        <v>-1002</v>
      </c>
      <c r="AE13" s="148">
        <v>-0.08</v>
      </c>
      <c r="AF13" s="163">
        <v>-1576</v>
      </c>
      <c r="AG13" s="148">
        <v>-0.13</v>
      </c>
    </row>
    <row r="14" spans="1:33" s="68" customFormat="1" x14ac:dyDescent="0.2">
      <c r="A14" s="110" t="s">
        <v>74</v>
      </c>
      <c r="B14" s="205">
        <v>10254</v>
      </c>
      <c r="C14" s="145">
        <v>10265</v>
      </c>
      <c r="D14" s="145">
        <v>10267</v>
      </c>
      <c r="E14" s="145">
        <v>10263</v>
      </c>
      <c r="F14" s="145">
        <v>10343</v>
      </c>
      <c r="G14" s="145">
        <v>10395</v>
      </c>
      <c r="H14" s="145">
        <v>10437</v>
      </c>
      <c r="I14" s="145">
        <v>10475</v>
      </c>
      <c r="J14" s="145">
        <v>10510</v>
      </c>
      <c r="K14" s="145">
        <v>10572</v>
      </c>
      <c r="L14" s="88">
        <v>10626</v>
      </c>
      <c r="M14" s="88">
        <v>10673</v>
      </c>
      <c r="N14" s="88">
        <v>10701</v>
      </c>
      <c r="O14" s="88">
        <v>10718</v>
      </c>
      <c r="P14" s="88">
        <v>10743</v>
      </c>
      <c r="Q14" s="88">
        <v>10777</v>
      </c>
      <c r="R14" s="88">
        <v>10805</v>
      </c>
      <c r="S14" s="88">
        <v>10812</v>
      </c>
      <c r="T14" s="88">
        <v>10810</v>
      </c>
      <c r="U14" s="88">
        <v>10801</v>
      </c>
      <c r="V14" s="88">
        <v>10806</v>
      </c>
      <c r="W14" s="88">
        <v>10800</v>
      </c>
      <c r="X14" s="88">
        <v>10778</v>
      </c>
      <c r="Y14" s="88">
        <v>10757</v>
      </c>
      <c r="Z14" s="88">
        <v>10724</v>
      </c>
      <c r="AA14" s="94">
        <v>10701</v>
      </c>
      <c r="AB14" s="87">
        <v>37</v>
      </c>
      <c r="AC14" s="87">
        <v>18</v>
      </c>
      <c r="AD14" s="163">
        <v>372</v>
      </c>
      <c r="AE14" s="148">
        <v>0.04</v>
      </c>
      <c r="AF14" s="163">
        <v>447</v>
      </c>
      <c r="AG14" s="148">
        <v>0.04</v>
      </c>
    </row>
    <row r="15" spans="1:33" s="68" customFormat="1" x14ac:dyDescent="0.2">
      <c r="A15" s="110" t="s">
        <v>75</v>
      </c>
      <c r="B15" s="205">
        <v>10051</v>
      </c>
      <c r="C15" s="145">
        <v>9929</v>
      </c>
      <c r="D15" s="145">
        <v>9799</v>
      </c>
      <c r="E15" s="145">
        <v>9671</v>
      </c>
      <c r="F15" s="145">
        <v>9603</v>
      </c>
      <c r="G15" s="145">
        <v>9539</v>
      </c>
      <c r="H15" s="145">
        <v>9485</v>
      </c>
      <c r="I15" s="145">
        <v>9436</v>
      </c>
      <c r="J15" s="145">
        <v>9386</v>
      </c>
      <c r="K15" s="145">
        <v>9351</v>
      </c>
      <c r="L15" s="88">
        <v>9320</v>
      </c>
      <c r="M15" s="88">
        <v>9293</v>
      </c>
      <c r="N15" s="88">
        <v>9254</v>
      </c>
      <c r="O15" s="88">
        <v>9215</v>
      </c>
      <c r="P15" s="88">
        <v>9195</v>
      </c>
      <c r="Q15" s="88">
        <v>9173</v>
      </c>
      <c r="R15" s="88">
        <v>9146</v>
      </c>
      <c r="S15" s="88">
        <v>9104</v>
      </c>
      <c r="T15" s="88">
        <v>9054</v>
      </c>
      <c r="U15" s="88">
        <v>9014</v>
      </c>
      <c r="V15" s="88">
        <v>8972</v>
      </c>
      <c r="W15" s="88">
        <v>8922</v>
      </c>
      <c r="X15" s="88">
        <v>8867</v>
      </c>
      <c r="Y15" s="88">
        <v>8806</v>
      </c>
      <c r="Z15" s="88">
        <v>8749</v>
      </c>
      <c r="AA15" s="94">
        <v>8692</v>
      </c>
      <c r="AB15" s="87">
        <v>-73</v>
      </c>
      <c r="AC15" s="87">
        <v>-54</v>
      </c>
      <c r="AD15" s="163">
        <v>-731</v>
      </c>
      <c r="AE15" s="148">
        <v>-7.0000000000000007E-2</v>
      </c>
      <c r="AF15" s="163">
        <v>-1359</v>
      </c>
      <c r="AG15" s="148">
        <v>-0.14000000000000001</v>
      </c>
    </row>
    <row r="16" spans="1:33" s="68" customFormat="1" x14ac:dyDescent="0.2">
      <c r="A16" s="110" t="s">
        <v>76</v>
      </c>
      <c r="B16" s="205">
        <v>9858</v>
      </c>
      <c r="C16" s="145">
        <v>9778</v>
      </c>
      <c r="D16" s="145">
        <v>9712</v>
      </c>
      <c r="E16" s="145">
        <v>9670</v>
      </c>
      <c r="F16" s="145">
        <v>9645</v>
      </c>
      <c r="G16" s="145">
        <v>9651</v>
      </c>
      <c r="H16" s="145">
        <v>9668</v>
      </c>
      <c r="I16" s="145">
        <v>9686</v>
      </c>
      <c r="J16" s="145">
        <v>9720</v>
      </c>
      <c r="K16" s="145">
        <v>9760</v>
      </c>
      <c r="L16" s="88">
        <v>9826</v>
      </c>
      <c r="M16" s="88">
        <v>9894</v>
      </c>
      <c r="N16" s="88">
        <v>9954</v>
      </c>
      <c r="O16" s="88">
        <v>10015</v>
      </c>
      <c r="P16" s="88">
        <v>10078</v>
      </c>
      <c r="Q16" s="88">
        <v>10148</v>
      </c>
      <c r="R16" s="88">
        <v>10208</v>
      </c>
      <c r="S16" s="88">
        <v>10254</v>
      </c>
      <c r="T16" s="88">
        <v>10290</v>
      </c>
      <c r="U16" s="88">
        <v>10318</v>
      </c>
      <c r="V16" s="88">
        <v>10343</v>
      </c>
      <c r="W16" s="88">
        <v>10362</v>
      </c>
      <c r="X16" s="88">
        <v>10366</v>
      </c>
      <c r="Y16" s="88">
        <v>10360</v>
      </c>
      <c r="Z16" s="88">
        <v>10339</v>
      </c>
      <c r="AA16" s="94">
        <v>10321</v>
      </c>
      <c r="AB16" s="87">
        <v>-3</v>
      </c>
      <c r="AC16" s="87">
        <v>19</v>
      </c>
      <c r="AD16" s="163">
        <v>-32</v>
      </c>
      <c r="AE16" s="148">
        <v>0</v>
      </c>
      <c r="AF16" s="163">
        <v>463</v>
      </c>
      <c r="AG16" s="148">
        <v>0.05</v>
      </c>
    </row>
    <row r="17" spans="1:33" s="68" customFormat="1" x14ac:dyDescent="0.2">
      <c r="A17" s="110" t="s">
        <v>77</v>
      </c>
      <c r="B17" s="205">
        <v>9872</v>
      </c>
      <c r="C17" s="145">
        <v>9966</v>
      </c>
      <c r="D17" s="145">
        <v>9991</v>
      </c>
      <c r="E17" s="145">
        <v>10039</v>
      </c>
      <c r="F17" s="145">
        <v>10062</v>
      </c>
      <c r="G17" s="145">
        <v>10083</v>
      </c>
      <c r="H17" s="145">
        <v>10124</v>
      </c>
      <c r="I17" s="145">
        <v>10168</v>
      </c>
      <c r="J17" s="145">
        <v>10223</v>
      </c>
      <c r="K17" s="145">
        <v>10295</v>
      </c>
      <c r="L17" s="88">
        <v>10363</v>
      </c>
      <c r="M17" s="88">
        <v>10437</v>
      </c>
      <c r="N17" s="88">
        <v>10517</v>
      </c>
      <c r="O17" s="88">
        <v>10589</v>
      </c>
      <c r="P17" s="88">
        <v>10667</v>
      </c>
      <c r="Q17" s="88">
        <v>10737</v>
      </c>
      <c r="R17" s="88">
        <v>10805</v>
      </c>
      <c r="S17" s="88">
        <v>10865</v>
      </c>
      <c r="T17" s="88">
        <v>10912</v>
      </c>
      <c r="U17" s="88">
        <v>10953</v>
      </c>
      <c r="V17" s="88">
        <v>10980</v>
      </c>
      <c r="W17" s="88">
        <v>11008</v>
      </c>
      <c r="X17" s="88">
        <v>11022</v>
      </c>
      <c r="Y17" s="88">
        <v>11022</v>
      </c>
      <c r="Z17" s="88">
        <v>11009</v>
      </c>
      <c r="AA17" s="94">
        <v>10999</v>
      </c>
      <c r="AB17" s="87">
        <v>49</v>
      </c>
      <c r="AC17" s="87">
        <v>45</v>
      </c>
      <c r="AD17" s="163">
        <v>491</v>
      </c>
      <c r="AE17" s="148">
        <v>0.05</v>
      </c>
      <c r="AF17" s="163">
        <v>1127</v>
      </c>
      <c r="AG17" s="148">
        <v>0.11</v>
      </c>
    </row>
    <row r="18" spans="1:33" s="68" customFormat="1" x14ac:dyDescent="0.2">
      <c r="A18" s="110" t="s">
        <v>78</v>
      </c>
      <c r="B18" s="205">
        <v>9279</v>
      </c>
      <c r="C18" s="145">
        <v>9231</v>
      </c>
      <c r="D18" s="145">
        <v>9236</v>
      </c>
      <c r="E18" s="145">
        <v>9238</v>
      </c>
      <c r="F18" s="145">
        <v>9253</v>
      </c>
      <c r="G18" s="145">
        <v>9294</v>
      </c>
      <c r="H18" s="145">
        <v>9332</v>
      </c>
      <c r="I18" s="145">
        <v>9396</v>
      </c>
      <c r="J18" s="145">
        <v>9453</v>
      </c>
      <c r="K18" s="145">
        <v>9526</v>
      </c>
      <c r="L18" s="88">
        <v>9595</v>
      </c>
      <c r="M18" s="88">
        <v>9670</v>
      </c>
      <c r="N18" s="88">
        <v>9752</v>
      </c>
      <c r="O18" s="88">
        <v>9827</v>
      </c>
      <c r="P18" s="88">
        <v>9909</v>
      </c>
      <c r="Q18" s="88">
        <v>9975</v>
      </c>
      <c r="R18" s="88">
        <v>10039</v>
      </c>
      <c r="S18" s="88">
        <v>10096</v>
      </c>
      <c r="T18" s="88">
        <v>10147</v>
      </c>
      <c r="U18" s="88">
        <v>10198</v>
      </c>
      <c r="V18" s="88">
        <v>10238</v>
      </c>
      <c r="W18" s="88">
        <v>10263</v>
      </c>
      <c r="X18" s="88">
        <v>10287</v>
      </c>
      <c r="Y18" s="88">
        <v>10308</v>
      </c>
      <c r="Z18" s="88">
        <v>10322</v>
      </c>
      <c r="AA18" s="94">
        <v>10329</v>
      </c>
      <c r="AB18" s="87">
        <v>32</v>
      </c>
      <c r="AC18" s="87">
        <v>42</v>
      </c>
      <c r="AD18" s="163">
        <v>316</v>
      </c>
      <c r="AE18" s="148">
        <v>0.03</v>
      </c>
      <c r="AF18" s="163">
        <v>1050</v>
      </c>
      <c r="AG18" s="148">
        <v>0.11</v>
      </c>
    </row>
    <row r="19" spans="1:33" s="68" customFormat="1" x14ac:dyDescent="0.2">
      <c r="A19" s="110" t="s">
        <v>79</v>
      </c>
      <c r="B19" s="205">
        <v>14473</v>
      </c>
      <c r="C19" s="145">
        <v>14369</v>
      </c>
      <c r="D19" s="145">
        <v>14319</v>
      </c>
      <c r="E19" s="145">
        <v>14268</v>
      </c>
      <c r="F19" s="145">
        <v>14207</v>
      </c>
      <c r="G19" s="145">
        <v>14165</v>
      </c>
      <c r="H19" s="145">
        <v>14134</v>
      </c>
      <c r="I19" s="145">
        <v>14128</v>
      </c>
      <c r="J19" s="145">
        <v>14120</v>
      </c>
      <c r="K19" s="145">
        <v>14114</v>
      </c>
      <c r="L19" s="88">
        <v>14124</v>
      </c>
      <c r="M19" s="88">
        <v>14132</v>
      </c>
      <c r="N19" s="88">
        <v>14149</v>
      </c>
      <c r="O19" s="88">
        <v>14161</v>
      </c>
      <c r="P19" s="88">
        <v>14172</v>
      </c>
      <c r="Q19" s="88">
        <v>14201</v>
      </c>
      <c r="R19" s="88">
        <v>14228</v>
      </c>
      <c r="S19" s="88">
        <v>14242</v>
      </c>
      <c r="T19" s="88">
        <v>14256</v>
      </c>
      <c r="U19" s="88">
        <v>14272</v>
      </c>
      <c r="V19" s="88">
        <v>14284</v>
      </c>
      <c r="W19" s="88">
        <v>14314</v>
      </c>
      <c r="X19" s="88">
        <v>14313</v>
      </c>
      <c r="Y19" s="88">
        <v>14302</v>
      </c>
      <c r="Z19" s="88">
        <v>14293</v>
      </c>
      <c r="AA19" s="94">
        <v>14270</v>
      </c>
      <c r="AB19" s="87">
        <v>-35</v>
      </c>
      <c r="AC19" s="87">
        <v>-8</v>
      </c>
      <c r="AD19" s="163">
        <v>-349</v>
      </c>
      <c r="AE19" s="148">
        <v>-0.02</v>
      </c>
      <c r="AF19" s="163">
        <v>-203</v>
      </c>
      <c r="AG19" s="148">
        <v>-0.01</v>
      </c>
    </row>
    <row r="20" spans="1:33" s="68" customFormat="1" x14ac:dyDescent="0.2">
      <c r="A20" s="110" t="s">
        <v>80</v>
      </c>
      <c r="B20" s="205">
        <v>30819</v>
      </c>
      <c r="C20" s="145">
        <v>30649</v>
      </c>
      <c r="D20" s="145">
        <v>30391</v>
      </c>
      <c r="E20" s="145">
        <v>30157</v>
      </c>
      <c r="F20" s="145">
        <v>30005</v>
      </c>
      <c r="G20" s="145">
        <v>29861</v>
      </c>
      <c r="H20" s="145">
        <v>29748</v>
      </c>
      <c r="I20" s="145">
        <v>29624</v>
      </c>
      <c r="J20" s="145">
        <v>29508</v>
      </c>
      <c r="K20" s="145">
        <v>29413</v>
      </c>
      <c r="L20" s="88">
        <v>29347</v>
      </c>
      <c r="M20" s="88">
        <v>29320</v>
      </c>
      <c r="N20" s="88">
        <v>29261</v>
      </c>
      <c r="O20" s="88">
        <v>29211</v>
      </c>
      <c r="P20" s="88">
        <v>29170</v>
      </c>
      <c r="Q20" s="88">
        <v>29144</v>
      </c>
      <c r="R20" s="88">
        <v>29127</v>
      </c>
      <c r="S20" s="88">
        <v>29069</v>
      </c>
      <c r="T20" s="88">
        <v>29007</v>
      </c>
      <c r="U20" s="88">
        <v>28938</v>
      </c>
      <c r="V20" s="88">
        <v>28878</v>
      </c>
      <c r="W20" s="88">
        <v>28816</v>
      </c>
      <c r="X20" s="88">
        <v>28734</v>
      </c>
      <c r="Y20" s="88">
        <v>28636</v>
      </c>
      <c r="Z20" s="88">
        <v>28515</v>
      </c>
      <c r="AA20" s="94">
        <v>28406</v>
      </c>
      <c r="AB20" s="87">
        <v>-147</v>
      </c>
      <c r="AC20" s="87">
        <v>-97</v>
      </c>
      <c r="AD20" s="163">
        <v>-1472</v>
      </c>
      <c r="AE20" s="148">
        <v>-0.05</v>
      </c>
      <c r="AF20" s="163">
        <v>-2413</v>
      </c>
      <c r="AG20" s="148">
        <v>-0.08</v>
      </c>
    </row>
    <row r="21" spans="1:33" s="68" customFormat="1" x14ac:dyDescent="0.2">
      <c r="A21" s="110" t="s">
        <v>81</v>
      </c>
      <c r="B21" s="205">
        <v>40655</v>
      </c>
      <c r="C21" s="145">
        <v>40566</v>
      </c>
      <c r="D21" s="145">
        <v>40586</v>
      </c>
      <c r="E21" s="145">
        <v>40626</v>
      </c>
      <c r="F21" s="145">
        <v>41002</v>
      </c>
      <c r="G21" s="145">
        <v>41301</v>
      </c>
      <c r="H21" s="145">
        <v>41541</v>
      </c>
      <c r="I21" s="145">
        <v>41792</v>
      </c>
      <c r="J21" s="145">
        <v>42066</v>
      </c>
      <c r="K21" s="145">
        <v>42371</v>
      </c>
      <c r="L21" s="88">
        <v>42613</v>
      </c>
      <c r="M21" s="88">
        <v>42817</v>
      </c>
      <c r="N21" s="88">
        <v>42979</v>
      </c>
      <c r="O21" s="88">
        <v>43144</v>
      </c>
      <c r="P21" s="88">
        <v>43322</v>
      </c>
      <c r="Q21" s="88">
        <v>43449</v>
      </c>
      <c r="R21" s="88">
        <v>43555</v>
      </c>
      <c r="S21" s="88">
        <v>43600</v>
      </c>
      <c r="T21" s="88">
        <v>43648</v>
      </c>
      <c r="U21" s="88">
        <v>43694</v>
      </c>
      <c r="V21" s="88">
        <v>43714</v>
      </c>
      <c r="W21" s="88">
        <v>43728</v>
      </c>
      <c r="X21" s="88">
        <v>43679</v>
      </c>
      <c r="Y21" s="88">
        <v>43625</v>
      </c>
      <c r="Z21" s="88">
        <v>43539</v>
      </c>
      <c r="AA21" s="94">
        <v>43455</v>
      </c>
      <c r="AB21" s="87">
        <v>196</v>
      </c>
      <c r="AC21" s="87">
        <v>112</v>
      </c>
      <c r="AD21" s="163">
        <v>1958</v>
      </c>
      <c r="AE21" s="148">
        <v>0.05</v>
      </c>
      <c r="AF21" s="163">
        <v>2800</v>
      </c>
      <c r="AG21" s="148">
        <v>7.0000000000000007E-2</v>
      </c>
    </row>
    <row r="22" spans="1:33" s="68" customFormat="1" x14ac:dyDescent="0.2">
      <c r="A22" s="110" t="s">
        <v>82</v>
      </c>
      <c r="B22" s="205">
        <v>20479</v>
      </c>
      <c r="C22" s="145">
        <v>20358</v>
      </c>
      <c r="D22" s="145">
        <v>20221</v>
      </c>
      <c r="E22" s="145">
        <v>20086</v>
      </c>
      <c r="F22" s="145">
        <v>19988</v>
      </c>
      <c r="G22" s="145">
        <v>19898</v>
      </c>
      <c r="H22" s="145">
        <v>19846</v>
      </c>
      <c r="I22" s="145">
        <v>19778</v>
      </c>
      <c r="J22" s="145">
        <v>19707</v>
      </c>
      <c r="K22" s="145">
        <v>19674</v>
      </c>
      <c r="L22" s="88">
        <v>19657</v>
      </c>
      <c r="M22" s="88">
        <v>19662</v>
      </c>
      <c r="N22" s="88">
        <v>19633</v>
      </c>
      <c r="O22" s="88">
        <v>19597</v>
      </c>
      <c r="P22" s="88">
        <v>19589</v>
      </c>
      <c r="Q22" s="88">
        <v>19592</v>
      </c>
      <c r="R22" s="88">
        <v>19585</v>
      </c>
      <c r="S22" s="88">
        <v>19550</v>
      </c>
      <c r="T22" s="88">
        <v>19504</v>
      </c>
      <c r="U22" s="88">
        <v>19470</v>
      </c>
      <c r="V22" s="88">
        <v>19441</v>
      </c>
      <c r="W22" s="88">
        <v>19402</v>
      </c>
      <c r="X22" s="88">
        <v>19346</v>
      </c>
      <c r="Y22" s="88">
        <v>19276</v>
      </c>
      <c r="Z22" s="88">
        <v>19207</v>
      </c>
      <c r="AA22" s="94">
        <v>19069</v>
      </c>
      <c r="AB22" s="87">
        <v>-82</v>
      </c>
      <c r="AC22" s="87">
        <v>-56</v>
      </c>
      <c r="AD22" s="163">
        <v>-822</v>
      </c>
      <c r="AE22" s="148">
        <v>-0.04</v>
      </c>
      <c r="AF22" s="163">
        <v>-1410</v>
      </c>
      <c r="AG22" s="148">
        <v>-7.0000000000000007E-2</v>
      </c>
    </row>
    <row r="23" spans="1:33" s="68" customFormat="1" x14ac:dyDescent="0.2">
      <c r="A23" s="110" t="s">
        <v>83</v>
      </c>
      <c r="B23" s="205">
        <v>5754</v>
      </c>
      <c r="C23" s="145">
        <v>5636</v>
      </c>
      <c r="D23" s="145">
        <v>5528</v>
      </c>
      <c r="E23" s="145">
        <v>5420</v>
      </c>
      <c r="F23" s="145">
        <v>5346</v>
      </c>
      <c r="G23" s="145">
        <v>5267</v>
      </c>
      <c r="H23" s="145">
        <v>5206</v>
      </c>
      <c r="I23" s="145">
        <v>5147</v>
      </c>
      <c r="J23" s="145">
        <v>5100</v>
      </c>
      <c r="K23" s="145">
        <v>5051</v>
      </c>
      <c r="L23" s="88">
        <v>5001</v>
      </c>
      <c r="M23" s="88">
        <v>4960</v>
      </c>
      <c r="N23" s="88">
        <v>4917</v>
      </c>
      <c r="O23" s="88">
        <v>4881</v>
      </c>
      <c r="P23" s="88">
        <v>4844</v>
      </c>
      <c r="Q23" s="88">
        <v>4804</v>
      </c>
      <c r="R23" s="88">
        <v>4772</v>
      </c>
      <c r="S23" s="88">
        <v>4735</v>
      </c>
      <c r="T23" s="88">
        <v>4693</v>
      </c>
      <c r="U23" s="88">
        <v>4651</v>
      </c>
      <c r="V23" s="88">
        <v>4610</v>
      </c>
      <c r="W23" s="88">
        <v>4571</v>
      </c>
      <c r="X23" s="88">
        <v>4523</v>
      </c>
      <c r="Y23" s="88">
        <v>4463</v>
      </c>
      <c r="Z23" s="88">
        <v>4405</v>
      </c>
      <c r="AA23" s="94">
        <v>4358</v>
      </c>
      <c r="AB23" s="87">
        <v>-75</v>
      </c>
      <c r="AC23" s="87">
        <v>-56</v>
      </c>
      <c r="AD23" s="163">
        <v>-753</v>
      </c>
      <c r="AE23" s="148">
        <v>-0.13</v>
      </c>
      <c r="AF23" s="163">
        <v>-1396</v>
      </c>
      <c r="AG23" s="148">
        <v>-0.24</v>
      </c>
    </row>
    <row r="24" spans="1:33" s="68" customFormat="1" x14ac:dyDescent="0.2">
      <c r="A24" s="110" t="s">
        <v>84</v>
      </c>
      <c r="B24" s="205">
        <v>8830</v>
      </c>
      <c r="C24" s="145">
        <v>8964</v>
      </c>
      <c r="D24" s="145">
        <v>9103</v>
      </c>
      <c r="E24" s="145">
        <v>9251</v>
      </c>
      <c r="F24" s="145">
        <v>9389</v>
      </c>
      <c r="G24" s="145">
        <v>9533</v>
      </c>
      <c r="H24" s="145">
        <v>9688</v>
      </c>
      <c r="I24" s="145">
        <v>9840</v>
      </c>
      <c r="J24" s="145">
        <v>9998</v>
      </c>
      <c r="K24" s="145">
        <v>10161</v>
      </c>
      <c r="L24" s="88">
        <v>10324</v>
      </c>
      <c r="M24" s="88">
        <v>10478</v>
      </c>
      <c r="N24" s="88">
        <v>10618</v>
      </c>
      <c r="O24" s="88">
        <v>10759</v>
      </c>
      <c r="P24" s="88">
        <v>10889</v>
      </c>
      <c r="Q24" s="88">
        <v>11006</v>
      </c>
      <c r="R24" s="88">
        <v>11116</v>
      </c>
      <c r="S24" s="88">
        <v>11207</v>
      </c>
      <c r="T24" s="88">
        <v>11290</v>
      </c>
      <c r="U24" s="88">
        <v>11357</v>
      </c>
      <c r="V24" s="88">
        <v>11407</v>
      </c>
      <c r="W24" s="88">
        <v>11454</v>
      </c>
      <c r="X24" s="88">
        <v>11495</v>
      </c>
      <c r="Y24" s="88">
        <v>11527</v>
      </c>
      <c r="Z24" s="88">
        <v>11549</v>
      </c>
      <c r="AA24" s="94">
        <v>11570</v>
      </c>
      <c r="AB24" s="87">
        <v>149</v>
      </c>
      <c r="AC24" s="87">
        <v>110</v>
      </c>
      <c r="AD24" s="163">
        <v>1494</v>
      </c>
      <c r="AE24" s="148">
        <v>0.17</v>
      </c>
      <c r="AF24" s="163">
        <v>2740</v>
      </c>
      <c r="AG24" s="148">
        <v>0.31</v>
      </c>
    </row>
    <row r="25" spans="1:33" s="68" customFormat="1" x14ac:dyDescent="0.2">
      <c r="A25" s="110" t="s">
        <v>85</v>
      </c>
      <c r="B25" s="205">
        <v>8374</v>
      </c>
      <c r="C25" s="145">
        <v>8318</v>
      </c>
      <c r="D25" s="145">
        <v>8247</v>
      </c>
      <c r="E25" s="145">
        <v>8155</v>
      </c>
      <c r="F25" s="145">
        <v>8099</v>
      </c>
      <c r="G25" s="145">
        <v>8049</v>
      </c>
      <c r="H25" s="145">
        <v>8016</v>
      </c>
      <c r="I25" s="145">
        <v>7986</v>
      </c>
      <c r="J25" s="145">
        <v>7954</v>
      </c>
      <c r="K25" s="145">
        <v>7933</v>
      </c>
      <c r="L25" s="88">
        <v>7924</v>
      </c>
      <c r="M25" s="88">
        <v>7903</v>
      </c>
      <c r="N25" s="88">
        <v>7871</v>
      </c>
      <c r="O25" s="88">
        <v>7846</v>
      </c>
      <c r="P25" s="88">
        <v>7820</v>
      </c>
      <c r="Q25" s="88">
        <v>7814</v>
      </c>
      <c r="R25" s="88">
        <v>7796</v>
      </c>
      <c r="S25" s="88">
        <v>7764</v>
      </c>
      <c r="T25" s="88">
        <v>7746</v>
      </c>
      <c r="U25" s="88">
        <v>7713</v>
      </c>
      <c r="V25" s="88">
        <v>7696</v>
      </c>
      <c r="W25" s="88">
        <v>7669</v>
      </c>
      <c r="X25" s="88">
        <v>7629</v>
      </c>
      <c r="Y25" s="88">
        <v>7597</v>
      </c>
      <c r="Z25" s="88">
        <v>7535</v>
      </c>
      <c r="AA25" s="94">
        <v>7487</v>
      </c>
      <c r="AB25" s="87">
        <v>-45</v>
      </c>
      <c r="AC25" s="87">
        <v>-35</v>
      </c>
      <c r="AD25" s="163">
        <v>-450</v>
      </c>
      <c r="AE25" s="148">
        <v>-0.05</v>
      </c>
      <c r="AF25" s="163">
        <v>-887</v>
      </c>
      <c r="AG25" s="148">
        <v>-0.11</v>
      </c>
    </row>
    <row r="26" spans="1:33" s="68" customFormat="1" x14ac:dyDescent="0.2">
      <c r="A26" s="110" t="s">
        <v>142</v>
      </c>
      <c r="B26" s="205">
        <v>2097</v>
      </c>
      <c r="C26" s="145">
        <v>2060</v>
      </c>
      <c r="D26" s="145">
        <v>2009</v>
      </c>
      <c r="E26" s="145">
        <v>1959</v>
      </c>
      <c r="F26" s="145">
        <v>1930</v>
      </c>
      <c r="G26" s="145">
        <v>1898</v>
      </c>
      <c r="H26" s="145">
        <v>1873</v>
      </c>
      <c r="I26" s="145">
        <v>1842</v>
      </c>
      <c r="J26" s="145">
        <v>1815</v>
      </c>
      <c r="K26" s="145">
        <v>1793</v>
      </c>
      <c r="L26" s="88">
        <v>1774</v>
      </c>
      <c r="M26" s="88">
        <v>1758</v>
      </c>
      <c r="N26" s="88">
        <v>1735</v>
      </c>
      <c r="O26" s="88">
        <v>1718</v>
      </c>
      <c r="P26" s="88">
        <v>1699</v>
      </c>
      <c r="Q26" s="88">
        <v>1685</v>
      </c>
      <c r="R26" s="88">
        <v>1669</v>
      </c>
      <c r="S26" s="88">
        <v>1653</v>
      </c>
      <c r="T26" s="88">
        <v>1639</v>
      </c>
      <c r="U26" s="88">
        <v>1619</v>
      </c>
      <c r="V26" s="88">
        <v>1607</v>
      </c>
      <c r="W26" s="88">
        <v>1595</v>
      </c>
      <c r="X26" s="88">
        <v>1583</v>
      </c>
      <c r="Y26" s="88">
        <v>1575</v>
      </c>
      <c r="Z26" s="88">
        <v>1561</v>
      </c>
      <c r="AA26" s="94">
        <v>1551</v>
      </c>
      <c r="AB26" s="87">
        <v>-32</v>
      </c>
      <c r="AC26" s="87">
        <v>-22</v>
      </c>
      <c r="AD26" s="163">
        <v>-323</v>
      </c>
      <c r="AE26" s="148">
        <v>-0.15</v>
      </c>
      <c r="AF26" s="163">
        <v>-546</v>
      </c>
      <c r="AG26" s="148">
        <v>-0.26</v>
      </c>
    </row>
    <row r="27" spans="1:33" s="68" customFormat="1" x14ac:dyDescent="0.2">
      <c r="A27" s="110" t="s">
        <v>86</v>
      </c>
      <c r="B27" s="205">
        <v>10930</v>
      </c>
      <c r="C27" s="145">
        <v>10785</v>
      </c>
      <c r="D27" s="145">
        <v>10639</v>
      </c>
      <c r="E27" s="145">
        <v>10507</v>
      </c>
      <c r="F27" s="145">
        <v>10382</v>
      </c>
      <c r="G27" s="145">
        <v>10273</v>
      </c>
      <c r="H27" s="145">
        <v>10162</v>
      </c>
      <c r="I27" s="145">
        <v>10061</v>
      </c>
      <c r="J27" s="145">
        <v>9971</v>
      </c>
      <c r="K27" s="145">
        <v>9904</v>
      </c>
      <c r="L27" s="88">
        <v>9848</v>
      </c>
      <c r="M27" s="88">
        <v>9792</v>
      </c>
      <c r="N27" s="88">
        <v>9737</v>
      </c>
      <c r="O27" s="88">
        <v>9688</v>
      </c>
      <c r="P27" s="88">
        <v>9656</v>
      </c>
      <c r="Q27" s="88">
        <v>9622</v>
      </c>
      <c r="R27" s="88">
        <v>9588</v>
      </c>
      <c r="S27" s="88">
        <v>9542</v>
      </c>
      <c r="T27" s="88">
        <v>9499</v>
      </c>
      <c r="U27" s="88">
        <v>9452</v>
      </c>
      <c r="V27" s="88">
        <v>9397</v>
      </c>
      <c r="W27" s="88">
        <v>9348</v>
      </c>
      <c r="X27" s="88">
        <v>9297</v>
      </c>
      <c r="Y27" s="88">
        <v>9242</v>
      </c>
      <c r="Z27" s="88">
        <v>9180</v>
      </c>
      <c r="AA27" s="94">
        <v>9106</v>
      </c>
      <c r="AB27" s="87">
        <v>-108</v>
      </c>
      <c r="AC27" s="87">
        <v>-73</v>
      </c>
      <c r="AD27" s="163">
        <v>-1082</v>
      </c>
      <c r="AE27" s="148">
        <v>-0.1</v>
      </c>
      <c r="AF27" s="163">
        <v>-1824</v>
      </c>
      <c r="AG27" s="148">
        <v>-0.17</v>
      </c>
    </row>
    <row r="28" spans="1:33" s="68" customFormat="1" x14ac:dyDescent="0.2">
      <c r="A28" s="110" t="s">
        <v>87</v>
      </c>
      <c r="B28" s="205">
        <v>30256</v>
      </c>
      <c r="C28" s="145">
        <v>29966</v>
      </c>
      <c r="D28" s="145">
        <v>29721</v>
      </c>
      <c r="E28" s="145">
        <v>29531</v>
      </c>
      <c r="F28" s="145">
        <v>29407</v>
      </c>
      <c r="G28" s="145">
        <v>29307</v>
      </c>
      <c r="H28" s="145">
        <v>29226</v>
      </c>
      <c r="I28" s="145">
        <v>29138</v>
      </c>
      <c r="J28" s="145">
        <v>29060</v>
      </c>
      <c r="K28" s="145">
        <v>29054</v>
      </c>
      <c r="L28" s="88">
        <v>29048</v>
      </c>
      <c r="M28" s="88">
        <v>29055</v>
      </c>
      <c r="N28" s="88">
        <v>29005</v>
      </c>
      <c r="O28" s="88">
        <v>28949</v>
      </c>
      <c r="P28" s="88">
        <v>28965</v>
      </c>
      <c r="Q28" s="88">
        <v>28958</v>
      </c>
      <c r="R28" s="88">
        <v>28958</v>
      </c>
      <c r="S28" s="88">
        <v>28890</v>
      </c>
      <c r="T28" s="88">
        <v>28806</v>
      </c>
      <c r="U28" s="88">
        <v>28748</v>
      </c>
      <c r="V28" s="88">
        <v>28674</v>
      </c>
      <c r="W28" s="88">
        <v>28618</v>
      </c>
      <c r="X28" s="88">
        <v>28528</v>
      </c>
      <c r="Y28" s="88">
        <v>28405</v>
      </c>
      <c r="Z28" s="88">
        <v>28263</v>
      </c>
      <c r="AA28" s="94">
        <v>28140</v>
      </c>
      <c r="AB28" s="87">
        <v>-121</v>
      </c>
      <c r="AC28" s="87">
        <v>-85</v>
      </c>
      <c r="AD28" s="163">
        <v>-1208</v>
      </c>
      <c r="AE28" s="148">
        <v>-0.04</v>
      </c>
      <c r="AF28" s="163">
        <v>-2116</v>
      </c>
      <c r="AG28" s="148">
        <v>-7.0000000000000007E-2</v>
      </c>
    </row>
    <row r="29" spans="1:33" s="68" customFormat="1" x14ac:dyDescent="0.2">
      <c r="A29" s="110" t="s">
        <v>88</v>
      </c>
      <c r="B29" s="205">
        <v>1747</v>
      </c>
      <c r="C29" s="145">
        <v>1722</v>
      </c>
      <c r="D29" s="145">
        <v>1698</v>
      </c>
      <c r="E29" s="145">
        <v>1676</v>
      </c>
      <c r="F29" s="145">
        <v>1665</v>
      </c>
      <c r="G29" s="145">
        <v>1654</v>
      </c>
      <c r="H29" s="145">
        <v>1648</v>
      </c>
      <c r="I29" s="145">
        <v>1643</v>
      </c>
      <c r="J29" s="145">
        <v>1637</v>
      </c>
      <c r="K29" s="145">
        <v>1639</v>
      </c>
      <c r="L29" s="88">
        <v>1638</v>
      </c>
      <c r="M29" s="88">
        <v>1628</v>
      </c>
      <c r="N29" s="88">
        <v>1623</v>
      </c>
      <c r="O29" s="88">
        <v>1619</v>
      </c>
      <c r="P29" s="88">
        <v>1616</v>
      </c>
      <c r="Q29" s="88">
        <v>1611</v>
      </c>
      <c r="R29" s="88">
        <v>1609</v>
      </c>
      <c r="S29" s="88">
        <v>1599</v>
      </c>
      <c r="T29" s="88">
        <v>1598</v>
      </c>
      <c r="U29" s="88">
        <v>1590</v>
      </c>
      <c r="V29" s="88">
        <v>1583</v>
      </c>
      <c r="W29" s="88">
        <v>1577</v>
      </c>
      <c r="X29" s="88">
        <v>1566</v>
      </c>
      <c r="Y29" s="88">
        <v>1558</v>
      </c>
      <c r="Z29" s="88">
        <v>1553</v>
      </c>
      <c r="AA29" s="94">
        <v>1542</v>
      </c>
      <c r="AB29" s="87">
        <v>-11</v>
      </c>
      <c r="AC29" s="87">
        <v>-8</v>
      </c>
      <c r="AD29" s="163">
        <v>-109</v>
      </c>
      <c r="AE29" s="148">
        <v>-0.06</v>
      </c>
      <c r="AF29" s="163">
        <v>-205</v>
      </c>
      <c r="AG29" s="148">
        <v>-0.12</v>
      </c>
    </row>
    <row r="30" spans="1:33" s="68" customFormat="1" x14ac:dyDescent="0.2">
      <c r="A30" s="110" t="s">
        <v>143</v>
      </c>
      <c r="B30" s="205">
        <v>12706</v>
      </c>
      <c r="C30" s="145">
        <v>12723</v>
      </c>
      <c r="D30" s="145">
        <v>12653</v>
      </c>
      <c r="E30" s="145">
        <v>12602</v>
      </c>
      <c r="F30" s="145">
        <v>12516</v>
      </c>
      <c r="G30" s="145">
        <v>12453</v>
      </c>
      <c r="H30" s="145">
        <v>12401</v>
      </c>
      <c r="I30" s="145">
        <v>12357</v>
      </c>
      <c r="J30" s="145">
        <v>12314</v>
      </c>
      <c r="K30" s="145">
        <v>12262</v>
      </c>
      <c r="L30" s="88">
        <v>12240</v>
      </c>
      <c r="M30" s="88">
        <v>12214</v>
      </c>
      <c r="N30" s="88">
        <v>12199</v>
      </c>
      <c r="O30" s="88">
        <v>12161</v>
      </c>
      <c r="P30" s="88">
        <v>12128</v>
      </c>
      <c r="Q30" s="88">
        <v>12105</v>
      </c>
      <c r="R30" s="88">
        <v>12066</v>
      </c>
      <c r="S30" s="88">
        <v>12029</v>
      </c>
      <c r="T30" s="88">
        <v>11975</v>
      </c>
      <c r="U30" s="88">
        <v>11927</v>
      </c>
      <c r="V30" s="88">
        <v>11873</v>
      </c>
      <c r="W30" s="88">
        <v>11814</v>
      </c>
      <c r="X30" s="88">
        <v>11762</v>
      </c>
      <c r="Y30" s="88">
        <v>11682</v>
      </c>
      <c r="Z30" s="88">
        <v>11601</v>
      </c>
      <c r="AA30" s="94">
        <v>11513</v>
      </c>
      <c r="AB30" s="87">
        <v>-47</v>
      </c>
      <c r="AC30" s="87">
        <v>-48</v>
      </c>
      <c r="AD30" s="163">
        <v>-466</v>
      </c>
      <c r="AE30" s="148">
        <v>-0.04</v>
      </c>
      <c r="AF30" s="163">
        <v>-1193</v>
      </c>
      <c r="AG30" s="148">
        <v>-0.09</v>
      </c>
    </row>
    <row r="31" spans="1:33" s="68" customFormat="1" x14ac:dyDescent="0.2">
      <c r="A31" s="110" t="s">
        <v>89</v>
      </c>
      <c r="B31" s="205">
        <v>14254</v>
      </c>
      <c r="C31" s="145">
        <v>14182</v>
      </c>
      <c r="D31" s="145">
        <v>14076</v>
      </c>
      <c r="E31" s="145">
        <v>13981</v>
      </c>
      <c r="F31" s="145">
        <v>13989</v>
      </c>
      <c r="G31" s="145">
        <v>14001</v>
      </c>
      <c r="H31" s="145">
        <v>14020</v>
      </c>
      <c r="I31" s="145">
        <v>14035</v>
      </c>
      <c r="J31" s="145">
        <v>14083</v>
      </c>
      <c r="K31" s="145">
        <v>14158</v>
      </c>
      <c r="L31" s="88">
        <v>14234</v>
      </c>
      <c r="M31" s="88">
        <v>14292</v>
      </c>
      <c r="N31" s="88">
        <v>14336</v>
      </c>
      <c r="O31" s="88">
        <v>14381</v>
      </c>
      <c r="P31" s="88">
        <v>14444</v>
      </c>
      <c r="Q31" s="88">
        <v>14495</v>
      </c>
      <c r="R31" s="88">
        <v>14542</v>
      </c>
      <c r="S31" s="88">
        <v>14569</v>
      </c>
      <c r="T31" s="88">
        <v>14599</v>
      </c>
      <c r="U31" s="88">
        <v>14619</v>
      </c>
      <c r="V31" s="88">
        <v>14622</v>
      </c>
      <c r="W31" s="88">
        <v>14629</v>
      </c>
      <c r="X31" s="88">
        <v>14608</v>
      </c>
      <c r="Y31" s="88">
        <v>14588</v>
      </c>
      <c r="Z31" s="88">
        <v>14549</v>
      </c>
      <c r="AA31" s="94">
        <v>14515</v>
      </c>
      <c r="AB31" s="87">
        <v>-2</v>
      </c>
      <c r="AC31" s="87">
        <v>10</v>
      </c>
      <c r="AD31" s="163">
        <v>-20</v>
      </c>
      <c r="AE31" s="148">
        <v>0</v>
      </c>
      <c r="AF31" s="163">
        <v>261</v>
      </c>
      <c r="AG31" s="148">
        <v>0.02</v>
      </c>
    </row>
    <row r="32" spans="1:33" s="68" customFormat="1" x14ac:dyDescent="0.2">
      <c r="A32" s="110" t="s">
        <v>90</v>
      </c>
      <c r="B32" s="205">
        <v>9347</v>
      </c>
      <c r="C32" s="145">
        <v>9264</v>
      </c>
      <c r="D32" s="145">
        <v>9189</v>
      </c>
      <c r="E32" s="145">
        <v>9107</v>
      </c>
      <c r="F32" s="145">
        <v>9030</v>
      </c>
      <c r="G32" s="145">
        <v>8967</v>
      </c>
      <c r="H32" s="145">
        <v>8915</v>
      </c>
      <c r="I32" s="145">
        <v>8874</v>
      </c>
      <c r="J32" s="145">
        <v>8840</v>
      </c>
      <c r="K32" s="145">
        <v>8820</v>
      </c>
      <c r="L32" s="88">
        <v>8821</v>
      </c>
      <c r="M32" s="88">
        <v>8823</v>
      </c>
      <c r="N32" s="88">
        <v>8817</v>
      </c>
      <c r="O32" s="88">
        <v>8817</v>
      </c>
      <c r="P32" s="88">
        <v>8828</v>
      </c>
      <c r="Q32" s="88">
        <v>8848</v>
      </c>
      <c r="R32" s="88">
        <v>8865</v>
      </c>
      <c r="S32" s="88">
        <v>8863</v>
      </c>
      <c r="T32" s="88">
        <v>8872</v>
      </c>
      <c r="U32" s="88">
        <v>8882</v>
      </c>
      <c r="V32" s="88">
        <v>8894</v>
      </c>
      <c r="W32" s="88">
        <v>8904</v>
      </c>
      <c r="X32" s="88">
        <v>8889</v>
      </c>
      <c r="Y32" s="88">
        <v>8885</v>
      </c>
      <c r="Z32" s="88">
        <v>8873</v>
      </c>
      <c r="AA32" s="94">
        <v>8862</v>
      </c>
      <c r="AB32" s="87">
        <v>-53</v>
      </c>
      <c r="AC32" s="87">
        <v>-19</v>
      </c>
      <c r="AD32" s="163">
        <v>-526</v>
      </c>
      <c r="AE32" s="148">
        <v>-0.06</v>
      </c>
      <c r="AF32" s="163">
        <v>-485</v>
      </c>
      <c r="AG32" s="148">
        <v>-0.05</v>
      </c>
    </row>
    <row r="33" spans="1:33" s="68" customFormat="1" x14ac:dyDescent="0.2">
      <c r="A33" s="110" t="s">
        <v>91</v>
      </c>
      <c r="B33" s="205">
        <v>2183</v>
      </c>
      <c r="C33" s="145">
        <v>2176</v>
      </c>
      <c r="D33" s="145">
        <v>2166</v>
      </c>
      <c r="E33" s="145">
        <v>2154</v>
      </c>
      <c r="F33" s="145">
        <v>2147</v>
      </c>
      <c r="G33" s="145">
        <v>2131</v>
      </c>
      <c r="H33" s="145">
        <v>2121</v>
      </c>
      <c r="I33" s="145">
        <v>2114</v>
      </c>
      <c r="J33" s="145">
        <v>2107</v>
      </c>
      <c r="K33" s="145">
        <v>2096</v>
      </c>
      <c r="L33" s="88">
        <v>2089</v>
      </c>
      <c r="M33" s="88">
        <v>2080</v>
      </c>
      <c r="N33" s="88">
        <v>2073</v>
      </c>
      <c r="O33" s="88">
        <v>2063</v>
      </c>
      <c r="P33" s="88">
        <v>2053</v>
      </c>
      <c r="Q33" s="88">
        <v>2047</v>
      </c>
      <c r="R33" s="88">
        <v>2041</v>
      </c>
      <c r="S33" s="88">
        <v>2036</v>
      </c>
      <c r="T33" s="88">
        <v>2026</v>
      </c>
      <c r="U33" s="88">
        <v>2010</v>
      </c>
      <c r="V33" s="88">
        <v>1998</v>
      </c>
      <c r="W33" s="88">
        <v>1987</v>
      </c>
      <c r="X33" s="88">
        <v>1975</v>
      </c>
      <c r="Y33" s="88">
        <v>1962</v>
      </c>
      <c r="Z33" s="88">
        <v>1944</v>
      </c>
      <c r="AA33" s="94">
        <v>1930</v>
      </c>
      <c r="AB33" s="87">
        <v>-9</v>
      </c>
      <c r="AC33" s="87">
        <v>-10</v>
      </c>
      <c r="AD33" s="163">
        <v>-94</v>
      </c>
      <c r="AE33" s="148">
        <v>-0.04</v>
      </c>
      <c r="AF33" s="163">
        <v>-253</v>
      </c>
      <c r="AG33" s="148">
        <v>-0.12</v>
      </c>
    </row>
    <row r="34" spans="1:33" s="68" customFormat="1" x14ac:dyDescent="0.2">
      <c r="A34" s="110" t="s">
        <v>92</v>
      </c>
      <c r="B34" s="205">
        <v>8675</v>
      </c>
      <c r="C34" s="145">
        <v>8575</v>
      </c>
      <c r="D34" s="88">
        <v>8453</v>
      </c>
      <c r="E34" s="88">
        <v>8341</v>
      </c>
      <c r="F34" s="145">
        <v>8256</v>
      </c>
      <c r="G34" s="145">
        <v>8160</v>
      </c>
      <c r="H34" s="145">
        <v>8091</v>
      </c>
      <c r="I34" s="145">
        <v>8013</v>
      </c>
      <c r="J34" s="145">
        <v>7942</v>
      </c>
      <c r="K34" s="145">
        <v>7892</v>
      </c>
      <c r="L34" s="88">
        <v>7852</v>
      </c>
      <c r="M34" s="88">
        <v>7818</v>
      </c>
      <c r="N34" s="88">
        <v>7775</v>
      </c>
      <c r="O34" s="88">
        <v>7732</v>
      </c>
      <c r="P34" s="88">
        <v>7695</v>
      </c>
      <c r="Q34" s="88">
        <v>7676</v>
      </c>
      <c r="R34" s="88">
        <v>7644</v>
      </c>
      <c r="S34" s="88">
        <v>7607</v>
      </c>
      <c r="T34" s="88">
        <v>7563</v>
      </c>
      <c r="U34" s="88">
        <v>7509</v>
      </c>
      <c r="V34" s="88">
        <v>7481</v>
      </c>
      <c r="W34" s="88">
        <v>7443</v>
      </c>
      <c r="X34" s="88">
        <v>7407</v>
      </c>
      <c r="Y34" s="88">
        <v>7368</v>
      </c>
      <c r="Z34" s="88">
        <v>7312</v>
      </c>
      <c r="AA34" s="94">
        <v>7271</v>
      </c>
      <c r="AB34" s="87">
        <v>-82</v>
      </c>
      <c r="AC34" s="87">
        <v>-56</v>
      </c>
      <c r="AD34" s="163">
        <v>-823</v>
      </c>
      <c r="AE34" s="148">
        <v>-0.09</v>
      </c>
      <c r="AF34" s="163">
        <v>-1404</v>
      </c>
      <c r="AG34" s="148">
        <v>-0.16</v>
      </c>
    </row>
    <row r="35" spans="1:33" s="68" customFormat="1" x14ac:dyDescent="0.2">
      <c r="A35" s="110" t="s">
        <v>93</v>
      </c>
      <c r="B35" s="205">
        <v>26535</v>
      </c>
      <c r="C35" s="145">
        <v>26280</v>
      </c>
      <c r="D35" s="88">
        <v>26018</v>
      </c>
      <c r="E35" s="88">
        <v>25804</v>
      </c>
      <c r="F35" s="145">
        <v>25725</v>
      </c>
      <c r="G35" s="145">
        <v>25656</v>
      </c>
      <c r="H35" s="145">
        <v>25606</v>
      </c>
      <c r="I35" s="145">
        <v>25556</v>
      </c>
      <c r="J35" s="145">
        <v>25536</v>
      </c>
      <c r="K35" s="145">
        <v>25555</v>
      </c>
      <c r="L35" s="88">
        <v>25581</v>
      </c>
      <c r="M35" s="88">
        <v>25622</v>
      </c>
      <c r="N35" s="88">
        <v>25618</v>
      </c>
      <c r="O35" s="88">
        <v>25626</v>
      </c>
      <c r="P35" s="88">
        <v>25665</v>
      </c>
      <c r="Q35" s="88">
        <v>25694</v>
      </c>
      <c r="R35" s="88">
        <v>25721</v>
      </c>
      <c r="S35" s="88">
        <v>25686</v>
      </c>
      <c r="T35" s="88">
        <v>25639</v>
      </c>
      <c r="U35" s="88">
        <v>25613</v>
      </c>
      <c r="V35" s="88">
        <v>25584</v>
      </c>
      <c r="W35" s="88">
        <v>25553</v>
      </c>
      <c r="X35" s="88">
        <v>25479</v>
      </c>
      <c r="Y35" s="88">
        <v>25395</v>
      </c>
      <c r="Z35" s="88">
        <v>25310</v>
      </c>
      <c r="AA35" s="94">
        <v>25234</v>
      </c>
      <c r="AB35" s="87">
        <v>-95</v>
      </c>
      <c r="AC35" s="87">
        <v>-52</v>
      </c>
      <c r="AD35" s="163">
        <v>-954</v>
      </c>
      <c r="AE35" s="148">
        <v>-0.04</v>
      </c>
      <c r="AF35" s="163">
        <v>-1301</v>
      </c>
      <c r="AG35" s="148">
        <v>-0.05</v>
      </c>
    </row>
    <row r="36" spans="1:33" s="68" customFormat="1" x14ac:dyDescent="0.2">
      <c r="A36" s="110" t="s">
        <v>94</v>
      </c>
      <c r="B36" s="205">
        <v>7932</v>
      </c>
      <c r="C36" s="145">
        <v>7927</v>
      </c>
      <c r="D36" s="88">
        <v>7935</v>
      </c>
      <c r="E36" s="88">
        <v>7947</v>
      </c>
      <c r="F36" s="145">
        <v>7981</v>
      </c>
      <c r="G36" s="145">
        <v>7992</v>
      </c>
      <c r="H36" s="145">
        <v>8027</v>
      </c>
      <c r="I36" s="145">
        <v>8052</v>
      </c>
      <c r="J36" s="145">
        <v>8089</v>
      </c>
      <c r="K36" s="145">
        <v>8140</v>
      </c>
      <c r="L36" s="88">
        <v>8179</v>
      </c>
      <c r="M36" s="88">
        <v>8238</v>
      </c>
      <c r="N36" s="88">
        <v>8293</v>
      </c>
      <c r="O36" s="88">
        <v>8352</v>
      </c>
      <c r="P36" s="88">
        <v>8411</v>
      </c>
      <c r="Q36" s="88">
        <v>8460</v>
      </c>
      <c r="R36" s="88">
        <v>8507</v>
      </c>
      <c r="S36" s="88">
        <v>8552</v>
      </c>
      <c r="T36" s="88">
        <v>8599</v>
      </c>
      <c r="U36" s="88">
        <v>8628</v>
      </c>
      <c r="V36" s="88">
        <v>8657</v>
      </c>
      <c r="W36" s="88">
        <v>8677</v>
      </c>
      <c r="X36" s="88">
        <v>8691</v>
      </c>
      <c r="Y36" s="88">
        <v>8711</v>
      </c>
      <c r="Z36" s="88">
        <v>8710</v>
      </c>
      <c r="AA36" s="94">
        <v>8714</v>
      </c>
      <c r="AB36" s="87">
        <v>25</v>
      </c>
      <c r="AC36" s="87">
        <v>31</v>
      </c>
      <c r="AD36" s="163">
        <v>247</v>
      </c>
      <c r="AE36" s="148">
        <v>0.03</v>
      </c>
      <c r="AF36" s="163">
        <v>782</v>
      </c>
      <c r="AG36" s="148">
        <v>0.1</v>
      </c>
    </row>
    <row r="37" spans="1:33" s="68" customFormat="1" x14ac:dyDescent="0.2">
      <c r="A37" s="110" t="s">
        <v>95</v>
      </c>
      <c r="B37" s="205">
        <v>6774</v>
      </c>
      <c r="C37" s="145">
        <v>6669</v>
      </c>
      <c r="D37" s="88">
        <v>6582</v>
      </c>
      <c r="E37" s="88">
        <v>6495</v>
      </c>
      <c r="F37" s="145">
        <v>6457</v>
      </c>
      <c r="G37" s="145">
        <v>6414</v>
      </c>
      <c r="H37" s="145">
        <v>6376</v>
      </c>
      <c r="I37" s="145">
        <v>6358</v>
      </c>
      <c r="J37" s="145">
        <v>6326</v>
      </c>
      <c r="K37" s="145">
        <v>6310</v>
      </c>
      <c r="L37" s="88">
        <v>6297</v>
      </c>
      <c r="M37" s="88">
        <v>6277</v>
      </c>
      <c r="N37" s="88">
        <v>6268</v>
      </c>
      <c r="O37" s="88">
        <v>6235</v>
      </c>
      <c r="P37" s="88">
        <v>6220</v>
      </c>
      <c r="Q37" s="88">
        <v>6208</v>
      </c>
      <c r="R37" s="88">
        <v>6197</v>
      </c>
      <c r="S37" s="88">
        <v>6180</v>
      </c>
      <c r="T37" s="88">
        <v>6144</v>
      </c>
      <c r="U37" s="88">
        <v>6123</v>
      </c>
      <c r="V37" s="88">
        <v>6100</v>
      </c>
      <c r="W37" s="88">
        <v>6075</v>
      </c>
      <c r="X37" s="88">
        <v>6041</v>
      </c>
      <c r="Y37" s="88">
        <v>5995</v>
      </c>
      <c r="Z37" s="88">
        <v>5952</v>
      </c>
      <c r="AA37" s="94">
        <v>5911</v>
      </c>
      <c r="AB37" s="87">
        <v>-48</v>
      </c>
      <c r="AC37" s="87">
        <v>-35</v>
      </c>
      <c r="AD37" s="163">
        <v>-477</v>
      </c>
      <c r="AE37" s="148">
        <v>-7.0000000000000007E-2</v>
      </c>
      <c r="AF37" s="163">
        <v>-863</v>
      </c>
      <c r="AG37" s="148">
        <v>-0.13</v>
      </c>
    </row>
    <row r="38" spans="1:33" s="68" customFormat="1" x14ac:dyDescent="0.2">
      <c r="A38" s="119" t="s">
        <v>96</v>
      </c>
      <c r="B38" s="206">
        <v>17102</v>
      </c>
      <c r="C38" s="149">
        <v>17112</v>
      </c>
      <c r="D38" s="97">
        <v>17083</v>
      </c>
      <c r="E38" s="97">
        <v>17078</v>
      </c>
      <c r="F38" s="149">
        <v>17103</v>
      </c>
      <c r="G38" s="149">
        <v>17131</v>
      </c>
      <c r="H38" s="149">
        <v>17187</v>
      </c>
      <c r="I38" s="149">
        <v>17237</v>
      </c>
      <c r="J38" s="149">
        <v>17306</v>
      </c>
      <c r="K38" s="149">
        <v>17393</v>
      </c>
      <c r="L38" s="97">
        <v>17485</v>
      </c>
      <c r="M38" s="97">
        <v>17579</v>
      </c>
      <c r="N38" s="97">
        <v>17656</v>
      </c>
      <c r="O38" s="97">
        <v>17740</v>
      </c>
      <c r="P38" s="97">
        <v>17825</v>
      </c>
      <c r="Q38" s="97">
        <v>17906</v>
      </c>
      <c r="R38" s="97">
        <v>17994</v>
      </c>
      <c r="S38" s="97">
        <v>18052</v>
      </c>
      <c r="T38" s="97">
        <v>18108</v>
      </c>
      <c r="U38" s="97">
        <v>18143</v>
      </c>
      <c r="V38" s="97">
        <v>18166</v>
      </c>
      <c r="W38" s="97">
        <v>18200</v>
      </c>
      <c r="X38" s="97">
        <v>18211</v>
      </c>
      <c r="Y38" s="97">
        <v>18202</v>
      </c>
      <c r="Z38" s="97">
        <v>18175</v>
      </c>
      <c r="AA38" s="98">
        <v>18145</v>
      </c>
      <c r="AB38" s="96">
        <v>38</v>
      </c>
      <c r="AC38" s="96">
        <v>42</v>
      </c>
      <c r="AD38" s="157">
        <v>383</v>
      </c>
      <c r="AE38" s="152">
        <v>0.02</v>
      </c>
      <c r="AF38" s="157">
        <v>1043</v>
      </c>
      <c r="AG38" s="152">
        <v>0.06</v>
      </c>
    </row>
    <row r="39" spans="1:33" ht="24.95" customHeight="1" x14ac:dyDescent="0.2">
      <c r="A39" s="494" t="s">
        <v>232</v>
      </c>
      <c r="B39" s="495"/>
      <c r="C39" s="495"/>
      <c r="D39" s="495"/>
      <c r="E39" s="495"/>
      <c r="F39" s="495"/>
      <c r="G39" s="495"/>
      <c r="H39" s="495"/>
      <c r="I39" s="495"/>
      <c r="J39" s="495"/>
      <c r="K39" s="495"/>
      <c r="L39" s="495"/>
      <c r="M39" s="495"/>
      <c r="N39" s="495"/>
      <c r="O39" s="495"/>
      <c r="P39" s="495"/>
      <c r="Q39" s="495"/>
      <c r="R39" s="495"/>
      <c r="S39" s="495"/>
      <c r="T39" s="495"/>
      <c r="U39" s="495"/>
      <c r="V39" s="495"/>
      <c r="W39" s="495"/>
      <c r="X39" s="495"/>
      <c r="Y39" s="495"/>
      <c r="Z39" s="495"/>
      <c r="AA39" s="495"/>
      <c r="AB39" s="495"/>
      <c r="AC39" s="495"/>
      <c r="AD39" s="495"/>
      <c r="AE39" s="495"/>
      <c r="AF39" s="495"/>
      <c r="AG39" s="496"/>
    </row>
    <row r="40" spans="1:33" ht="12" customHeight="1" x14ac:dyDescent="0.2">
      <c r="A40" s="102" t="s">
        <v>190</v>
      </c>
      <c r="B40" s="88">
        <v>45048</v>
      </c>
      <c r="C40" s="88">
        <v>45281</v>
      </c>
      <c r="D40" s="88">
        <v>45319</v>
      </c>
      <c r="E40" s="88">
        <v>45367</v>
      </c>
      <c r="F40" s="88">
        <v>45394</v>
      </c>
      <c r="G40" s="88">
        <v>45403</v>
      </c>
      <c r="H40" s="88">
        <v>45408</v>
      </c>
      <c r="I40" s="88">
        <v>45458</v>
      </c>
      <c r="J40" s="88">
        <v>45473</v>
      </c>
      <c r="K40" s="88">
        <v>45505</v>
      </c>
      <c r="L40" s="88">
        <v>45508</v>
      </c>
      <c r="M40" s="88">
        <v>45500</v>
      </c>
      <c r="N40" s="88">
        <v>45489</v>
      </c>
      <c r="O40" s="88">
        <v>45428</v>
      </c>
      <c r="P40" s="88">
        <v>45381</v>
      </c>
      <c r="Q40" s="88">
        <v>45333</v>
      </c>
      <c r="R40" s="88">
        <v>45279</v>
      </c>
      <c r="S40" s="88">
        <v>45177</v>
      </c>
      <c r="T40" s="88">
        <v>45045</v>
      </c>
      <c r="U40" s="88">
        <v>44906</v>
      </c>
      <c r="V40" s="88">
        <v>44784</v>
      </c>
      <c r="W40" s="88">
        <v>44680</v>
      </c>
      <c r="X40" s="88">
        <v>44539</v>
      </c>
      <c r="Y40" s="88">
        <v>44385</v>
      </c>
      <c r="Z40" s="88">
        <v>44218</v>
      </c>
      <c r="AA40" s="88">
        <v>44093</v>
      </c>
      <c r="AB40" s="153">
        <v>46</v>
      </c>
      <c r="AC40" s="153">
        <v>-38</v>
      </c>
      <c r="AD40" s="88">
        <v>460</v>
      </c>
      <c r="AE40" s="154">
        <v>0.01</v>
      </c>
      <c r="AF40" s="88">
        <v>-955</v>
      </c>
      <c r="AG40" s="154">
        <v>-0.02</v>
      </c>
    </row>
    <row r="41" spans="1:33" s="118" customFormat="1" ht="12" customHeight="1" x14ac:dyDescent="0.2">
      <c r="A41" s="110" t="s">
        <v>191</v>
      </c>
      <c r="B41" s="88">
        <v>144344</v>
      </c>
      <c r="C41" s="88">
        <v>143331</v>
      </c>
      <c r="D41" s="88">
        <v>142495</v>
      </c>
      <c r="E41" s="88">
        <v>141806</v>
      </c>
      <c r="F41" s="88">
        <v>141865</v>
      </c>
      <c r="G41" s="88">
        <v>141933</v>
      </c>
      <c r="H41" s="88">
        <v>142022</v>
      </c>
      <c r="I41" s="88">
        <v>142186</v>
      </c>
      <c r="J41" s="88">
        <v>142477</v>
      </c>
      <c r="K41" s="88">
        <v>142973</v>
      </c>
      <c r="L41" s="88">
        <v>143410</v>
      </c>
      <c r="M41" s="88">
        <v>143829</v>
      </c>
      <c r="N41" s="88">
        <v>144115</v>
      </c>
      <c r="O41" s="88">
        <v>144401</v>
      </c>
      <c r="P41" s="88">
        <v>144848</v>
      </c>
      <c r="Q41" s="88">
        <v>145191</v>
      </c>
      <c r="R41" s="88">
        <v>145500</v>
      </c>
      <c r="S41" s="88">
        <v>145560</v>
      </c>
      <c r="T41" s="88">
        <v>145567</v>
      </c>
      <c r="U41" s="88">
        <v>145617</v>
      </c>
      <c r="V41" s="88">
        <v>145566</v>
      </c>
      <c r="W41" s="88">
        <v>145515</v>
      </c>
      <c r="X41" s="88">
        <v>145249</v>
      </c>
      <c r="Y41" s="88">
        <v>144892</v>
      </c>
      <c r="Z41" s="88">
        <v>144453</v>
      </c>
      <c r="AA41" s="88">
        <v>144042</v>
      </c>
      <c r="AB41" s="87">
        <v>-93</v>
      </c>
      <c r="AC41" s="87">
        <v>-12</v>
      </c>
      <c r="AD41" s="88">
        <v>-934</v>
      </c>
      <c r="AE41" s="148">
        <v>-0.01</v>
      </c>
      <c r="AF41" s="88">
        <v>-302</v>
      </c>
      <c r="AG41" s="148">
        <v>0</v>
      </c>
    </row>
    <row r="42" spans="1:33" ht="12" customHeight="1" x14ac:dyDescent="0.2">
      <c r="A42" s="110" t="s">
        <v>145</v>
      </c>
      <c r="B42" s="88">
        <v>108339</v>
      </c>
      <c r="C42" s="88">
        <v>108557</v>
      </c>
      <c r="D42" s="88">
        <v>108748</v>
      </c>
      <c r="E42" s="88">
        <v>108975</v>
      </c>
      <c r="F42" s="88">
        <v>109362</v>
      </c>
      <c r="G42" s="88">
        <v>109770</v>
      </c>
      <c r="H42" s="88">
        <v>110284</v>
      </c>
      <c r="I42" s="88">
        <v>110809</v>
      </c>
      <c r="J42" s="88">
        <v>111362</v>
      </c>
      <c r="K42" s="88">
        <v>111945</v>
      </c>
      <c r="L42" s="88">
        <v>112564</v>
      </c>
      <c r="M42" s="88">
        <v>113205</v>
      </c>
      <c r="N42" s="88">
        <v>113751</v>
      </c>
      <c r="O42" s="88">
        <v>114306</v>
      </c>
      <c r="P42" s="88">
        <v>114837</v>
      </c>
      <c r="Q42" s="88">
        <v>115353</v>
      </c>
      <c r="R42" s="88">
        <v>115833</v>
      </c>
      <c r="S42" s="88">
        <v>116132</v>
      </c>
      <c r="T42" s="88">
        <v>116413</v>
      </c>
      <c r="U42" s="88">
        <v>116596</v>
      </c>
      <c r="V42" s="88">
        <v>116745</v>
      </c>
      <c r="W42" s="88">
        <v>116883</v>
      </c>
      <c r="X42" s="88">
        <v>116874</v>
      </c>
      <c r="Y42" s="88">
        <v>116819</v>
      </c>
      <c r="Z42" s="88">
        <v>116660</v>
      </c>
      <c r="AA42" s="88">
        <v>116516</v>
      </c>
      <c r="AB42" s="87">
        <v>422</v>
      </c>
      <c r="AC42" s="87">
        <v>327</v>
      </c>
      <c r="AD42" s="88">
        <v>4225</v>
      </c>
      <c r="AE42" s="148">
        <v>0.04</v>
      </c>
      <c r="AF42" s="88">
        <v>8177</v>
      </c>
      <c r="AG42" s="148">
        <v>0.08</v>
      </c>
    </row>
    <row r="43" spans="1:33" ht="12" customHeight="1" x14ac:dyDescent="0.2">
      <c r="A43" s="119" t="s">
        <v>146</v>
      </c>
      <c r="B43" s="88">
        <v>39028</v>
      </c>
      <c r="C43" s="88">
        <v>39020</v>
      </c>
      <c r="D43" s="88">
        <v>38832</v>
      </c>
      <c r="E43" s="88">
        <v>38697</v>
      </c>
      <c r="F43" s="88">
        <v>38615</v>
      </c>
      <c r="G43" s="88">
        <v>38526</v>
      </c>
      <c r="H43" s="88">
        <v>38443</v>
      </c>
      <c r="I43" s="88">
        <v>38377</v>
      </c>
      <c r="J43" s="88">
        <v>38338</v>
      </c>
      <c r="K43" s="88">
        <v>38341</v>
      </c>
      <c r="L43" s="88">
        <v>38375</v>
      </c>
      <c r="M43" s="88">
        <v>38399</v>
      </c>
      <c r="N43" s="88">
        <v>38414</v>
      </c>
      <c r="O43" s="88">
        <v>38409</v>
      </c>
      <c r="P43" s="88">
        <v>38414</v>
      </c>
      <c r="Q43" s="88">
        <v>38453</v>
      </c>
      <c r="R43" s="88">
        <v>38455</v>
      </c>
      <c r="S43" s="88">
        <v>38425</v>
      </c>
      <c r="T43" s="88">
        <v>38362</v>
      </c>
      <c r="U43" s="88">
        <v>38279</v>
      </c>
      <c r="V43" s="88">
        <v>38213</v>
      </c>
      <c r="W43" s="88">
        <v>38128</v>
      </c>
      <c r="X43" s="88">
        <v>38015</v>
      </c>
      <c r="Y43" s="88">
        <v>37860</v>
      </c>
      <c r="Z43" s="88">
        <v>37678</v>
      </c>
      <c r="AA43" s="88">
        <v>37503</v>
      </c>
      <c r="AB43" s="96">
        <v>-65</v>
      </c>
      <c r="AC43" s="96">
        <v>-61</v>
      </c>
      <c r="AD43" s="88">
        <v>-653</v>
      </c>
      <c r="AE43" s="148">
        <v>-0.02</v>
      </c>
      <c r="AF43" s="88">
        <v>-1525</v>
      </c>
      <c r="AG43" s="148">
        <v>-0.04</v>
      </c>
    </row>
    <row r="44" spans="1:33" ht="24.95" customHeight="1" x14ac:dyDescent="0.2">
      <c r="A44" s="494" t="s">
        <v>144</v>
      </c>
      <c r="B44" s="495"/>
      <c r="C44" s="495"/>
      <c r="D44" s="495"/>
      <c r="E44" s="495"/>
      <c r="F44" s="495"/>
      <c r="G44" s="495"/>
      <c r="H44" s="495"/>
      <c r="I44" s="495"/>
      <c r="J44" s="495"/>
      <c r="K44" s="495"/>
      <c r="L44" s="495"/>
      <c r="M44" s="495"/>
      <c r="N44" s="495"/>
      <c r="O44" s="495"/>
      <c r="P44" s="495"/>
      <c r="Q44" s="495"/>
      <c r="R44" s="495"/>
      <c r="S44" s="495"/>
      <c r="T44" s="495"/>
      <c r="U44" s="495"/>
      <c r="V44" s="495"/>
      <c r="W44" s="495"/>
      <c r="X44" s="495"/>
      <c r="Y44" s="495"/>
      <c r="Z44" s="495"/>
      <c r="AA44" s="495"/>
      <c r="AB44" s="495"/>
      <c r="AC44" s="495"/>
      <c r="AD44" s="495"/>
      <c r="AE44" s="495"/>
      <c r="AF44" s="495"/>
      <c r="AG44" s="496"/>
    </row>
    <row r="45" spans="1:33" x14ac:dyDescent="0.2">
      <c r="A45" s="102" t="s">
        <v>149</v>
      </c>
      <c r="B45" s="155">
        <v>1588</v>
      </c>
      <c r="C45" s="156">
        <v>1559</v>
      </c>
      <c r="D45" s="156">
        <v>1557</v>
      </c>
      <c r="E45" s="156">
        <v>1554</v>
      </c>
      <c r="F45" s="156">
        <v>1548</v>
      </c>
      <c r="G45" s="156">
        <v>1542</v>
      </c>
      <c r="H45" s="156">
        <v>1537</v>
      </c>
      <c r="I45" s="156">
        <v>1536</v>
      </c>
      <c r="J45" s="156">
        <v>1534</v>
      </c>
      <c r="K45" s="156">
        <v>1536</v>
      </c>
      <c r="L45" s="156">
        <v>1535</v>
      </c>
      <c r="M45" s="156">
        <v>1538</v>
      </c>
      <c r="N45" s="156">
        <v>1539</v>
      </c>
      <c r="O45" s="156">
        <v>1540</v>
      </c>
      <c r="P45" s="156">
        <v>1543</v>
      </c>
      <c r="Q45" s="156">
        <v>1544</v>
      </c>
      <c r="R45" s="156">
        <v>1549</v>
      </c>
      <c r="S45" s="156">
        <v>1548</v>
      </c>
      <c r="T45" s="156">
        <v>1551</v>
      </c>
      <c r="U45" s="156">
        <v>1552</v>
      </c>
      <c r="V45" s="156">
        <v>1550</v>
      </c>
      <c r="W45" s="156">
        <v>1548</v>
      </c>
      <c r="X45" s="156">
        <v>1545</v>
      </c>
      <c r="Y45" s="156">
        <v>1544</v>
      </c>
      <c r="Z45" s="156">
        <v>1541</v>
      </c>
      <c r="AA45" s="156">
        <v>1535</v>
      </c>
      <c r="AB45" s="153">
        <v>-5</v>
      </c>
      <c r="AC45" s="153">
        <v>-2</v>
      </c>
      <c r="AD45" s="156">
        <v>-53</v>
      </c>
      <c r="AE45" s="154">
        <v>-0.03</v>
      </c>
      <c r="AF45" s="156">
        <v>-53</v>
      </c>
      <c r="AG45" s="154">
        <v>-0.03</v>
      </c>
    </row>
    <row r="46" spans="1:33" x14ac:dyDescent="0.2">
      <c r="A46" s="119" t="s">
        <v>150</v>
      </c>
      <c r="B46" s="157">
        <v>1156</v>
      </c>
      <c r="C46" s="97">
        <v>1142</v>
      </c>
      <c r="D46" s="97">
        <v>1124</v>
      </c>
      <c r="E46" s="97">
        <v>1100</v>
      </c>
      <c r="F46" s="97">
        <v>1085</v>
      </c>
      <c r="G46" s="97">
        <v>1067</v>
      </c>
      <c r="H46" s="97">
        <v>1052</v>
      </c>
      <c r="I46" s="97">
        <v>1041</v>
      </c>
      <c r="J46" s="97">
        <v>1031</v>
      </c>
      <c r="K46" s="97">
        <v>1021</v>
      </c>
      <c r="L46" s="97">
        <v>1014</v>
      </c>
      <c r="M46" s="97">
        <v>1008</v>
      </c>
      <c r="N46" s="97">
        <v>1005</v>
      </c>
      <c r="O46" s="97">
        <v>1001</v>
      </c>
      <c r="P46" s="97">
        <v>998</v>
      </c>
      <c r="Q46" s="97">
        <v>998</v>
      </c>
      <c r="R46" s="97">
        <v>996</v>
      </c>
      <c r="S46" s="97">
        <v>994</v>
      </c>
      <c r="T46" s="97">
        <v>992</v>
      </c>
      <c r="U46" s="97">
        <v>990</v>
      </c>
      <c r="V46" s="97">
        <v>992</v>
      </c>
      <c r="W46" s="97">
        <v>988</v>
      </c>
      <c r="X46" s="97">
        <v>986</v>
      </c>
      <c r="Y46" s="97">
        <v>985</v>
      </c>
      <c r="Z46" s="97">
        <v>981</v>
      </c>
      <c r="AA46" s="97">
        <v>979</v>
      </c>
      <c r="AB46" s="96">
        <v>-14</v>
      </c>
      <c r="AC46" s="96">
        <v>-7</v>
      </c>
      <c r="AD46" s="97">
        <v>-142</v>
      </c>
      <c r="AE46" s="152">
        <v>-0.12</v>
      </c>
      <c r="AF46" s="97">
        <v>-177</v>
      </c>
      <c r="AG46" s="152">
        <v>-0.15</v>
      </c>
    </row>
    <row r="47" spans="1:33" x14ac:dyDescent="0.2">
      <c r="AD47" s="207"/>
      <c r="AF47" s="207"/>
    </row>
    <row r="48" spans="1:33" x14ac:dyDescent="0.2">
      <c r="A48" s="54" t="s">
        <v>134</v>
      </c>
      <c r="B48" s="55"/>
      <c r="C48" s="55"/>
      <c r="D48" s="56"/>
      <c r="E48" s="56"/>
      <c r="F48" s="56"/>
      <c r="G48" s="56"/>
      <c r="H48" s="56"/>
      <c r="I48" s="56"/>
      <c r="J48" s="56"/>
      <c r="K48" s="56"/>
      <c r="L48" s="45"/>
      <c r="AD48" s="207"/>
      <c r="AF48" s="207"/>
    </row>
    <row r="49" spans="1:12" x14ac:dyDescent="0.2">
      <c r="A49" s="492" t="str">
        <f>'metadata text'!B11</f>
        <v>1) Average annual change is the result of dividing the absolute change before rounding by the number of years of the projection, 10 for the period 2018-2028 and 25 for the period 2018-2043.</v>
      </c>
      <c r="B49" s="492"/>
      <c r="C49" s="492"/>
      <c r="D49" s="492"/>
      <c r="E49" s="492"/>
      <c r="F49" s="492"/>
      <c r="G49" s="492"/>
      <c r="H49" s="492"/>
      <c r="I49" s="492"/>
      <c r="J49" s="492"/>
      <c r="K49" s="492"/>
      <c r="L49" s="130"/>
    </row>
    <row r="50" spans="1:12" x14ac:dyDescent="0.2">
      <c r="A50" s="460"/>
      <c r="B50" s="460"/>
      <c r="C50" s="460"/>
      <c r="D50" s="460"/>
      <c r="E50" s="460"/>
      <c r="F50" s="460"/>
      <c r="G50" s="460"/>
      <c r="H50" s="460"/>
      <c r="I50" s="460"/>
      <c r="J50" s="460"/>
      <c r="K50" s="460"/>
      <c r="L50" s="460"/>
    </row>
    <row r="51" spans="1:12" x14ac:dyDescent="0.2">
      <c r="A51" s="516" t="str">
        <f>'metadata text'!B20</f>
        <v>Household figures are rounded to the nearest whole number. As a result, totals may not equal the sum of their parts.</v>
      </c>
      <c r="B51" s="516"/>
      <c r="C51" s="516"/>
      <c r="D51" s="516"/>
      <c r="E51" s="516"/>
      <c r="F51" s="516"/>
      <c r="G51" s="516"/>
      <c r="H51" s="516"/>
      <c r="I51" s="516"/>
      <c r="J51" s="516"/>
      <c r="K51" s="516"/>
      <c r="L51" s="45"/>
    </row>
    <row r="52" spans="1:12" x14ac:dyDescent="0.2">
      <c r="A52" s="159"/>
      <c r="B52" s="133"/>
      <c r="C52" s="45"/>
      <c r="D52" s="45"/>
      <c r="E52" s="45"/>
      <c r="F52" s="45"/>
      <c r="G52" s="45"/>
      <c r="H52" s="45"/>
      <c r="I52" s="45"/>
      <c r="J52" s="45"/>
      <c r="K52" s="45"/>
      <c r="L52" s="45"/>
    </row>
    <row r="53" spans="1:12" x14ac:dyDescent="0.2">
      <c r="A53" s="431" t="s">
        <v>280</v>
      </c>
      <c r="B53" s="431"/>
      <c r="C53" s="45"/>
      <c r="D53" s="45"/>
      <c r="E53" s="45"/>
      <c r="F53" s="45"/>
      <c r="G53" s="45"/>
      <c r="H53" s="45"/>
      <c r="I53" s="45"/>
      <c r="J53" s="45"/>
      <c r="K53" s="45"/>
      <c r="L53" s="45"/>
    </row>
  </sheetData>
  <mergeCells count="15">
    <mergeCell ref="A51:K51"/>
    <mergeCell ref="AF3:AG3"/>
    <mergeCell ref="AF4:AG4"/>
    <mergeCell ref="AC3:AC4"/>
    <mergeCell ref="AB3:AB4"/>
    <mergeCell ref="AD3:AE3"/>
    <mergeCell ref="AD4:AE4"/>
    <mergeCell ref="A1:L1"/>
    <mergeCell ref="N1:O1"/>
    <mergeCell ref="A49:K49"/>
    <mergeCell ref="A50:L50"/>
    <mergeCell ref="B3:AA3"/>
    <mergeCell ref="A6:AG6"/>
    <mergeCell ref="A39:AG39"/>
    <mergeCell ref="A44:AG44"/>
  </mergeCells>
  <phoneticPr fontId="3" type="noConversion"/>
  <hyperlinks>
    <hyperlink ref="N1" location="Contents!A1" display="back to contents"/>
  </hyperlinks>
  <pageMargins left="0.75" right="0.75" top="1" bottom="1" header="0.5" footer="0.5"/>
  <pageSetup paperSize="9" scale="79" fitToWidth="2"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L48"/>
  <sheetViews>
    <sheetView showGridLines="0" zoomScaleNormal="100" workbookViewId="0">
      <selection sqref="A1:I1"/>
    </sheetView>
  </sheetViews>
  <sheetFormatPr defaultRowHeight="12.75" x14ac:dyDescent="0.2"/>
  <cols>
    <col min="1" max="1" width="28.5703125" style="133" bestFit="1" customWidth="1"/>
    <col min="2" max="6" width="9.140625" style="44"/>
    <col min="7" max="7" width="9.140625" style="204" customWidth="1"/>
    <col min="8" max="12" width="9.140625" style="44"/>
    <col min="13" max="13" width="9.140625" style="204" customWidth="1"/>
    <col min="14" max="16384" width="9.140625" style="44"/>
  </cols>
  <sheetData>
    <row r="1" spans="1:35" ht="18" customHeight="1" x14ac:dyDescent="0.25">
      <c r="A1" s="462" t="s">
        <v>201</v>
      </c>
      <c r="B1" s="462"/>
      <c r="C1" s="462"/>
      <c r="D1" s="462"/>
      <c r="E1" s="462"/>
      <c r="F1" s="462"/>
      <c r="G1" s="462"/>
      <c r="H1" s="462"/>
      <c r="I1" s="462"/>
      <c r="J1" s="134"/>
      <c r="K1" s="447" t="s">
        <v>225</v>
      </c>
      <c r="L1" s="447"/>
      <c r="M1" s="134"/>
    </row>
    <row r="2" spans="1:35" ht="15" customHeight="1" x14ac:dyDescent="0.25">
      <c r="A2" s="180"/>
      <c r="B2" s="181"/>
      <c r="C2" s="181"/>
      <c r="D2" s="181"/>
      <c r="E2" s="181"/>
      <c r="F2" s="181"/>
      <c r="G2" s="181"/>
      <c r="H2" s="181"/>
      <c r="I2" s="181"/>
      <c r="J2" s="182"/>
      <c r="K2" s="182"/>
      <c r="L2" s="182"/>
      <c r="M2" s="183"/>
    </row>
    <row r="3" spans="1:35" s="85" customFormat="1" x14ac:dyDescent="0.2">
      <c r="A3" s="506" t="s">
        <v>147</v>
      </c>
      <c r="B3" s="458">
        <v>2018</v>
      </c>
      <c r="C3" s="493"/>
      <c r="D3" s="493"/>
      <c r="E3" s="493"/>
      <c r="F3" s="493"/>
      <c r="G3" s="459"/>
      <c r="H3" s="478">
        <v>2028</v>
      </c>
      <c r="I3" s="472"/>
      <c r="J3" s="472"/>
      <c r="K3" s="472"/>
      <c r="L3" s="472"/>
      <c r="M3" s="474"/>
      <c r="N3" s="513">
        <v>2043</v>
      </c>
      <c r="O3" s="514"/>
      <c r="P3" s="514"/>
      <c r="Q3" s="514"/>
      <c r="R3" s="514"/>
      <c r="S3" s="515"/>
      <c r="AH3" s="184"/>
      <c r="AI3" s="184"/>
    </row>
    <row r="4" spans="1:35" s="85" customFormat="1" x14ac:dyDescent="0.2">
      <c r="A4" s="521"/>
      <c r="B4" s="185" t="s">
        <v>99</v>
      </c>
      <c r="C4" s="185" t="s">
        <v>100</v>
      </c>
      <c r="D4" s="185" t="s">
        <v>101</v>
      </c>
      <c r="E4" s="185" t="s">
        <v>102</v>
      </c>
      <c r="F4" s="185" t="s">
        <v>103</v>
      </c>
      <c r="G4" s="186" t="s">
        <v>67</v>
      </c>
      <c r="H4" s="185" t="s">
        <v>99</v>
      </c>
      <c r="I4" s="185" t="s">
        <v>100</v>
      </c>
      <c r="J4" s="187" t="s">
        <v>101</v>
      </c>
      <c r="K4" s="187" t="s">
        <v>102</v>
      </c>
      <c r="L4" s="187" t="s">
        <v>103</v>
      </c>
      <c r="M4" s="188" t="s">
        <v>67</v>
      </c>
      <c r="N4" s="185" t="s">
        <v>99</v>
      </c>
      <c r="O4" s="185" t="s">
        <v>100</v>
      </c>
      <c r="P4" s="187" t="s">
        <v>101</v>
      </c>
      <c r="Q4" s="187" t="s">
        <v>102</v>
      </c>
      <c r="R4" s="187" t="s">
        <v>103</v>
      </c>
      <c r="S4" s="188" t="s">
        <v>67</v>
      </c>
    </row>
    <row r="5" spans="1:35" s="85" customFormat="1" x14ac:dyDescent="0.2">
      <c r="A5" s="189" t="s">
        <v>69</v>
      </c>
      <c r="B5" s="190">
        <v>0.1</v>
      </c>
      <c r="C5" s="190">
        <v>0.24</v>
      </c>
      <c r="D5" s="190">
        <v>0.3</v>
      </c>
      <c r="E5" s="190">
        <v>0.22</v>
      </c>
      <c r="F5" s="190">
        <v>0.14000000000000001</v>
      </c>
      <c r="G5" s="191">
        <v>1</v>
      </c>
      <c r="H5" s="190">
        <v>0.09</v>
      </c>
      <c r="I5" s="190">
        <v>0.25</v>
      </c>
      <c r="J5" s="190">
        <v>0.25</v>
      </c>
      <c r="K5" s="190">
        <v>0.23</v>
      </c>
      <c r="L5" s="190">
        <v>0.18</v>
      </c>
      <c r="M5" s="191">
        <v>1</v>
      </c>
      <c r="N5" s="190">
        <v>0.08</v>
      </c>
      <c r="O5" s="190">
        <v>0.22</v>
      </c>
      <c r="P5" s="190">
        <v>0.27</v>
      </c>
      <c r="Q5" s="190">
        <v>0.2</v>
      </c>
      <c r="R5" s="190">
        <v>0.23</v>
      </c>
      <c r="S5" s="191">
        <v>1</v>
      </c>
      <c r="U5" s="84"/>
    </row>
    <row r="6" spans="1:35" s="85" customFormat="1" ht="24.75" customHeight="1" x14ac:dyDescent="0.2">
      <c r="A6" s="494" t="s">
        <v>148</v>
      </c>
      <c r="B6" s="495"/>
      <c r="C6" s="495"/>
      <c r="D6" s="495"/>
      <c r="E6" s="495"/>
      <c r="F6" s="495"/>
      <c r="G6" s="495"/>
      <c r="H6" s="495"/>
      <c r="I6" s="495"/>
      <c r="J6" s="495"/>
      <c r="K6" s="495"/>
      <c r="L6" s="495"/>
      <c r="M6" s="495"/>
      <c r="N6" s="495"/>
      <c r="O6" s="495"/>
      <c r="P6" s="495"/>
      <c r="Q6" s="495"/>
      <c r="R6" s="495"/>
      <c r="S6" s="496"/>
      <c r="T6" s="192"/>
      <c r="U6" s="84"/>
    </row>
    <row r="7" spans="1:35" s="68" customFormat="1" x14ac:dyDescent="0.2">
      <c r="A7" s="170" t="s">
        <v>70</v>
      </c>
      <c r="B7" s="193">
        <v>0.16</v>
      </c>
      <c r="C7" s="193">
        <v>0.28999999999999998</v>
      </c>
      <c r="D7" s="193">
        <v>0.26</v>
      </c>
      <c r="E7" s="193">
        <v>0.18</v>
      </c>
      <c r="F7" s="193">
        <v>0.12</v>
      </c>
      <c r="G7" s="194">
        <v>1</v>
      </c>
      <c r="H7" s="193">
        <v>0.13</v>
      </c>
      <c r="I7" s="193">
        <v>0.31</v>
      </c>
      <c r="J7" s="91">
        <v>0.24</v>
      </c>
      <c r="K7" s="91">
        <v>0.19</v>
      </c>
      <c r="L7" s="91">
        <v>0.14000000000000001</v>
      </c>
      <c r="M7" s="191">
        <v>1</v>
      </c>
      <c r="N7" s="193">
        <v>0.13</v>
      </c>
      <c r="O7" s="193">
        <v>0.27</v>
      </c>
      <c r="P7" s="91">
        <v>0.27</v>
      </c>
      <c r="Q7" s="91">
        <v>0.17</v>
      </c>
      <c r="R7" s="91">
        <v>0.17</v>
      </c>
      <c r="S7" s="191">
        <v>1</v>
      </c>
      <c r="U7" s="84"/>
    </row>
    <row r="8" spans="1:35" s="68" customFormat="1" x14ac:dyDescent="0.2">
      <c r="A8" s="170" t="s">
        <v>71</v>
      </c>
      <c r="B8" s="193">
        <v>0.06</v>
      </c>
      <c r="C8" s="193">
        <v>0.23</v>
      </c>
      <c r="D8" s="193">
        <v>0.32</v>
      </c>
      <c r="E8" s="193">
        <v>0.24</v>
      </c>
      <c r="F8" s="193">
        <v>0.15</v>
      </c>
      <c r="G8" s="194">
        <v>1</v>
      </c>
      <c r="H8" s="193">
        <v>0.05</v>
      </c>
      <c r="I8" s="193">
        <v>0.22</v>
      </c>
      <c r="J8" s="91">
        <v>0.28000000000000003</v>
      </c>
      <c r="K8" s="91">
        <v>0.24</v>
      </c>
      <c r="L8" s="91">
        <v>0.2</v>
      </c>
      <c r="M8" s="191">
        <v>1</v>
      </c>
      <c r="N8" s="193">
        <v>0.05</v>
      </c>
      <c r="O8" s="193">
        <v>0.19</v>
      </c>
      <c r="P8" s="91">
        <v>0.27</v>
      </c>
      <c r="Q8" s="91">
        <v>0.22</v>
      </c>
      <c r="R8" s="91">
        <v>0.26</v>
      </c>
      <c r="S8" s="191">
        <v>1</v>
      </c>
      <c r="U8" s="84"/>
    </row>
    <row r="9" spans="1:35" s="68" customFormat="1" x14ac:dyDescent="0.2">
      <c r="A9" s="170" t="s">
        <v>72</v>
      </c>
      <c r="B9" s="193">
        <v>0.08</v>
      </c>
      <c r="C9" s="193">
        <v>0.2</v>
      </c>
      <c r="D9" s="193">
        <v>0.3</v>
      </c>
      <c r="E9" s="193">
        <v>0.24</v>
      </c>
      <c r="F9" s="193">
        <v>0.18</v>
      </c>
      <c r="G9" s="194">
        <v>1</v>
      </c>
      <c r="H9" s="193">
        <v>7.0000000000000007E-2</v>
      </c>
      <c r="I9" s="193">
        <v>0.2</v>
      </c>
      <c r="J9" s="91">
        <v>0.25</v>
      </c>
      <c r="K9" s="91">
        <v>0.24</v>
      </c>
      <c r="L9" s="91">
        <v>0.23</v>
      </c>
      <c r="M9" s="191">
        <v>1</v>
      </c>
      <c r="N9" s="193">
        <v>0.06</v>
      </c>
      <c r="O9" s="193">
        <v>0.18</v>
      </c>
      <c r="P9" s="91">
        <v>0.26</v>
      </c>
      <c r="Q9" s="91">
        <v>0.21</v>
      </c>
      <c r="R9" s="91">
        <v>0.28999999999999998</v>
      </c>
      <c r="S9" s="191">
        <v>1</v>
      </c>
      <c r="U9" s="84"/>
    </row>
    <row r="10" spans="1:35" s="68" customFormat="1" x14ac:dyDescent="0.2">
      <c r="A10" s="170" t="s">
        <v>139</v>
      </c>
      <c r="B10" s="193">
        <v>7.0000000000000007E-2</v>
      </c>
      <c r="C10" s="193">
        <v>0.15</v>
      </c>
      <c r="D10" s="193">
        <v>0.31</v>
      </c>
      <c r="E10" s="193">
        <v>0.28000000000000003</v>
      </c>
      <c r="F10" s="193">
        <v>0.19</v>
      </c>
      <c r="G10" s="194">
        <v>1</v>
      </c>
      <c r="H10" s="193">
        <v>0.06</v>
      </c>
      <c r="I10" s="193">
        <v>0.15</v>
      </c>
      <c r="J10" s="91">
        <v>0.25</v>
      </c>
      <c r="K10" s="91">
        <v>0.3</v>
      </c>
      <c r="L10" s="91">
        <v>0.25</v>
      </c>
      <c r="M10" s="191">
        <v>1</v>
      </c>
      <c r="N10" s="193">
        <v>0.06</v>
      </c>
      <c r="O10" s="193">
        <v>0.14000000000000001</v>
      </c>
      <c r="P10" s="91">
        <v>0.23</v>
      </c>
      <c r="Q10" s="91">
        <v>0.25</v>
      </c>
      <c r="R10" s="91">
        <v>0.32</v>
      </c>
      <c r="S10" s="191">
        <v>1</v>
      </c>
      <c r="U10" s="84"/>
    </row>
    <row r="11" spans="1:35" s="68" customFormat="1" x14ac:dyDescent="0.2">
      <c r="A11" s="170" t="s">
        <v>140</v>
      </c>
      <c r="B11" s="193">
        <v>0.16</v>
      </c>
      <c r="C11" s="193">
        <v>0.3</v>
      </c>
      <c r="D11" s="193">
        <v>0.26</v>
      </c>
      <c r="E11" s="193">
        <v>0.17</v>
      </c>
      <c r="F11" s="193">
        <v>0.11</v>
      </c>
      <c r="G11" s="194">
        <v>1</v>
      </c>
      <c r="H11" s="193">
        <v>0.12</v>
      </c>
      <c r="I11" s="193">
        <v>0.32</v>
      </c>
      <c r="J11" s="91">
        <v>0.24</v>
      </c>
      <c r="K11" s="91">
        <v>0.18</v>
      </c>
      <c r="L11" s="91">
        <v>0.13</v>
      </c>
      <c r="M11" s="191">
        <v>1</v>
      </c>
      <c r="N11" s="193">
        <v>0.11</v>
      </c>
      <c r="O11" s="193">
        <v>0.28000000000000003</v>
      </c>
      <c r="P11" s="91">
        <v>0.27</v>
      </c>
      <c r="Q11" s="91">
        <v>0.17</v>
      </c>
      <c r="R11" s="91">
        <v>0.17</v>
      </c>
      <c r="S11" s="191">
        <v>1</v>
      </c>
      <c r="U11" s="84"/>
    </row>
    <row r="12" spans="1:35" s="68" customFormat="1" x14ac:dyDescent="0.2">
      <c r="A12" s="170" t="s">
        <v>73</v>
      </c>
      <c r="B12" s="193">
        <v>0.08</v>
      </c>
      <c r="C12" s="193">
        <v>0.21</v>
      </c>
      <c r="D12" s="193">
        <v>0.33</v>
      </c>
      <c r="E12" s="193">
        <v>0.24</v>
      </c>
      <c r="F12" s="193">
        <v>0.14000000000000001</v>
      </c>
      <c r="G12" s="194">
        <v>1</v>
      </c>
      <c r="H12" s="193">
        <v>7.0000000000000007E-2</v>
      </c>
      <c r="I12" s="193">
        <v>0.22</v>
      </c>
      <c r="J12" s="91">
        <v>0.26</v>
      </c>
      <c r="K12" s="91">
        <v>0.25</v>
      </c>
      <c r="L12" s="91">
        <v>0.2</v>
      </c>
      <c r="M12" s="191">
        <v>1</v>
      </c>
      <c r="N12" s="193">
        <v>7.0000000000000007E-2</v>
      </c>
      <c r="O12" s="193">
        <v>0.21</v>
      </c>
      <c r="P12" s="91">
        <v>0.26</v>
      </c>
      <c r="Q12" s="91">
        <v>0.21</v>
      </c>
      <c r="R12" s="91">
        <v>0.26</v>
      </c>
      <c r="S12" s="191">
        <v>1</v>
      </c>
      <c r="U12" s="84"/>
    </row>
    <row r="13" spans="1:35" s="68" customFormat="1" x14ac:dyDescent="0.2">
      <c r="A13" s="170" t="s">
        <v>141</v>
      </c>
      <c r="B13" s="193">
        <v>7.0000000000000007E-2</v>
      </c>
      <c r="C13" s="193">
        <v>0.17</v>
      </c>
      <c r="D13" s="193">
        <v>0.3</v>
      </c>
      <c r="E13" s="193">
        <v>0.26</v>
      </c>
      <c r="F13" s="193">
        <v>0.2</v>
      </c>
      <c r="G13" s="194">
        <v>1</v>
      </c>
      <c r="H13" s="193">
        <v>0.06</v>
      </c>
      <c r="I13" s="193">
        <v>0.18</v>
      </c>
      <c r="J13" s="91">
        <v>0.23</v>
      </c>
      <c r="K13" s="91">
        <v>0.28000000000000003</v>
      </c>
      <c r="L13" s="91">
        <v>0.25</v>
      </c>
      <c r="M13" s="191">
        <v>1</v>
      </c>
      <c r="N13" s="193">
        <v>0.06</v>
      </c>
      <c r="O13" s="193">
        <v>0.16</v>
      </c>
      <c r="P13" s="91">
        <v>0.24</v>
      </c>
      <c r="Q13" s="91">
        <v>0.22</v>
      </c>
      <c r="R13" s="91">
        <v>0.32</v>
      </c>
      <c r="S13" s="191">
        <v>1</v>
      </c>
      <c r="U13" s="84"/>
    </row>
    <row r="14" spans="1:35" s="68" customFormat="1" x14ac:dyDescent="0.2">
      <c r="A14" s="170" t="s">
        <v>74</v>
      </c>
      <c r="B14" s="193">
        <v>0.17</v>
      </c>
      <c r="C14" s="193">
        <v>0.25</v>
      </c>
      <c r="D14" s="193">
        <v>0.26</v>
      </c>
      <c r="E14" s="193">
        <v>0.19</v>
      </c>
      <c r="F14" s="193">
        <v>0.13</v>
      </c>
      <c r="G14" s="194">
        <v>1</v>
      </c>
      <c r="H14" s="193">
        <v>0.15</v>
      </c>
      <c r="I14" s="193">
        <v>0.28999999999999998</v>
      </c>
      <c r="J14" s="91">
        <v>0.22</v>
      </c>
      <c r="K14" s="91">
        <v>0.2</v>
      </c>
      <c r="L14" s="91">
        <v>0.14000000000000001</v>
      </c>
      <c r="M14" s="191">
        <v>1</v>
      </c>
      <c r="N14" s="193">
        <v>0.14000000000000001</v>
      </c>
      <c r="O14" s="193">
        <v>0.26</v>
      </c>
      <c r="P14" s="91">
        <v>0.26</v>
      </c>
      <c r="Q14" s="91">
        <v>0.17</v>
      </c>
      <c r="R14" s="91">
        <v>0.18</v>
      </c>
      <c r="S14" s="191">
        <v>1</v>
      </c>
      <c r="U14" s="84"/>
    </row>
    <row r="15" spans="1:35" s="68" customFormat="1" x14ac:dyDescent="0.2">
      <c r="A15" s="170" t="s">
        <v>75</v>
      </c>
      <c r="B15" s="193">
        <v>0.09</v>
      </c>
      <c r="C15" s="193">
        <v>0.22</v>
      </c>
      <c r="D15" s="193">
        <v>0.31</v>
      </c>
      <c r="E15" s="193">
        <v>0.23</v>
      </c>
      <c r="F15" s="193">
        <v>0.15</v>
      </c>
      <c r="G15" s="194">
        <v>1</v>
      </c>
      <c r="H15" s="193">
        <v>7.0000000000000007E-2</v>
      </c>
      <c r="I15" s="193">
        <v>0.23</v>
      </c>
      <c r="J15" s="91">
        <v>0.26</v>
      </c>
      <c r="K15" s="91">
        <v>0.25</v>
      </c>
      <c r="L15" s="91">
        <v>0.19</v>
      </c>
      <c r="M15" s="191">
        <v>1</v>
      </c>
      <c r="N15" s="193">
        <v>7.0000000000000007E-2</v>
      </c>
      <c r="O15" s="193">
        <v>0.2</v>
      </c>
      <c r="P15" s="91">
        <v>0.27</v>
      </c>
      <c r="Q15" s="91">
        <v>0.21</v>
      </c>
      <c r="R15" s="91">
        <v>0.25</v>
      </c>
      <c r="S15" s="191">
        <v>1</v>
      </c>
      <c r="U15" s="84"/>
    </row>
    <row r="16" spans="1:35" s="68" customFormat="1" x14ac:dyDescent="0.2">
      <c r="A16" s="170" t="s">
        <v>76</v>
      </c>
      <c r="B16" s="193">
        <v>0.05</v>
      </c>
      <c r="C16" s="193">
        <v>0.18</v>
      </c>
      <c r="D16" s="193">
        <v>0.33</v>
      </c>
      <c r="E16" s="193">
        <v>0.24</v>
      </c>
      <c r="F16" s="193">
        <v>0.2</v>
      </c>
      <c r="G16" s="194">
        <v>1</v>
      </c>
      <c r="H16" s="193">
        <v>0.04</v>
      </c>
      <c r="I16" s="193">
        <v>0.2</v>
      </c>
      <c r="J16" s="91">
        <v>0.27</v>
      </c>
      <c r="K16" s="91">
        <v>0.25</v>
      </c>
      <c r="L16" s="91">
        <v>0.24</v>
      </c>
      <c r="M16" s="191">
        <v>1</v>
      </c>
      <c r="N16" s="193">
        <v>0.04</v>
      </c>
      <c r="O16" s="193">
        <v>0.18</v>
      </c>
      <c r="P16" s="91">
        <v>0.28999999999999998</v>
      </c>
      <c r="Q16" s="91">
        <v>0.19</v>
      </c>
      <c r="R16" s="91">
        <v>0.3</v>
      </c>
      <c r="S16" s="191">
        <v>1</v>
      </c>
      <c r="U16" s="84"/>
    </row>
    <row r="17" spans="1:21" s="68" customFormat="1" x14ac:dyDescent="0.2">
      <c r="A17" s="170" t="s">
        <v>77</v>
      </c>
      <c r="B17" s="193">
        <v>0.08</v>
      </c>
      <c r="C17" s="193">
        <v>0.21</v>
      </c>
      <c r="D17" s="193">
        <v>0.33</v>
      </c>
      <c r="E17" s="193">
        <v>0.23</v>
      </c>
      <c r="F17" s="193">
        <v>0.16</v>
      </c>
      <c r="G17" s="194">
        <v>1</v>
      </c>
      <c r="H17" s="193">
        <v>7.0000000000000007E-2</v>
      </c>
      <c r="I17" s="193">
        <v>0.22</v>
      </c>
      <c r="J17" s="91">
        <v>0.27</v>
      </c>
      <c r="K17" s="91">
        <v>0.25</v>
      </c>
      <c r="L17" s="91">
        <v>0.19</v>
      </c>
      <c r="M17" s="191">
        <v>1</v>
      </c>
      <c r="N17" s="193">
        <v>0.06</v>
      </c>
      <c r="O17" s="193">
        <v>0.19</v>
      </c>
      <c r="P17" s="91">
        <v>0.28000000000000003</v>
      </c>
      <c r="Q17" s="91">
        <v>0.21</v>
      </c>
      <c r="R17" s="91">
        <v>0.25</v>
      </c>
      <c r="S17" s="191">
        <v>1</v>
      </c>
      <c r="U17" s="84"/>
    </row>
    <row r="18" spans="1:21" s="68" customFormat="1" x14ac:dyDescent="0.2">
      <c r="A18" s="170" t="s">
        <v>78</v>
      </c>
      <c r="B18" s="193">
        <v>0.06</v>
      </c>
      <c r="C18" s="193">
        <v>0.21</v>
      </c>
      <c r="D18" s="193">
        <v>0.33</v>
      </c>
      <c r="E18" s="193">
        <v>0.23</v>
      </c>
      <c r="F18" s="193">
        <v>0.18</v>
      </c>
      <c r="G18" s="194">
        <v>1</v>
      </c>
      <c r="H18" s="193">
        <v>0.06</v>
      </c>
      <c r="I18" s="193">
        <v>0.22</v>
      </c>
      <c r="J18" s="91">
        <v>0.28000000000000003</v>
      </c>
      <c r="K18" s="91">
        <v>0.23</v>
      </c>
      <c r="L18" s="91">
        <v>0.21</v>
      </c>
      <c r="M18" s="191">
        <v>1</v>
      </c>
      <c r="N18" s="193">
        <v>0.06</v>
      </c>
      <c r="O18" s="193">
        <v>0.2</v>
      </c>
      <c r="P18" s="91">
        <v>0.3</v>
      </c>
      <c r="Q18" s="91">
        <v>0.19</v>
      </c>
      <c r="R18" s="91">
        <v>0.26</v>
      </c>
      <c r="S18" s="191">
        <v>1</v>
      </c>
      <c r="U18" s="84"/>
    </row>
    <row r="19" spans="1:21" s="68" customFormat="1" x14ac:dyDescent="0.2">
      <c r="A19" s="170" t="s">
        <v>79</v>
      </c>
      <c r="B19" s="193">
        <v>0.08</v>
      </c>
      <c r="C19" s="193">
        <v>0.24</v>
      </c>
      <c r="D19" s="193">
        <v>0.32</v>
      </c>
      <c r="E19" s="193">
        <v>0.22</v>
      </c>
      <c r="F19" s="193">
        <v>0.14000000000000001</v>
      </c>
      <c r="G19" s="194">
        <v>1</v>
      </c>
      <c r="H19" s="193">
        <v>7.0000000000000007E-2</v>
      </c>
      <c r="I19" s="193">
        <v>0.23</v>
      </c>
      <c r="J19" s="91">
        <v>0.28000000000000003</v>
      </c>
      <c r="K19" s="91">
        <v>0.24</v>
      </c>
      <c r="L19" s="91">
        <v>0.18</v>
      </c>
      <c r="M19" s="191">
        <v>1</v>
      </c>
      <c r="N19" s="193">
        <v>7.0000000000000007E-2</v>
      </c>
      <c r="O19" s="193">
        <v>0.21</v>
      </c>
      <c r="P19" s="91">
        <v>0.27</v>
      </c>
      <c r="Q19" s="91">
        <v>0.22</v>
      </c>
      <c r="R19" s="91">
        <v>0.23</v>
      </c>
      <c r="S19" s="191">
        <v>1</v>
      </c>
      <c r="U19" s="84"/>
    </row>
    <row r="20" spans="1:21" s="68" customFormat="1" x14ac:dyDescent="0.2">
      <c r="A20" s="170" t="s">
        <v>80</v>
      </c>
      <c r="B20" s="193">
        <v>0.09</v>
      </c>
      <c r="C20" s="193">
        <v>0.22</v>
      </c>
      <c r="D20" s="193">
        <v>0.31</v>
      </c>
      <c r="E20" s="193">
        <v>0.23</v>
      </c>
      <c r="F20" s="193">
        <v>0.15</v>
      </c>
      <c r="G20" s="194">
        <v>1</v>
      </c>
      <c r="H20" s="193">
        <v>0.08</v>
      </c>
      <c r="I20" s="193">
        <v>0.22</v>
      </c>
      <c r="J20" s="91">
        <v>0.26</v>
      </c>
      <c r="K20" s="91">
        <v>0.25</v>
      </c>
      <c r="L20" s="91">
        <v>0.2</v>
      </c>
      <c r="M20" s="191">
        <v>1</v>
      </c>
      <c r="N20" s="193">
        <v>7.0000000000000007E-2</v>
      </c>
      <c r="O20" s="193">
        <v>0.2</v>
      </c>
      <c r="P20" s="91">
        <v>0.25</v>
      </c>
      <c r="Q20" s="91">
        <v>0.21</v>
      </c>
      <c r="R20" s="91">
        <v>0.26</v>
      </c>
      <c r="S20" s="191">
        <v>1</v>
      </c>
      <c r="U20" s="84"/>
    </row>
    <row r="21" spans="1:21" s="68" customFormat="1" x14ac:dyDescent="0.2">
      <c r="A21" s="170" t="s">
        <v>81</v>
      </c>
      <c r="B21" s="193">
        <v>0.16</v>
      </c>
      <c r="C21" s="193">
        <v>0.28999999999999998</v>
      </c>
      <c r="D21" s="193">
        <v>0.27</v>
      </c>
      <c r="E21" s="193">
        <v>0.17</v>
      </c>
      <c r="F21" s="193">
        <v>0.1</v>
      </c>
      <c r="G21" s="194">
        <v>1</v>
      </c>
      <c r="H21" s="193">
        <v>0.13</v>
      </c>
      <c r="I21" s="193">
        <v>0.33</v>
      </c>
      <c r="J21" s="91">
        <v>0.24</v>
      </c>
      <c r="K21" s="91">
        <v>0.2</v>
      </c>
      <c r="L21" s="91">
        <v>0.1</v>
      </c>
      <c r="M21" s="191">
        <v>1</v>
      </c>
      <c r="N21" s="193">
        <v>0.12</v>
      </c>
      <c r="O21" s="193">
        <v>0.28000000000000003</v>
      </c>
      <c r="P21" s="91">
        <v>0.27</v>
      </c>
      <c r="Q21" s="91">
        <v>0.18</v>
      </c>
      <c r="R21" s="91">
        <v>0.14000000000000001</v>
      </c>
      <c r="S21" s="191">
        <v>1</v>
      </c>
      <c r="U21" s="84"/>
    </row>
    <row r="22" spans="1:21" s="68" customFormat="1" x14ac:dyDescent="0.2">
      <c r="A22" s="170" t="s">
        <v>82</v>
      </c>
      <c r="B22" s="193">
        <v>7.0000000000000007E-2</v>
      </c>
      <c r="C22" s="193">
        <v>0.2</v>
      </c>
      <c r="D22" s="193">
        <v>0.31</v>
      </c>
      <c r="E22" s="193">
        <v>0.25</v>
      </c>
      <c r="F22" s="193">
        <v>0.17</v>
      </c>
      <c r="G22" s="194">
        <v>1</v>
      </c>
      <c r="H22" s="193">
        <v>7.0000000000000007E-2</v>
      </c>
      <c r="I22" s="193">
        <v>0.2</v>
      </c>
      <c r="J22" s="91">
        <v>0.25</v>
      </c>
      <c r="K22" s="91">
        <v>0.26</v>
      </c>
      <c r="L22" s="91">
        <v>0.22</v>
      </c>
      <c r="M22" s="191">
        <v>1</v>
      </c>
      <c r="N22" s="193">
        <v>0.06</v>
      </c>
      <c r="O22" s="193">
        <v>0.18</v>
      </c>
      <c r="P22" s="91">
        <v>0.25</v>
      </c>
      <c r="Q22" s="91">
        <v>0.22</v>
      </c>
      <c r="R22" s="91">
        <v>0.28999999999999998</v>
      </c>
      <c r="S22" s="191">
        <v>1</v>
      </c>
      <c r="U22" s="84"/>
    </row>
    <row r="23" spans="1:21" s="68" customFormat="1" x14ac:dyDescent="0.2">
      <c r="A23" s="170" t="s">
        <v>83</v>
      </c>
      <c r="B23" s="193">
        <v>0.08</v>
      </c>
      <c r="C23" s="193">
        <v>0.2</v>
      </c>
      <c r="D23" s="193">
        <v>0.32</v>
      </c>
      <c r="E23" s="193">
        <v>0.24</v>
      </c>
      <c r="F23" s="193">
        <v>0.16</v>
      </c>
      <c r="G23" s="194">
        <v>1</v>
      </c>
      <c r="H23" s="193">
        <v>7.0000000000000007E-2</v>
      </c>
      <c r="I23" s="193">
        <v>0.21</v>
      </c>
      <c r="J23" s="91">
        <v>0.25</v>
      </c>
      <c r="K23" s="91">
        <v>0.28000000000000003</v>
      </c>
      <c r="L23" s="91">
        <v>0.19</v>
      </c>
      <c r="M23" s="191">
        <v>1</v>
      </c>
      <c r="N23" s="193">
        <v>0.06</v>
      </c>
      <c r="O23" s="193">
        <v>0.18</v>
      </c>
      <c r="P23" s="91">
        <v>0.26</v>
      </c>
      <c r="Q23" s="91">
        <v>0.22</v>
      </c>
      <c r="R23" s="91">
        <v>0.28000000000000003</v>
      </c>
      <c r="S23" s="191">
        <v>1</v>
      </c>
      <c r="U23" s="84"/>
    </row>
    <row r="24" spans="1:21" s="68" customFormat="1" x14ac:dyDescent="0.2">
      <c r="A24" s="170" t="s">
        <v>84</v>
      </c>
      <c r="B24" s="193">
        <v>0.09</v>
      </c>
      <c r="C24" s="193">
        <v>0.24</v>
      </c>
      <c r="D24" s="193">
        <v>0.31</v>
      </c>
      <c r="E24" s="193">
        <v>0.23</v>
      </c>
      <c r="F24" s="193">
        <v>0.14000000000000001</v>
      </c>
      <c r="G24" s="194">
        <v>1</v>
      </c>
      <c r="H24" s="193">
        <v>7.0000000000000007E-2</v>
      </c>
      <c r="I24" s="193">
        <v>0.26</v>
      </c>
      <c r="J24" s="91">
        <v>0.27</v>
      </c>
      <c r="K24" s="91">
        <v>0.22</v>
      </c>
      <c r="L24" s="91">
        <v>0.18</v>
      </c>
      <c r="M24" s="191">
        <v>1</v>
      </c>
      <c r="N24" s="193">
        <v>7.0000000000000007E-2</v>
      </c>
      <c r="O24" s="193">
        <v>0.22</v>
      </c>
      <c r="P24" s="91">
        <v>0.3</v>
      </c>
      <c r="Q24" s="91">
        <v>0.2</v>
      </c>
      <c r="R24" s="91">
        <v>0.21</v>
      </c>
      <c r="S24" s="191">
        <v>1</v>
      </c>
      <c r="U24" s="84"/>
    </row>
    <row r="25" spans="1:21" s="68" customFormat="1" x14ac:dyDescent="0.2">
      <c r="A25" s="170" t="s">
        <v>85</v>
      </c>
      <c r="B25" s="193">
        <v>0.08</v>
      </c>
      <c r="C25" s="193">
        <v>0.21</v>
      </c>
      <c r="D25" s="193">
        <v>0.31</v>
      </c>
      <c r="E25" s="193">
        <v>0.23</v>
      </c>
      <c r="F25" s="193">
        <v>0.17</v>
      </c>
      <c r="G25" s="194">
        <v>1</v>
      </c>
      <c r="H25" s="193">
        <v>7.0000000000000007E-2</v>
      </c>
      <c r="I25" s="193">
        <v>0.21</v>
      </c>
      <c r="J25" s="91">
        <v>0.25</v>
      </c>
      <c r="K25" s="91">
        <v>0.25</v>
      </c>
      <c r="L25" s="91">
        <v>0.22</v>
      </c>
      <c r="M25" s="191">
        <v>1</v>
      </c>
      <c r="N25" s="193">
        <v>0.06</v>
      </c>
      <c r="O25" s="193">
        <v>0.18</v>
      </c>
      <c r="P25" s="91">
        <v>0.24</v>
      </c>
      <c r="Q25" s="91">
        <v>0.21</v>
      </c>
      <c r="R25" s="91">
        <v>0.3</v>
      </c>
      <c r="S25" s="191">
        <v>1</v>
      </c>
      <c r="U25" s="84"/>
    </row>
    <row r="26" spans="1:21" s="68" customFormat="1" x14ac:dyDescent="0.2">
      <c r="A26" s="170" t="s">
        <v>142</v>
      </c>
      <c r="B26" s="193">
        <v>0.06</v>
      </c>
      <c r="C26" s="193">
        <v>0.18</v>
      </c>
      <c r="D26" s="193">
        <v>0.31</v>
      </c>
      <c r="E26" s="193">
        <v>0.26</v>
      </c>
      <c r="F26" s="193">
        <v>0.2</v>
      </c>
      <c r="G26" s="194">
        <v>1</v>
      </c>
      <c r="H26" s="193">
        <v>0.05</v>
      </c>
      <c r="I26" s="193">
        <v>0.17</v>
      </c>
      <c r="J26" s="91">
        <v>0.25</v>
      </c>
      <c r="K26" s="91">
        <v>0.26</v>
      </c>
      <c r="L26" s="91">
        <v>0.26</v>
      </c>
      <c r="M26" s="191">
        <v>1</v>
      </c>
      <c r="N26" s="193">
        <v>0.05</v>
      </c>
      <c r="O26" s="193">
        <v>0.16</v>
      </c>
      <c r="P26" s="91">
        <v>0.23</v>
      </c>
      <c r="Q26" s="91">
        <v>0.22</v>
      </c>
      <c r="R26" s="91">
        <v>0.33</v>
      </c>
      <c r="S26" s="191">
        <v>1</v>
      </c>
      <c r="U26" s="84"/>
    </row>
    <row r="27" spans="1:21" s="68" customFormat="1" x14ac:dyDescent="0.2">
      <c r="A27" s="170" t="s">
        <v>86</v>
      </c>
      <c r="B27" s="193">
        <v>0.08</v>
      </c>
      <c r="C27" s="193">
        <v>0.19</v>
      </c>
      <c r="D27" s="193">
        <v>0.31</v>
      </c>
      <c r="E27" s="193">
        <v>0.25</v>
      </c>
      <c r="F27" s="193">
        <v>0.16</v>
      </c>
      <c r="G27" s="194">
        <v>1</v>
      </c>
      <c r="H27" s="193">
        <v>7.0000000000000007E-2</v>
      </c>
      <c r="I27" s="193">
        <v>0.2</v>
      </c>
      <c r="J27" s="91">
        <v>0.25</v>
      </c>
      <c r="K27" s="91">
        <v>0.27</v>
      </c>
      <c r="L27" s="91">
        <v>0.21</v>
      </c>
      <c r="M27" s="191">
        <v>1</v>
      </c>
      <c r="N27" s="193">
        <v>7.0000000000000007E-2</v>
      </c>
      <c r="O27" s="193">
        <v>0.18</v>
      </c>
      <c r="P27" s="91">
        <v>0.24</v>
      </c>
      <c r="Q27" s="91">
        <v>0.22</v>
      </c>
      <c r="R27" s="91">
        <v>0.28000000000000003</v>
      </c>
      <c r="S27" s="191">
        <v>1</v>
      </c>
      <c r="U27" s="84"/>
    </row>
    <row r="28" spans="1:21" s="68" customFormat="1" x14ac:dyDescent="0.2">
      <c r="A28" s="170" t="s">
        <v>87</v>
      </c>
      <c r="B28" s="193">
        <v>0.09</v>
      </c>
      <c r="C28" s="193">
        <v>0.24</v>
      </c>
      <c r="D28" s="193">
        <v>0.32</v>
      </c>
      <c r="E28" s="193">
        <v>0.22</v>
      </c>
      <c r="F28" s="193">
        <v>0.13</v>
      </c>
      <c r="G28" s="194">
        <v>1</v>
      </c>
      <c r="H28" s="193">
        <v>0.08</v>
      </c>
      <c r="I28" s="193">
        <v>0.24</v>
      </c>
      <c r="J28" s="91">
        <v>0.27</v>
      </c>
      <c r="K28" s="91">
        <v>0.24</v>
      </c>
      <c r="L28" s="91">
        <v>0.16</v>
      </c>
      <c r="M28" s="191">
        <v>1</v>
      </c>
      <c r="N28" s="193">
        <v>0.08</v>
      </c>
      <c r="O28" s="193">
        <v>0.22</v>
      </c>
      <c r="P28" s="91">
        <v>0.27</v>
      </c>
      <c r="Q28" s="91">
        <v>0.22</v>
      </c>
      <c r="R28" s="91">
        <v>0.21</v>
      </c>
      <c r="S28" s="191">
        <v>1</v>
      </c>
      <c r="U28" s="84"/>
    </row>
    <row r="29" spans="1:21" s="68" customFormat="1" x14ac:dyDescent="0.2">
      <c r="A29" s="170" t="s">
        <v>88</v>
      </c>
      <c r="B29" s="193">
        <v>0.09</v>
      </c>
      <c r="C29" s="193">
        <v>0.19</v>
      </c>
      <c r="D29" s="193">
        <v>0.3</v>
      </c>
      <c r="E29" s="193">
        <v>0.24</v>
      </c>
      <c r="F29" s="193">
        <v>0.18</v>
      </c>
      <c r="G29" s="194">
        <v>1</v>
      </c>
      <c r="H29" s="193">
        <v>0.08</v>
      </c>
      <c r="I29" s="193">
        <v>0.19</v>
      </c>
      <c r="J29" s="91">
        <v>0.24</v>
      </c>
      <c r="K29" s="91">
        <v>0.25</v>
      </c>
      <c r="L29" s="91">
        <v>0.24</v>
      </c>
      <c r="M29" s="191">
        <v>1</v>
      </c>
      <c r="N29" s="193">
        <v>7.0000000000000007E-2</v>
      </c>
      <c r="O29" s="193">
        <v>0.17</v>
      </c>
      <c r="P29" s="91">
        <v>0.24</v>
      </c>
      <c r="Q29" s="91">
        <v>0.21</v>
      </c>
      <c r="R29" s="91">
        <v>0.32</v>
      </c>
      <c r="S29" s="191">
        <v>1</v>
      </c>
      <c r="U29" s="84"/>
    </row>
    <row r="30" spans="1:21" s="68" customFormat="1" x14ac:dyDescent="0.2">
      <c r="A30" s="170" t="s">
        <v>143</v>
      </c>
      <c r="B30" s="193">
        <v>0.08</v>
      </c>
      <c r="C30" s="193">
        <v>0.2</v>
      </c>
      <c r="D30" s="193">
        <v>0.3</v>
      </c>
      <c r="E30" s="193">
        <v>0.24</v>
      </c>
      <c r="F30" s="193">
        <v>0.19</v>
      </c>
      <c r="G30" s="194">
        <v>1</v>
      </c>
      <c r="H30" s="193">
        <v>7.0000000000000007E-2</v>
      </c>
      <c r="I30" s="193">
        <v>0.2</v>
      </c>
      <c r="J30" s="91">
        <v>0.25</v>
      </c>
      <c r="K30" s="91">
        <v>0.25</v>
      </c>
      <c r="L30" s="91">
        <v>0.24</v>
      </c>
      <c r="M30" s="191">
        <v>1</v>
      </c>
      <c r="N30" s="193">
        <v>0.06</v>
      </c>
      <c r="O30" s="193">
        <v>0.17</v>
      </c>
      <c r="P30" s="91">
        <v>0.25</v>
      </c>
      <c r="Q30" s="91">
        <v>0.22</v>
      </c>
      <c r="R30" s="91">
        <v>0.31</v>
      </c>
      <c r="S30" s="191">
        <v>1</v>
      </c>
      <c r="U30" s="84"/>
    </row>
    <row r="31" spans="1:21" s="68" customFormat="1" x14ac:dyDescent="0.2">
      <c r="A31" s="170" t="s">
        <v>89</v>
      </c>
      <c r="B31" s="193">
        <v>0.1</v>
      </c>
      <c r="C31" s="193">
        <v>0.23</v>
      </c>
      <c r="D31" s="193">
        <v>0.32</v>
      </c>
      <c r="E31" s="193">
        <v>0.21</v>
      </c>
      <c r="F31" s="193">
        <v>0.14000000000000001</v>
      </c>
      <c r="G31" s="194">
        <v>1</v>
      </c>
      <c r="H31" s="193">
        <v>0.09</v>
      </c>
      <c r="I31" s="193">
        <v>0.25</v>
      </c>
      <c r="J31" s="91">
        <v>0.26</v>
      </c>
      <c r="K31" s="91">
        <v>0.24</v>
      </c>
      <c r="L31" s="91">
        <v>0.16</v>
      </c>
      <c r="M31" s="191">
        <v>1</v>
      </c>
      <c r="N31" s="193">
        <v>0.08</v>
      </c>
      <c r="O31" s="193">
        <v>0.22</v>
      </c>
      <c r="P31" s="91">
        <v>0.28000000000000003</v>
      </c>
      <c r="Q31" s="91">
        <v>0.19</v>
      </c>
      <c r="R31" s="91">
        <v>0.22</v>
      </c>
      <c r="S31" s="191">
        <v>1</v>
      </c>
      <c r="U31" s="84"/>
    </row>
    <row r="32" spans="1:21" s="68" customFormat="1" x14ac:dyDescent="0.2">
      <c r="A32" s="170" t="s">
        <v>90</v>
      </c>
      <c r="B32" s="193">
        <v>7.0000000000000007E-2</v>
      </c>
      <c r="C32" s="193">
        <v>0.18</v>
      </c>
      <c r="D32" s="193">
        <v>0.31</v>
      </c>
      <c r="E32" s="193">
        <v>0.26</v>
      </c>
      <c r="F32" s="193">
        <v>0.18</v>
      </c>
      <c r="G32" s="194">
        <v>1</v>
      </c>
      <c r="H32" s="193">
        <v>7.0000000000000007E-2</v>
      </c>
      <c r="I32" s="193">
        <v>0.18</v>
      </c>
      <c r="J32" s="91">
        <v>0.24</v>
      </c>
      <c r="K32" s="91">
        <v>0.27</v>
      </c>
      <c r="L32" s="91">
        <v>0.23</v>
      </c>
      <c r="M32" s="191">
        <v>1</v>
      </c>
      <c r="N32" s="193">
        <v>7.0000000000000007E-2</v>
      </c>
      <c r="O32" s="193">
        <v>0.17</v>
      </c>
      <c r="P32" s="91">
        <v>0.24</v>
      </c>
      <c r="Q32" s="91">
        <v>0.22</v>
      </c>
      <c r="R32" s="91">
        <v>0.3</v>
      </c>
      <c r="S32" s="191">
        <v>1</v>
      </c>
      <c r="U32" s="84"/>
    </row>
    <row r="33" spans="1:38" s="68" customFormat="1" x14ac:dyDescent="0.2">
      <c r="A33" s="170" t="s">
        <v>91</v>
      </c>
      <c r="B33" s="193">
        <v>0.09</v>
      </c>
      <c r="C33" s="193">
        <v>0.22</v>
      </c>
      <c r="D33" s="193">
        <v>0.31</v>
      </c>
      <c r="E33" s="193">
        <v>0.24</v>
      </c>
      <c r="F33" s="193">
        <v>0.15</v>
      </c>
      <c r="G33" s="194">
        <v>1</v>
      </c>
      <c r="H33" s="193">
        <v>7.0000000000000007E-2</v>
      </c>
      <c r="I33" s="193">
        <v>0.21</v>
      </c>
      <c r="J33" s="91">
        <v>0.26</v>
      </c>
      <c r="K33" s="91">
        <v>0.25</v>
      </c>
      <c r="L33" s="91">
        <v>0.2</v>
      </c>
      <c r="M33" s="191">
        <v>1</v>
      </c>
      <c r="N33" s="193">
        <v>7.0000000000000007E-2</v>
      </c>
      <c r="O33" s="193">
        <v>0.19</v>
      </c>
      <c r="P33" s="91">
        <v>0.26</v>
      </c>
      <c r="Q33" s="91">
        <v>0.22</v>
      </c>
      <c r="R33" s="91">
        <v>0.26</v>
      </c>
      <c r="S33" s="191">
        <v>1</v>
      </c>
      <c r="U33" s="84"/>
    </row>
    <row r="34" spans="1:38" s="68" customFormat="1" x14ac:dyDescent="0.2">
      <c r="A34" s="170" t="s">
        <v>92</v>
      </c>
      <c r="B34" s="193">
        <v>7.0000000000000007E-2</v>
      </c>
      <c r="C34" s="193">
        <v>0.19</v>
      </c>
      <c r="D34" s="91">
        <v>0.3</v>
      </c>
      <c r="E34" s="91">
        <v>0.26</v>
      </c>
      <c r="F34" s="193">
        <v>0.19</v>
      </c>
      <c r="G34" s="194">
        <v>1</v>
      </c>
      <c r="H34" s="193">
        <v>0.06</v>
      </c>
      <c r="I34" s="193">
        <v>0.19</v>
      </c>
      <c r="J34" s="91">
        <v>0.24</v>
      </c>
      <c r="K34" s="91">
        <v>0.27</v>
      </c>
      <c r="L34" s="91">
        <v>0.24</v>
      </c>
      <c r="M34" s="191">
        <v>1</v>
      </c>
      <c r="N34" s="193">
        <v>0.06</v>
      </c>
      <c r="O34" s="193">
        <v>0.17</v>
      </c>
      <c r="P34" s="91">
        <v>0.23</v>
      </c>
      <c r="Q34" s="91">
        <v>0.23</v>
      </c>
      <c r="R34" s="91">
        <v>0.32</v>
      </c>
      <c r="S34" s="191">
        <v>1</v>
      </c>
      <c r="U34" s="84"/>
    </row>
    <row r="35" spans="1:38" s="68" customFormat="1" x14ac:dyDescent="0.2">
      <c r="A35" s="170" t="s">
        <v>93</v>
      </c>
      <c r="B35" s="193">
        <v>0.08</v>
      </c>
      <c r="C35" s="193">
        <v>0.23</v>
      </c>
      <c r="D35" s="91">
        <v>0.32</v>
      </c>
      <c r="E35" s="91">
        <v>0.22</v>
      </c>
      <c r="F35" s="193">
        <v>0.15</v>
      </c>
      <c r="G35" s="194">
        <v>1</v>
      </c>
      <c r="H35" s="193">
        <v>7.0000000000000007E-2</v>
      </c>
      <c r="I35" s="193">
        <v>0.23</v>
      </c>
      <c r="J35" s="91">
        <v>0.27</v>
      </c>
      <c r="K35" s="91">
        <v>0.25</v>
      </c>
      <c r="L35" s="91">
        <v>0.18</v>
      </c>
      <c r="M35" s="191">
        <v>1</v>
      </c>
      <c r="N35" s="193">
        <v>7.0000000000000007E-2</v>
      </c>
      <c r="O35" s="193">
        <v>0.21</v>
      </c>
      <c r="P35" s="91">
        <v>0.27</v>
      </c>
      <c r="Q35" s="91">
        <v>0.21</v>
      </c>
      <c r="R35" s="91">
        <v>0.24</v>
      </c>
      <c r="S35" s="191">
        <v>1</v>
      </c>
      <c r="U35" s="84"/>
    </row>
    <row r="36" spans="1:38" s="68" customFormat="1" x14ac:dyDescent="0.2">
      <c r="A36" s="170" t="s">
        <v>94</v>
      </c>
      <c r="B36" s="193">
        <v>0.11</v>
      </c>
      <c r="C36" s="193">
        <v>0.2</v>
      </c>
      <c r="D36" s="91">
        <v>0.31</v>
      </c>
      <c r="E36" s="91">
        <v>0.21</v>
      </c>
      <c r="F36" s="193">
        <v>0.16</v>
      </c>
      <c r="G36" s="194">
        <v>1</v>
      </c>
      <c r="H36" s="193">
        <v>0.1</v>
      </c>
      <c r="I36" s="193">
        <v>0.23</v>
      </c>
      <c r="J36" s="91">
        <v>0.26</v>
      </c>
      <c r="K36" s="91">
        <v>0.23</v>
      </c>
      <c r="L36" s="91">
        <v>0.19</v>
      </c>
      <c r="M36" s="191">
        <v>1</v>
      </c>
      <c r="N36" s="193">
        <v>0.09</v>
      </c>
      <c r="O36" s="193">
        <v>0.2</v>
      </c>
      <c r="P36" s="91">
        <v>0.27</v>
      </c>
      <c r="Q36" s="91">
        <v>0.2</v>
      </c>
      <c r="R36" s="91">
        <v>0.24</v>
      </c>
      <c r="S36" s="191">
        <v>1</v>
      </c>
      <c r="U36" s="84"/>
    </row>
    <row r="37" spans="1:38" s="68" customFormat="1" x14ac:dyDescent="0.2">
      <c r="A37" s="170" t="s">
        <v>95</v>
      </c>
      <c r="B37" s="193">
        <v>0.1</v>
      </c>
      <c r="C37" s="193">
        <v>0.22</v>
      </c>
      <c r="D37" s="91">
        <v>0.32</v>
      </c>
      <c r="E37" s="91">
        <v>0.23</v>
      </c>
      <c r="F37" s="193">
        <v>0.13</v>
      </c>
      <c r="G37" s="194">
        <v>1</v>
      </c>
      <c r="H37" s="193">
        <v>0.09</v>
      </c>
      <c r="I37" s="193">
        <v>0.24</v>
      </c>
      <c r="J37" s="91">
        <v>0.25</v>
      </c>
      <c r="K37" s="91">
        <v>0.26</v>
      </c>
      <c r="L37" s="91">
        <v>0.16</v>
      </c>
      <c r="M37" s="191">
        <v>1</v>
      </c>
      <c r="N37" s="193">
        <v>0.08</v>
      </c>
      <c r="O37" s="193">
        <v>0.21</v>
      </c>
      <c r="P37" s="91">
        <v>0.26</v>
      </c>
      <c r="Q37" s="91">
        <v>0.21</v>
      </c>
      <c r="R37" s="91">
        <v>0.23</v>
      </c>
      <c r="S37" s="191">
        <v>1</v>
      </c>
      <c r="U37" s="84"/>
    </row>
    <row r="38" spans="1:38" s="68" customFormat="1" x14ac:dyDescent="0.2">
      <c r="A38" s="171" t="s">
        <v>96</v>
      </c>
      <c r="B38" s="195">
        <v>0.09</v>
      </c>
      <c r="C38" s="195">
        <v>0.25</v>
      </c>
      <c r="D38" s="100">
        <v>0.33</v>
      </c>
      <c r="E38" s="100">
        <v>0.21</v>
      </c>
      <c r="F38" s="195">
        <v>0.13</v>
      </c>
      <c r="G38" s="196">
        <v>1</v>
      </c>
      <c r="H38" s="195">
        <v>0.08</v>
      </c>
      <c r="I38" s="195">
        <v>0.26</v>
      </c>
      <c r="J38" s="100">
        <v>0.28000000000000003</v>
      </c>
      <c r="K38" s="100">
        <v>0.23</v>
      </c>
      <c r="L38" s="100">
        <v>0.16</v>
      </c>
      <c r="M38" s="197">
        <v>1</v>
      </c>
      <c r="N38" s="195">
        <v>7.0000000000000007E-2</v>
      </c>
      <c r="O38" s="195">
        <v>0.23</v>
      </c>
      <c r="P38" s="100">
        <v>0.28000000000000003</v>
      </c>
      <c r="Q38" s="100">
        <v>0.2</v>
      </c>
      <c r="R38" s="100">
        <v>0.22</v>
      </c>
      <c r="S38" s="197">
        <v>1</v>
      </c>
      <c r="U38" s="84"/>
    </row>
    <row r="39" spans="1:38" ht="24.95" customHeight="1" x14ac:dyDescent="0.2">
      <c r="A39" s="494" t="s">
        <v>232</v>
      </c>
      <c r="B39" s="495"/>
      <c r="C39" s="495"/>
      <c r="D39" s="495"/>
      <c r="E39" s="495"/>
      <c r="F39" s="495"/>
      <c r="G39" s="495"/>
      <c r="H39" s="495"/>
      <c r="I39" s="495"/>
      <c r="J39" s="495"/>
      <c r="K39" s="495"/>
      <c r="L39" s="495"/>
      <c r="M39" s="495"/>
      <c r="N39" s="495"/>
      <c r="O39" s="495"/>
      <c r="P39" s="495"/>
      <c r="Q39" s="495"/>
      <c r="R39" s="495"/>
      <c r="S39" s="496"/>
      <c r="T39" s="68"/>
      <c r="U39" s="84"/>
      <c r="V39" s="68"/>
      <c r="W39" s="68"/>
      <c r="X39" s="68"/>
      <c r="Y39" s="68"/>
      <c r="Z39" s="68"/>
      <c r="AA39" s="68"/>
      <c r="AB39" s="68"/>
      <c r="AC39" s="68"/>
      <c r="AD39" s="68"/>
      <c r="AE39" s="68"/>
      <c r="AF39" s="68"/>
      <c r="AG39" s="68"/>
      <c r="AH39" s="68"/>
      <c r="AI39" s="68"/>
      <c r="AJ39" s="68"/>
      <c r="AK39" s="68"/>
    </row>
    <row r="40" spans="1:38" ht="12" customHeight="1" x14ac:dyDescent="0.2">
      <c r="A40" s="102" t="s">
        <v>190</v>
      </c>
      <c r="B40" s="107">
        <v>0.11</v>
      </c>
      <c r="C40" s="107">
        <v>0.26</v>
      </c>
      <c r="D40" s="107">
        <v>0.28999999999999998</v>
      </c>
      <c r="E40" s="107">
        <v>0.21</v>
      </c>
      <c r="F40" s="107">
        <v>0.13</v>
      </c>
      <c r="G40" s="198">
        <v>1</v>
      </c>
      <c r="H40" s="107">
        <v>0.08</v>
      </c>
      <c r="I40" s="107">
        <v>0.26</v>
      </c>
      <c r="J40" s="107">
        <v>0.26</v>
      </c>
      <c r="K40" s="107">
        <v>0.22</v>
      </c>
      <c r="L40" s="107">
        <v>0.17</v>
      </c>
      <c r="M40" s="198">
        <v>1</v>
      </c>
      <c r="N40" s="107">
        <v>0.08</v>
      </c>
      <c r="O40" s="107">
        <v>0.23</v>
      </c>
      <c r="P40" s="107">
        <v>0.27</v>
      </c>
      <c r="Q40" s="107">
        <v>0.2</v>
      </c>
      <c r="R40" s="107">
        <v>0.21</v>
      </c>
      <c r="S40" s="198">
        <v>1</v>
      </c>
      <c r="T40" s="68"/>
      <c r="U40" s="84"/>
      <c r="V40" s="68"/>
      <c r="W40" s="68"/>
      <c r="X40" s="68"/>
      <c r="Y40" s="68"/>
      <c r="Z40" s="68"/>
      <c r="AA40" s="68"/>
      <c r="AB40" s="68"/>
      <c r="AC40" s="68"/>
      <c r="AD40" s="68"/>
      <c r="AE40" s="68"/>
      <c r="AF40" s="68"/>
      <c r="AG40" s="68"/>
      <c r="AH40" s="68"/>
      <c r="AI40" s="68"/>
      <c r="AJ40" s="68"/>
      <c r="AK40" s="68"/>
    </row>
    <row r="41" spans="1:38" s="118" customFormat="1" ht="12" customHeight="1" x14ac:dyDescent="0.2">
      <c r="A41" s="110" t="s">
        <v>191</v>
      </c>
      <c r="B41" s="115">
        <v>0.11</v>
      </c>
      <c r="C41" s="115">
        <v>0.25</v>
      </c>
      <c r="D41" s="115">
        <v>0.3</v>
      </c>
      <c r="E41" s="115">
        <v>0.21</v>
      </c>
      <c r="F41" s="115">
        <v>0.13</v>
      </c>
      <c r="G41" s="199">
        <v>1</v>
      </c>
      <c r="H41" s="115">
        <v>0.09</v>
      </c>
      <c r="I41" s="115">
        <v>0.27</v>
      </c>
      <c r="J41" s="115">
        <v>0.26</v>
      </c>
      <c r="K41" s="115">
        <v>0.23</v>
      </c>
      <c r="L41" s="115">
        <v>0.15</v>
      </c>
      <c r="M41" s="199">
        <v>1</v>
      </c>
      <c r="N41" s="115">
        <v>0.09</v>
      </c>
      <c r="O41" s="115">
        <v>0.24</v>
      </c>
      <c r="P41" s="115">
        <v>0.28000000000000003</v>
      </c>
      <c r="Q41" s="115">
        <v>0.2</v>
      </c>
      <c r="R41" s="115">
        <v>0.2</v>
      </c>
      <c r="S41" s="199">
        <v>1</v>
      </c>
      <c r="T41" s="68"/>
      <c r="U41" s="84"/>
      <c r="V41" s="68"/>
      <c r="W41" s="68"/>
      <c r="X41" s="68"/>
      <c r="Y41" s="68"/>
      <c r="Z41" s="68"/>
      <c r="AA41" s="68"/>
      <c r="AB41" s="68"/>
      <c r="AC41" s="68"/>
      <c r="AD41" s="68"/>
      <c r="AE41" s="68"/>
      <c r="AF41" s="68"/>
      <c r="AG41" s="68"/>
      <c r="AH41" s="68"/>
      <c r="AI41" s="68"/>
      <c r="AJ41" s="68"/>
      <c r="AK41" s="68"/>
    </row>
    <row r="42" spans="1:38" ht="12" customHeight="1" x14ac:dyDescent="0.2">
      <c r="A42" s="110" t="s">
        <v>145</v>
      </c>
      <c r="B42" s="115">
        <v>0.11</v>
      </c>
      <c r="C42" s="115">
        <v>0.26</v>
      </c>
      <c r="D42" s="115">
        <v>0.28999999999999998</v>
      </c>
      <c r="E42" s="115">
        <v>0.2</v>
      </c>
      <c r="F42" s="115">
        <v>0.13</v>
      </c>
      <c r="G42" s="199">
        <v>1</v>
      </c>
      <c r="H42" s="115">
        <v>0.09</v>
      </c>
      <c r="I42" s="115">
        <v>0.27</v>
      </c>
      <c r="J42" s="115">
        <v>0.26</v>
      </c>
      <c r="K42" s="115">
        <v>0.22</v>
      </c>
      <c r="L42" s="115">
        <v>0.16</v>
      </c>
      <c r="M42" s="199">
        <v>1</v>
      </c>
      <c r="N42" s="115">
        <v>0.08</v>
      </c>
      <c r="O42" s="115">
        <v>0.24</v>
      </c>
      <c r="P42" s="115">
        <v>0.27</v>
      </c>
      <c r="Q42" s="115">
        <v>0.19</v>
      </c>
      <c r="R42" s="115">
        <v>0.21</v>
      </c>
      <c r="S42" s="199">
        <v>1</v>
      </c>
      <c r="T42" s="68"/>
      <c r="U42" s="84"/>
      <c r="V42" s="68"/>
      <c r="W42" s="68"/>
      <c r="X42" s="68"/>
      <c r="Y42" s="68"/>
      <c r="Z42" s="68"/>
      <c r="AA42" s="68"/>
      <c r="AB42" s="68"/>
      <c r="AC42" s="68"/>
      <c r="AD42" s="68"/>
      <c r="AE42" s="68"/>
      <c r="AF42" s="68"/>
      <c r="AG42" s="68"/>
      <c r="AH42" s="68"/>
      <c r="AI42" s="68"/>
      <c r="AJ42" s="68"/>
      <c r="AK42" s="68"/>
    </row>
    <row r="43" spans="1:38" ht="12" customHeight="1" x14ac:dyDescent="0.2">
      <c r="A43" s="119" t="s">
        <v>146</v>
      </c>
      <c r="B43" s="115">
        <v>0.11</v>
      </c>
      <c r="C43" s="115">
        <v>0.21</v>
      </c>
      <c r="D43" s="115">
        <v>0.28999999999999998</v>
      </c>
      <c r="E43" s="115">
        <v>0.23</v>
      </c>
      <c r="F43" s="115">
        <v>0.17</v>
      </c>
      <c r="G43" s="200">
        <v>1</v>
      </c>
      <c r="H43" s="115">
        <v>0.09</v>
      </c>
      <c r="I43" s="115">
        <v>0.23</v>
      </c>
      <c r="J43" s="115">
        <v>0.24</v>
      </c>
      <c r="K43" s="115">
        <v>0.24</v>
      </c>
      <c r="L43" s="115">
        <v>0.21</v>
      </c>
      <c r="M43" s="200">
        <v>1</v>
      </c>
      <c r="N43" s="115">
        <v>0.08</v>
      </c>
      <c r="O43" s="115">
        <v>0.2</v>
      </c>
      <c r="P43" s="115">
        <v>0.26</v>
      </c>
      <c r="Q43" s="115">
        <v>0.2</v>
      </c>
      <c r="R43" s="115">
        <v>0.26</v>
      </c>
      <c r="S43" s="200">
        <v>1</v>
      </c>
      <c r="T43" s="68"/>
      <c r="U43" s="84"/>
      <c r="V43" s="68"/>
      <c r="W43" s="68"/>
      <c r="X43" s="68"/>
      <c r="Y43" s="68"/>
      <c r="Z43" s="68"/>
      <c r="AA43" s="68"/>
      <c r="AB43" s="68"/>
      <c r="AC43" s="68"/>
      <c r="AD43" s="68"/>
      <c r="AE43" s="68"/>
      <c r="AF43" s="68"/>
      <c r="AG43" s="68"/>
      <c r="AH43" s="68"/>
      <c r="AI43" s="68"/>
      <c r="AJ43" s="68"/>
      <c r="AK43" s="68"/>
    </row>
    <row r="44" spans="1:38" ht="24.95" customHeight="1" x14ac:dyDescent="0.2">
      <c r="A44" s="494" t="s">
        <v>144</v>
      </c>
      <c r="B44" s="495"/>
      <c r="C44" s="495"/>
      <c r="D44" s="495"/>
      <c r="E44" s="495"/>
      <c r="F44" s="495"/>
      <c r="G44" s="495"/>
      <c r="H44" s="495"/>
      <c r="I44" s="495"/>
      <c r="J44" s="495"/>
      <c r="K44" s="495"/>
      <c r="L44" s="495"/>
      <c r="M44" s="495"/>
      <c r="N44" s="495"/>
      <c r="O44" s="495"/>
      <c r="P44" s="495"/>
      <c r="Q44" s="495"/>
      <c r="R44" s="495"/>
      <c r="S44" s="496"/>
      <c r="T44" s="68"/>
      <c r="U44" s="84"/>
      <c r="V44" s="68"/>
      <c r="W44" s="68"/>
      <c r="X44" s="68"/>
      <c r="Y44" s="68"/>
      <c r="Z44" s="68"/>
      <c r="AA44" s="68"/>
      <c r="AB44" s="68"/>
      <c r="AC44" s="68"/>
      <c r="AD44" s="68"/>
      <c r="AE44" s="68"/>
      <c r="AF44" s="68"/>
      <c r="AG44" s="68"/>
      <c r="AH44" s="68"/>
      <c r="AI44" s="68"/>
      <c r="AJ44" s="68"/>
      <c r="AK44" s="68"/>
    </row>
    <row r="45" spans="1:38" x14ac:dyDescent="0.2">
      <c r="A45" s="102" t="s">
        <v>149</v>
      </c>
      <c r="B45" s="115">
        <v>0.06</v>
      </c>
      <c r="C45" s="115">
        <v>0.18</v>
      </c>
      <c r="D45" s="115">
        <v>0.3</v>
      </c>
      <c r="E45" s="115">
        <v>0.28000000000000003</v>
      </c>
      <c r="F45" s="115">
        <v>0.17</v>
      </c>
      <c r="G45" s="198">
        <v>1</v>
      </c>
      <c r="H45" s="115">
        <v>0.06</v>
      </c>
      <c r="I45" s="115">
        <v>0.17</v>
      </c>
      <c r="J45" s="115">
        <v>0.26</v>
      </c>
      <c r="K45" s="115">
        <v>0.27</v>
      </c>
      <c r="L45" s="115">
        <v>0.24</v>
      </c>
      <c r="M45" s="198">
        <v>1</v>
      </c>
      <c r="N45" s="115">
        <v>0.05</v>
      </c>
      <c r="O45" s="115">
        <v>0.16</v>
      </c>
      <c r="P45" s="115">
        <v>0.25</v>
      </c>
      <c r="Q45" s="115">
        <v>0.25</v>
      </c>
      <c r="R45" s="115">
        <v>0.3</v>
      </c>
      <c r="S45" s="198">
        <v>1</v>
      </c>
      <c r="T45" s="68"/>
      <c r="U45" s="84"/>
      <c r="V45" s="68"/>
      <c r="W45" s="68"/>
      <c r="X45" s="68"/>
      <c r="Y45" s="68"/>
      <c r="Z45" s="68"/>
      <c r="AA45" s="68"/>
      <c r="AB45" s="68"/>
      <c r="AC45" s="68"/>
      <c r="AD45" s="68"/>
      <c r="AE45" s="68"/>
      <c r="AF45" s="68"/>
      <c r="AG45" s="68"/>
      <c r="AH45" s="68"/>
      <c r="AI45" s="68"/>
      <c r="AJ45" s="68"/>
      <c r="AK45" s="68"/>
      <c r="AL45" s="68"/>
    </row>
    <row r="46" spans="1:38" x14ac:dyDescent="0.2">
      <c r="A46" s="119" t="s">
        <v>150</v>
      </c>
      <c r="B46" s="123">
        <v>0.04</v>
      </c>
      <c r="C46" s="123">
        <v>0.14000000000000001</v>
      </c>
      <c r="D46" s="123">
        <v>0.33</v>
      </c>
      <c r="E46" s="123">
        <v>0.28999999999999998</v>
      </c>
      <c r="F46" s="123">
        <v>0.2</v>
      </c>
      <c r="G46" s="200">
        <v>1</v>
      </c>
      <c r="H46" s="123">
        <v>0.04</v>
      </c>
      <c r="I46" s="123">
        <v>0.14000000000000001</v>
      </c>
      <c r="J46" s="123">
        <v>0.25</v>
      </c>
      <c r="K46" s="123">
        <v>0.3</v>
      </c>
      <c r="L46" s="123">
        <v>0.27</v>
      </c>
      <c r="M46" s="200">
        <v>1</v>
      </c>
      <c r="N46" s="123">
        <v>0.03</v>
      </c>
      <c r="O46" s="123">
        <v>0.13</v>
      </c>
      <c r="P46" s="123">
        <v>0.25</v>
      </c>
      <c r="Q46" s="123">
        <v>0.23</v>
      </c>
      <c r="R46" s="123">
        <v>0.36</v>
      </c>
      <c r="S46" s="200">
        <v>1</v>
      </c>
      <c r="T46" s="68"/>
      <c r="U46" s="84"/>
      <c r="V46" s="68"/>
      <c r="W46" s="68"/>
      <c r="X46" s="68"/>
      <c r="Y46" s="68"/>
      <c r="Z46" s="68"/>
      <c r="AA46" s="68"/>
      <c r="AB46" s="68"/>
      <c r="AC46" s="68"/>
      <c r="AD46" s="68"/>
      <c r="AE46" s="68"/>
      <c r="AF46" s="68"/>
      <c r="AG46" s="68"/>
      <c r="AH46" s="68"/>
      <c r="AI46" s="68"/>
      <c r="AJ46" s="68"/>
      <c r="AK46" s="68"/>
      <c r="AL46" s="68"/>
    </row>
    <row r="47" spans="1:38" x14ac:dyDescent="0.2">
      <c r="A47" s="201"/>
      <c r="B47" s="128"/>
      <c r="C47" s="128"/>
      <c r="D47" s="62"/>
      <c r="E47" s="62"/>
      <c r="F47" s="62"/>
      <c r="G47" s="202"/>
      <c r="H47" s="62"/>
      <c r="I47" s="62"/>
      <c r="M47" s="203"/>
    </row>
    <row r="48" spans="1:38" x14ac:dyDescent="0.2">
      <c r="A48" s="489" t="s">
        <v>280</v>
      </c>
      <c r="B48" s="489"/>
    </row>
  </sheetData>
  <mergeCells count="10">
    <mergeCell ref="K1:L1"/>
    <mergeCell ref="A1:I1"/>
    <mergeCell ref="B3:G3"/>
    <mergeCell ref="N3:S3"/>
    <mergeCell ref="A48:B48"/>
    <mergeCell ref="H3:M3"/>
    <mergeCell ref="A44:S44"/>
    <mergeCell ref="A39:S39"/>
    <mergeCell ref="A6:S6"/>
    <mergeCell ref="A3:A4"/>
  </mergeCells>
  <phoneticPr fontId="3" type="noConversion"/>
  <hyperlinks>
    <hyperlink ref="K1" location="Contents!A1" display="back to contents"/>
  </hyperlinks>
  <pageMargins left="0.75" right="0.75" top="1" bottom="1" header="0.5" footer="0.5"/>
  <pageSetup paperSize="9" scale="77"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AG61"/>
  <sheetViews>
    <sheetView showGridLines="0" zoomScaleNormal="100" workbookViewId="0">
      <selection sqref="A1:O1"/>
    </sheetView>
  </sheetViews>
  <sheetFormatPr defaultRowHeight="12.75" x14ac:dyDescent="0.2"/>
  <cols>
    <col min="1" max="1" width="27.5703125" style="160" customWidth="1"/>
    <col min="2" max="27" width="9.140625" style="44"/>
    <col min="28" max="28" width="18.28515625" style="44" customWidth="1"/>
    <col min="29" max="29" width="18" style="44" customWidth="1"/>
    <col min="30" max="16384" width="9.140625" style="44"/>
  </cols>
  <sheetData>
    <row r="1" spans="1:33" ht="18" customHeight="1" x14ac:dyDescent="0.25">
      <c r="A1" s="462" t="s">
        <v>242</v>
      </c>
      <c r="B1" s="462"/>
      <c r="C1" s="462"/>
      <c r="D1" s="462"/>
      <c r="E1" s="462"/>
      <c r="F1" s="462"/>
      <c r="G1" s="462"/>
      <c r="H1" s="462"/>
      <c r="I1" s="462"/>
      <c r="J1" s="462"/>
      <c r="K1" s="462"/>
      <c r="L1" s="462"/>
      <c r="M1" s="462"/>
      <c r="N1" s="462"/>
      <c r="O1" s="462"/>
      <c r="Q1" s="447" t="s">
        <v>225</v>
      </c>
      <c r="R1" s="447"/>
    </row>
    <row r="2" spans="1:33" ht="15" customHeight="1" x14ac:dyDescent="0.25">
      <c r="A2" s="134"/>
      <c r="B2" s="65"/>
      <c r="C2" s="65"/>
      <c r="D2" s="65"/>
      <c r="E2" s="65"/>
      <c r="F2" s="65"/>
      <c r="G2" s="65"/>
      <c r="H2" s="65"/>
      <c r="I2" s="65"/>
      <c r="J2" s="65"/>
      <c r="K2" s="65"/>
    </row>
    <row r="3" spans="1:33" s="176" customFormat="1" ht="14.25" customHeight="1" x14ac:dyDescent="0.2">
      <c r="A3" s="66" t="s">
        <v>147</v>
      </c>
      <c r="B3" s="477" t="s">
        <v>124</v>
      </c>
      <c r="C3" s="471"/>
      <c r="D3" s="471"/>
      <c r="E3" s="471"/>
      <c r="F3" s="471"/>
      <c r="G3" s="471"/>
      <c r="H3" s="471"/>
      <c r="I3" s="471"/>
      <c r="J3" s="471"/>
      <c r="K3" s="471"/>
      <c r="L3" s="471"/>
      <c r="M3" s="471"/>
      <c r="N3" s="471"/>
      <c r="O3" s="471"/>
      <c r="P3" s="471"/>
      <c r="Q3" s="471"/>
      <c r="R3" s="471"/>
      <c r="S3" s="471"/>
      <c r="T3" s="471"/>
      <c r="U3" s="471"/>
      <c r="V3" s="471"/>
      <c r="W3" s="471"/>
      <c r="X3" s="471"/>
      <c r="Y3" s="471"/>
      <c r="Z3" s="471"/>
      <c r="AA3" s="473"/>
      <c r="AB3" s="519" t="s">
        <v>244</v>
      </c>
      <c r="AC3" s="519" t="s">
        <v>245</v>
      </c>
      <c r="AD3" s="455" t="s">
        <v>125</v>
      </c>
      <c r="AE3" s="457"/>
      <c r="AF3" s="455" t="s">
        <v>125</v>
      </c>
      <c r="AG3" s="457"/>
    </row>
    <row r="4" spans="1:33" s="176" customFormat="1" ht="15.75" customHeight="1" x14ac:dyDescent="0.2">
      <c r="A4" s="135"/>
      <c r="B4" s="136">
        <v>2018</v>
      </c>
      <c r="C4" s="137">
        <v>2019</v>
      </c>
      <c r="D4" s="137">
        <v>2020</v>
      </c>
      <c r="E4" s="137">
        <v>2021</v>
      </c>
      <c r="F4" s="137">
        <v>2022</v>
      </c>
      <c r="G4" s="137">
        <v>2023</v>
      </c>
      <c r="H4" s="137">
        <v>2024</v>
      </c>
      <c r="I4" s="137">
        <v>2025</v>
      </c>
      <c r="J4" s="137">
        <v>2026</v>
      </c>
      <c r="K4" s="137">
        <v>2027</v>
      </c>
      <c r="L4" s="137">
        <v>2028</v>
      </c>
      <c r="M4" s="137">
        <v>2029</v>
      </c>
      <c r="N4" s="137">
        <v>2030</v>
      </c>
      <c r="O4" s="137">
        <v>2031</v>
      </c>
      <c r="P4" s="137">
        <v>2032</v>
      </c>
      <c r="Q4" s="137">
        <v>2033</v>
      </c>
      <c r="R4" s="137">
        <v>2034</v>
      </c>
      <c r="S4" s="137">
        <v>2035</v>
      </c>
      <c r="T4" s="137">
        <v>2036</v>
      </c>
      <c r="U4" s="137">
        <v>2037</v>
      </c>
      <c r="V4" s="137">
        <v>2038</v>
      </c>
      <c r="W4" s="137">
        <v>2039</v>
      </c>
      <c r="X4" s="137">
        <v>2040</v>
      </c>
      <c r="Y4" s="137">
        <v>2041</v>
      </c>
      <c r="Z4" s="137">
        <v>2042</v>
      </c>
      <c r="AA4" s="138">
        <v>2043</v>
      </c>
      <c r="AB4" s="520"/>
      <c r="AC4" s="520"/>
      <c r="AD4" s="517" t="s">
        <v>195</v>
      </c>
      <c r="AE4" s="518"/>
      <c r="AF4" s="517" t="s">
        <v>185</v>
      </c>
      <c r="AG4" s="518"/>
    </row>
    <row r="5" spans="1:33" s="85" customFormat="1" x14ac:dyDescent="0.2">
      <c r="A5" s="139" t="s">
        <v>69</v>
      </c>
      <c r="B5" s="177">
        <v>258183</v>
      </c>
      <c r="C5" s="177">
        <v>256676</v>
      </c>
      <c r="D5" s="177">
        <v>253779</v>
      </c>
      <c r="E5" s="177">
        <v>249227</v>
      </c>
      <c r="F5" s="177">
        <v>244181</v>
      </c>
      <c r="G5" s="177">
        <v>240699</v>
      </c>
      <c r="H5" s="177">
        <v>238166</v>
      </c>
      <c r="I5" s="177">
        <v>235872</v>
      </c>
      <c r="J5" s="177">
        <v>233398</v>
      </c>
      <c r="K5" s="177">
        <v>230846</v>
      </c>
      <c r="L5" s="140">
        <v>229400</v>
      </c>
      <c r="M5" s="140">
        <v>228506</v>
      </c>
      <c r="N5" s="140">
        <v>229177</v>
      </c>
      <c r="O5" s="140">
        <v>231207</v>
      </c>
      <c r="P5" s="140">
        <v>234119</v>
      </c>
      <c r="Q5" s="140">
        <v>236965</v>
      </c>
      <c r="R5" s="140">
        <v>238868</v>
      </c>
      <c r="S5" s="140">
        <v>239764</v>
      </c>
      <c r="T5" s="140">
        <v>240854</v>
      </c>
      <c r="U5" s="140">
        <v>240682</v>
      </c>
      <c r="V5" s="140">
        <v>238892</v>
      </c>
      <c r="W5" s="140">
        <v>236394</v>
      </c>
      <c r="X5" s="140">
        <v>234542</v>
      </c>
      <c r="Y5" s="140">
        <v>231220</v>
      </c>
      <c r="Z5" s="140">
        <v>228171</v>
      </c>
      <c r="AA5" s="141">
        <v>225455</v>
      </c>
      <c r="AB5" s="161">
        <v>-2878</v>
      </c>
      <c r="AC5" s="161">
        <v>-1309</v>
      </c>
      <c r="AD5" s="162">
        <v>-28783</v>
      </c>
      <c r="AE5" s="178">
        <v>-0.11</v>
      </c>
      <c r="AF5" s="162">
        <v>-32728</v>
      </c>
      <c r="AG5" s="178">
        <v>-0.13</v>
      </c>
    </row>
    <row r="6" spans="1:33" s="85" customFormat="1" ht="24.75" customHeight="1" x14ac:dyDescent="0.2">
      <c r="A6" s="494" t="s">
        <v>148</v>
      </c>
      <c r="B6" s="495"/>
      <c r="C6" s="495"/>
      <c r="D6" s="495"/>
      <c r="E6" s="495"/>
      <c r="F6" s="495"/>
      <c r="G6" s="495"/>
      <c r="H6" s="495"/>
      <c r="I6" s="495"/>
      <c r="J6" s="495"/>
      <c r="K6" s="495"/>
      <c r="L6" s="495"/>
      <c r="M6" s="495"/>
      <c r="N6" s="495"/>
      <c r="O6" s="495"/>
      <c r="P6" s="495"/>
      <c r="Q6" s="495"/>
      <c r="R6" s="495"/>
      <c r="S6" s="495"/>
      <c r="T6" s="495"/>
      <c r="U6" s="495"/>
      <c r="V6" s="495"/>
      <c r="W6" s="495"/>
      <c r="X6" s="495"/>
      <c r="Y6" s="495"/>
      <c r="Z6" s="495"/>
      <c r="AA6" s="495"/>
      <c r="AB6" s="495"/>
      <c r="AC6" s="495"/>
      <c r="AD6" s="495"/>
      <c r="AE6" s="495"/>
      <c r="AF6" s="495"/>
      <c r="AG6" s="496"/>
    </row>
    <row r="7" spans="1:33" s="68" customFormat="1" x14ac:dyDescent="0.2">
      <c r="A7" s="110" t="s">
        <v>70</v>
      </c>
      <c r="B7" s="145">
        <v>16808</v>
      </c>
      <c r="C7" s="145">
        <v>16279</v>
      </c>
      <c r="D7" s="145">
        <v>15686</v>
      </c>
      <c r="E7" s="145">
        <v>15083</v>
      </c>
      <c r="F7" s="145">
        <v>14650</v>
      </c>
      <c r="G7" s="145">
        <v>14453</v>
      </c>
      <c r="H7" s="145">
        <v>14388</v>
      </c>
      <c r="I7" s="145">
        <v>14299</v>
      </c>
      <c r="J7" s="145">
        <v>14192</v>
      </c>
      <c r="K7" s="145">
        <v>14074</v>
      </c>
      <c r="L7" s="88">
        <v>14086</v>
      </c>
      <c r="M7" s="88">
        <v>14140</v>
      </c>
      <c r="N7" s="88">
        <v>14268</v>
      </c>
      <c r="O7" s="88">
        <v>14452</v>
      </c>
      <c r="P7" s="88">
        <v>14689</v>
      </c>
      <c r="Q7" s="88">
        <v>14923</v>
      </c>
      <c r="R7" s="88">
        <v>15111</v>
      </c>
      <c r="S7" s="88">
        <v>15235</v>
      </c>
      <c r="T7" s="88">
        <v>15360</v>
      </c>
      <c r="U7" s="88">
        <v>15387</v>
      </c>
      <c r="V7" s="88">
        <v>15313</v>
      </c>
      <c r="W7" s="88">
        <v>15183</v>
      </c>
      <c r="X7" s="88">
        <v>15061</v>
      </c>
      <c r="Y7" s="88">
        <v>14894</v>
      </c>
      <c r="Z7" s="88">
        <v>14717</v>
      </c>
      <c r="AA7" s="94">
        <v>14550</v>
      </c>
      <c r="AB7" s="87">
        <v>-272</v>
      </c>
      <c r="AC7" s="87">
        <v>-90</v>
      </c>
      <c r="AD7" s="163">
        <v>-2722</v>
      </c>
      <c r="AE7" s="92">
        <v>-0.16</v>
      </c>
      <c r="AF7" s="163">
        <v>-2258</v>
      </c>
      <c r="AG7" s="92">
        <v>-0.13</v>
      </c>
    </row>
    <row r="8" spans="1:33" s="68" customFormat="1" x14ac:dyDescent="0.2">
      <c r="A8" s="110" t="s">
        <v>71</v>
      </c>
      <c r="B8" s="145">
        <v>6865</v>
      </c>
      <c r="C8" s="145">
        <v>6851</v>
      </c>
      <c r="D8" s="145">
        <v>6764</v>
      </c>
      <c r="E8" s="145">
        <v>6586</v>
      </c>
      <c r="F8" s="145">
        <v>6469</v>
      </c>
      <c r="G8" s="145">
        <v>6393</v>
      </c>
      <c r="H8" s="145">
        <v>6322</v>
      </c>
      <c r="I8" s="145">
        <v>6251</v>
      </c>
      <c r="J8" s="145">
        <v>6211</v>
      </c>
      <c r="K8" s="145">
        <v>6162</v>
      </c>
      <c r="L8" s="88">
        <v>6137</v>
      </c>
      <c r="M8" s="88">
        <v>6137</v>
      </c>
      <c r="N8" s="88">
        <v>6175</v>
      </c>
      <c r="O8" s="88">
        <v>6271</v>
      </c>
      <c r="P8" s="88">
        <v>6373</v>
      </c>
      <c r="Q8" s="88">
        <v>6474</v>
      </c>
      <c r="R8" s="88">
        <v>6573</v>
      </c>
      <c r="S8" s="88">
        <v>6654</v>
      </c>
      <c r="T8" s="88">
        <v>6710</v>
      </c>
      <c r="U8" s="88">
        <v>6714</v>
      </c>
      <c r="V8" s="88">
        <v>6667</v>
      </c>
      <c r="W8" s="88">
        <v>6597</v>
      </c>
      <c r="X8" s="88">
        <v>6519</v>
      </c>
      <c r="Y8" s="88">
        <v>6448</v>
      </c>
      <c r="Z8" s="88">
        <v>6384</v>
      </c>
      <c r="AA8" s="94">
        <v>6327</v>
      </c>
      <c r="AB8" s="87">
        <v>-73</v>
      </c>
      <c r="AC8" s="87">
        <v>-22</v>
      </c>
      <c r="AD8" s="163">
        <v>-728</v>
      </c>
      <c r="AE8" s="92">
        <v>-0.11</v>
      </c>
      <c r="AF8" s="163">
        <v>-538</v>
      </c>
      <c r="AG8" s="92">
        <v>-0.08</v>
      </c>
    </row>
    <row r="9" spans="1:33" s="68" customFormat="1" x14ac:dyDescent="0.2">
      <c r="A9" s="110" t="s">
        <v>72</v>
      </c>
      <c r="B9" s="145">
        <v>4122</v>
      </c>
      <c r="C9" s="145">
        <v>4143</v>
      </c>
      <c r="D9" s="145">
        <v>4139</v>
      </c>
      <c r="E9" s="145">
        <v>4070</v>
      </c>
      <c r="F9" s="145">
        <v>4015</v>
      </c>
      <c r="G9" s="145">
        <v>3950</v>
      </c>
      <c r="H9" s="145">
        <v>3893</v>
      </c>
      <c r="I9" s="145">
        <v>3870</v>
      </c>
      <c r="J9" s="145">
        <v>3833</v>
      </c>
      <c r="K9" s="145">
        <v>3759</v>
      </c>
      <c r="L9" s="88">
        <v>3732</v>
      </c>
      <c r="M9" s="88">
        <v>3711</v>
      </c>
      <c r="N9" s="88">
        <v>3699</v>
      </c>
      <c r="O9" s="88">
        <v>3689</v>
      </c>
      <c r="P9" s="88">
        <v>3709</v>
      </c>
      <c r="Q9" s="88">
        <v>3737</v>
      </c>
      <c r="R9" s="88">
        <v>3751</v>
      </c>
      <c r="S9" s="88">
        <v>3744</v>
      </c>
      <c r="T9" s="88">
        <v>3749</v>
      </c>
      <c r="U9" s="88">
        <v>3754</v>
      </c>
      <c r="V9" s="88">
        <v>3715</v>
      </c>
      <c r="W9" s="88">
        <v>3680</v>
      </c>
      <c r="X9" s="88">
        <v>3648</v>
      </c>
      <c r="Y9" s="88">
        <v>3606</v>
      </c>
      <c r="Z9" s="88">
        <v>3558</v>
      </c>
      <c r="AA9" s="94">
        <v>3503</v>
      </c>
      <c r="AB9" s="87">
        <v>-39</v>
      </c>
      <c r="AC9" s="87">
        <v>-25</v>
      </c>
      <c r="AD9" s="163">
        <v>-390</v>
      </c>
      <c r="AE9" s="92">
        <v>-0.09</v>
      </c>
      <c r="AF9" s="163">
        <v>-619</v>
      </c>
      <c r="AG9" s="92">
        <v>-0.15</v>
      </c>
    </row>
    <row r="10" spans="1:33" s="68" customFormat="1" x14ac:dyDescent="0.2">
      <c r="A10" s="110" t="s">
        <v>139</v>
      </c>
      <c r="B10" s="145">
        <v>2769</v>
      </c>
      <c r="C10" s="145">
        <v>2755</v>
      </c>
      <c r="D10" s="145">
        <v>2738</v>
      </c>
      <c r="E10" s="145">
        <v>2726</v>
      </c>
      <c r="F10" s="145">
        <v>2705</v>
      </c>
      <c r="G10" s="145">
        <v>2670</v>
      </c>
      <c r="H10" s="145">
        <v>2642</v>
      </c>
      <c r="I10" s="145">
        <v>2605</v>
      </c>
      <c r="J10" s="145">
        <v>2565</v>
      </c>
      <c r="K10" s="145">
        <v>2512</v>
      </c>
      <c r="L10" s="88">
        <v>2470</v>
      </c>
      <c r="M10" s="88">
        <v>2447</v>
      </c>
      <c r="N10" s="88">
        <v>2444</v>
      </c>
      <c r="O10" s="88">
        <v>2449</v>
      </c>
      <c r="P10" s="88">
        <v>2455</v>
      </c>
      <c r="Q10" s="88">
        <v>2463</v>
      </c>
      <c r="R10" s="88">
        <v>2460</v>
      </c>
      <c r="S10" s="88">
        <v>2452</v>
      </c>
      <c r="T10" s="88">
        <v>2439</v>
      </c>
      <c r="U10" s="88">
        <v>2429</v>
      </c>
      <c r="V10" s="88">
        <v>2394</v>
      </c>
      <c r="W10" s="88">
        <v>2363</v>
      </c>
      <c r="X10" s="88">
        <v>2331</v>
      </c>
      <c r="Y10" s="88">
        <v>2288</v>
      </c>
      <c r="Z10" s="88">
        <v>2253</v>
      </c>
      <c r="AA10" s="94">
        <v>2222</v>
      </c>
      <c r="AB10" s="87">
        <v>-30</v>
      </c>
      <c r="AC10" s="87">
        <v>-22</v>
      </c>
      <c r="AD10" s="163">
        <v>-299</v>
      </c>
      <c r="AE10" s="92">
        <v>-0.11</v>
      </c>
      <c r="AF10" s="163">
        <v>-547</v>
      </c>
      <c r="AG10" s="92">
        <v>-0.2</v>
      </c>
    </row>
    <row r="11" spans="1:33" s="68" customFormat="1" x14ac:dyDescent="0.2">
      <c r="A11" s="110" t="s">
        <v>140</v>
      </c>
      <c r="B11" s="145">
        <v>36768</v>
      </c>
      <c r="C11" s="145">
        <v>36213</v>
      </c>
      <c r="D11" s="145">
        <v>35656</v>
      </c>
      <c r="E11" s="145">
        <v>34819</v>
      </c>
      <c r="F11" s="145">
        <v>34149</v>
      </c>
      <c r="G11" s="145">
        <v>33734</v>
      </c>
      <c r="H11" s="145">
        <v>33412</v>
      </c>
      <c r="I11" s="145">
        <v>33120</v>
      </c>
      <c r="J11" s="145">
        <v>32756</v>
      </c>
      <c r="K11" s="145">
        <v>32453</v>
      </c>
      <c r="L11" s="88">
        <v>32260</v>
      </c>
      <c r="M11" s="88">
        <v>32187</v>
      </c>
      <c r="N11" s="88">
        <v>32358</v>
      </c>
      <c r="O11" s="88">
        <v>32745</v>
      </c>
      <c r="P11" s="88">
        <v>33174</v>
      </c>
      <c r="Q11" s="88">
        <v>33663</v>
      </c>
      <c r="R11" s="88">
        <v>34044</v>
      </c>
      <c r="S11" s="88">
        <v>34255</v>
      </c>
      <c r="T11" s="88">
        <v>34466</v>
      </c>
      <c r="U11" s="88">
        <v>34497</v>
      </c>
      <c r="V11" s="88">
        <v>34314</v>
      </c>
      <c r="W11" s="88">
        <v>34013</v>
      </c>
      <c r="X11" s="88">
        <v>33798</v>
      </c>
      <c r="Y11" s="88">
        <v>33352</v>
      </c>
      <c r="Z11" s="88">
        <v>32967</v>
      </c>
      <c r="AA11" s="94">
        <v>32599</v>
      </c>
      <c r="AB11" s="87">
        <v>-451</v>
      </c>
      <c r="AC11" s="87">
        <v>-167</v>
      </c>
      <c r="AD11" s="163">
        <v>-4508</v>
      </c>
      <c r="AE11" s="92">
        <v>-0.12</v>
      </c>
      <c r="AF11" s="163">
        <v>-4169</v>
      </c>
      <c r="AG11" s="92">
        <v>-0.11</v>
      </c>
    </row>
    <row r="12" spans="1:33" s="68" customFormat="1" x14ac:dyDescent="0.2">
      <c r="A12" s="110" t="s">
        <v>73</v>
      </c>
      <c r="B12" s="145">
        <v>1876</v>
      </c>
      <c r="C12" s="145">
        <v>1897</v>
      </c>
      <c r="D12" s="145">
        <v>1874</v>
      </c>
      <c r="E12" s="145">
        <v>1846</v>
      </c>
      <c r="F12" s="145">
        <v>1829</v>
      </c>
      <c r="G12" s="145">
        <v>1801</v>
      </c>
      <c r="H12" s="145">
        <v>1787</v>
      </c>
      <c r="I12" s="145">
        <v>1765</v>
      </c>
      <c r="J12" s="145">
        <v>1749</v>
      </c>
      <c r="K12" s="145">
        <v>1733</v>
      </c>
      <c r="L12" s="88">
        <v>1731</v>
      </c>
      <c r="M12" s="88">
        <v>1715</v>
      </c>
      <c r="N12" s="88">
        <v>1703</v>
      </c>
      <c r="O12" s="88">
        <v>1706</v>
      </c>
      <c r="P12" s="88">
        <v>1725</v>
      </c>
      <c r="Q12" s="88">
        <v>1757</v>
      </c>
      <c r="R12" s="88">
        <v>1752</v>
      </c>
      <c r="S12" s="88">
        <v>1754</v>
      </c>
      <c r="T12" s="88">
        <v>1752</v>
      </c>
      <c r="U12" s="88">
        <v>1751</v>
      </c>
      <c r="V12" s="88">
        <v>1727</v>
      </c>
      <c r="W12" s="88">
        <v>1708</v>
      </c>
      <c r="X12" s="88">
        <v>1699</v>
      </c>
      <c r="Y12" s="88">
        <v>1681</v>
      </c>
      <c r="Z12" s="88">
        <v>1649</v>
      </c>
      <c r="AA12" s="94">
        <v>1621</v>
      </c>
      <c r="AB12" s="87">
        <v>-14</v>
      </c>
      <c r="AC12" s="87">
        <v>-10</v>
      </c>
      <c r="AD12" s="163">
        <v>-145</v>
      </c>
      <c r="AE12" s="92">
        <v>-0.08</v>
      </c>
      <c r="AF12" s="163">
        <v>-255</v>
      </c>
      <c r="AG12" s="92">
        <v>-0.14000000000000001</v>
      </c>
    </row>
    <row r="13" spans="1:33" s="68" customFormat="1" x14ac:dyDescent="0.2">
      <c r="A13" s="110" t="s">
        <v>141</v>
      </c>
      <c r="B13" s="145">
        <v>5001</v>
      </c>
      <c r="C13" s="145">
        <v>4999</v>
      </c>
      <c r="D13" s="145">
        <v>4957</v>
      </c>
      <c r="E13" s="145">
        <v>4880</v>
      </c>
      <c r="F13" s="145">
        <v>4804</v>
      </c>
      <c r="G13" s="145">
        <v>4749</v>
      </c>
      <c r="H13" s="145">
        <v>4667</v>
      </c>
      <c r="I13" s="145">
        <v>4574</v>
      </c>
      <c r="J13" s="145">
        <v>4527</v>
      </c>
      <c r="K13" s="145">
        <v>4489</v>
      </c>
      <c r="L13" s="88">
        <v>4420</v>
      </c>
      <c r="M13" s="88">
        <v>4387</v>
      </c>
      <c r="N13" s="88">
        <v>4412</v>
      </c>
      <c r="O13" s="88">
        <v>4445</v>
      </c>
      <c r="P13" s="88">
        <v>4486</v>
      </c>
      <c r="Q13" s="88">
        <v>4503</v>
      </c>
      <c r="R13" s="88">
        <v>4511</v>
      </c>
      <c r="S13" s="88">
        <v>4491</v>
      </c>
      <c r="T13" s="88">
        <v>4468</v>
      </c>
      <c r="U13" s="88">
        <v>4409</v>
      </c>
      <c r="V13" s="88">
        <v>4341</v>
      </c>
      <c r="W13" s="88">
        <v>4261</v>
      </c>
      <c r="X13" s="88">
        <v>4178</v>
      </c>
      <c r="Y13" s="88">
        <v>4086</v>
      </c>
      <c r="Z13" s="88">
        <v>4012</v>
      </c>
      <c r="AA13" s="94">
        <v>3950</v>
      </c>
      <c r="AB13" s="87">
        <v>-58</v>
      </c>
      <c r="AC13" s="87">
        <v>-42</v>
      </c>
      <c r="AD13" s="163">
        <v>-581</v>
      </c>
      <c r="AE13" s="92">
        <v>-0.12</v>
      </c>
      <c r="AF13" s="163">
        <v>-1051</v>
      </c>
      <c r="AG13" s="92">
        <v>-0.21</v>
      </c>
    </row>
    <row r="14" spans="1:33" s="68" customFormat="1" x14ac:dyDescent="0.2">
      <c r="A14" s="110" t="s">
        <v>74</v>
      </c>
      <c r="B14" s="145">
        <v>12156</v>
      </c>
      <c r="C14" s="145">
        <v>12014</v>
      </c>
      <c r="D14" s="145">
        <v>11681</v>
      </c>
      <c r="E14" s="145">
        <v>11337</v>
      </c>
      <c r="F14" s="145">
        <v>10995</v>
      </c>
      <c r="G14" s="145">
        <v>10829</v>
      </c>
      <c r="H14" s="145">
        <v>10763</v>
      </c>
      <c r="I14" s="145">
        <v>10715</v>
      </c>
      <c r="J14" s="145">
        <v>10614</v>
      </c>
      <c r="K14" s="145">
        <v>10501</v>
      </c>
      <c r="L14" s="88">
        <v>10443</v>
      </c>
      <c r="M14" s="88">
        <v>10433</v>
      </c>
      <c r="N14" s="88">
        <v>10482</v>
      </c>
      <c r="O14" s="88">
        <v>10590</v>
      </c>
      <c r="P14" s="88">
        <v>10733</v>
      </c>
      <c r="Q14" s="88">
        <v>10866</v>
      </c>
      <c r="R14" s="88">
        <v>10935</v>
      </c>
      <c r="S14" s="88">
        <v>10963</v>
      </c>
      <c r="T14" s="88">
        <v>11007</v>
      </c>
      <c r="U14" s="88">
        <v>11018</v>
      </c>
      <c r="V14" s="88">
        <v>10942</v>
      </c>
      <c r="W14" s="88">
        <v>10819</v>
      </c>
      <c r="X14" s="88">
        <v>10739</v>
      </c>
      <c r="Y14" s="88">
        <v>10595</v>
      </c>
      <c r="Z14" s="88">
        <v>10440</v>
      </c>
      <c r="AA14" s="94">
        <v>10301</v>
      </c>
      <c r="AB14" s="87">
        <v>-171</v>
      </c>
      <c r="AC14" s="87">
        <v>-74</v>
      </c>
      <c r="AD14" s="163">
        <v>-1713</v>
      </c>
      <c r="AE14" s="92">
        <v>-0.14000000000000001</v>
      </c>
      <c r="AF14" s="163">
        <v>-1855</v>
      </c>
      <c r="AG14" s="92">
        <v>-0.15</v>
      </c>
    </row>
    <row r="15" spans="1:33" s="68" customFormat="1" x14ac:dyDescent="0.2">
      <c r="A15" s="110" t="s">
        <v>75</v>
      </c>
      <c r="B15" s="145">
        <v>4780</v>
      </c>
      <c r="C15" s="145">
        <v>4726</v>
      </c>
      <c r="D15" s="145">
        <v>4662</v>
      </c>
      <c r="E15" s="145">
        <v>4548</v>
      </c>
      <c r="F15" s="145">
        <v>4456</v>
      </c>
      <c r="G15" s="145">
        <v>4379</v>
      </c>
      <c r="H15" s="145">
        <v>4288</v>
      </c>
      <c r="I15" s="145">
        <v>4198</v>
      </c>
      <c r="J15" s="145">
        <v>4130</v>
      </c>
      <c r="K15" s="145">
        <v>4079</v>
      </c>
      <c r="L15" s="88">
        <v>4014</v>
      </c>
      <c r="M15" s="88">
        <v>4002</v>
      </c>
      <c r="N15" s="88">
        <v>3993</v>
      </c>
      <c r="O15" s="88">
        <v>4022</v>
      </c>
      <c r="P15" s="88">
        <v>4075</v>
      </c>
      <c r="Q15" s="88">
        <v>4124</v>
      </c>
      <c r="R15" s="88">
        <v>4127</v>
      </c>
      <c r="S15" s="88">
        <v>4153</v>
      </c>
      <c r="T15" s="88">
        <v>4195</v>
      </c>
      <c r="U15" s="88">
        <v>4204</v>
      </c>
      <c r="V15" s="88">
        <v>4175</v>
      </c>
      <c r="W15" s="88">
        <v>4119</v>
      </c>
      <c r="X15" s="88">
        <v>4092</v>
      </c>
      <c r="Y15" s="88">
        <v>4027</v>
      </c>
      <c r="Z15" s="88">
        <v>3940</v>
      </c>
      <c r="AA15" s="94">
        <v>3878</v>
      </c>
      <c r="AB15" s="87">
        <v>-77</v>
      </c>
      <c r="AC15" s="87">
        <v>-36</v>
      </c>
      <c r="AD15" s="163">
        <v>-766</v>
      </c>
      <c r="AE15" s="92">
        <v>-0.16</v>
      </c>
      <c r="AF15" s="163">
        <v>-902</v>
      </c>
      <c r="AG15" s="92">
        <v>-0.19</v>
      </c>
    </row>
    <row r="16" spans="1:33" s="68" customFormat="1" x14ac:dyDescent="0.2">
      <c r="A16" s="110" t="s">
        <v>76</v>
      </c>
      <c r="B16" s="145">
        <v>2212</v>
      </c>
      <c r="C16" s="145">
        <v>2203</v>
      </c>
      <c r="D16" s="145">
        <v>2173</v>
      </c>
      <c r="E16" s="145">
        <v>2138</v>
      </c>
      <c r="F16" s="145">
        <v>2075</v>
      </c>
      <c r="G16" s="145">
        <v>2038</v>
      </c>
      <c r="H16" s="145">
        <v>2011</v>
      </c>
      <c r="I16" s="145">
        <v>1995</v>
      </c>
      <c r="J16" s="145">
        <v>1965</v>
      </c>
      <c r="K16" s="145">
        <v>1950</v>
      </c>
      <c r="L16" s="88">
        <v>1927</v>
      </c>
      <c r="M16" s="88">
        <v>1918</v>
      </c>
      <c r="N16" s="88">
        <v>1930</v>
      </c>
      <c r="O16" s="88">
        <v>1952</v>
      </c>
      <c r="P16" s="88">
        <v>1976</v>
      </c>
      <c r="Q16" s="88">
        <v>2011</v>
      </c>
      <c r="R16" s="88">
        <v>2043</v>
      </c>
      <c r="S16" s="88">
        <v>2063</v>
      </c>
      <c r="T16" s="88">
        <v>2095</v>
      </c>
      <c r="U16" s="88">
        <v>2119</v>
      </c>
      <c r="V16" s="88">
        <v>2130</v>
      </c>
      <c r="W16" s="88">
        <v>2136</v>
      </c>
      <c r="X16" s="88">
        <v>2142</v>
      </c>
      <c r="Y16" s="88">
        <v>2125</v>
      </c>
      <c r="Z16" s="88">
        <v>2129</v>
      </c>
      <c r="AA16" s="94">
        <v>2121</v>
      </c>
      <c r="AB16" s="87">
        <v>-28</v>
      </c>
      <c r="AC16" s="87">
        <v>-4</v>
      </c>
      <c r="AD16" s="163">
        <v>-285</v>
      </c>
      <c r="AE16" s="92">
        <v>-0.13</v>
      </c>
      <c r="AF16" s="163">
        <v>-91</v>
      </c>
      <c r="AG16" s="92">
        <v>-0.04</v>
      </c>
    </row>
    <row r="17" spans="1:33" s="68" customFormat="1" x14ac:dyDescent="0.2">
      <c r="A17" s="110" t="s">
        <v>77</v>
      </c>
      <c r="B17" s="145">
        <v>3650</v>
      </c>
      <c r="C17" s="145">
        <v>3726</v>
      </c>
      <c r="D17" s="145">
        <v>3741</v>
      </c>
      <c r="E17" s="145">
        <v>3721</v>
      </c>
      <c r="F17" s="145">
        <v>3614</v>
      </c>
      <c r="G17" s="145">
        <v>3541</v>
      </c>
      <c r="H17" s="145">
        <v>3502</v>
      </c>
      <c r="I17" s="145">
        <v>3481</v>
      </c>
      <c r="J17" s="145">
        <v>3456</v>
      </c>
      <c r="K17" s="145">
        <v>3432</v>
      </c>
      <c r="L17" s="88">
        <v>3420</v>
      </c>
      <c r="M17" s="88">
        <v>3432</v>
      </c>
      <c r="N17" s="88">
        <v>3443</v>
      </c>
      <c r="O17" s="88">
        <v>3502</v>
      </c>
      <c r="P17" s="88">
        <v>3568</v>
      </c>
      <c r="Q17" s="88">
        <v>3642</v>
      </c>
      <c r="R17" s="88">
        <v>3681</v>
      </c>
      <c r="S17" s="88">
        <v>3699</v>
      </c>
      <c r="T17" s="88">
        <v>3738</v>
      </c>
      <c r="U17" s="88">
        <v>3751</v>
      </c>
      <c r="V17" s="88">
        <v>3721</v>
      </c>
      <c r="W17" s="88">
        <v>3697</v>
      </c>
      <c r="X17" s="88">
        <v>3682</v>
      </c>
      <c r="Y17" s="88">
        <v>3638</v>
      </c>
      <c r="Z17" s="88">
        <v>3596</v>
      </c>
      <c r="AA17" s="94">
        <v>3577</v>
      </c>
      <c r="AB17" s="87">
        <v>-23</v>
      </c>
      <c r="AC17" s="87">
        <v>-3</v>
      </c>
      <c r="AD17" s="163">
        <v>-230</v>
      </c>
      <c r="AE17" s="92">
        <v>-0.06</v>
      </c>
      <c r="AF17" s="163">
        <v>-73</v>
      </c>
      <c r="AG17" s="92">
        <v>-0.02</v>
      </c>
    </row>
    <row r="18" spans="1:33" s="68" customFormat="1" x14ac:dyDescent="0.2">
      <c r="A18" s="110" t="s">
        <v>78</v>
      </c>
      <c r="B18" s="145">
        <v>2347</v>
      </c>
      <c r="C18" s="145">
        <v>2342</v>
      </c>
      <c r="D18" s="145">
        <v>2359</v>
      </c>
      <c r="E18" s="145">
        <v>2379</v>
      </c>
      <c r="F18" s="145">
        <v>2359</v>
      </c>
      <c r="G18" s="145">
        <v>2341</v>
      </c>
      <c r="H18" s="145">
        <v>2333</v>
      </c>
      <c r="I18" s="145">
        <v>2336</v>
      </c>
      <c r="J18" s="145">
        <v>2338</v>
      </c>
      <c r="K18" s="145">
        <v>2342</v>
      </c>
      <c r="L18" s="88">
        <v>2354</v>
      </c>
      <c r="M18" s="88">
        <v>2373</v>
      </c>
      <c r="N18" s="88">
        <v>2408</v>
      </c>
      <c r="O18" s="88">
        <v>2452</v>
      </c>
      <c r="P18" s="88">
        <v>2510</v>
      </c>
      <c r="Q18" s="88">
        <v>2568</v>
      </c>
      <c r="R18" s="88">
        <v>2597</v>
      </c>
      <c r="S18" s="88">
        <v>2617</v>
      </c>
      <c r="T18" s="88">
        <v>2654</v>
      </c>
      <c r="U18" s="88">
        <v>2671</v>
      </c>
      <c r="V18" s="88">
        <v>2673</v>
      </c>
      <c r="W18" s="88">
        <v>2674</v>
      </c>
      <c r="X18" s="88">
        <v>2662</v>
      </c>
      <c r="Y18" s="88">
        <v>2632</v>
      </c>
      <c r="Z18" s="88">
        <v>2612</v>
      </c>
      <c r="AA18" s="94">
        <v>2590</v>
      </c>
      <c r="AB18" s="87">
        <v>1</v>
      </c>
      <c r="AC18" s="87">
        <v>10</v>
      </c>
      <c r="AD18" s="163">
        <v>7</v>
      </c>
      <c r="AE18" s="92">
        <v>0</v>
      </c>
      <c r="AF18" s="163">
        <v>243</v>
      </c>
      <c r="AG18" s="92">
        <v>0.1</v>
      </c>
    </row>
    <row r="19" spans="1:33" s="68" customFormat="1" x14ac:dyDescent="0.2">
      <c r="A19" s="110" t="s">
        <v>79</v>
      </c>
      <c r="B19" s="145">
        <v>6027</v>
      </c>
      <c r="C19" s="145">
        <v>6044</v>
      </c>
      <c r="D19" s="145">
        <v>6029</v>
      </c>
      <c r="E19" s="145">
        <v>5931</v>
      </c>
      <c r="F19" s="145">
        <v>5860</v>
      </c>
      <c r="G19" s="145">
        <v>5811</v>
      </c>
      <c r="H19" s="145">
        <v>5794</v>
      </c>
      <c r="I19" s="145">
        <v>5753</v>
      </c>
      <c r="J19" s="145">
        <v>5716</v>
      </c>
      <c r="K19" s="145">
        <v>5693</v>
      </c>
      <c r="L19" s="88">
        <v>5688</v>
      </c>
      <c r="M19" s="88">
        <v>5690</v>
      </c>
      <c r="N19" s="88">
        <v>5730</v>
      </c>
      <c r="O19" s="88">
        <v>5804</v>
      </c>
      <c r="P19" s="88">
        <v>5918</v>
      </c>
      <c r="Q19" s="88">
        <v>5978</v>
      </c>
      <c r="R19" s="88">
        <v>6038</v>
      </c>
      <c r="S19" s="88">
        <v>6055</v>
      </c>
      <c r="T19" s="88">
        <v>6069</v>
      </c>
      <c r="U19" s="88">
        <v>6040</v>
      </c>
      <c r="V19" s="88">
        <v>5970</v>
      </c>
      <c r="W19" s="88">
        <v>5873</v>
      </c>
      <c r="X19" s="88">
        <v>5787</v>
      </c>
      <c r="Y19" s="88">
        <v>5691</v>
      </c>
      <c r="Z19" s="88">
        <v>5588</v>
      </c>
      <c r="AA19" s="94">
        <v>5532</v>
      </c>
      <c r="AB19" s="87">
        <v>-34</v>
      </c>
      <c r="AC19" s="87">
        <v>-20</v>
      </c>
      <c r="AD19" s="163">
        <v>-339</v>
      </c>
      <c r="AE19" s="92">
        <v>-0.06</v>
      </c>
      <c r="AF19" s="163">
        <v>-495</v>
      </c>
      <c r="AG19" s="92">
        <v>-0.08</v>
      </c>
    </row>
    <row r="20" spans="1:33" s="68" customFormat="1" x14ac:dyDescent="0.2">
      <c r="A20" s="110" t="s">
        <v>80</v>
      </c>
      <c r="B20" s="145">
        <v>15383</v>
      </c>
      <c r="C20" s="145">
        <v>15247</v>
      </c>
      <c r="D20" s="145">
        <v>14933</v>
      </c>
      <c r="E20" s="145">
        <v>14613</v>
      </c>
      <c r="F20" s="145">
        <v>14291</v>
      </c>
      <c r="G20" s="145">
        <v>14013</v>
      </c>
      <c r="H20" s="145">
        <v>13800</v>
      </c>
      <c r="I20" s="145">
        <v>13632</v>
      </c>
      <c r="J20" s="145">
        <v>13506</v>
      </c>
      <c r="K20" s="145">
        <v>13380</v>
      </c>
      <c r="L20" s="88">
        <v>13352</v>
      </c>
      <c r="M20" s="88">
        <v>13279</v>
      </c>
      <c r="N20" s="88">
        <v>13367</v>
      </c>
      <c r="O20" s="88">
        <v>13510</v>
      </c>
      <c r="P20" s="88">
        <v>13698</v>
      </c>
      <c r="Q20" s="88">
        <v>13867</v>
      </c>
      <c r="R20" s="88">
        <v>13985</v>
      </c>
      <c r="S20" s="88">
        <v>14073</v>
      </c>
      <c r="T20" s="88">
        <v>14122</v>
      </c>
      <c r="U20" s="88">
        <v>14094</v>
      </c>
      <c r="V20" s="88">
        <v>13951</v>
      </c>
      <c r="W20" s="88">
        <v>13764</v>
      </c>
      <c r="X20" s="88">
        <v>13595</v>
      </c>
      <c r="Y20" s="88">
        <v>13333</v>
      </c>
      <c r="Z20" s="88">
        <v>13121</v>
      </c>
      <c r="AA20" s="94">
        <v>12927</v>
      </c>
      <c r="AB20" s="87">
        <v>-203</v>
      </c>
      <c r="AC20" s="87">
        <v>-98</v>
      </c>
      <c r="AD20" s="163">
        <v>-2031</v>
      </c>
      <c r="AE20" s="92">
        <v>-0.13</v>
      </c>
      <c r="AF20" s="163">
        <v>-2456</v>
      </c>
      <c r="AG20" s="92">
        <v>-0.16</v>
      </c>
    </row>
    <row r="21" spans="1:33" s="68" customFormat="1" x14ac:dyDescent="0.2">
      <c r="A21" s="110" t="s">
        <v>81</v>
      </c>
      <c r="B21" s="145">
        <v>48009</v>
      </c>
      <c r="C21" s="145">
        <v>47442</v>
      </c>
      <c r="D21" s="145">
        <v>46811</v>
      </c>
      <c r="E21" s="145">
        <v>45812</v>
      </c>
      <c r="F21" s="145">
        <v>44488</v>
      </c>
      <c r="G21" s="145">
        <v>43698</v>
      </c>
      <c r="H21" s="145">
        <v>43172</v>
      </c>
      <c r="I21" s="145">
        <v>42665</v>
      </c>
      <c r="J21" s="145">
        <v>42103</v>
      </c>
      <c r="K21" s="145">
        <v>41542</v>
      </c>
      <c r="L21" s="88">
        <v>41141</v>
      </c>
      <c r="M21" s="88">
        <v>40907</v>
      </c>
      <c r="N21" s="88">
        <v>40961</v>
      </c>
      <c r="O21" s="88">
        <v>41285</v>
      </c>
      <c r="P21" s="88">
        <v>41827</v>
      </c>
      <c r="Q21" s="88">
        <v>42370</v>
      </c>
      <c r="R21" s="88">
        <v>42789</v>
      </c>
      <c r="S21" s="88">
        <v>43038</v>
      </c>
      <c r="T21" s="88">
        <v>43315</v>
      </c>
      <c r="U21" s="88">
        <v>43417</v>
      </c>
      <c r="V21" s="88">
        <v>43211</v>
      </c>
      <c r="W21" s="88">
        <v>42868</v>
      </c>
      <c r="X21" s="88">
        <v>42634</v>
      </c>
      <c r="Y21" s="88">
        <v>42048</v>
      </c>
      <c r="Z21" s="88">
        <v>41508</v>
      </c>
      <c r="AA21" s="94">
        <v>41020</v>
      </c>
      <c r="AB21" s="87">
        <v>-687</v>
      </c>
      <c r="AC21" s="87">
        <v>-280</v>
      </c>
      <c r="AD21" s="163">
        <v>-6868</v>
      </c>
      <c r="AE21" s="92">
        <v>-0.14000000000000001</v>
      </c>
      <c r="AF21" s="163">
        <v>-6989</v>
      </c>
      <c r="AG21" s="92">
        <v>-0.15</v>
      </c>
    </row>
    <row r="22" spans="1:33" s="68" customFormat="1" x14ac:dyDescent="0.2">
      <c r="A22" s="110" t="s">
        <v>82</v>
      </c>
      <c r="B22" s="145">
        <v>7879</v>
      </c>
      <c r="C22" s="145">
        <v>7936</v>
      </c>
      <c r="D22" s="145">
        <v>7930</v>
      </c>
      <c r="E22" s="145">
        <v>7855</v>
      </c>
      <c r="F22" s="145">
        <v>7803</v>
      </c>
      <c r="G22" s="145">
        <v>7774</v>
      </c>
      <c r="H22" s="145">
        <v>7708</v>
      </c>
      <c r="I22" s="145">
        <v>7634</v>
      </c>
      <c r="J22" s="145">
        <v>7583</v>
      </c>
      <c r="K22" s="145">
        <v>7516</v>
      </c>
      <c r="L22" s="88">
        <v>7450</v>
      </c>
      <c r="M22" s="88">
        <v>7369</v>
      </c>
      <c r="N22" s="88">
        <v>7360</v>
      </c>
      <c r="O22" s="88">
        <v>7392</v>
      </c>
      <c r="P22" s="88">
        <v>7432</v>
      </c>
      <c r="Q22" s="88">
        <v>7470</v>
      </c>
      <c r="R22" s="88">
        <v>7496</v>
      </c>
      <c r="S22" s="88">
        <v>7477</v>
      </c>
      <c r="T22" s="88">
        <v>7455</v>
      </c>
      <c r="U22" s="88">
        <v>7411</v>
      </c>
      <c r="V22" s="88">
        <v>7310</v>
      </c>
      <c r="W22" s="88">
        <v>7183</v>
      </c>
      <c r="X22" s="88">
        <v>7121</v>
      </c>
      <c r="Y22" s="88">
        <v>7007</v>
      </c>
      <c r="Z22" s="88">
        <v>6901</v>
      </c>
      <c r="AA22" s="94">
        <v>6817</v>
      </c>
      <c r="AB22" s="87">
        <v>-43</v>
      </c>
      <c r="AC22" s="87">
        <v>-42</v>
      </c>
      <c r="AD22" s="163">
        <v>-429</v>
      </c>
      <c r="AE22" s="92">
        <v>-0.05</v>
      </c>
      <c r="AF22" s="163">
        <v>-1062</v>
      </c>
      <c r="AG22" s="92">
        <v>-0.13</v>
      </c>
    </row>
    <row r="23" spans="1:33" s="68" customFormat="1" x14ac:dyDescent="0.2">
      <c r="A23" s="110" t="s">
        <v>83</v>
      </c>
      <c r="B23" s="145">
        <v>3183</v>
      </c>
      <c r="C23" s="145">
        <v>3156</v>
      </c>
      <c r="D23" s="145">
        <v>3093</v>
      </c>
      <c r="E23" s="145">
        <v>3007</v>
      </c>
      <c r="F23" s="145">
        <v>2907</v>
      </c>
      <c r="G23" s="145">
        <v>2854</v>
      </c>
      <c r="H23" s="145">
        <v>2822</v>
      </c>
      <c r="I23" s="145">
        <v>2758</v>
      </c>
      <c r="J23" s="145">
        <v>2686</v>
      </c>
      <c r="K23" s="145">
        <v>2622</v>
      </c>
      <c r="L23" s="88">
        <v>2600</v>
      </c>
      <c r="M23" s="88">
        <v>2556</v>
      </c>
      <c r="N23" s="88">
        <v>2551</v>
      </c>
      <c r="O23" s="88">
        <v>2549</v>
      </c>
      <c r="P23" s="88">
        <v>2573</v>
      </c>
      <c r="Q23" s="88">
        <v>2585</v>
      </c>
      <c r="R23" s="88">
        <v>2559</v>
      </c>
      <c r="S23" s="88">
        <v>2538</v>
      </c>
      <c r="T23" s="88">
        <v>2518</v>
      </c>
      <c r="U23" s="88">
        <v>2475</v>
      </c>
      <c r="V23" s="88">
        <v>2422</v>
      </c>
      <c r="W23" s="88">
        <v>2384</v>
      </c>
      <c r="X23" s="88">
        <v>2325</v>
      </c>
      <c r="Y23" s="88">
        <v>2266</v>
      </c>
      <c r="Z23" s="88">
        <v>2218</v>
      </c>
      <c r="AA23" s="94">
        <v>2162</v>
      </c>
      <c r="AB23" s="87">
        <v>-58</v>
      </c>
      <c r="AC23" s="87">
        <v>-41</v>
      </c>
      <c r="AD23" s="163">
        <v>-583</v>
      </c>
      <c r="AE23" s="92">
        <v>-0.18</v>
      </c>
      <c r="AF23" s="163">
        <v>-1021</v>
      </c>
      <c r="AG23" s="92">
        <v>-0.32</v>
      </c>
    </row>
    <row r="24" spans="1:33" s="68" customFormat="1" x14ac:dyDescent="0.2">
      <c r="A24" s="110" t="s">
        <v>84</v>
      </c>
      <c r="B24" s="145">
        <v>3370</v>
      </c>
      <c r="C24" s="145">
        <v>3414</v>
      </c>
      <c r="D24" s="145">
        <v>3445</v>
      </c>
      <c r="E24" s="145">
        <v>3405</v>
      </c>
      <c r="F24" s="145">
        <v>3344</v>
      </c>
      <c r="G24" s="145">
        <v>3303</v>
      </c>
      <c r="H24" s="145">
        <v>3273</v>
      </c>
      <c r="I24" s="145">
        <v>3253</v>
      </c>
      <c r="J24" s="145">
        <v>3263</v>
      </c>
      <c r="K24" s="145">
        <v>3250</v>
      </c>
      <c r="L24" s="88">
        <v>3260</v>
      </c>
      <c r="M24" s="88">
        <v>3265</v>
      </c>
      <c r="N24" s="88">
        <v>3293</v>
      </c>
      <c r="O24" s="88">
        <v>3357</v>
      </c>
      <c r="P24" s="88">
        <v>3448</v>
      </c>
      <c r="Q24" s="88">
        <v>3529</v>
      </c>
      <c r="R24" s="88">
        <v>3612</v>
      </c>
      <c r="S24" s="88">
        <v>3684</v>
      </c>
      <c r="T24" s="88">
        <v>3748</v>
      </c>
      <c r="U24" s="88">
        <v>3813</v>
      </c>
      <c r="V24" s="88">
        <v>3845</v>
      </c>
      <c r="W24" s="88">
        <v>3862</v>
      </c>
      <c r="X24" s="88">
        <v>3891</v>
      </c>
      <c r="Y24" s="88">
        <v>3898</v>
      </c>
      <c r="Z24" s="88">
        <v>3894</v>
      </c>
      <c r="AA24" s="94">
        <v>3912</v>
      </c>
      <c r="AB24" s="87">
        <v>-11</v>
      </c>
      <c r="AC24" s="87">
        <v>22</v>
      </c>
      <c r="AD24" s="163">
        <v>-110</v>
      </c>
      <c r="AE24" s="92">
        <v>-0.03</v>
      </c>
      <c r="AF24" s="163">
        <v>542</v>
      </c>
      <c r="AG24" s="92">
        <v>0.16</v>
      </c>
    </row>
    <row r="25" spans="1:33" s="68" customFormat="1" x14ac:dyDescent="0.2">
      <c r="A25" s="110" t="s">
        <v>85</v>
      </c>
      <c r="B25" s="145">
        <v>3395</v>
      </c>
      <c r="C25" s="145">
        <v>3421</v>
      </c>
      <c r="D25" s="145">
        <v>3422</v>
      </c>
      <c r="E25" s="145">
        <v>3430</v>
      </c>
      <c r="F25" s="145">
        <v>3368</v>
      </c>
      <c r="G25" s="145">
        <v>3319</v>
      </c>
      <c r="H25" s="145">
        <v>3276</v>
      </c>
      <c r="I25" s="145">
        <v>3226</v>
      </c>
      <c r="J25" s="145">
        <v>3162</v>
      </c>
      <c r="K25" s="145">
        <v>3125</v>
      </c>
      <c r="L25" s="88">
        <v>3116</v>
      </c>
      <c r="M25" s="88">
        <v>3079</v>
      </c>
      <c r="N25" s="88">
        <v>3065</v>
      </c>
      <c r="O25" s="88">
        <v>3071</v>
      </c>
      <c r="P25" s="88">
        <v>3083</v>
      </c>
      <c r="Q25" s="88">
        <v>3104</v>
      </c>
      <c r="R25" s="88">
        <v>3107</v>
      </c>
      <c r="S25" s="88">
        <v>3107</v>
      </c>
      <c r="T25" s="88">
        <v>3109</v>
      </c>
      <c r="U25" s="88">
        <v>3068</v>
      </c>
      <c r="V25" s="88">
        <v>3004</v>
      </c>
      <c r="W25" s="88">
        <v>2947</v>
      </c>
      <c r="X25" s="88">
        <v>2896</v>
      </c>
      <c r="Y25" s="88">
        <v>2838</v>
      </c>
      <c r="Z25" s="88">
        <v>2805</v>
      </c>
      <c r="AA25" s="94">
        <v>2752</v>
      </c>
      <c r="AB25" s="87">
        <v>-28</v>
      </c>
      <c r="AC25" s="87">
        <v>-26</v>
      </c>
      <c r="AD25" s="163">
        <v>-279</v>
      </c>
      <c r="AE25" s="92">
        <v>-0.08</v>
      </c>
      <c r="AF25" s="163">
        <v>-643</v>
      </c>
      <c r="AG25" s="92">
        <v>-0.19</v>
      </c>
    </row>
    <row r="26" spans="1:33" s="68" customFormat="1" x14ac:dyDescent="0.2">
      <c r="A26" s="110" t="s">
        <v>142</v>
      </c>
      <c r="B26" s="145">
        <v>741</v>
      </c>
      <c r="C26" s="145">
        <v>744</v>
      </c>
      <c r="D26" s="145">
        <v>744</v>
      </c>
      <c r="E26" s="145">
        <v>750</v>
      </c>
      <c r="F26" s="145">
        <v>732</v>
      </c>
      <c r="G26" s="145">
        <v>725</v>
      </c>
      <c r="H26" s="145">
        <v>702</v>
      </c>
      <c r="I26" s="145">
        <v>693</v>
      </c>
      <c r="J26" s="145">
        <v>679</v>
      </c>
      <c r="K26" s="145">
        <v>669</v>
      </c>
      <c r="L26" s="88">
        <v>672</v>
      </c>
      <c r="M26" s="88">
        <v>669</v>
      </c>
      <c r="N26" s="88">
        <v>672</v>
      </c>
      <c r="O26" s="88">
        <v>674</v>
      </c>
      <c r="P26" s="88">
        <v>682</v>
      </c>
      <c r="Q26" s="88">
        <v>682</v>
      </c>
      <c r="R26" s="88">
        <v>675</v>
      </c>
      <c r="S26" s="88">
        <v>669</v>
      </c>
      <c r="T26" s="88">
        <v>658</v>
      </c>
      <c r="U26" s="88">
        <v>646</v>
      </c>
      <c r="V26" s="88">
        <v>631</v>
      </c>
      <c r="W26" s="88">
        <v>620</v>
      </c>
      <c r="X26" s="88">
        <v>611</v>
      </c>
      <c r="Y26" s="88">
        <v>603</v>
      </c>
      <c r="Z26" s="88">
        <v>592</v>
      </c>
      <c r="AA26" s="94">
        <v>582</v>
      </c>
      <c r="AB26" s="87">
        <v>-7</v>
      </c>
      <c r="AC26" s="87">
        <v>-6</v>
      </c>
      <c r="AD26" s="163">
        <v>-69</v>
      </c>
      <c r="AE26" s="92">
        <v>-0.09</v>
      </c>
      <c r="AF26" s="163">
        <v>-159</v>
      </c>
      <c r="AG26" s="92">
        <v>-0.21</v>
      </c>
    </row>
    <row r="27" spans="1:33" s="68" customFormat="1" x14ac:dyDescent="0.2">
      <c r="A27" s="110" t="s">
        <v>86</v>
      </c>
      <c r="B27" s="145">
        <v>5392</v>
      </c>
      <c r="C27" s="145">
        <v>5380</v>
      </c>
      <c r="D27" s="145">
        <v>5380</v>
      </c>
      <c r="E27" s="145">
        <v>5278</v>
      </c>
      <c r="F27" s="145">
        <v>5211</v>
      </c>
      <c r="G27" s="145">
        <v>5140</v>
      </c>
      <c r="H27" s="145">
        <v>5017</v>
      </c>
      <c r="I27" s="145">
        <v>4908</v>
      </c>
      <c r="J27" s="145">
        <v>4837</v>
      </c>
      <c r="K27" s="145">
        <v>4745</v>
      </c>
      <c r="L27" s="88">
        <v>4666</v>
      </c>
      <c r="M27" s="88">
        <v>4627</v>
      </c>
      <c r="N27" s="88">
        <v>4613</v>
      </c>
      <c r="O27" s="88">
        <v>4628</v>
      </c>
      <c r="P27" s="88">
        <v>4664</v>
      </c>
      <c r="Q27" s="88">
        <v>4655</v>
      </c>
      <c r="R27" s="88">
        <v>4670</v>
      </c>
      <c r="S27" s="88">
        <v>4641</v>
      </c>
      <c r="T27" s="88">
        <v>4620</v>
      </c>
      <c r="U27" s="88">
        <v>4562</v>
      </c>
      <c r="V27" s="88">
        <v>4498</v>
      </c>
      <c r="W27" s="88">
        <v>4404</v>
      </c>
      <c r="X27" s="88">
        <v>4358</v>
      </c>
      <c r="Y27" s="88">
        <v>4264</v>
      </c>
      <c r="Z27" s="88">
        <v>4179</v>
      </c>
      <c r="AA27" s="94">
        <v>4140</v>
      </c>
      <c r="AB27" s="87">
        <v>-73</v>
      </c>
      <c r="AC27" s="87">
        <v>-50</v>
      </c>
      <c r="AD27" s="163">
        <v>-726</v>
      </c>
      <c r="AE27" s="92">
        <v>-0.13</v>
      </c>
      <c r="AF27" s="163">
        <v>-1252</v>
      </c>
      <c r="AG27" s="92">
        <v>-0.23</v>
      </c>
    </row>
    <row r="28" spans="1:33" s="68" customFormat="1" x14ac:dyDescent="0.2">
      <c r="A28" s="110" t="s">
        <v>87</v>
      </c>
      <c r="B28" s="145">
        <v>14120</v>
      </c>
      <c r="C28" s="145">
        <v>14163</v>
      </c>
      <c r="D28" s="145">
        <v>14152</v>
      </c>
      <c r="E28" s="145">
        <v>14067</v>
      </c>
      <c r="F28" s="145">
        <v>13896</v>
      </c>
      <c r="G28" s="145">
        <v>13772</v>
      </c>
      <c r="H28" s="145">
        <v>13743</v>
      </c>
      <c r="I28" s="145">
        <v>13671</v>
      </c>
      <c r="J28" s="145">
        <v>13552</v>
      </c>
      <c r="K28" s="145">
        <v>13376</v>
      </c>
      <c r="L28" s="88">
        <v>13320</v>
      </c>
      <c r="M28" s="88">
        <v>13245</v>
      </c>
      <c r="N28" s="88">
        <v>13289</v>
      </c>
      <c r="O28" s="88">
        <v>13370</v>
      </c>
      <c r="P28" s="88">
        <v>13504</v>
      </c>
      <c r="Q28" s="88">
        <v>13602</v>
      </c>
      <c r="R28" s="88">
        <v>13631</v>
      </c>
      <c r="S28" s="88">
        <v>13610</v>
      </c>
      <c r="T28" s="88">
        <v>13617</v>
      </c>
      <c r="U28" s="88">
        <v>13529</v>
      </c>
      <c r="V28" s="88">
        <v>13357</v>
      </c>
      <c r="W28" s="88">
        <v>13146</v>
      </c>
      <c r="X28" s="88">
        <v>13003</v>
      </c>
      <c r="Y28" s="88">
        <v>12797</v>
      </c>
      <c r="Z28" s="88">
        <v>12591</v>
      </c>
      <c r="AA28" s="94">
        <v>12422</v>
      </c>
      <c r="AB28" s="87">
        <v>-80</v>
      </c>
      <c r="AC28" s="87">
        <v>-68</v>
      </c>
      <c r="AD28" s="163">
        <v>-800</v>
      </c>
      <c r="AE28" s="92">
        <v>-0.06</v>
      </c>
      <c r="AF28" s="163">
        <v>-1698</v>
      </c>
      <c r="AG28" s="92">
        <v>-0.12</v>
      </c>
    </row>
    <row r="29" spans="1:33" s="68" customFormat="1" x14ac:dyDescent="0.2">
      <c r="A29" s="110" t="s">
        <v>88</v>
      </c>
      <c r="B29" s="145">
        <v>969</v>
      </c>
      <c r="C29" s="145">
        <v>971</v>
      </c>
      <c r="D29" s="145">
        <v>954</v>
      </c>
      <c r="E29" s="145">
        <v>940</v>
      </c>
      <c r="F29" s="145">
        <v>926</v>
      </c>
      <c r="G29" s="145">
        <v>899</v>
      </c>
      <c r="H29" s="145">
        <v>888</v>
      </c>
      <c r="I29" s="145">
        <v>873</v>
      </c>
      <c r="J29" s="145">
        <v>860</v>
      </c>
      <c r="K29" s="145">
        <v>858</v>
      </c>
      <c r="L29" s="88">
        <v>855</v>
      </c>
      <c r="M29" s="88">
        <v>848</v>
      </c>
      <c r="N29" s="88">
        <v>854</v>
      </c>
      <c r="O29" s="88">
        <v>868</v>
      </c>
      <c r="P29" s="88">
        <v>874</v>
      </c>
      <c r="Q29" s="88">
        <v>884</v>
      </c>
      <c r="R29" s="88">
        <v>892</v>
      </c>
      <c r="S29" s="88">
        <v>887</v>
      </c>
      <c r="T29" s="88">
        <v>882</v>
      </c>
      <c r="U29" s="88">
        <v>871</v>
      </c>
      <c r="V29" s="88">
        <v>857</v>
      </c>
      <c r="W29" s="88">
        <v>841</v>
      </c>
      <c r="X29" s="88">
        <v>834</v>
      </c>
      <c r="Y29" s="88">
        <v>812</v>
      </c>
      <c r="Z29" s="88">
        <v>803</v>
      </c>
      <c r="AA29" s="94">
        <v>791</v>
      </c>
      <c r="AB29" s="87">
        <v>-11</v>
      </c>
      <c r="AC29" s="87">
        <v>-7</v>
      </c>
      <c r="AD29" s="163">
        <v>-114</v>
      </c>
      <c r="AE29" s="92">
        <v>-0.12</v>
      </c>
      <c r="AF29" s="163">
        <v>-178</v>
      </c>
      <c r="AG29" s="92">
        <v>-0.18</v>
      </c>
    </row>
    <row r="30" spans="1:33" s="68" customFormat="1" x14ac:dyDescent="0.2">
      <c r="A30" s="110" t="s">
        <v>143</v>
      </c>
      <c r="B30" s="145">
        <v>5395</v>
      </c>
      <c r="C30" s="145">
        <v>5456</v>
      </c>
      <c r="D30" s="145">
        <v>5453</v>
      </c>
      <c r="E30" s="145">
        <v>5346</v>
      </c>
      <c r="F30" s="145">
        <v>5211</v>
      </c>
      <c r="G30" s="145">
        <v>5077</v>
      </c>
      <c r="H30" s="145">
        <v>4982</v>
      </c>
      <c r="I30" s="145">
        <v>4948</v>
      </c>
      <c r="J30" s="145">
        <v>4868</v>
      </c>
      <c r="K30" s="145">
        <v>4806</v>
      </c>
      <c r="L30" s="88">
        <v>4750</v>
      </c>
      <c r="M30" s="88">
        <v>4708</v>
      </c>
      <c r="N30" s="88">
        <v>4689</v>
      </c>
      <c r="O30" s="88">
        <v>4691</v>
      </c>
      <c r="P30" s="88">
        <v>4734</v>
      </c>
      <c r="Q30" s="88">
        <v>4769</v>
      </c>
      <c r="R30" s="88">
        <v>4803</v>
      </c>
      <c r="S30" s="88">
        <v>4817</v>
      </c>
      <c r="T30" s="88">
        <v>4860</v>
      </c>
      <c r="U30" s="88">
        <v>4848</v>
      </c>
      <c r="V30" s="88">
        <v>4808</v>
      </c>
      <c r="W30" s="88">
        <v>4747</v>
      </c>
      <c r="X30" s="88">
        <v>4711</v>
      </c>
      <c r="Y30" s="88">
        <v>4640</v>
      </c>
      <c r="Z30" s="88">
        <v>4563</v>
      </c>
      <c r="AA30" s="94">
        <v>4496</v>
      </c>
      <c r="AB30" s="87">
        <v>-64</v>
      </c>
      <c r="AC30" s="87">
        <v>-36</v>
      </c>
      <c r="AD30" s="163">
        <v>-645</v>
      </c>
      <c r="AE30" s="92">
        <v>-0.12</v>
      </c>
      <c r="AF30" s="163">
        <v>-899</v>
      </c>
      <c r="AG30" s="92">
        <v>-0.17</v>
      </c>
    </row>
    <row r="31" spans="1:33" s="68" customFormat="1" x14ac:dyDescent="0.2">
      <c r="A31" s="110" t="s">
        <v>89</v>
      </c>
      <c r="B31" s="145">
        <v>8839</v>
      </c>
      <c r="C31" s="145">
        <v>8901</v>
      </c>
      <c r="D31" s="145">
        <v>8854</v>
      </c>
      <c r="E31" s="145">
        <v>8790</v>
      </c>
      <c r="F31" s="145">
        <v>8629</v>
      </c>
      <c r="G31" s="145">
        <v>8515</v>
      </c>
      <c r="H31" s="145">
        <v>8420</v>
      </c>
      <c r="I31" s="145">
        <v>8347</v>
      </c>
      <c r="J31" s="145">
        <v>8273</v>
      </c>
      <c r="K31" s="145">
        <v>8148</v>
      </c>
      <c r="L31" s="88">
        <v>8074</v>
      </c>
      <c r="M31" s="88">
        <v>8034</v>
      </c>
      <c r="N31" s="88">
        <v>8032</v>
      </c>
      <c r="O31" s="88">
        <v>8066</v>
      </c>
      <c r="P31" s="88">
        <v>8154</v>
      </c>
      <c r="Q31" s="88">
        <v>8256</v>
      </c>
      <c r="R31" s="88">
        <v>8310</v>
      </c>
      <c r="S31" s="88">
        <v>8308</v>
      </c>
      <c r="T31" s="88">
        <v>8325</v>
      </c>
      <c r="U31" s="88">
        <v>8346</v>
      </c>
      <c r="V31" s="88">
        <v>8302</v>
      </c>
      <c r="W31" s="88">
        <v>8255</v>
      </c>
      <c r="X31" s="88">
        <v>8209</v>
      </c>
      <c r="Y31" s="88">
        <v>8114</v>
      </c>
      <c r="Z31" s="88">
        <v>8020</v>
      </c>
      <c r="AA31" s="94">
        <v>7927</v>
      </c>
      <c r="AB31" s="87">
        <v>-76</v>
      </c>
      <c r="AC31" s="87">
        <v>-36</v>
      </c>
      <c r="AD31" s="163">
        <v>-765</v>
      </c>
      <c r="AE31" s="92">
        <v>-0.09</v>
      </c>
      <c r="AF31" s="163">
        <v>-912</v>
      </c>
      <c r="AG31" s="92">
        <v>-0.1</v>
      </c>
    </row>
    <row r="32" spans="1:33" s="68" customFormat="1" x14ac:dyDescent="0.2">
      <c r="A32" s="110" t="s">
        <v>90</v>
      </c>
      <c r="B32" s="145">
        <v>4074</v>
      </c>
      <c r="C32" s="145">
        <v>4099</v>
      </c>
      <c r="D32" s="88">
        <v>4080</v>
      </c>
      <c r="E32" s="88">
        <v>4115</v>
      </c>
      <c r="F32" s="145">
        <v>4109</v>
      </c>
      <c r="G32" s="145">
        <v>4054</v>
      </c>
      <c r="H32" s="145">
        <v>4044</v>
      </c>
      <c r="I32" s="145">
        <v>4029</v>
      </c>
      <c r="J32" s="145">
        <v>3987</v>
      </c>
      <c r="K32" s="145">
        <v>3948</v>
      </c>
      <c r="L32" s="88">
        <v>3931</v>
      </c>
      <c r="M32" s="88">
        <v>3931</v>
      </c>
      <c r="N32" s="88">
        <v>3945</v>
      </c>
      <c r="O32" s="88">
        <v>3975</v>
      </c>
      <c r="P32" s="88">
        <v>4013</v>
      </c>
      <c r="Q32" s="88">
        <v>4061</v>
      </c>
      <c r="R32" s="88">
        <v>4089</v>
      </c>
      <c r="S32" s="88">
        <v>4081</v>
      </c>
      <c r="T32" s="88">
        <v>4101</v>
      </c>
      <c r="U32" s="88">
        <v>4100</v>
      </c>
      <c r="V32" s="88">
        <v>4091</v>
      </c>
      <c r="W32" s="88">
        <v>4059</v>
      </c>
      <c r="X32" s="88">
        <v>4035</v>
      </c>
      <c r="Y32" s="88">
        <v>3984</v>
      </c>
      <c r="Z32" s="88">
        <v>3932</v>
      </c>
      <c r="AA32" s="94">
        <v>3878</v>
      </c>
      <c r="AB32" s="87">
        <v>-14</v>
      </c>
      <c r="AC32" s="87">
        <v>-8</v>
      </c>
      <c r="AD32" s="163">
        <v>-143</v>
      </c>
      <c r="AE32" s="92">
        <v>-0.04</v>
      </c>
      <c r="AF32" s="163">
        <v>-196</v>
      </c>
      <c r="AG32" s="92">
        <v>-0.05</v>
      </c>
    </row>
    <row r="33" spans="1:33" s="68" customFormat="1" x14ac:dyDescent="0.2">
      <c r="A33" s="110" t="s">
        <v>91</v>
      </c>
      <c r="B33" s="145">
        <v>888</v>
      </c>
      <c r="C33" s="145">
        <v>887</v>
      </c>
      <c r="D33" s="88">
        <v>879</v>
      </c>
      <c r="E33" s="88">
        <v>864</v>
      </c>
      <c r="F33" s="145">
        <v>842</v>
      </c>
      <c r="G33" s="145">
        <v>833</v>
      </c>
      <c r="H33" s="145">
        <v>814</v>
      </c>
      <c r="I33" s="145">
        <v>804</v>
      </c>
      <c r="J33" s="145">
        <v>794</v>
      </c>
      <c r="K33" s="145">
        <v>785</v>
      </c>
      <c r="L33" s="88">
        <v>771</v>
      </c>
      <c r="M33" s="88">
        <v>766</v>
      </c>
      <c r="N33" s="88">
        <v>759</v>
      </c>
      <c r="O33" s="88">
        <v>768</v>
      </c>
      <c r="P33" s="88">
        <v>777</v>
      </c>
      <c r="Q33" s="88">
        <v>780</v>
      </c>
      <c r="R33" s="88">
        <v>778</v>
      </c>
      <c r="S33" s="88">
        <v>775</v>
      </c>
      <c r="T33" s="88">
        <v>772</v>
      </c>
      <c r="U33" s="88">
        <v>767</v>
      </c>
      <c r="V33" s="88">
        <v>771</v>
      </c>
      <c r="W33" s="88">
        <v>758</v>
      </c>
      <c r="X33" s="88">
        <v>743</v>
      </c>
      <c r="Y33" s="88">
        <v>731</v>
      </c>
      <c r="Z33" s="88">
        <v>720</v>
      </c>
      <c r="AA33" s="94">
        <v>704</v>
      </c>
      <c r="AB33" s="87">
        <v>-12</v>
      </c>
      <c r="AC33" s="87">
        <v>-7</v>
      </c>
      <c r="AD33" s="163">
        <v>-117</v>
      </c>
      <c r="AE33" s="92">
        <v>-0.13</v>
      </c>
      <c r="AF33" s="163">
        <v>-184</v>
      </c>
      <c r="AG33" s="92">
        <v>-0.21</v>
      </c>
    </row>
    <row r="34" spans="1:33" s="68" customFormat="1" x14ac:dyDescent="0.2">
      <c r="A34" s="110" t="s">
        <v>92</v>
      </c>
      <c r="B34" s="145">
        <v>3716</v>
      </c>
      <c r="C34" s="145">
        <v>3706</v>
      </c>
      <c r="D34" s="88">
        <v>3685</v>
      </c>
      <c r="E34" s="88">
        <v>3636</v>
      </c>
      <c r="F34" s="145">
        <v>3578</v>
      </c>
      <c r="G34" s="145">
        <v>3530</v>
      </c>
      <c r="H34" s="145">
        <v>3457</v>
      </c>
      <c r="I34" s="145">
        <v>3425</v>
      </c>
      <c r="J34" s="145">
        <v>3379</v>
      </c>
      <c r="K34" s="145">
        <v>3326</v>
      </c>
      <c r="L34" s="88">
        <v>3284</v>
      </c>
      <c r="M34" s="88">
        <v>3263</v>
      </c>
      <c r="N34" s="88">
        <v>3253</v>
      </c>
      <c r="O34" s="88">
        <v>3271</v>
      </c>
      <c r="P34" s="88">
        <v>3291</v>
      </c>
      <c r="Q34" s="88">
        <v>3310</v>
      </c>
      <c r="R34" s="88">
        <v>3315</v>
      </c>
      <c r="S34" s="88">
        <v>3318</v>
      </c>
      <c r="T34" s="88">
        <v>3339</v>
      </c>
      <c r="U34" s="88">
        <v>3311</v>
      </c>
      <c r="V34" s="88">
        <v>3275</v>
      </c>
      <c r="W34" s="88">
        <v>3228</v>
      </c>
      <c r="X34" s="88">
        <v>3192</v>
      </c>
      <c r="Y34" s="88">
        <v>3137</v>
      </c>
      <c r="Z34" s="88">
        <v>3098</v>
      </c>
      <c r="AA34" s="94">
        <v>3060</v>
      </c>
      <c r="AB34" s="87">
        <v>-43</v>
      </c>
      <c r="AC34" s="87">
        <v>-26</v>
      </c>
      <c r="AD34" s="163">
        <v>-432</v>
      </c>
      <c r="AE34" s="92">
        <v>-0.12</v>
      </c>
      <c r="AF34" s="163">
        <v>-656</v>
      </c>
      <c r="AG34" s="92">
        <v>-0.18</v>
      </c>
    </row>
    <row r="35" spans="1:33" x14ac:dyDescent="0.2">
      <c r="A35" s="110" t="s">
        <v>93</v>
      </c>
      <c r="B35" s="88">
        <v>11824</v>
      </c>
      <c r="C35" s="88">
        <v>11938</v>
      </c>
      <c r="D35" s="88">
        <v>11941</v>
      </c>
      <c r="E35" s="88">
        <v>11815</v>
      </c>
      <c r="F35" s="88">
        <v>11599</v>
      </c>
      <c r="G35" s="88">
        <v>11391</v>
      </c>
      <c r="H35" s="88">
        <v>11254</v>
      </c>
      <c r="I35" s="88">
        <v>11158</v>
      </c>
      <c r="J35" s="88">
        <v>11036</v>
      </c>
      <c r="K35" s="88">
        <v>10899</v>
      </c>
      <c r="L35" s="88">
        <v>10820</v>
      </c>
      <c r="M35" s="88">
        <v>10726</v>
      </c>
      <c r="N35" s="88">
        <v>10698</v>
      </c>
      <c r="O35" s="88">
        <v>10791</v>
      </c>
      <c r="P35" s="88">
        <v>10929</v>
      </c>
      <c r="Q35" s="88">
        <v>11111</v>
      </c>
      <c r="R35" s="88">
        <v>11209</v>
      </c>
      <c r="S35" s="88">
        <v>11273</v>
      </c>
      <c r="T35" s="88">
        <v>11340</v>
      </c>
      <c r="U35" s="88">
        <v>11368</v>
      </c>
      <c r="V35" s="88">
        <v>11311</v>
      </c>
      <c r="W35" s="88">
        <v>11224</v>
      </c>
      <c r="X35" s="88">
        <v>11192</v>
      </c>
      <c r="Y35" s="88">
        <v>11045</v>
      </c>
      <c r="Z35" s="88">
        <v>10919</v>
      </c>
      <c r="AA35" s="94">
        <v>10794</v>
      </c>
      <c r="AB35" s="94">
        <v>-100</v>
      </c>
      <c r="AC35" s="94">
        <v>-41</v>
      </c>
      <c r="AD35" s="163">
        <v>-1004</v>
      </c>
      <c r="AE35" s="92">
        <v>-0.08</v>
      </c>
      <c r="AF35" s="163">
        <v>-1030</v>
      </c>
      <c r="AG35" s="92">
        <v>-0.09</v>
      </c>
    </row>
    <row r="36" spans="1:33" x14ac:dyDescent="0.2">
      <c r="A36" s="110" t="s">
        <v>94</v>
      </c>
      <c r="B36" s="88">
        <v>4503</v>
      </c>
      <c r="C36" s="88">
        <v>4428</v>
      </c>
      <c r="D36" s="88">
        <v>4397</v>
      </c>
      <c r="E36" s="88">
        <v>4377</v>
      </c>
      <c r="F36" s="88">
        <v>4329</v>
      </c>
      <c r="G36" s="88">
        <v>4316</v>
      </c>
      <c r="H36" s="88">
        <v>4302</v>
      </c>
      <c r="I36" s="88">
        <v>4260</v>
      </c>
      <c r="J36" s="88">
        <v>4222</v>
      </c>
      <c r="K36" s="88">
        <v>4167</v>
      </c>
      <c r="L36" s="88">
        <v>4149</v>
      </c>
      <c r="M36" s="88">
        <v>4149</v>
      </c>
      <c r="N36" s="88">
        <v>4155</v>
      </c>
      <c r="O36" s="88">
        <v>4182</v>
      </c>
      <c r="P36" s="88">
        <v>4230</v>
      </c>
      <c r="Q36" s="88">
        <v>4269</v>
      </c>
      <c r="R36" s="88">
        <v>4287</v>
      </c>
      <c r="S36" s="88">
        <v>4291</v>
      </c>
      <c r="T36" s="88">
        <v>4304</v>
      </c>
      <c r="U36" s="88">
        <v>4307</v>
      </c>
      <c r="V36" s="88">
        <v>4289</v>
      </c>
      <c r="W36" s="88">
        <v>4255</v>
      </c>
      <c r="X36" s="88">
        <v>4234</v>
      </c>
      <c r="Y36" s="88">
        <v>4198</v>
      </c>
      <c r="Z36" s="88">
        <v>4154</v>
      </c>
      <c r="AA36" s="94">
        <v>4125</v>
      </c>
      <c r="AB36" s="94">
        <v>-35</v>
      </c>
      <c r="AC36" s="94">
        <v>-15</v>
      </c>
      <c r="AD36" s="88">
        <v>-354</v>
      </c>
      <c r="AE36" s="92">
        <v>-0.08</v>
      </c>
      <c r="AF36" s="88">
        <v>-378</v>
      </c>
      <c r="AG36" s="92">
        <v>-0.08</v>
      </c>
    </row>
    <row r="37" spans="1:33" x14ac:dyDescent="0.2">
      <c r="A37" s="110" t="s">
        <v>95</v>
      </c>
      <c r="B37" s="88">
        <v>4266</v>
      </c>
      <c r="C37" s="88">
        <v>4264</v>
      </c>
      <c r="D37" s="88">
        <v>4224</v>
      </c>
      <c r="E37" s="88">
        <v>4143</v>
      </c>
      <c r="F37" s="88">
        <v>4039</v>
      </c>
      <c r="G37" s="88">
        <v>3958</v>
      </c>
      <c r="H37" s="88">
        <v>3904</v>
      </c>
      <c r="I37" s="88">
        <v>3856</v>
      </c>
      <c r="J37" s="88">
        <v>3818</v>
      </c>
      <c r="K37" s="88">
        <v>3788</v>
      </c>
      <c r="L37" s="88">
        <v>3774</v>
      </c>
      <c r="M37" s="88">
        <v>3771</v>
      </c>
      <c r="N37" s="88">
        <v>3781</v>
      </c>
      <c r="O37" s="88">
        <v>3811</v>
      </c>
      <c r="P37" s="88">
        <v>3866</v>
      </c>
      <c r="Q37" s="88">
        <v>3903</v>
      </c>
      <c r="R37" s="88">
        <v>3920</v>
      </c>
      <c r="S37" s="88">
        <v>3912</v>
      </c>
      <c r="T37" s="88">
        <v>3922</v>
      </c>
      <c r="U37" s="88">
        <v>3901</v>
      </c>
      <c r="V37" s="88">
        <v>3852</v>
      </c>
      <c r="W37" s="88">
        <v>3789</v>
      </c>
      <c r="X37" s="88">
        <v>3730</v>
      </c>
      <c r="Y37" s="88">
        <v>3657</v>
      </c>
      <c r="Z37" s="88">
        <v>3582</v>
      </c>
      <c r="AA37" s="94">
        <v>3507</v>
      </c>
      <c r="AB37" s="94">
        <v>-49</v>
      </c>
      <c r="AC37" s="94">
        <v>-30</v>
      </c>
      <c r="AD37" s="88">
        <v>-492</v>
      </c>
      <c r="AE37" s="92">
        <v>-0.12</v>
      </c>
      <c r="AF37" s="88">
        <v>-759</v>
      </c>
      <c r="AG37" s="92">
        <v>-0.18</v>
      </c>
    </row>
    <row r="38" spans="1:33" x14ac:dyDescent="0.2">
      <c r="A38" s="119" t="s">
        <v>96</v>
      </c>
      <c r="B38" s="97">
        <v>6856</v>
      </c>
      <c r="C38" s="97">
        <v>6931</v>
      </c>
      <c r="D38" s="97">
        <v>6947</v>
      </c>
      <c r="E38" s="97">
        <v>6919</v>
      </c>
      <c r="F38" s="97">
        <v>6901</v>
      </c>
      <c r="G38" s="97">
        <v>6838</v>
      </c>
      <c r="H38" s="97">
        <v>6787</v>
      </c>
      <c r="I38" s="97">
        <v>6770</v>
      </c>
      <c r="J38" s="97">
        <v>6742</v>
      </c>
      <c r="K38" s="97">
        <v>6716</v>
      </c>
      <c r="L38" s="97">
        <v>6735</v>
      </c>
      <c r="M38" s="97">
        <v>6743</v>
      </c>
      <c r="N38" s="97">
        <v>6791</v>
      </c>
      <c r="O38" s="97">
        <v>6869</v>
      </c>
      <c r="P38" s="97">
        <v>6951</v>
      </c>
      <c r="Q38" s="97">
        <v>7050</v>
      </c>
      <c r="R38" s="97">
        <v>7118</v>
      </c>
      <c r="S38" s="97">
        <v>7129</v>
      </c>
      <c r="T38" s="97">
        <v>7143</v>
      </c>
      <c r="U38" s="97">
        <v>7105</v>
      </c>
      <c r="V38" s="97">
        <v>7026</v>
      </c>
      <c r="W38" s="97">
        <v>6938</v>
      </c>
      <c r="X38" s="97">
        <v>6890</v>
      </c>
      <c r="Y38" s="97">
        <v>6785</v>
      </c>
      <c r="Z38" s="97">
        <v>6727</v>
      </c>
      <c r="AA38" s="98">
        <v>6668</v>
      </c>
      <c r="AB38" s="98">
        <v>-12</v>
      </c>
      <c r="AC38" s="98">
        <v>-8</v>
      </c>
      <c r="AD38" s="97">
        <v>-121</v>
      </c>
      <c r="AE38" s="101">
        <v>-0.02</v>
      </c>
      <c r="AF38" s="97">
        <v>-188</v>
      </c>
      <c r="AG38" s="101">
        <v>-0.03</v>
      </c>
    </row>
    <row r="39" spans="1:33" ht="24.95" customHeight="1" x14ac:dyDescent="0.2">
      <c r="A39" s="494" t="s">
        <v>232</v>
      </c>
      <c r="B39" s="495"/>
      <c r="C39" s="495"/>
      <c r="D39" s="495"/>
      <c r="E39" s="495"/>
      <c r="F39" s="495"/>
      <c r="G39" s="495"/>
      <c r="H39" s="495"/>
      <c r="I39" s="495"/>
      <c r="J39" s="495"/>
      <c r="K39" s="495"/>
      <c r="L39" s="495"/>
      <c r="M39" s="495"/>
      <c r="N39" s="495"/>
      <c r="O39" s="495"/>
      <c r="P39" s="495"/>
      <c r="Q39" s="495"/>
      <c r="R39" s="495"/>
      <c r="S39" s="495"/>
      <c r="T39" s="495"/>
      <c r="U39" s="495"/>
      <c r="V39" s="495"/>
      <c r="W39" s="495"/>
      <c r="X39" s="495"/>
      <c r="Y39" s="495"/>
      <c r="Z39" s="495"/>
      <c r="AA39" s="495"/>
      <c r="AB39" s="495"/>
      <c r="AC39" s="495"/>
      <c r="AD39" s="495"/>
      <c r="AE39" s="495"/>
      <c r="AF39" s="495"/>
      <c r="AG39" s="496"/>
    </row>
    <row r="40" spans="1:33" ht="12" customHeight="1" x14ac:dyDescent="0.2">
      <c r="A40" s="102" t="s">
        <v>190</v>
      </c>
      <c r="B40" s="88">
        <v>22401</v>
      </c>
      <c r="C40" s="88">
        <v>21862</v>
      </c>
      <c r="D40" s="88">
        <v>21169</v>
      </c>
      <c r="E40" s="88">
        <v>20370</v>
      </c>
      <c r="F40" s="88">
        <v>19856</v>
      </c>
      <c r="G40" s="88">
        <v>19585</v>
      </c>
      <c r="H40" s="88">
        <v>19436</v>
      </c>
      <c r="I40" s="88">
        <v>19261</v>
      </c>
      <c r="J40" s="88">
        <v>19111</v>
      </c>
      <c r="K40" s="88">
        <v>18945</v>
      </c>
      <c r="L40" s="88">
        <v>18915</v>
      </c>
      <c r="M40" s="88">
        <v>18961</v>
      </c>
      <c r="N40" s="88">
        <v>19117</v>
      </c>
      <c r="O40" s="88">
        <v>19386</v>
      </c>
      <c r="P40" s="88">
        <v>19702</v>
      </c>
      <c r="Q40" s="88">
        <v>20022</v>
      </c>
      <c r="R40" s="88">
        <v>20301</v>
      </c>
      <c r="S40" s="88">
        <v>20506</v>
      </c>
      <c r="T40" s="88">
        <v>20686</v>
      </c>
      <c r="U40" s="88">
        <v>20724</v>
      </c>
      <c r="V40" s="88">
        <v>20613</v>
      </c>
      <c r="W40" s="88">
        <v>20426</v>
      </c>
      <c r="X40" s="88">
        <v>20239</v>
      </c>
      <c r="Y40" s="88">
        <v>20018</v>
      </c>
      <c r="Z40" s="88">
        <v>19790</v>
      </c>
      <c r="AA40" s="88">
        <v>19580</v>
      </c>
      <c r="AB40" s="153">
        <v>-349</v>
      </c>
      <c r="AC40" s="153">
        <v>-113</v>
      </c>
      <c r="AD40" s="88">
        <v>-3486</v>
      </c>
      <c r="AE40" s="154">
        <v>-0.16</v>
      </c>
      <c r="AF40" s="88">
        <v>-2821</v>
      </c>
      <c r="AG40" s="154">
        <v>-0.13</v>
      </c>
    </row>
    <row r="41" spans="1:33" s="118" customFormat="1" ht="12" customHeight="1" x14ac:dyDescent="0.2">
      <c r="A41" s="110" t="s">
        <v>191</v>
      </c>
      <c r="B41" s="88">
        <v>91793</v>
      </c>
      <c r="C41" s="88">
        <v>91247</v>
      </c>
      <c r="D41" s="88">
        <v>90230</v>
      </c>
      <c r="E41" s="88">
        <v>88598</v>
      </c>
      <c r="F41" s="88">
        <v>86477</v>
      </c>
      <c r="G41" s="88">
        <v>85081</v>
      </c>
      <c r="H41" s="88">
        <v>84187</v>
      </c>
      <c r="I41" s="88">
        <v>83332</v>
      </c>
      <c r="J41" s="88">
        <v>82316</v>
      </c>
      <c r="K41" s="88">
        <v>81202</v>
      </c>
      <c r="L41" s="88">
        <v>80538</v>
      </c>
      <c r="M41" s="88">
        <v>80059</v>
      </c>
      <c r="N41" s="88">
        <v>80183</v>
      </c>
      <c r="O41" s="88">
        <v>80819</v>
      </c>
      <c r="P41" s="88">
        <v>81872</v>
      </c>
      <c r="Q41" s="88">
        <v>82954</v>
      </c>
      <c r="R41" s="88">
        <v>83625</v>
      </c>
      <c r="S41" s="88">
        <v>83957</v>
      </c>
      <c r="T41" s="88">
        <v>84429</v>
      </c>
      <c r="U41" s="88">
        <v>84517</v>
      </c>
      <c r="V41" s="88">
        <v>83999</v>
      </c>
      <c r="W41" s="88">
        <v>83258</v>
      </c>
      <c r="X41" s="88">
        <v>82713</v>
      </c>
      <c r="Y41" s="88">
        <v>81535</v>
      </c>
      <c r="Z41" s="88">
        <v>80466</v>
      </c>
      <c r="AA41" s="88">
        <v>79454</v>
      </c>
      <c r="AB41" s="87">
        <v>-1126</v>
      </c>
      <c r="AC41" s="87">
        <v>-494</v>
      </c>
      <c r="AD41" s="88">
        <v>-11255</v>
      </c>
      <c r="AE41" s="148">
        <v>-0.12</v>
      </c>
      <c r="AF41" s="88">
        <v>-12339</v>
      </c>
      <c r="AG41" s="148">
        <v>-0.13</v>
      </c>
    </row>
    <row r="42" spans="1:33" ht="12" customHeight="1" x14ac:dyDescent="0.2">
      <c r="A42" s="110" t="s">
        <v>145</v>
      </c>
      <c r="B42" s="88">
        <v>63921</v>
      </c>
      <c r="C42" s="88">
        <v>63358</v>
      </c>
      <c r="D42" s="88">
        <v>62380</v>
      </c>
      <c r="E42" s="88">
        <v>61002</v>
      </c>
      <c r="F42" s="88">
        <v>59887</v>
      </c>
      <c r="G42" s="88">
        <v>59032</v>
      </c>
      <c r="H42" s="88">
        <v>58451</v>
      </c>
      <c r="I42" s="88">
        <v>58020</v>
      </c>
      <c r="J42" s="88">
        <v>57569</v>
      </c>
      <c r="K42" s="88">
        <v>57132</v>
      </c>
      <c r="L42" s="88">
        <v>56960</v>
      </c>
      <c r="M42" s="88">
        <v>56841</v>
      </c>
      <c r="N42" s="88">
        <v>57152</v>
      </c>
      <c r="O42" s="88">
        <v>57859</v>
      </c>
      <c r="P42" s="88">
        <v>58701</v>
      </c>
      <c r="Q42" s="88">
        <v>59629</v>
      </c>
      <c r="R42" s="88">
        <v>60330</v>
      </c>
      <c r="S42" s="88">
        <v>60730</v>
      </c>
      <c r="T42" s="88">
        <v>61136</v>
      </c>
      <c r="U42" s="88">
        <v>61198</v>
      </c>
      <c r="V42" s="88">
        <v>60842</v>
      </c>
      <c r="W42" s="88">
        <v>60299</v>
      </c>
      <c r="X42" s="88">
        <v>59921</v>
      </c>
      <c r="Y42" s="88">
        <v>59101</v>
      </c>
      <c r="Z42" s="88">
        <v>58416</v>
      </c>
      <c r="AA42" s="88">
        <v>57806</v>
      </c>
      <c r="AB42" s="87">
        <v>-696</v>
      </c>
      <c r="AC42" s="87">
        <v>-245</v>
      </c>
      <c r="AD42" s="88">
        <v>-6961</v>
      </c>
      <c r="AE42" s="148">
        <v>-0.11</v>
      </c>
      <c r="AF42" s="88">
        <v>-6115</v>
      </c>
      <c r="AG42" s="148">
        <v>-0.1</v>
      </c>
    </row>
    <row r="43" spans="1:33" ht="12" customHeight="1" x14ac:dyDescent="0.2">
      <c r="A43" s="119" t="s">
        <v>146</v>
      </c>
      <c r="B43" s="88">
        <v>24408</v>
      </c>
      <c r="C43" s="88">
        <v>24288</v>
      </c>
      <c r="D43" s="88">
        <v>23877</v>
      </c>
      <c r="E43" s="88">
        <v>23301</v>
      </c>
      <c r="F43" s="88">
        <v>22729</v>
      </c>
      <c r="G43" s="88">
        <v>22310</v>
      </c>
      <c r="H43" s="88">
        <v>21999</v>
      </c>
      <c r="I43" s="88">
        <v>21762</v>
      </c>
      <c r="J43" s="88">
        <v>21393</v>
      </c>
      <c r="K43" s="88">
        <v>21009</v>
      </c>
      <c r="L43" s="88">
        <v>20780</v>
      </c>
      <c r="M43" s="88">
        <v>20680</v>
      </c>
      <c r="N43" s="88">
        <v>20713</v>
      </c>
      <c r="O43" s="88">
        <v>20826</v>
      </c>
      <c r="P43" s="88">
        <v>21066</v>
      </c>
      <c r="Q43" s="88">
        <v>21288</v>
      </c>
      <c r="R43" s="88">
        <v>21432</v>
      </c>
      <c r="S43" s="88">
        <v>21481</v>
      </c>
      <c r="T43" s="88">
        <v>21586</v>
      </c>
      <c r="U43" s="88">
        <v>21587</v>
      </c>
      <c r="V43" s="88">
        <v>21402</v>
      </c>
      <c r="W43" s="88">
        <v>21147</v>
      </c>
      <c r="X43" s="88">
        <v>20970</v>
      </c>
      <c r="Y43" s="88">
        <v>20673</v>
      </c>
      <c r="Z43" s="88">
        <v>20351</v>
      </c>
      <c r="AA43" s="88">
        <v>20051</v>
      </c>
      <c r="AB43" s="96">
        <v>-363</v>
      </c>
      <c r="AC43" s="96">
        <v>-174</v>
      </c>
      <c r="AD43" s="88">
        <v>-3628</v>
      </c>
      <c r="AE43" s="148">
        <v>-0.15</v>
      </c>
      <c r="AF43" s="88">
        <v>-4357</v>
      </c>
      <c r="AG43" s="148">
        <v>-0.18</v>
      </c>
    </row>
    <row r="44" spans="1:33" ht="24.95" customHeight="1" x14ac:dyDescent="0.2">
      <c r="A44" s="494" t="s">
        <v>144</v>
      </c>
      <c r="B44" s="495"/>
      <c r="C44" s="495"/>
      <c r="D44" s="495"/>
      <c r="E44" s="495"/>
      <c r="F44" s="495"/>
      <c r="G44" s="495"/>
      <c r="H44" s="495"/>
      <c r="I44" s="495"/>
      <c r="J44" s="495"/>
      <c r="K44" s="495"/>
      <c r="L44" s="495"/>
      <c r="M44" s="495"/>
      <c r="N44" s="495"/>
      <c r="O44" s="495"/>
      <c r="P44" s="495"/>
      <c r="Q44" s="495"/>
      <c r="R44" s="495"/>
      <c r="S44" s="495"/>
      <c r="T44" s="495"/>
      <c r="U44" s="495"/>
      <c r="V44" s="495"/>
      <c r="W44" s="495"/>
      <c r="X44" s="495"/>
      <c r="Y44" s="495"/>
      <c r="Z44" s="495"/>
      <c r="AA44" s="495"/>
      <c r="AB44" s="495"/>
      <c r="AC44" s="495"/>
      <c r="AD44" s="495"/>
      <c r="AE44" s="495"/>
      <c r="AF44" s="495"/>
      <c r="AG44" s="496"/>
    </row>
    <row r="45" spans="1:33" x14ac:dyDescent="0.2">
      <c r="A45" s="102" t="s">
        <v>149</v>
      </c>
      <c r="B45" s="155">
        <v>552</v>
      </c>
      <c r="C45" s="156">
        <v>536</v>
      </c>
      <c r="D45" s="156">
        <v>540</v>
      </c>
      <c r="E45" s="156">
        <v>540</v>
      </c>
      <c r="F45" s="156">
        <v>539</v>
      </c>
      <c r="G45" s="156">
        <v>540</v>
      </c>
      <c r="H45" s="156">
        <v>545</v>
      </c>
      <c r="I45" s="156">
        <v>547</v>
      </c>
      <c r="J45" s="156">
        <v>548</v>
      </c>
      <c r="K45" s="156">
        <v>544</v>
      </c>
      <c r="L45" s="156">
        <v>546</v>
      </c>
      <c r="M45" s="156">
        <v>550</v>
      </c>
      <c r="N45" s="156">
        <v>550</v>
      </c>
      <c r="O45" s="156">
        <v>553</v>
      </c>
      <c r="P45" s="156">
        <v>556</v>
      </c>
      <c r="Q45" s="156">
        <v>550</v>
      </c>
      <c r="R45" s="156">
        <v>542</v>
      </c>
      <c r="S45" s="156">
        <v>534</v>
      </c>
      <c r="T45" s="156">
        <v>519</v>
      </c>
      <c r="U45" s="156">
        <v>511</v>
      </c>
      <c r="V45" s="156">
        <v>497</v>
      </c>
      <c r="W45" s="156">
        <v>483</v>
      </c>
      <c r="X45" s="156">
        <v>469</v>
      </c>
      <c r="Y45" s="156">
        <v>459</v>
      </c>
      <c r="Z45" s="156">
        <v>454</v>
      </c>
      <c r="AA45" s="156">
        <v>449</v>
      </c>
      <c r="AB45" s="153">
        <v>-1</v>
      </c>
      <c r="AC45" s="153">
        <v>-4</v>
      </c>
      <c r="AD45" s="156">
        <v>-6</v>
      </c>
      <c r="AE45" s="154">
        <v>-0.01</v>
      </c>
      <c r="AF45" s="156">
        <v>-103</v>
      </c>
      <c r="AG45" s="154">
        <v>-0.19</v>
      </c>
    </row>
    <row r="46" spans="1:33" x14ac:dyDescent="0.2">
      <c r="A46" s="119" t="s">
        <v>150</v>
      </c>
      <c r="B46" s="157">
        <v>293</v>
      </c>
      <c r="C46" s="97">
        <v>281</v>
      </c>
      <c r="D46" s="97">
        <v>275</v>
      </c>
      <c r="E46" s="97">
        <v>267</v>
      </c>
      <c r="F46" s="97">
        <v>257</v>
      </c>
      <c r="G46" s="97">
        <v>252</v>
      </c>
      <c r="H46" s="97">
        <v>249</v>
      </c>
      <c r="I46" s="97">
        <v>239</v>
      </c>
      <c r="J46" s="97">
        <v>240</v>
      </c>
      <c r="K46" s="97">
        <v>240</v>
      </c>
      <c r="L46" s="97">
        <v>245</v>
      </c>
      <c r="M46" s="97">
        <v>249</v>
      </c>
      <c r="N46" s="97">
        <v>251</v>
      </c>
      <c r="O46" s="97">
        <v>257</v>
      </c>
      <c r="P46" s="97">
        <v>258</v>
      </c>
      <c r="Q46" s="97">
        <v>257</v>
      </c>
      <c r="R46" s="97">
        <v>254</v>
      </c>
      <c r="S46" s="97">
        <v>256</v>
      </c>
      <c r="T46" s="97">
        <v>257</v>
      </c>
      <c r="U46" s="97">
        <v>257</v>
      </c>
      <c r="V46" s="97">
        <v>250</v>
      </c>
      <c r="W46" s="97">
        <v>251</v>
      </c>
      <c r="X46" s="97">
        <v>246</v>
      </c>
      <c r="Y46" s="97">
        <v>238</v>
      </c>
      <c r="Z46" s="97">
        <v>233</v>
      </c>
      <c r="AA46" s="97">
        <v>231</v>
      </c>
      <c r="AB46" s="96">
        <v>-5</v>
      </c>
      <c r="AC46" s="96">
        <v>-2</v>
      </c>
      <c r="AD46" s="97">
        <v>-48</v>
      </c>
      <c r="AE46" s="152">
        <v>-0.16</v>
      </c>
      <c r="AF46" s="97">
        <v>-62</v>
      </c>
      <c r="AG46" s="152">
        <v>-0.21</v>
      </c>
    </row>
    <row r="48" spans="1:33" x14ac:dyDescent="0.2">
      <c r="A48" s="54" t="s">
        <v>0</v>
      </c>
      <c r="B48" s="128"/>
      <c r="C48" s="128"/>
      <c r="D48" s="62"/>
      <c r="E48" s="62"/>
      <c r="F48" s="62"/>
      <c r="G48" s="62"/>
      <c r="H48" s="62"/>
      <c r="I48" s="62"/>
      <c r="J48" s="62"/>
      <c r="K48" s="62"/>
      <c r="AD48" s="158"/>
    </row>
    <row r="49" spans="1:30" x14ac:dyDescent="0.2">
      <c r="A49" s="522" t="str">
        <f>'metadata text'!B9</f>
        <v>1) Household reference person (HRP) is defined as the eldest economically active person in the household, then the eldest inactive person if there was no economically active person.</v>
      </c>
      <c r="B49" s="522"/>
      <c r="C49" s="522"/>
      <c r="D49" s="522"/>
      <c r="E49" s="522"/>
      <c r="F49" s="522"/>
      <c r="G49" s="522"/>
      <c r="H49" s="522"/>
      <c r="I49" s="522"/>
      <c r="J49" s="522"/>
      <c r="K49" s="522"/>
      <c r="L49" s="522"/>
      <c r="M49" s="522"/>
      <c r="AD49" s="158"/>
    </row>
    <row r="50" spans="1:30" ht="12.75" customHeight="1" x14ac:dyDescent="0.2">
      <c r="A50" s="470" t="str">
        <f>'metadata text'!B12</f>
        <v>2) Average annual change is the result of dividing the absolute change before rounding by the number of years of the projection, 10 for the period 2018-2028 and 25 for the period 2018-2043.</v>
      </c>
      <c r="B50" s="470"/>
      <c r="C50" s="470"/>
      <c r="D50" s="470"/>
      <c r="E50" s="470"/>
      <c r="F50" s="470"/>
      <c r="G50" s="470"/>
      <c r="H50" s="470"/>
      <c r="I50" s="470"/>
      <c r="J50" s="470"/>
      <c r="K50" s="470"/>
      <c r="L50" s="470"/>
      <c r="M50" s="470"/>
      <c r="AD50" s="158"/>
    </row>
    <row r="51" spans="1:30" ht="12.75" customHeight="1" x14ac:dyDescent="0.2">
      <c r="A51" s="460"/>
      <c r="B51" s="460"/>
      <c r="C51" s="460"/>
      <c r="D51" s="460"/>
      <c r="E51" s="460"/>
      <c r="F51" s="460"/>
      <c r="G51" s="460"/>
      <c r="H51" s="460"/>
      <c r="I51" s="460"/>
      <c r="J51" s="460"/>
      <c r="K51" s="460"/>
      <c r="L51" s="460"/>
    </row>
    <row r="52" spans="1:30" x14ac:dyDescent="0.2">
      <c r="A52" s="516" t="str">
        <f>'metadata text'!B20</f>
        <v>Household figures are rounded to the nearest whole number. As a result, totals may not equal the sum of their parts.</v>
      </c>
      <c r="B52" s="516"/>
      <c r="C52" s="516"/>
      <c r="D52" s="516"/>
      <c r="E52" s="516"/>
      <c r="F52" s="516"/>
      <c r="G52" s="516"/>
      <c r="H52" s="516"/>
      <c r="I52" s="516"/>
      <c r="J52" s="516"/>
      <c r="K52" s="516"/>
      <c r="L52" s="516"/>
      <c r="M52" s="516"/>
    </row>
    <row r="53" spans="1:30" x14ac:dyDescent="0.2">
      <c r="A53" s="159"/>
      <c r="B53" s="133"/>
      <c r="C53" s="45"/>
      <c r="D53" s="45"/>
      <c r="E53" s="45"/>
      <c r="F53" s="45"/>
      <c r="G53" s="45"/>
      <c r="H53" s="45"/>
      <c r="I53" s="45"/>
      <c r="J53" s="45"/>
      <c r="K53" s="45"/>
      <c r="L53" s="45"/>
    </row>
    <row r="54" spans="1:30" x14ac:dyDescent="0.2">
      <c r="A54" s="431" t="s">
        <v>280</v>
      </c>
      <c r="B54" s="431"/>
      <c r="C54" s="45"/>
      <c r="D54" s="45"/>
      <c r="E54" s="45"/>
      <c r="F54" s="45"/>
      <c r="G54" s="45"/>
      <c r="H54" s="45"/>
      <c r="I54" s="45"/>
      <c r="J54" s="45"/>
      <c r="K54" s="45"/>
      <c r="L54" s="45"/>
    </row>
    <row r="57" spans="1:30" x14ac:dyDescent="0.2">
      <c r="J57" s="45"/>
    </row>
    <row r="58" spans="1:30" x14ac:dyDescent="0.2">
      <c r="J58" s="45"/>
    </row>
    <row r="59" spans="1:30" x14ac:dyDescent="0.2">
      <c r="J59" s="45"/>
    </row>
    <row r="60" spans="1:30" x14ac:dyDescent="0.2">
      <c r="J60" s="45"/>
    </row>
    <row r="61" spans="1:30" x14ac:dyDescent="0.2">
      <c r="J61" s="45"/>
    </row>
  </sheetData>
  <mergeCells count="16">
    <mergeCell ref="Q1:R1"/>
    <mergeCell ref="A1:O1"/>
    <mergeCell ref="A49:M49"/>
    <mergeCell ref="A50:M50"/>
    <mergeCell ref="A52:M52"/>
    <mergeCell ref="AF3:AG3"/>
    <mergeCell ref="AF4:AG4"/>
    <mergeCell ref="A51:L51"/>
    <mergeCell ref="B3:AA3"/>
    <mergeCell ref="AC3:AC4"/>
    <mergeCell ref="AB3:AB4"/>
    <mergeCell ref="AD3:AE3"/>
    <mergeCell ref="AD4:AE4"/>
    <mergeCell ref="A6:AG6"/>
    <mergeCell ref="A39:AG39"/>
    <mergeCell ref="A44:AG44"/>
  </mergeCells>
  <phoneticPr fontId="3" type="noConversion"/>
  <hyperlinks>
    <hyperlink ref="Q1" location="Contents!A1" display="back to contents"/>
  </hyperlinks>
  <pageMargins left="0.75" right="0.75" top="1" bottom="1" header="0.5" footer="0.5"/>
  <pageSetup paperSize="9" scale="79" fitToWidth="2"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G54"/>
  <sheetViews>
    <sheetView showGridLines="0" zoomScaleNormal="100" workbookViewId="0">
      <selection sqref="A1:O1"/>
    </sheetView>
  </sheetViews>
  <sheetFormatPr defaultRowHeight="12.75" x14ac:dyDescent="0.2"/>
  <cols>
    <col min="1" max="1" width="28.42578125" style="160" customWidth="1"/>
    <col min="2" max="27" width="9.140625" style="44"/>
    <col min="28" max="28" width="19.42578125" style="44" customWidth="1"/>
    <col min="29" max="29" width="19.7109375" style="44" customWidth="1"/>
    <col min="30" max="16384" width="9.140625" style="44"/>
  </cols>
  <sheetData>
    <row r="1" spans="1:33" ht="18" customHeight="1" x14ac:dyDescent="0.25">
      <c r="A1" s="462" t="s">
        <v>264</v>
      </c>
      <c r="B1" s="462"/>
      <c r="C1" s="462"/>
      <c r="D1" s="462"/>
      <c r="E1" s="462"/>
      <c r="F1" s="462"/>
      <c r="G1" s="462"/>
      <c r="H1" s="462"/>
      <c r="I1" s="462"/>
      <c r="J1" s="462"/>
      <c r="K1" s="462"/>
      <c r="L1" s="462"/>
      <c r="M1" s="462"/>
      <c r="N1" s="462"/>
      <c r="O1" s="462"/>
      <c r="P1" s="134"/>
      <c r="Q1" s="447" t="s">
        <v>225</v>
      </c>
      <c r="R1" s="447"/>
    </row>
    <row r="2" spans="1:33" ht="15" customHeight="1" x14ac:dyDescent="0.25">
      <c r="A2" s="134"/>
      <c r="B2" s="65"/>
      <c r="C2" s="65"/>
      <c r="D2" s="65"/>
      <c r="E2" s="65"/>
      <c r="F2" s="65"/>
      <c r="G2" s="65"/>
      <c r="H2" s="65"/>
      <c r="I2" s="65"/>
      <c r="J2" s="65"/>
      <c r="K2" s="65"/>
    </row>
    <row r="3" spans="1:33" s="85" customFormat="1" ht="14.25" customHeight="1" x14ac:dyDescent="0.2">
      <c r="A3" s="66" t="s">
        <v>147</v>
      </c>
      <c r="B3" s="477" t="s">
        <v>124</v>
      </c>
      <c r="C3" s="471"/>
      <c r="D3" s="471"/>
      <c r="E3" s="471"/>
      <c r="F3" s="471"/>
      <c r="G3" s="471"/>
      <c r="H3" s="471"/>
      <c r="I3" s="471"/>
      <c r="J3" s="471"/>
      <c r="K3" s="471"/>
      <c r="L3" s="471"/>
      <c r="M3" s="471"/>
      <c r="N3" s="471"/>
      <c r="O3" s="471"/>
      <c r="P3" s="471"/>
      <c r="Q3" s="471"/>
      <c r="R3" s="471"/>
      <c r="S3" s="471"/>
      <c r="T3" s="471"/>
      <c r="U3" s="471"/>
      <c r="V3" s="471"/>
      <c r="W3" s="471"/>
      <c r="X3" s="471"/>
      <c r="Y3" s="471"/>
      <c r="Z3" s="471"/>
      <c r="AA3" s="473"/>
      <c r="AB3" s="519" t="s">
        <v>244</v>
      </c>
      <c r="AC3" s="519" t="s">
        <v>245</v>
      </c>
      <c r="AD3" s="455" t="s">
        <v>125</v>
      </c>
      <c r="AE3" s="457"/>
      <c r="AF3" s="455" t="s">
        <v>125</v>
      </c>
      <c r="AG3" s="457"/>
    </row>
    <row r="4" spans="1:33" s="85" customFormat="1" ht="16.5" customHeight="1" x14ac:dyDescent="0.2">
      <c r="A4" s="135"/>
      <c r="B4" s="136">
        <v>2018</v>
      </c>
      <c r="C4" s="137">
        <v>2019</v>
      </c>
      <c r="D4" s="137">
        <v>2020</v>
      </c>
      <c r="E4" s="137">
        <v>2021</v>
      </c>
      <c r="F4" s="137">
        <v>2022</v>
      </c>
      <c r="G4" s="137">
        <v>2023</v>
      </c>
      <c r="H4" s="137">
        <v>2024</v>
      </c>
      <c r="I4" s="137">
        <v>2025</v>
      </c>
      <c r="J4" s="137">
        <v>2026</v>
      </c>
      <c r="K4" s="137">
        <v>2027</v>
      </c>
      <c r="L4" s="137">
        <v>2028</v>
      </c>
      <c r="M4" s="137">
        <v>2029</v>
      </c>
      <c r="N4" s="137">
        <v>2030</v>
      </c>
      <c r="O4" s="137">
        <v>2031</v>
      </c>
      <c r="P4" s="137">
        <v>2032</v>
      </c>
      <c r="Q4" s="137">
        <v>2033</v>
      </c>
      <c r="R4" s="137">
        <v>2034</v>
      </c>
      <c r="S4" s="137">
        <v>2035</v>
      </c>
      <c r="T4" s="137">
        <v>2036</v>
      </c>
      <c r="U4" s="137">
        <v>2037</v>
      </c>
      <c r="V4" s="137">
        <v>2038</v>
      </c>
      <c r="W4" s="137">
        <v>2039</v>
      </c>
      <c r="X4" s="137">
        <v>2040</v>
      </c>
      <c r="Y4" s="137">
        <v>2041</v>
      </c>
      <c r="Z4" s="137">
        <v>2042</v>
      </c>
      <c r="AA4" s="138">
        <v>2043</v>
      </c>
      <c r="AB4" s="520"/>
      <c r="AC4" s="520"/>
      <c r="AD4" s="517" t="s">
        <v>195</v>
      </c>
      <c r="AE4" s="518"/>
      <c r="AF4" s="517" t="s">
        <v>185</v>
      </c>
      <c r="AG4" s="518"/>
    </row>
    <row r="5" spans="1:33" s="85" customFormat="1" x14ac:dyDescent="0.2">
      <c r="A5" s="139" t="s">
        <v>69</v>
      </c>
      <c r="B5" s="172">
        <v>583083</v>
      </c>
      <c r="C5" s="172">
        <v>590464</v>
      </c>
      <c r="D5" s="172">
        <v>598757</v>
      </c>
      <c r="E5" s="172">
        <v>609021</v>
      </c>
      <c r="F5" s="172">
        <v>620740</v>
      </c>
      <c r="G5" s="172">
        <v>629676</v>
      </c>
      <c r="H5" s="172">
        <v>634990</v>
      </c>
      <c r="I5" s="172">
        <v>638101</v>
      </c>
      <c r="J5" s="172">
        <v>640413</v>
      </c>
      <c r="K5" s="172">
        <v>642424</v>
      </c>
      <c r="L5" s="172">
        <v>643934</v>
      </c>
      <c r="M5" s="172">
        <v>645508</v>
      </c>
      <c r="N5" s="172">
        <v>643548</v>
      </c>
      <c r="O5" s="172">
        <v>640236</v>
      </c>
      <c r="P5" s="172">
        <v>635197</v>
      </c>
      <c r="Q5" s="172">
        <v>628636</v>
      </c>
      <c r="R5" s="172">
        <v>622949</v>
      </c>
      <c r="S5" s="172">
        <v>617304</v>
      </c>
      <c r="T5" s="172">
        <v>610019</v>
      </c>
      <c r="U5" s="172">
        <v>603196</v>
      </c>
      <c r="V5" s="172">
        <v>600146</v>
      </c>
      <c r="W5" s="172">
        <v>598246</v>
      </c>
      <c r="X5" s="172">
        <v>596502</v>
      </c>
      <c r="Y5" s="172">
        <v>596534</v>
      </c>
      <c r="Z5" s="172">
        <v>595562</v>
      </c>
      <c r="AA5" s="172">
        <v>594875</v>
      </c>
      <c r="AB5" s="142">
        <v>6085</v>
      </c>
      <c r="AC5" s="142">
        <v>472</v>
      </c>
      <c r="AD5" s="143">
        <v>60851</v>
      </c>
      <c r="AE5" s="144">
        <v>0.1</v>
      </c>
      <c r="AF5" s="143">
        <v>11792</v>
      </c>
      <c r="AG5" s="144">
        <v>0.02</v>
      </c>
    </row>
    <row r="6" spans="1:33" s="85" customFormat="1" ht="24.75" customHeight="1" x14ac:dyDescent="0.2">
      <c r="A6" s="494" t="s">
        <v>148</v>
      </c>
      <c r="B6" s="495"/>
      <c r="C6" s="495"/>
      <c r="D6" s="495"/>
      <c r="E6" s="495"/>
      <c r="F6" s="495"/>
      <c r="G6" s="495"/>
      <c r="H6" s="495"/>
      <c r="I6" s="495"/>
      <c r="J6" s="495"/>
      <c r="K6" s="495"/>
      <c r="L6" s="495"/>
      <c r="M6" s="495"/>
      <c r="N6" s="495"/>
      <c r="O6" s="495"/>
      <c r="P6" s="495"/>
      <c r="Q6" s="495"/>
      <c r="R6" s="495"/>
      <c r="S6" s="495"/>
      <c r="T6" s="495"/>
      <c r="U6" s="495"/>
      <c r="V6" s="495"/>
      <c r="W6" s="495"/>
      <c r="X6" s="495"/>
      <c r="Y6" s="495"/>
      <c r="Z6" s="495"/>
      <c r="AA6" s="495"/>
      <c r="AB6" s="495"/>
      <c r="AC6" s="495"/>
      <c r="AD6" s="495"/>
      <c r="AE6" s="495"/>
      <c r="AF6" s="495"/>
      <c r="AG6" s="496"/>
    </row>
    <row r="7" spans="1:33" s="68" customFormat="1" x14ac:dyDescent="0.2">
      <c r="A7" s="110" t="s">
        <v>70</v>
      </c>
      <c r="B7" s="173">
        <v>31141</v>
      </c>
      <c r="C7" s="173">
        <v>31980</v>
      </c>
      <c r="D7" s="173">
        <v>32634</v>
      </c>
      <c r="E7" s="173">
        <v>33356</v>
      </c>
      <c r="F7" s="173">
        <v>33976</v>
      </c>
      <c r="G7" s="173">
        <v>34245</v>
      </c>
      <c r="H7" s="173">
        <v>34256</v>
      </c>
      <c r="I7" s="173">
        <v>34230</v>
      </c>
      <c r="J7" s="173">
        <v>34193</v>
      </c>
      <c r="K7" s="173">
        <v>34158</v>
      </c>
      <c r="L7" s="174">
        <v>33936</v>
      </c>
      <c r="M7" s="174">
        <v>33775</v>
      </c>
      <c r="N7" s="174">
        <v>33433</v>
      </c>
      <c r="O7" s="174">
        <v>33046</v>
      </c>
      <c r="P7" s="174">
        <v>32606</v>
      </c>
      <c r="Q7" s="174">
        <v>32140</v>
      </c>
      <c r="R7" s="174">
        <v>31652</v>
      </c>
      <c r="S7" s="174">
        <v>31228</v>
      </c>
      <c r="T7" s="174">
        <v>30776</v>
      </c>
      <c r="U7" s="174">
        <v>30430</v>
      </c>
      <c r="V7" s="174">
        <v>30378</v>
      </c>
      <c r="W7" s="174">
        <v>30449</v>
      </c>
      <c r="X7" s="174">
        <v>30492</v>
      </c>
      <c r="Y7" s="174">
        <v>30581</v>
      </c>
      <c r="Z7" s="174">
        <v>30625</v>
      </c>
      <c r="AA7" s="174">
        <v>30711</v>
      </c>
      <c r="AB7" s="146">
        <v>280</v>
      </c>
      <c r="AC7" s="146">
        <v>-17</v>
      </c>
      <c r="AD7" s="147">
        <v>2795</v>
      </c>
      <c r="AE7" s="148">
        <v>0.09</v>
      </c>
      <c r="AF7" s="147">
        <v>-430</v>
      </c>
      <c r="AG7" s="148">
        <v>-0.01</v>
      </c>
    </row>
    <row r="8" spans="1:33" s="68" customFormat="1" x14ac:dyDescent="0.2">
      <c r="A8" s="110" t="s">
        <v>71</v>
      </c>
      <c r="B8" s="173">
        <v>25706</v>
      </c>
      <c r="C8" s="173">
        <v>25735</v>
      </c>
      <c r="D8" s="173">
        <v>25837</v>
      </c>
      <c r="E8" s="173">
        <v>25890</v>
      </c>
      <c r="F8" s="173">
        <v>26025</v>
      </c>
      <c r="G8" s="173">
        <v>26209</v>
      </c>
      <c r="H8" s="173">
        <v>26331</v>
      </c>
      <c r="I8" s="173">
        <v>26327</v>
      </c>
      <c r="J8" s="173">
        <v>26201</v>
      </c>
      <c r="K8" s="173">
        <v>26069</v>
      </c>
      <c r="L8" s="174">
        <v>25993</v>
      </c>
      <c r="M8" s="174">
        <v>25930</v>
      </c>
      <c r="N8" s="174">
        <v>25756</v>
      </c>
      <c r="O8" s="174">
        <v>25513</v>
      </c>
      <c r="P8" s="174">
        <v>25213</v>
      </c>
      <c r="Q8" s="174">
        <v>24907</v>
      </c>
      <c r="R8" s="174">
        <v>24627</v>
      </c>
      <c r="S8" s="174">
        <v>24341</v>
      </c>
      <c r="T8" s="174">
        <v>24039</v>
      </c>
      <c r="U8" s="174">
        <v>23785</v>
      </c>
      <c r="V8" s="174">
        <v>23685</v>
      </c>
      <c r="W8" s="174">
        <v>23645</v>
      </c>
      <c r="X8" s="174">
        <v>23641</v>
      </c>
      <c r="Y8" s="174">
        <v>23689</v>
      </c>
      <c r="Z8" s="174">
        <v>23684</v>
      </c>
      <c r="AA8" s="174">
        <v>23695</v>
      </c>
      <c r="AB8" s="146">
        <v>29</v>
      </c>
      <c r="AC8" s="146">
        <v>-80</v>
      </c>
      <c r="AD8" s="147">
        <v>287</v>
      </c>
      <c r="AE8" s="148">
        <v>0.01</v>
      </c>
      <c r="AF8" s="147">
        <v>-2011</v>
      </c>
      <c r="AG8" s="148">
        <v>-0.08</v>
      </c>
    </row>
    <row r="9" spans="1:33" s="68" customFormat="1" x14ac:dyDescent="0.2">
      <c r="A9" s="110" t="s">
        <v>72</v>
      </c>
      <c r="B9" s="173">
        <v>10636</v>
      </c>
      <c r="C9" s="173">
        <v>10647</v>
      </c>
      <c r="D9" s="173">
        <v>10664</v>
      </c>
      <c r="E9" s="173">
        <v>10756</v>
      </c>
      <c r="F9" s="173">
        <v>10890</v>
      </c>
      <c r="G9" s="173">
        <v>11012</v>
      </c>
      <c r="H9" s="173">
        <v>11083</v>
      </c>
      <c r="I9" s="173">
        <v>11094</v>
      </c>
      <c r="J9" s="173">
        <v>11122</v>
      </c>
      <c r="K9" s="173">
        <v>11091</v>
      </c>
      <c r="L9" s="174">
        <v>11078</v>
      </c>
      <c r="M9" s="174">
        <v>11077</v>
      </c>
      <c r="N9" s="174">
        <v>11058</v>
      </c>
      <c r="O9" s="174">
        <v>10985</v>
      </c>
      <c r="P9" s="174">
        <v>10869</v>
      </c>
      <c r="Q9" s="174">
        <v>10739</v>
      </c>
      <c r="R9" s="174">
        <v>10651</v>
      </c>
      <c r="S9" s="174">
        <v>10574</v>
      </c>
      <c r="T9" s="174">
        <v>10404</v>
      </c>
      <c r="U9" s="174">
        <v>10245</v>
      </c>
      <c r="V9" s="174">
        <v>10160</v>
      </c>
      <c r="W9" s="174">
        <v>10079</v>
      </c>
      <c r="X9" s="174">
        <v>10038</v>
      </c>
      <c r="Y9" s="174">
        <v>9992</v>
      </c>
      <c r="Z9" s="174">
        <v>9924</v>
      </c>
      <c r="AA9" s="174">
        <v>9891</v>
      </c>
      <c r="AB9" s="146">
        <v>44</v>
      </c>
      <c r="AC9" s="146">
        <v>-30</v>
      </c>
      <c r="AD9" s="147">
        <v>442</v>
      </c>
      <c r="AE9" s="148">
        <v>0.04</v>
      </c>
      <c r="AF9" s="147">
        <v>-745</v>
      </c>
      <c r="AG9" s="148">
        <v>-7.0000000000000007E-2</v>
      </c>
    </row>
    <row r="10" spans="1:33" s="68" customFormat="1" x14ac:dyDescent="0.2">
      <c r="A10" s="110" t="s">
        <v>139</v>
      </c>
      <c r="B10" s="173">
        <v>6401</v>
      </c>
      <c r="C10" s="173">
        <v>6357</v>
      </c>
      <c r="D10" s="173">
        <v>6276</v>
      </c>
      <c r="E10" s="173">
        <v>6228</v>
      </c>
      <c r="F10" s="173">
        <v>6183</v>
      </c>
      <c r="G10" s="173">
        <v>6163</v>
      </c>
      <c r="H10" s="173">
        <v>6144</v>
      </c>
      <c r="I10" s="173">
        <v>6095</v>
      </c>
      <c r="J10" s="173">
        <v>6033</v>
      </c>
      <c r="K10" s="173">
        <v>6013</v>
      </c>
      <c r="L10" s="174">
        <v>5991</v>
      </c>
      <c r="M10" s="174">
        <v>5969</v>
      </c>
      <c r="N10" s="174">
        <v>5909</v>
      </c>
      <c r="O10" s="174">
        <v>5872</v>
      </c>
      <c r="P10" s="174">
        <v>5822</v>
      </c>
      <c r="Q10" s="174">
        <v>5779</v>
      </c>
      <c r="R10" s="174">
        <v>5717</v>
      </c>
      <c r="S10" s="174">
        <v>5667</v>
      </c>
      <c r="T10" s="174">
        <v>5614</v>
      </c>
      <c r="U10" s="174">
        <v>5554</v>
      </c>
      <c r="V10" s="174">
        <v>5518</v>
      </c>
      <c r="W10" s="174">
        <v>5489</v>
      </c>
      <c r="X10" s="174">
        <v>5457</v>
      </c>
      <c r="Y10" s="174">
        <v>5423</v>
      </c>
      <c r="Z10" s="174">
        <v>5377</v>
      </c>
      <c r="AA10" s="174">
        <v>5319</v>
      </c>
      <c r="AB10" s="146">
        <v>-41</v>
      </c>
      <c r="AC10" s="146">
        <v>-43</v>
      </c>
      <c r="AD10" s="147">
        <v>-410</v>
      </c>
      <c r="AE10" s="148">
        <v>-0.06</v>
      </c>
      <c r="AF10" s="147">
        <v>-1082</v>
      </c>
      <c r="AG10" s="148">
        <v>-0.17</v>
      </c>
    </row>
    <row r="11" spans="1:33" s="68" customFormat="1" x14ac:dyDescent="0.2">
      <c r="A11" s="110" t="s">
        <v>140</v>
      </c>
      <c r="B11" s="173">
        <v>71038</v>
      </c>
      <c r="C11" s="173">
        <v>72949</v>
      </c>
      <c r="D11" s="173">
        <v>75030</v>
      </c>
      <c r="E11" s="173">
        <v>77362</v>
      </c>
      <c r="F11" s="173">
        <v>79167</v>
      </c>
      <c r="G11" s="173">
        <v>80626</v>
      </c>
      <c r="H11" s="173">
        <v>81638</v>
      </c>
      <c r="I11" s="173">
        <v>82418</v>
      </c>
      <c r="J11" s="173">
        <v>83290</v>
      </c>
      <c r="K11" s="173">
        <v>83839</v>
      </c>
      <c r="L11" s="174">
        <v>84222</v>
      </c>
      <c r="M11" s="174">
        <v>84522</v>
      </c>
      <c r="N11" s="174">
        <v>84321</v>
      </c>
      <c r="O11" s="174">
        <v>83984</v>
      </c>
      <c r="P11" s="174">
        <v>83431</v>
      </c>
      <c r="Q11" s="174">
        <v>82572</v>
      </c>
      <c r="R11" s="174">
        <v>81634</v>
      </c>
      <c r="S11" s="174">
        <v>80775</v>
      </c>
      <c r="T11" s="174">
        <v>79723</v>
      </c>
      <c r="U11" s="174">
        <v>78926</v>
      </c>
      <c r="V11" s="174">
        <v>78677</v>
      </c>
      <c r="W11" s="174">
        <v>78605</v>
      </c>
      <c r="X11" s="174">
        <v>78528</v>
      </c>
      <c r="Y11" s="174">
        <v>78665</v>
      </c>
      <c r="Z11" s="174">
        <v>78684</v>
      </c>
      <c r="AA11" s="174">
        <v>78754</v>
      </c>
      <c r="AB11" s="146">
        <v>1318</v>
      </c>
      <c r="AC11" s="146">
        <v>309</v>
      </c>
      <c r="AD11" s="147">
        <v>13184</v>
      </c>
      <c r="AE11" s="148">
        <v>0.19</v>
      </c>
      <c r="AF11" s="147">
        <v>7716</v>
      </c>
      <c r="AG11" s="148">
        <v>0.11</v>
      </c>
    </row>
    <row r="12" spans="1:33" s="68" customFormat="1" x14ac:dyDescent="0.2">
      <c r="A12" s="110" t="s">
        <v>73</v>
      </c>
      <c r="B12" s="173">
        <v>5088</v>
      </c>
      <c r="C12" s="173">
        <v>5089</v>
      </c>
      <c r="D12" s="173">
        <v>5098</v>
      </c>
      <c r="E12" s="173">
        <v>5114</v>
      </c>
      <c r="F12" s="173">
        <v>5171</v>
      </c>
      <c r="G12" s="173">
        <v>5195</v>
      </c>
      <c r="H12" s="173">
        <v>5226</v>
      </c>
      <c r="I12" s="173">
        <v>5241</v>
      </c>
      <c r="J12" s="173">
        <v>5260</v>
      </c>
      <c r="K12" s="173">
        <v>5281</v>
      </c>
      <c r="L12" s="174">
        <v>5300</v>
      </c>
      <c r="M12" s="174">
        <v>5349</v>
      </c>
      <c r="N12" s="174">
        <v>5339</v>
      </c>
      <c r="O12" s="174">
        <v>5325</v>
      </c>
      <c r="P12" s="174">
        <v>5307</v>
      </c>
      <c r="Q12" s="174">
        <v>5265</v>
      </c>
      <c r="R12" s="174">
        <v>5280</v>
      </c>
      <c r="S12" s="174">
        <v>5243</v>
      </c>
      <c r="T12" s="174">
        <v>5220</v>
      </c>
      <c r="U12" s="174">
        <v>5195</v>
      </c>
      <c r="V12" s="174">
        <v>5191</v>
      </c>
      <c r="W12" s="174">
        <v>5157</v>
      </c>
      <c r="X12" s="174">
        <v>5117</v>
      </c>
      <c r="Y12" s="174">
        <v>5096</v>
      </c>
      <c r="Z12" s="174">
        <v>5098</v>
      </c>
      <c r="AA12" s="174">
        <v>5103</v>
      </c>
      <c r="AB12" s="146">
        <v>21</v>
      </c>
      <c r="AC12" s="146">
        <v>1</v>
      </c>
      <c r="AD12" s="147">
        <v>212</v>
      </c>
      <c r="AE12" s="148">
        <v>0.04</v>
      </c>
      <c r="AF12" s="147">
        <v>15</v>
      </c>
      <c r="AG12" s="148">
        <v>0</v>
      </c>
    </row>
    <row r="13" spans="1:33" s="68" customFormat="1" x14ac:dyDescent="0.2">
      <c r="A13" s="110" t="s">
        <v>141</v>
      </c>
      <c r="B13" s="173">
        <v>11956</v>
      </c>
      <c r="C13" s="173">
        <v>11938</v>
      </c>
      <c r="D13" s="173">
        <v>12011</v>
      </c>
      <c r="E13" s="173">
        <v>12109</v>
      </c>
      <c r="F13" s="173">
        <v>12269</v>
      </c>
      <c r="G13" s="173">
        <v>12401</v>
      </c>
      <c r="H13" s="173">
        <v>12516</v>
      </c>
      <c r="I13" s="173">
        <v>12597</v>
      </c>
      <c r="J13" s="173">
        <v>12618</v>
      </c>
      <c r="K13" s="173">
        <v>12598</v>
      </c>
      <c r="L13" s="174">
        <v>12669</v>
      </c>
      <c r="M13" s="174">
        <v>12647</v>
      </c>
      <c r="N13" s="174">
        <v>12561</v>
      </c>
      <c r="O13" s="174">
        <v>12489</v>
      </c>
      <c r="P13" s="174">
        <v>12341</v>
      </c>
      <c r="Q13" s="174">
        <v>12172</v>
      </c>
      <c r="R13" s="174">
        <v>12068</v>
      </c>
      <c r="S13" s="174">
        <v>11974</v>
      </c>
      <c r="T13" s="174">
        <v>11855</v>
      </c>
      <c r="U13" s="174">
        <v>11781</v>
      </c>
      <c r="V13" s="174">
        <v>11708</v>
      </c>
      <c r="W13" s="174">
        <v>11627</v>
      </c>
      <c r="X13" s="174">
        <v>11539</v>
      </c>
      <c r="Y13" s="174">
        <v>11511</v>
      </c>
      <c r="Z13" s="174">
        <v>11450</v>
      </c>
      <c r="AA13" s="174">
        <v>11338</v>
      </c>
      <c r="AB13" s="146">
        <v>71</v>
      </c>
      <c r="AC13" s="146">
        <v>-25</v>
      </c>
      <c r="AD13" s="147">
        <v>713</v>
      </c>
      <c r="AE13" s="148">
        <v>0.06</v>
      </c>
      <c r="AF13" s="147">
        <v>-618</v>
      </c>
      <c r="AG13" s="148">
        <v>-0.05</v>
      </c>
    </row>
    <row r="14" spans="1:33" s="68" customFormat="1" x14ac:dyDescent="0.2">
      <c r="A14" s="110" t="s">
        <v>74</v>
      </c>
      <c r="B14" s="173">
        <v>17247</v>
      </c>
      <c r="C14" s="173">
        <v>17837</v>
      </c>
      <c r="D14" s="173">
        <v>18487</v>
      </c>
      <c r="E14" s="173">
        <v>19107</v>
      </c>
      <c r="F14" s="173">
        <v>19701</v>
      </c>
      <c r="G14" s="173">
        <v>20088</v>
      </c>
      <c r="H14" s="173">
        <v>20278</v>
      </c>
      <c r="I14" s="173">
        <v>20407</v>
      </c>
      <c r="J14" s="173">
        <v>20462</v>
      </c>
      <c r="K14" s="173">
        <v>20535</v>
      </c>
      <c r="L14" s="174">
        <v>20654</v>
      </c>
      <c r="M14" s="174">
        <v>20680</v>
      </c>
      <c r="N14" s="174">
        <v>20548</v>
      </c>
      <c r="O14" s="174">
        <v>20447</v>
      </c>
      <c r="P14" s="174">
        <v>20215</v>
      </c>
      <c r="Q14" s="174">
        <v>19964</v>
      </c>
      <c r="R14" s="174">
        <v>19727</v>
      </c>
      <c r="S14" s="174">
        <v>19455</v>
      </c>
      <c r="T14" s="174">
        <v>19129</v>
      </c>
      <c r="U14" s="174">
        <v>18844</v>
      </c>
      <c r="V14" s="174">
        <v>18761</v>
      </c>
      <c r="W14" s="174">
        <v>18769</v>
      </c>
      <c r="X14" s="174">
        <v>18761</v>
      </c>
      <c r="Y14" s="174">
        <v>18799</v>
      </c>
      <c r="Z14" s="174">
        <v>18801</v>
      </c>
      <c r="AA14" s="174">
        <v>18781</v>
      </c>
      <c r="AB14" s="146">
        <v>341</v>
      </c>
      <c r="AC14" s="146">
        <v>61</v>
      </c>
      <c r="AD14" s="147">
        <v>3407</v>
      </c>
      <c r="AE14" s="148">
        <v>0.2</v>
      </c>
      <c r="AF14" s="147">
        <v>1534</v>
      </c>
      <c r="AG14" s="148">
        <v>0.09</v>
      </c>
    </row>
    <row r="15" spans="1:33" s="68" customFormat="1" x14ac:dyDescent="0.2">
      <c r="A15" s="110" t="s">
        <v>75</v>
      </c>
      <c r="B15" s="173">
        <v>11946</v>
      </c>
      <c r="C15" s="173">
        <v>12056</v>
      </c>
      <c r="D15" s="173">
        <v>12160</v>
      </c>
      <c r="E15" s="173">
        <v>12326</v>
      </c>
      <c r="F15" s="173">
        <v>12507</v>
      </c>
      <c r="G15" s="173">
        <v>12638</v>
      </c>
      <c r="H15" s="173">
        <v>12722</v>
      </c>
      <c r="I15" s="173">
        <v>12735</v>
      </c>
      <c r="J15" s="173">
        <v>12734</v>
      </c>
      <c r="K15" s="173">
        <v>12728</v>
      </c>
      <c r="L15" s="174">
        <v>12753</v>
      </c>
      <c r="M15" s="174">
        <v>12731</v>
      </c>
      <c r="N15" s="174">
        <v>12649</v>
      </c>
      <c r="O15" s="174">
        <v>12474</v>
      </c>
      <c r="P15" s="174">
        <v>12306</v>
      </c>
      <c r="Q15" s="174">
        <v>12130</v>
      </c>
      <c r="R15" s="174">
        <v>11980</v>
      </c>
      <c r="S15" s="174">
        <v>11815</v>
      </c>
      <c r="T15" s="174">
        <v>11611</v>
      </c>
      <c r="U15" s="174">
        <v>11459</v>
      </c>
      <c r="V15" s="174">
        <v>11353</v>
      </c>
      <c r="W15" s="174">
        <v>11240</v>
      </c>
      <c r="X15" s="174">
        <v>11132</v>
      </c>
      <c r="Y15" s="174">
        <v>11110</v>
      </c>
      <c r="Z15" s="174">
        <v>11098</v>
      </c>
      <c r="AA15" s="174">
        <v>11034</v>
      </c>
      <c r="AB15" s="146">
        <v>81</v>
      </c>
      <c r="AC15" s="146">
        <v>-36</v>
      </c>
      <c r="AD15" s="147">
        <v>807</v>
      </c>
      <c r="AE15" s="148">
        <v>7.0000000000000007E-2</v>
      </c>
      <c r="AF15" s="147">
        <v>-912</v>
      </c>
      <c r="AG15" s="148">
        <v>-0.08</v>
      </c>
    </row>
    <row r="16" spans="1:33" s="68" customFormat="1" x14ac:dyDescent="0.2">
      <c r="A16" s="110" t="s">
        <v>76</v>
      </c>
      <c r="B16" s="173">
        <v>8319</v>
      </c>
      <c r="C16" s="173">
        <v>8443</v>
      </c>
      <c r="D16" s="173">
        <v>8584</v>
      </c>
      <c r="E16" s="173">
        <v>8741</v>
      </c>
      <c r="F16" s="173">
        <v>8973</v>
      </c>
      <c r="G16" s="173">
        <v>9187</v>
      </c>
      <c r="H16" s="173">
        <v>9328</v>
      </c>
      <c r="I16" s="173">
        <v>9447</v>
      </c>
      <c r="J16" s="173">
        <v>9576</v>
      </c>
      <c r="K16" s="173">
        <v>9692</v>
      </c>
      <c r="L16" s="174">
        <v>9820</v>
      </c>
      <c r="M16" s="174">
        <v>9937</v>
      </c>
      <c r="N16" s="174">
        <v>9998</v>
      </c>
      <c r="O16" s="174">
        <v>10023</v>
      </c>
      <c r="P16" s="174">
        <v>10028</v>
      </c>
      <c r="Q16" s="174">
        <v>9950</v>
      </c>
      <c r="R16" s="174">
        <v>9867</v>
      </c>
      <c r="S16" s="174">
        <v>9765</v>
      </c>
      <c r="T16" s="174">
        <v>9612</v>
      </c>
      <c r="U16" s="174">
        <v>9415</v>
      </c>
      <c r="V16" s="174">
        <v>9313</v>
      </c>
      <c r="W16" s="174">
        <v>9248</v>
      </c>
      <c r="X16" s="174">
        <v>9202</v>
      </c>
      <c r="Y16" s="174">
        <v>9169</v>
      </c>
      <c r="Z16" s="174">
        <v>9129</v>
      </c>
      <c r="AA16" s="174">
        <v>9101</v>
      </c>
      <c r="AB16" s="146">
        <v>150</v>
      </c>
      <c r="AC16" s="146">
        <v>31</v>
      </c>
      <c r="AD16" s="147">
        <v>1501</v>
      </c>
      <c r="AE16" s="148">
        <v>0.18</v>
      </c>
      <c r="AF16" s="147">
        <v>782</v>
      </c>
      <c r="AG16" s="148">
        <v>0.09</v>
      </c>
    </row>
    <row r="17" spans="1:33" s="68" customFormat="1" x14ac:dyDescent="0.2">
      <c r="A17" s="110" t="s">
        <v>77</v>
      </c>
      <c r="B17" s="173">
        <v>9584</v>
      </c>
      <c r="C17" s="173">
        <v>9707</v>
      </c>
      <c r="D17" s="173">
        <v>9832</v>
      </c>
      <c r="E17" s="173">
        <v>9987</v>
      </c>
      <c r="F17" s="173">
        <v>10264</v>
      </c>
      <c r="G17" s="173">
        <v>10524</v>
      </c>
      <c r="H17" s="173">
        <v>10679</v>
      </c>
      <c r="I17" s="173">
        <v>10861</v>
      </c>
      <c r="J17" s="173">
        <v>10994</v>
      </c>
      <c r="K17" s="173">
        <v>11118</v>
      </c>
      <c r="L17" s="174">
        <v>11217</v>
      </c>
      <c r="M17" s="174">
        <v>11332</v>
      </c>
      <c r="N17" s="174">
        <v>11399</v>
      </c>
      <c r="O17" s="174">
        <v>11398</v>
      </c>
      <c r="P17" s="174">
        <v>11394</v>
      </c>
      <c r="Q17" s="174">
        <v>11328</v>
      </c>
      <c r="R17" s="174">
        <v>11288</v>
      </c>
      <c r="S17" s="174">
        <v>11216</v>
      </c>
      <c r="T17" s="174">
        <v>11107</v>
      </c>
      <c r="U17" s="174">
        <v>10950</v>
      </c>
      <c r="V17" s="174">
        <v>10886</v>
      </c>
      <c r="W17" s="174">
        <v>10843</v>
      </c>
      <c r="X17" s="174">
        <v>10817</v>
      </c>
      <c r="Y17" s="174">
        <v>10833</v>
      </c>
      <c r="Z17" s="174">
        <v>10830</v>
      </c>
      <c r="AA17" s="174">
        <v>10822</v>
      </c>
      <c r="AB17" s="146">
        <v>163</v>
      </c>
      <c r="AC17" s="146">
        <v>50</v>
      </c>
      <c r="AD17" s="147">
        <v>1633</v>
      </c>
      <c r="AE17" s="148">
        <v>0.17</v>
      </c>
      <c r="AF17" s="147">
        <v>1238</v>
      </c>
      <c r="AG17" s="148">
        <v>0.13</v>
      </c>
    </row>
    <row r="18" spans="1:33" s="68" customFormat="1" x14ac:dyDescent="0.2">
      <c r="A18" s="110" t="s">
        <v>78</v>
      </c>
      <c r="B18" s="173">
        <v>8083</v>
      </c>
      <c r="C18" s="173">
        <v>8224</v>
      </c>
      <c r="D18" s="173">
        <v>8393</v>
      </c>
      <c r="E18" s="173">
        <v>8536</v>
      </c>
      <c r="F18" s="173">
        <v>8721</v>
      </c>
      <c r="G18" s="173">
        <v>8859</v>
      </c>
      <c r="H18" s="173">
        <v>8998</v>
      </c>
      <c r="I18" s="173">
        <v>9071</v>
      </c>
      <c r="J18" s="173">
        <v>9173</v>
      </c>
      <c r="K18" s="173">
        <v>9290</v>
      </c>
      <c r="L18" s="174">
        <v>9427</v>
      </c>
      <c r="M18" s="174">
        <v>9522</v>
      </c>
      <c r="N18" s="174">
        <v>9594</v>
      </c>
      <c r="O18" s="174">
        <v>9626</v>
      </c>
      <c r="P18" s="174">
        <v>9638</v>
      </c>
      <c r="Q18" s="174">
        <v>9577</v>
      </c>
      <c r="R18" s="174">
        <v>9498</v>
      </c>
      <c r="S18" s="174">
        <v>9440</v>
      </c>
      <c r="T18" s="174">
        <v>9346</v>
      </c>
      <c r="U18" s="174">
        <v>9231</v>
      </c>
      <c r="V18" s="174">
        <v>9168</v>
      </c>
      <c r="W18" s="174">
        <v>9132</v>
      </c>
      <c r="X18" s="174">
        <v>9130</v>
      </c>
      <c r="Y18" s="174">
        <v>9152</v>
      </c>
      <c r="Z18" s="174">
        <v>9144</v>
      </c>
      <c r="AA18" s="174">
        <v>9154</v>
      </c>
      <c r="AB18" s="146">
        <v>134</v>
      </c>
      <c r="AC18" s="146">
        <v>43</v>
      </c>
      <c r="AD18" s="147">
        <v>1344</v>
      </c>
      <c r="AE18" s="148">
        <v>0.17</v>
      </c>
      <c r="AF18" s="147">
        <v>1071</v>
      </c>
      <c r="AG18" s="148">
        <v>0.13</v>
      </c>
    </row>
    <row r="19" spans="1:33" s="68" customFormat="1" x14ac:dyDescent="0.2">
      <c r="A19" s="110" t="s">
        <v>79</v>
      </c>
      <c r="B19" s="173">
        <v>17073</v>
      </c>
      <c r="C19" s="173">
        <v>16967</v>
      </c>
      <c r="D19" s="173">
        <v>16979</v>
      </c>
      <c r="E19" s="173">
        <v>17113</v>
      </c>
      <c r="F19" s="173">
        <v>17300</v>
      </c>
      <c r="G19" s="173">
        <v>17461</v>
      </c>
      <c r="H19" s="173">
        <v>17505</v>
      </c>
      <c r="I19" s="173">
        <v>17602</v>
      </c>
      <c r="J19" s="173">
        <v>17660</v>
      </c>
      <c r="K19" s="173">
        <v>17663</v>
      </c>
      <c r="L19" s="174">
        <v>17742</v>
      </c>
      <c r="M19" s="174">
        <v>17839</v>
      </c>
      <c r="N19" s="174">
        <v>17827</v>
      </c>
      <c r="O19" s="174">
        <v>17804</v>
      </c>
      <c r="P19" s="174">
        <v>17771</v>
      </c>
      <c r="Q19" s="174">
        <v>17686</v>
      </c>
      <c r="R19" s="174">
        <v>17687</v>
      </c>
      <c r="S19" s="174">
        <v>17662</v>
      </c>
      <c r="T19" s="174">
        <v>17553</v>
      </c>
      <c r="U19" s="174">
        <v>17484</v>
      </c>
      <c r="V19" s="174">
        <v>17457</v>
      </c>
      <c r="W19" s="174">
        <v>17496</v>
      </c>
      <c r="X19" s="174">
        <v>17480</v>
      </c>
      <c r="Y19" s="174">
        <v>17501</v>
      </c>
      <c r="Z19" s="174">
        <v>17528</v>
      </c>
      <c r="AA19" s="174">
        <v>17501</v>
      </c>
      <c r="AB19" s="146">
        <v>67</v>
      </c>
      <c r="AC19" s="146">
        <v>17</v>
      </c>
      <c r="AD19" s="147">
        <v>669</v>
      </c>
      <c r="AE19" s="148">
        <v>0.04</v>
      </c>
      <c r="AF19" s="147">
        <v>428</v>
      </c>
      <c r="AG19" s="148">
        <v>0.03</v>
      </c>
    </row>
    <row r="20" spans="1:33" s="68" customFormat="1" x14ac:dyDescent="0.2">
      <c r="A20" s="110" t="s">
        <v>80</v>
      </c>
      <c r="B20" s="173">
        <v>36714</v>
      </c>
      <c r="C20" s="173">
        <v>36972</v>
      </c>
      <c r="D20" s="173">
        <v>37194</v>
      </c>
      <c r="E20" s="173">
        <v>37483</v>
      </c>
      <c r="F20" s="173">
        <v>37927</v>
      </c>
      <c r="G20" s="173">
        <v>38312</v>
      </c>
      <c r="H20" s="173">
        <v>38492</v>
      </c>
      <c r="I20" s="173">
        <v>38506</v>
      </c>
      <c r="J20" s="173">
        <v>38497</v>
      </c>
      <c r="K20" s="173">
        <v>38457</v>
      </c>
      <c r="L20" s="174">
        <v>38436</v>
      </c>
      <c r="M20" s="174">
        <v>38604</v>
      </c>
      <c r="N20" s="174">
        <v>38479</v>
      </c>
      <c r="O20" s="174">
        <v>38279</v>
      </c>
      <c r="P20" s="174">
        <v>37993</v>
      </c>
      <c r="Q20" s="174">
        <v>37611</v>
      </c>
      <c r="R20" s="174">
        <v>37229</v>
      </c>
      <c r="S20" s="174">
        <v>36823</v>
      </c>
      <c r="T20" s="174">
        <v>36401</v>
      </c>
      <c r="U20" s="174">
        <v>35989</v>
      </c>
      <c r="V20" s="174">
        <v>35797</v>
      </c>
      <c r="W20" s="174">
        <v>35640</v>
      </c>
      <c r="X20" s="174">
        <v>35603</v>
      </c>
      <c r="Y20" s="174">
        <v>35665</v>
      </c>
      <c r="Z20" s="174">
        <v>35655</v>
      </c>
      <c r="AA20" s="174">
        <v>35680</v>
      </c>
      <c r="AB20" s="146">
        <v>172</v>
      </c>
      <c r="AC20" s="146">
        <v>-41</v>
      </c>
      <c r="AD20" s="147">
        <v>1722</v>
      </c>
      <c r="AE20" s="148">
        <v>0.05</v>
      </c>
      <c r="AF20" s="147">
        <v>-1034</v>
      </c>
      <c r="AG20" s="148">
        <v>-0.03</v>
      </c>
    </row>
    <row r="21" spans="1:33" s="68" customFormat="1" x14ac:dyDescent="0.2">
      <c r="A21" s="110" t="s">
        <v>81</v>
      </c>
      <c r="B21" s="173">
        <v>85747</v>
      </c>
      <c r="C21" s="173">
        <v>87935</v>
      </c>
      <c r="D21" s="173">
        <v>90298</v>
      </c>
      <c r="E21" s="173">
        <v>92933</v>
      </c>
      <c r="F21" s="173">
        <v>95851</v>
      </c>
      <c r="G21" s="173">
        <v>97708</v>
      </c>
      <c r="H21" s="173">
        <v>98730</v>
      </c>
      <c r="I21" s="173">
        <v>99429</v>
      </c>
      <c r="J21" s="173">
        <v>100108</v>
      </c>
      <c r="K21" s="173">
        <v>100718</v>
      </c>
      <c r="L21" s="174">
        <v>101024</v>
      </c>
      <c r="M21" s="174">
        <v>101270</v>
      </c>
      <c r="N21" s="174">
        <v>100910</v>
      </c>
      <c r="O21" s="174">
        <v>100329</v>
      </c>
      <c r="P21" s="174">
        <v>99430</v>
      </c>
      <c r="Q21" s="174">
        <v>98272</v>
      </c>
      <c r="R21" s="174">
        <v>97121</v>
      </c>
      <c r="S21" s="174">
        <v>96030</v>
      </c>
      <c r="T21" s="174">
        <v>94745</v>
      </c>
      <c r="U21" s="174">
        <v>93464</v>
      </c>
      <c r="V21" s="174">
        <v>92938</v>
      </c>
      <c r="W21" s="174">
        <v>92754</v>
      </c>
      <c r="X21" s="174">
        <v>92531</v>
      </c>
      <c r="Y21" s="174">
        <v>92642</v>
      </c>
      <c r="Z21" s="174">
        <v>92627</v>
      </c>
      <c r="AA21" s="174">
        <v>92611</v>
      </c>
      <c r="AB21" s="146">
        <v>1528</v>
      </c>
      <c r="AC21" s="146">
        <v>275</v>
      </c>
      <c r="AD21" s="147">
        <v>15277</v>
      </c>
      <c r="AE21" s="148">
        <v>0.18</v>
      </c>
      <c r="AF21" s="147">
        <v>6864</v>
      </c>
      <c r="AG21" s="148">
        <v>0.08</v>
      </c>
    </row>
    <row r="22" spans="1:33" s="68" customFormat="1" x14ac:dyDescent="0.2">
      <c r="A22" s="110" t="s">
        <v>82</v>
      </c>
      <c r="B22" s="173">
        <v>22020</v>
      </c>
      <c r="C22" s="173">
        <v>22054</v>
      </c>
      <c r="D22" s="173">
        <v>22077</v>
      </c>
      <c r="E22" s="173">
        <v>22195</v>
      </c>
      <c r="F22" s="173">
        <v>22443</v>
      </c>
      <c r="G22" s="173">
        <v>22656</v>
      </c>
      <c r="H22" s="173">
        <v>22815</v>
      </c>
      <c r="I22" s="173">
        <v>22899</v>
      </c>
      <c r="J22" s="173">
        <v>22835</v>
      </c>
      <c r="K22" s="173">
        <v>22844</v>
      </c>
      <c r="L22" s="174">
        <v>22903</v>
      </c>
      <c r="M22" s="174">
        <v>22922</v>
      </c>
      <c r="N22" s="174">
        <v>22813</v>
      </c>
      <c r="O22" s="174">
        <v>22693</v>
      </c>
      <c r="P22" s="174">
        <v>22533</v>
      </c>
      <c r="Q22" s="174">
        <v>22365</v>
      </c>
      <c r="R22" s="174">
        <v>22251</v>
      </c>
      <c r="S22" s="174">
        <v>22168</v>
      </c>
      <c r="T22" s="174">
        <v>22023</v>
      </c>
      <c r="U22" s="174">
        <v>21898</v>
      </c>
      <c r="V22" s="174">
        <v>21856</v>
      </c>
      <c r="W22" s="174">
        <v>21788</v>
      </c>
      <c r="X22" s="174">
        <v>21668</v>
      </c>
      <c r="Y22" s="174">
        <v>21647</v>
      </c>
      <c r="Z22" s="174">
        <v>21593</v>
      </c>
      <c r="AA22" s="174">
        <v>21503</v>
      </c>
      <c r="AB22" s="146">
        <v>88</v>
      </c>
      <c r="AC22" s="146">
        <v>-21</v>
      </c>
      <c r="AD22" s="147">
        <v>883</v>
      </c>
      <c r="AE22" s="148">
        <v>0.04</v>
      </c>
      <c r="AF22" s="147">
        <v>-517</v>
      </c>
      <c r="AG22" s="148">
        <v>-0.02</v>
      </c>
    </row>
    <row r="23" spans="1:33" s="68" customFormat="1" x14ac:dyDescent="0.2">
      <c r="A23" s="110" t="s">
        <v>83</v>
      </c>
      <c r="B23" s="173">
        <v>7460</v>
      </c>
      <c r="C23" s="173">
        <v>7444</v>
      </c>
      <c r="D23" s="173">
        <v>7441</v>
      </c>
      <c r="E23" s="173">
        <v>7538</v>
      </c>
      <c r="F23" s="173">
        <v>7625</v>
      </c>
      <c r="G23" s="173">
        <v>7651</v>
      </c>
      <c r="H23" s="173">
        <v>7631</v>
      </c>
      <c r="I23" s="173">
        <v>7597</v>
      </c>
      <c r="J23" s="173">
        <v>7599</v>
      </c>
      <c r="K23" s="173">
        <v>7552</v>
      </c>
      <c r="L23" s="174">
        <v>7473</v>
      </c>
      <c r="M23" s="174">
        <v>7442</v>
      </c>
      <c r="N23" s="174">
        <v>7376</v>
      </c>
      <c r="O23" s="174">
        <v>7245</v>
      </c>
      <c r="P23" s="174">
        <v>7124</v>
      </c>
      <c r="Q23" s="174">
        <v>6993</v>
      </c>
      <c r="R23" s="174">
        <v>6921</v>
      </c>
      <c r="S23" s="174">
        <v>6810</v>
      </c>
      <c r="T23" s="174">
        <v>6659</v>
      </c>
      <c r="U23" s="174">
        <v>6518</v>
      </c>
      <c r="V23" s="174">
        <v>6462</v>
      </c>
      <c r="W23" s="174">
        <v>6383</v>
      </c>
      <c r="X23" s="174">
        <v>6315</v>
      </c>
      <c r="Y23" s="174">
        <v>6234</v>
      </c>
      <c r="Z23" s="174">
        <v>6160</v>
      </c>
      <c r="AA23" s="174">
        <v>6128</v>
      </c>
      <c r="AB23" s="146">
        <v>1</v>
      </c>
      <c r="AC23" s="146">
        <v>-53</v>
      </c>
      <c r="AD23" s="147">
        <v>13</v>
      </c>
      <c r="AE23" s="148">
        <v>0</v>
      </c>
      <c r="AF23" s="147">
        <v>-1332</v>
      </c>
      <c r="AG23" s="148">
        <v>-0.18</v>
      </c>
    </row>
    <row r="24" spans="1:33" s="68" customFormat="1" x14ac:dyDescent="0.2">
      <c r="A24" s="110" t="s">
        <v>84</v>
      </c>
      <c r="B24" s="173">
        <v>9221</v>
      </c>
      <c r="C24" s="173">
        <v>9453</v>
      </c>
      <c r="D24" s="173">
        <v>9734</v>
      </c>
      <c r="E24" s="173">
        <v>10087</v>
      </c>
      <c r="F24" s="173">
        <v>10482</v>
      </c>
      <c r="G24" s="173">
        <v>10831</v>
      </c>
      <c r="H24" s="173">
        <v>11111</v>
      </c>
      <c r="I24" s="173">
        <v>11337</v>
      </c>
      <c r="J24" s="173">
        <v>11552</v>
      </c>
      <c r="K24" s="173">
        <v>11722</v>
      </c>
      <c r="L24" s="174">
        <v>11879</v>
      </c>
      <c r="M24" s="174">
        <v>12045</v>
      </c>
      <c r="N24" s="174">
        <v>12159</v>
      </c>
      <c r="O24" s="174">
        <v>12211</v>
      </c>
      <c r="P24" s="174">
        <v>12212</v>
      </c>
      <c r="Q24" s="174">
        <v>12134</v>
      </c>
      <c r="R24" s="174">
        <v>12064</v>
      </c>
      <c r="S24" s="174">
        <v>11988</v>
      </c>
      <c r="T24" s="174">
        <v>11853</v>
      </c>
      <c r="U24" s="174">
        <v>11713</v>
      </c>
      <c r="V24" s="174">
        <v>11656</v>
      </c>
      <c r="W24" s="174">
        <v>11623</v>
      </c>
      <c r="X24" s="174">
        <v>11612</v>
      </c>
      <c r="Y24" s="174">
        <v>11655</v>
      </c>
      <c r="Z24" s="174">
        <v>11697</v>
      </c>
      <c r="AA24" s="174">
        <v>11738</v>
      </c>
      <c r="AB24" s="146">
        <v>266</v>
      </c>
      <c r="AC24" s="146">
        <v>101</v>
      </c>
      <c r="AD24" s="147">
        <v>2658</v>
      </c>
      <c r="AE24" s="148">
        <v>0.28999999999999998</v>
      </c>
      <c r="AF24" s="147">
        <v>2517</v>
      </c>
      <c r="AG24" s="148">
        <v>0.27</v>
      </c>
    </row>
    <row r="25" spans="1:33" s="68" customFormat="1" x14ac:dyDescent="0.2">
      <c r="A25" s="110" t="s">
        <v>85</v>
      </c>
      <c r="B25" s="173">
        <v>8913</v>
      </c>
      <c r="C25" s="173">
        <v>8929</v>
      </c>
      <c r="D25" s="173">
        <v>8966</v>
      </c>
      <c r="E25" s="173">
        <v>8992</v>
      </c>
      <c r="F25" s="173">
        <v>9111</v>
      </c>
      <c r="G25" s="173">
        <v>9226</v>
      </c>
      <c r="H25" s="173">
        <v>9281</v>
      </c>
      <c r="I25" s="173">
        <v>9301</v>
      </c>
      <c r="J25" s="173">
        <v>9377</v>
      </c>
      <c r="K25" s="173">
        <v>9352</v>
      </c>
      <c r="L25" s="174">
        <v>9344</v>
      </c>
      <c r="M25" s="174">
        <v>9353</v>
      </c>
      <c r="N25" s="174">
        <v>9269</v>
      </c>
      <c r="O25" s="174">
        <v>9182</v>
      </c>
      <c r="P25" s="174">
        <v>9080</v>
      </c>
      <c r="Q25" s="174">
        <v>9009</v>
      </c>
      <c r="R25" s="174">
        <v>8940</v>
      </c>
      <c r="S25" s="174">
        <v>8877</v>
      </c>
      <c r="T25" s="174">
        <v>8836</v>
      </c>
      <c r="U25" s="174">
        <v>8750</v>
      </c>
      <c r="V25" s="174">
        <v>8719</v>
      </c>
      <c r="W25" s="174">
        <v>8667</v>
      </c>
      <c r="X25" s="174">
        <v>8611</v>
      </c>
      <c r="Y25" s="174">
        <v>8557</v>
      </c>
      <c r="Z25" s="174">
        <v>8485</v>
      </c>
      <c r="AA25" s="174">
        <v>8450</v>
      </c>
      <c r="AB25" s="146">
        <v>43</v>
      </c>
      <c r="AC25" s="146">
        <v>-19</v>
      </c>
      <c r="AD25" s="147">
        <v>431</v>
      </c>
      <c r="AE25" s="148">
        <v>0.05</v>
      </c>
      <c r="AF25" s="147">
        <v>-463</v>
      </c>
      <c r="AG25" s="148">
        <v>-0.05</v>
      </c>
    </row>
    <row r="26" spans="1:33" s="68" customFormat="1" x14ac:dyDescent="0.2">
      <c r="A26" s="110" t="s">
        <v>142</v>
      </c>
      <c r="B26" s="173">
        <v>2260</v>
      </c>
      <c r="C26" s="173">
        <v>2264</v>
      </c>
      <c r="D26" s="173">
        <v>2237</v>
      </c>
      <c r="E26" s="173">
        <v>2200</v>
      </c>
      <c r="F26" s="173">
        <v>2180</v>
      </c>
      <c r="G26" s="173">
        <v>2164</v>
      </c>
      <c r="H26" s="173">
        <v>2152</v>
      </c>
      <c r="I26" s="173">
        <v>2127</v>
      </c>
      <c r="J26" s="173">
        <v>2117</v>
      </c>
      <c r="K26" s="173">
        <v>2094</v>
      </c>
      <c r="L26" s="174">
        <v>2084</v>
      </c>
      <c r="M26" s="174">
        <v>2072</v>
      </c>
      <c r="N26" s="174">
        <v>2057</v>
      </c>
      <c r="O26" s="174">
        <v>2038</v>
      </c>
      <c r="P26" s="174">
        <v>1990</v>
      </c>
      <c r="Q26" s="174">
        <v>1965</v>
      </c>
      <c r="R26" s="174">
        <v>1947</v>
      </c>
      <c r="S26" s="174">
        <v>1930</v>
      </c>
      <c r="T26" s="174">
        <v>1936</v>
      </c>
      <c r="U26" s="174">
        <v>1925</v>
      </c>
      <c r="V26" s="174">
        <v>1924</v>
      </c>
      <c r="W26" s="174">
        <v>1891</v>
      </c>
      <c r="X26" s="174">
        <v>1880</v>
      </c>
      <c r="Y26" s="174">
        <v>1857</v>
      </c>
      <c r="Z26" s="174">
        <v>1842</v>
      </c>
      <c r="AA26" s="174">
        <v>1838</v>
      </c>
      <c r="AB26" s="146">
        <v>-18</v>
      </c>
      <c r="AC26" s="146">
        <v>-17</v>
      </c>
      <c r="AD26" s="147">
        <v>-176</v>
      </c>
      <c r="AE26" s="148">
        <v>-0.08</v>
      </c>
      <c r="AF26" s="147">
        <v>-422</v>
      </c>
      <c r="AG26" s="148">
        <v>-0.19</v>
      </c>
    </row>
    <row r="27" spans="1:33" s="68" customFormat="1" x14ac:dyDescent="0.2">
      <c r="A27" s="110" t="s">
        <v>86</v>
      </c>
      <c r="B27" s="173">
        <v>12400</v>
      </c>
      <c r="C27" s="173">
        <v>12345</v>
      </c>
      <c r="D27" s="173">
        <v>12271</v>
      </c>
      <c r="E27" s="173">
        <v>12309</v>
      </c>
      <c r="F27" s="173">
        <v>12428</v>
      </c>
      <c r="G27" s="173">
        <v>12529</v>
      </c>
      <c r="H27" s="173">
        <v>12626</v>
      </c>
      <c r="I27" s="173">
        <v>12683</v>
      </c>
      <c r="J27" s="173">
        <v>12698</v>
      </c>
      <c r="K27" s="173">
        <v>12715</v>
      </c>
      <c r="L27" s="174">
        <v>12771</v>
      </c>
      <c r="M27" s="174">
        <v>12784</v>
      </c>
      <c r="N27" s="174">
        <v>12730</v>
      </c>
      <c r="O27" s="174">
        <v>12661</v>
      </c>
      <c r="P27" s="174">
        <v>12547</v>
      </c>
      <c r="Q27" s="174">
        <v>12375</v>
      </c>
      <c r="R27" s="174">
        <v>12240</v>
      </c>
      <c r="S27" s="174">
        <v>12175</v>
      </c>
      <c r="T27" s="174">
        <v>12032</v>
      </c>
      <c r="U27" s="174">
        <v>11918</v>
      </c>
      <c r="V27" s="174">
        <v>11805</v>
      </c>
      <c r="W27" s="174">
        <v>11686</v>
      </c>
      <c r="X27" s="174">
        <v>11522</v>
      </c>
      <c r="Y27" s="174">
        <v>11468</v>
      </c>
      <c r="Z27" s="174">
        <v>11359</v>
      </c>
      <c r="AA27" s="174">
        <v>11212</v>
      </c>
      <c r="AB27" s="146">
        <v>37</v>
      </c>
      <c r="AC27" s="146">
        <v>-48</v>
      </c>
      <c r="AD27" s="147">
        <v>371</v>
      </c>
      <c r="AE27" s="148">
        <v>0.03</v>
      </c>
      <c r="AF27" s="147">
        <v>-1188</v>
      </c>
      <c r="AG27" s="148">
        <v>-0.1</v>
      </c>
    </row>
    <row r="28" spans="1:33" s="68" customFormat="1" x14ac:dyDescent="0.2">
      <c r="A28" s="110" t="s">
        <v>87</v>
      </c>
      <c r="B28" s="173">
        <v>36891</v>
      </c>
      <c r="C28" s="173">
        <v>36892</v>
      </c>
      <c r="D28" s="173">
        <v>36999</v>
      </c>
      <c r="E28" s="173">
        <v>37186</v>
      </c>
      <c r="F28" s="173">
        <v>37739</v>
      </c>
      <c r="G28" s="173">
        <v>38053</v>
      </c>
      <c r="H28" s="173">
        <v>38155</v>
      </c>
      <c r="I28" s="173">
        <v>38068</v>
      </c>
      <c r="J28" s="173">
        <v>37965</v>
      </c>
      <c r="K28" s="173">
        <v>38009</v>
      </c>
      <c r="L28" s="174">
        <v>37963</v>
      </c>
      <c r="M28" s="174">
        <v>38038</v>
      </c>
      <c r="N28" s="174">
        <v>37867</v>
      </c>
      <c r="O28" s="174">
        <v>37639</v>
      </c>
      <c r="P28" s="174">
        <v>37406</v>
      </c>
      <c r="Q28" s="174">
        <v>37087</v>
      </c>
      <c r="R28" s="174">
        <v>36904</v>
      </c>
      <c r="S28" s="174">
        <v>36722</v>
      </c>
      <c r="T28" s="174">
        <v>36393</v>
      </c>
      <c r="U28" s="174">
        <v>36037</v>
      </c>
      <c r="V28" s="174">
        <v>35908</v>
      </c>
      <c r="W28" s="174">
        <v>35850</v>
      </c>
      <c r="X28" s="174">
        <v>35775</v>
      </c>
      <c r="Y28" s="174">
        <v>35730</v>
      </c>
      <c r="Z28" s="174">
        <v>35558</v>
      </c>
      <c r="AA28" s="174">
        <v>35454</v>
      </c>
      <c r="AB28" s="146">
        <v>107</v>
      </c>
      <c r="AC28" s="146">
        <v>-57</v>
      </c>
      <c r="AD28" s="147">
        <v>1072</v>
      </c>
      <c r="AE28" s="148">
        <v>0.03</v>
      </c>
      <c r="AF28" s="147">
        <v>-1437</v>
      </c>
      <c r="AG28" s="148">
        <v>-0.04</v>
      </c>
    </row>
    <row r="29" spans="1:33" s="68" customFormat="1" x14ac:dyDescent="0.2">
      <c r="A29" s="110" t="s">
        <v>88</v>
      </c>
      <c r="B29" s="173">
        <v>1961</v>
      </c>
      <c r="C29" s="173">
        <v>1969</v>
      </c>
      <c r="D29" s="173">
        <v>1994</v>
      </c>
      <c r="E29" s="173">
        <v>2019</v>
      </c>
      <c r="F29" s="173">
        <v>2053</v>
      </c>
      <c r="G29" s="173">
        <v>2090</v>
      </c>
      <c r="H29" s="173">
        <v>2084</v>
      </c>
      <c r="I29" s="173">
        <v>2092</v>
      </c>
      <c r="J29" s="173">
        <v>2098</v>
      </c>
      <c r="K29" s="173">
        <v>2100</v>
      </c>
      <c r="L29" s="174">
        <v>2090</v>
      </c>
      <c r="M29" s="174">
        <v>2095</v>
      </c>
      <c r="N29" s="174">
        <v>2061</v>
      </c>
      <c r="O29" s="174">
        <v>2045</v>
      </c>
      <c r="P29" s="174">
        <v>2011</v>
      </c>
      <c r="Q29" s="174">
        <v>1981</v>
      </c>
      <c r="R29" s="174">
        <v>1959</v>
      </c>
      <c r="S29" s="174">
        <v>1935</v>
      </c>
      <c r="T29" s="174">
        <v>1916</v>
      </c>
      <c r="U29" s="174">
        <v>1911</v>
      </c>
      <c r="V29" s="174">
        <v>1892</v>
      </c>
      <c r="W29" s="174">
        <v>1890</v>
      </c>
      <c r="X29" s="174">
        <v>1874</v>
      </c>
      <c r="Y29" s="174">
        <v>1875</v>
      </c>
      <c r="Z29" s="174">
        <v>1870</v>
      </c>
      <c r="AA29" s="174">
        <v>1867</v>
      </c>
      <c r="AB29" s="146">
        <v>13</v>
      </c>
      <c r="AC29" s="146">
        <v>-4</v>
      </c>
      <c r="AD29" s="147">
        <v>129</v>
      </c>
      <c r="AE29" s="148">
        <v>7.0000000000000007E-2</v>
      </c>
      <c r="AF29" s="147">
        <v>-94</v>
      </c>
      <c r="AG29" s="148">
        <v>-0.05</v>
      </c>
    </row>
    <row r="30" spans="1:33" s="68" customFormat="1" x14ac:dyDescent="0.2">
      <c r="A30" s="110" t="s">
        <v>143</v>
      </c>
      <c r="B30" s="173">
        <v>13470</v>
      </c>
      <c r="C30" s="173">
        <v>13566</v>
      </c>
      <c r="D30" s="173">
        <v>13652</v>
      </c>
      <c r="E30" s="173">
        <v>13846</v>
      </c>
      <c r="F30" s="173">
        <v>14025</v>
      </c>
      <c r="G30" s="173">
        <v>14222</v>
      </c>
      <c r="H30" s="173">
        <v>14312</v>
      </c>
      <c r="I30" s="173">
        <v>14306</v>
      </c>
      <c r="J30" s="173">
        <v>14237</v>
      </c>
      <c r="K30" s="173">
        <v>14183</v>
      </c>
      <c r="L30" s="174">
        <v>14127</v>
      </c>
      <c r="M30" s="174">
        <v>14012</v>
      </c>
      <c r="N30" s="174">
        <v>13911</v>
      </c>
      <c r="O30" s="174">
        <v>13803</v>
      </c>
      <c r="P30" s="174">
        <v>13649</v>
      </c>
      <c r="Q30" s="174">
        <v>13458</v>
      </c>
      <c r="R30" s="174">
        <v>13316</v>
      </c>
      <c r="S30" s="174">
        <v>13208</v>
      </c>
      <c r="T30" s="174">
        <v>12952</v>
      </c>
      <c r="U30" s="174">
        <v>12757</v>
      </c>
      <c r="V30" s="174">
        <v>12592</v>
      </c>
      <c r="W30" s="174">
        <v>12500</v>
      </c>
      <c r="X30" s="174">
        <v>12450</v>
      </c>
      <c r="Y30" s="174">
        <v>12409</v>
      </c>
      <c r="Z30" s="174">
        <v>12366</v>
      </c>
      <c r="AA30" s="174">
        <v>12303</v>
      </c>
      <c r="AB30" s="146">
        <v>66</v>
      </c>
      <c r="AC30" s="146">
        <v>-47</v>
      </c>
      <c r="AD30" s="147">
        <v>657</v>
      </c>
      <c r="AE30" s="148">
        <v>0.05</v>
      </c>
      <c r="AF30" s="147">
        <v>-1167</v>
      </c>
      <c r="AG30" s="148">
        <v>-0.09</v>
      </c>
    </row>
    <row r="31" spans="1:33" s="68" customFormat="1" x14ac:dyDescent="0.2">
      <c r="A31" s="110" t="s">
        <v>89</v>
      </c>
      <c r="B31" s="173">
        <v>19708</v>
      </c>
      <c r="C31" s="173">
        <v>20064</v>
      </c>
      <c r="D31" s="173">
        <v>20477</v>
      </c>
      <c r="E31" s="173">
        <v>21019</v>
      </c>
      <c r="F31" s="173">
        <v>21626</v>
      </c>
      <c r="G31" s="173">
        <v>22100</v>
      </c>
      <c r="H31" s="173">
        <v>22426</v>
      </c>
      <c r="I31" s="173">
        <v>22656</v>
      </c>
      <c r="J31" s="173">
        <v>22759</v>
      </c>
      <c r="K31" s="173">
        <v>22986</v>
      </c>
      <c r="L31" s="174">
        <v>23068</v>
      </c>
      <c r="M31" s="174">
        <v>23195</v>
      </c>
      <c r="N31" s="174">
        <v>23212</v>
      </c>
      <c r="O31" s="174">
        <v>23198</v>
      </c>
      <c r="P31" s="174">
        <v>22983</v>
      </c>
      <c r="Q31" s="174">
        <v>22733</v>
      </c>
      <c r="R31" s="174">
        <v>22553</v>
      </c>
      <c r="S31" s="174">
        <v>22342</v>
      </c>
      <c r="T31" s="174">
        <v>22079</v>
      </c>
      <c r="U31" s="174">
        <v>21747</v>
      </c>
      <c r="V31" s="174">
        <v>21599</v>
      </c>
      <c r="W31" s="174">
        <v>21462</v>
      </c>
      <c r="X31" s="174">
        <v>21357</v>
      </c>
      <c r="Y31" s="174">
        <v>21333</v>
      </c>
      <c r="Z31" s="174">
        <v>21264</v>
      </c>
      <c r="AA31" s="174">
        <v>21233</v>
      </c>
      <c r="AB31" s="146">
        <v>336</v>
      </c>
      <c r="AC31" s="146">
        <v>61</v>
      </c>
      <c r="AD31" s="147">
        <v>3360</v>
      </c>
      <c r="AE31" s="148">
        <v>0.17</v>
      </c>
      <c r="AF31" s="147">
        <v>1525</v>
      </c>
      <c r="AG31" s="148">
        <v>0.08</v>
      </c>
    </row>
    <row r="32" spans="1:33" s="68" customFormat="1" x14ac:dyDescent="0.2">
      <c r="A32" s="110" t="s">
        <v>90</v>
      </c>
      <c r="B32" s="173">
        <v>9580</v>
      </c>
      <c r="C32" s="173">
        <v>9552</v>
      </c>
      <c r="D32" s="173">
        <v>9591</v>
      </c>
      <c r="E32" s="173">
        <v>9634</v>
      </c>
      <c r="F32" s="173">
        <v>9788</v>
      </c>
      <c r="G32" s="173">
        <v>9980</v>
      </c>
      <c r="H32" s="173">
        <v>10092</v>
      </c>
      <c r="I32" s="173">
        <v>10122</v>
      </c>
      <c r="J32" s="173">
        <v>10201</v>
      </c>
      <c r="K32" s="173">
        <v>10259</v>
      </c>
      <c r="L32" s="174">
        <v>10305</v>
      </c>
      <c r="M32" s="174">
        <v>10355</v>
      </c>
      <c r="N32" s="174">
        <v>10374</v>
      </c>
      <c r="O32" s="174">
        <v>10352</v>
      </c>
      <c r="P32" s="174">
        <v>10339</v>
      </c>
      <c r="Q32" s="174">
        <v>10284</v>
      </c>
      <c r="R32" s="174">
        <v>10259</v>
      </c>
      <c r="S32" s="174">
        <v>10195</v>
      </c>
      <c r="T32" s="174">
        <v>10158</v>
      </c>
      <c r="U32" s="174">
        <v>10095</v>
      </c>
      <c r="V32" s="174">
        <v>10043</v>
      </c>
      <c r="W32" s="174">
        <v>10036</v>
      </c>
      <c r="X32" s="174">
        <v>10006</v>
      </c>
      <c r="Y32" s="174">
        <v>10006</v>
      </c>
      <c r="Z32" s="174">
        <v>10000</v>
      </c>
      <c r="AA32" s="174">
        <v>10025</v>
      </c>
      <c r="AB32" s="146">
        <v>72</v>
      </c>
      <c r="AC32" s="146">
        <v>18</v>
      </c>
      <c r="AD32" s="147">
        <v>725</v>
      </c>
      <c r="AE32" s="148">
        <v>0.08</v>
      </c>
      <c r="AF32" s="147">
        <v>445</v>
      </c>
      <c r="AG32" s="148">
        <v>0.05</v>
      </c>
    </row>
    <row r="33" spans="1:33" s="68" customFormat="1" x14ac:dyDescent="0.2">
      <c r="A33" s="110" t="s">
        <v>91</v>
      </c>
      <c r="B33" s="173">
        <v>2254</v>
      </c>
      <c r="C33" s="173">
        <v>2252</v>
      </c>
      <c r="D33" s="173">
        <v>2254</v>
      </c>
      <c r="E33" s="173">
        <v>2272</v>
      </c>
      <c r="F33" s="173">
        <v>2273</v>
      </c>
      <c r="G33" s="173">
        <v>2298</v>
      </c>
      <c r="H33" s="173">
        <v>2297</v>
      </c>
      <c r="I33" s="173">
        <v>2295</v>
      </c>
      <c r="J33" s="173">
        <v>2284</v>
      </c>
      <c r="K33" s="173">
        <v>2286</v>
      </c>
      <c r="L33" s="174">
        <v>2293</v>
      </c>
      <c r="M33" s="174">
        <v>2304</v>
      </c>
      <c r="N33" s="174">
        <v>2308</v>
      </c>
      <c r="O33" s="174">
        <v>2276</v>
      </c>
      <c r="P33" s="174">
        <v>2225</v>
      </c>
      <c r="Q33" s="174">
        <v>2189</v>
      </c>
      <c r="R33" s="174">
        <v>2162</v>
      </c>
      <c r="S33" s="174">
        <v>2136</v>
      </c>
      <c r="T33" s="174">
        <v>2112</v>
      </c>
      <c r="U33" s="174">
        <v>2081</v>
      </c>
      <c r="V33" s="174">
        <v>2051</v>
      </c>
      <c r="W33" s="174">
        <v>2030</v>
      </c>
      <c r="X33" s="174">
        <v>2020</v>
      </c>
      <c r="Y33" s="174">
        <v>2007</v>
      </c>
      <c r="Z33" s="174">
        <v>1995</v>
      </c>
      <c r="AA33" s="174">
        <v>1985</v>
      </c>
      <c r="AB33" s="146">
        <v>4</v>
      </c>
      <c r="AC33" s="146">
        <v>-11</v>
      </c>
      <c r="AD33" s="147">
        <v>39</v>
      </c>
      <c r="AE33" s="148">
        <v>0.02</v>
      </c>
      <c r="AF33" s="147">
        <v>-269</v>
      </c>
      <c r="AG33" s="148">
        <v>-0.12</v>
      </c>
    </row>
    <row r="34" spans="1:33" s="68" customFormat="1" x14ac:dyDescent="0.2">
      <c r="A34" s="110" t="s">
        <v>92</v>
      </c>
      <c r="B34" s="173">
        <v>9695</v>
      </c>
      <c r="C34" s="173">
        <v>9705</v>
      </c>
      <c r="D34" s="174">
        <v>9694</v>
      </c>
      <c r="E34" s="174">
        <v>9729</v>
      </c>
      <c r="F34" s="173">
        <v>9799</v>
      </c>
      <c r="G34" s="173">
        <v>9859</v>
      </c>
      <c r="H34" s="173">
        <v>9895</v>
      </c>
      <c r="I34" s="173">
        <v>9856</v>
      </c>
      <c r="J34" s="173">
        <v>9801</v>
      </c>
      <c r="K34" s="173">
        <v>9766</v>
      </c>
      <c r="L34" s="174">
        <v>9817</v>
      </c>
      <c r="M34" s="174">
        <v>9802</v>
      </c>
      <c r="N34" s="174">
        <v>9762</v>
      </c>
      <c r="O34" s="174">
        <v>9693</v>
      </c>
      <c r="P34" s="174">
        <v>9539</v>
      </c>
      <c r="Q34" s="174">
        <v>9416</v>
      </c>
      <c r="R34" s="174">
        <v>9312</v>
      </c>
      <c r="S34" s="174">
        <v>9238</v>
      </c>
      <c r="T34" s="174">
        <v>9121</v>
      </c>
      <c r="U34" s="174">
        <v>9024</v>
      </c>
      <c r="V34" s="174">
        <v>8962</v>
      </c>
      <c r="W34" s="174">
        <v>8872</v>
      </c>
      <c r="X34" s="174">
        <v>8822</v>
      </c>
      <c r="Y34" s="174">
        <v>8805</v>
      </c>
      <c r="Z34" s="174">
        <v>8735</v>
      </c>
      <c r="AA34" s="174">
        <v>8669</v>
      </c>
      <c r="AB34" s="146">
        <v>12</v>
      </c>
      <c r="AC34" s="146">
        <v>-41</v>
      </c>
      <c r="AD34" s="147">
        <v>122</v>
      </c>
      <c r="AE34" s="148">
        <v>0.01</v>
      </c>
      <c r="AF34" s="147">
        <v>-1026</v>
      </c>
      <c r="AG34" s="148">
        <v>-0.11</v>
      </c>
    </row>
    <row r="35" spans="1:33" s="68" customFormat="1" x14ac:dyDescent="0.2">
      <c r="A35" s="110" t="s">
        <v>93</v>
      </c>
      <c r="B35" s="173">
        <v>33321</v>
      </c>
      <c r="C35" s="173">
        <v>33489</v>
      </c>
      <c r="D35" s="174">
        <v>33707</v>
      </c>
      <c r="E35" s="174">
        <v>34159</v>
      </c>
      <c r="F35" s="173">
        <v>34733</v>
      </c>
      <c r="G35" s="173">
        <v>35183</v>
      </c>
      <c r="H35" s="173">
        <v>35508</v>
      </c>
      <c r="I35" s="173">
        <v>35564</v>
      </c>
      <c r="J35" s="173">
        <v>35546</v>
      </c>
      <c r="K35" s="173">
        <v>35612</v>
      </c>
      <c r="L35" s="174">
        <v>35701</v>
      </c>
      <c r="M35" s="174">
        <v>35827</v>
      </c>
      <c r="N35" s="174">
        <v>35765</v>
      </c>
      <c r="O35" s="174">
        <v>35603</v>
      </c>
      <c r="P35" s="174">
        <v>35429</v>
      </c>
      <c r="Q35" s="174">
        <v>35113</v>
      </c>
      <c r="R35" s="174">
        <v>34887</v>
      </c>
      <c r="S35" s="174">
        <v>34618</v>
      </c>
      <c r="T35" s="174">
        <v>34231</v>
      </c>
      <c r="U35" s="174">
        <v>33799</v>
      </c>
      <c r="V35" s="174">
        <v>33555</v>
      </c>
      <c r="W35" s="174">
        <v>33369</v>
      </c>
      <c r="X35" s="174">
        <v>33218</v>
      </c>
      <c r="Y35" s="174">
        <v>33197</v>
      </c>
      <c r="Z35" s="174">
        <v>33127</v>
      </c>
      <c r="AA35" s="174">
        <v>33117</v>
      </c>
      <c r="AB35" s="146">
        <v>238</v>
      </c>
      <c r="AC35" s="146">
        <v>-8</v>
      </c>
      <c r="AD35" s="147">
        <v>2380</v>
      </c>
      <c r="AE35" s="148">
        <v>7.0000000000000007E-2</v>
      </c>
      <c r="AF35" s="147">
        <v>-204</v>
      </c>
      <c r="AG35" s="148">
        <v>-0.01</v>
      </c>
    </row>
    <row r="36" spans="1:33" s="68" customFormat="1" x14ac:dyDescent="0.2">
      <c r="A36" s="110" t="s">
        <v>94</v>
      </c>
      <c r="B36" s="173">
        <v>7973</v>
      </c>
      <c r="C36" s="173">
        <v>8173</v>
      </c>
      <c r="D36" s="174">
        <v>8404</v>
      </c>
      <c r="E36" s="174">
        <v>8590</v>
      </c>
      <c r="F36" s="173">
        <v>8802</v>
      </c>
      <c r="G36" s="173">
        <v>8958</v>
      </c>
      <c r="H36" s="173">
        <v>9089</v>
      </c>
      <c r="I36" s="173">
        <v>9273</v>
      </c>
      <c r="J36" s="173">
        <v>9456</v>
      </c>
      <c r="K36" s="173">
        <v>9581</v>
      </c>
      <c r="L36" s="174">
        <v>9698</v>
      </c>
      <c r="M36" s="174">
        <v>9785</v>
      </c>
      <c r="N36" s="174">
        <v>9856</v>
      </c>
      <c r="O36" s="174">
        <v>9894</v>
      </c>
      <c r="P36" s="174">
        <v>9882</v>
      </c>
      <c r="Q36" s="174">
        <v>9827</v>
      </c>
      <c r="R36" s="174">
        <v>9753</v>
      </c>
      <c r="S36" s="174">
        <v>9661</v>
      </c>
      <c r="T36" s="174">
        <v>9587</v>
      </c>
      <c r="U36" s="174">
        <v>9505</v>
      </c>
      <c r="V36" s="174">
        <v>9490</v>
      </c>
      <c r="W36" s="174">
        <v>9477</v>
      </c>
      <c r="X36" s="174">
        <v>9426</v>
      </c>
      <c r="Y36" s="174">
        <v>9416</v>
      </c>
      <c r="Z36" s="174">
        <v>9388</v>
      </c>
      <c r="AA36" s="174">
        <v>9381</v>
      </c>
      <c r="AB36" s="146">
        <v>172</v>
      </c>
      <c r="AC36" s="146">
        <v>56</v>
      </c>
      <c r="AD36" s="147">
        <v>1725</v>
      </c>
      <c r="AE36" s="148">
        <v>0.22</v>
      </c>
      <c r="AF36" s="147">
        <v>1408</v>
      </c>
      <c r="AG36" s="148">
        <v>0.18</v>
      </c>
    </row>
    <row r="37" spans="1:33" x14ac:dyDescent="0.2">
      <c r="A37" s="110" t="s">
        <v>95</v>
      </c>
      <c r="B37" s="174">
        <v>9634</v>
      </c>
      <c r="C37" s="174">
        <v>9716</v>
      </c>
      <c r="D37" s="174">
        <v>9855</v>
      </c>
      <c r="E37" s="174">
        <v>9998</v>
      </c>
      <c r="F37" s="174">
        <v>10147</v>
      </c>
      <c r="G37" s="174">
        <v>10291</v>
      </c>
      <c r="H37" s="174">
        <v>10334</v>
      </c>
      <c r="I37" s="174">
        <v>10406</v>
      </c>
      <c r="J37" s="174">
        <v>10344</v>
      </c>
      <c r="K37" s="174">
        <v>10329</v>
      </c>
      <c r="L37" s="174">
        <v>10293</v>
      </c>
      <c r="M37" s="174">
        <v>10297</v>
      </c>
      <c r="N37" s="174">
        <v>10212</v>
      </c>
      <c r="O37" s="174">
        <v>10070</v>
      </c>
      <c r="P37" s="174">
        <v>9943</v>
      </c>
      <c r="Q37" s="174">
        <v>9826</v>
      </c>
      <c r="R37" s="174">
        <v>9717</v>
      </c>
      <c r="S37" s="174">
        <v>9600</v>
      </c>
      <c r="T37" s="174">
        <v>9427</v>
      </c>
      <c r="U37" s="174">
        <v>9281</v>
      </c>
      <c r="V37" s="174">
        <v>9186</v>
      </c>
      <c r="W37" s="174">
        <v>9127</v>
      </c>
      <c r="X37" s="174">
        <v>9073</v>
      </c>
      <c r="Y37" s="174">
        <v>9067</v>
      </c>
      <c r="Z37" s="174">
        <v>9058</v>
      </c>
      <c r="AA37" s="174">
        <v>9045</v>
      </c>
      <c r="AB37" s="146">
        <v>66</v>
      </c>
      <c r="AC37" s="146">
        <v>-24</v>
      </c>
      <c r="AD37" s="147">
        <v>659</v>
      </c>
      <c r="AE37" s="148">
        <v>7.0000000000000007E-2</v>
      </c>
      <c r="AF37" s="147">
        <v>-589</v>
      </c>
      <c r="AG37" s="148">
        <v>-0.06</v>
      </c>
    </row>
    <row r="38" spans="1:33" x14ac:dyDescent="0.2">
      <c r="A38" s="119" t="s">
        <v>96</v>
      </c>
      <c r="B38" s="175">
        <v>19642</v>
      </c>
      <c r="C38" s="175">
        <v>19763</v>
      </c>
      <c r="D38" s="175">
        <v>19927</v>
      </c>
      <c r="E38" s="175">
        <v>20206</v>
      </c>
      <c r="F38" s="175">
        <v>20561</v>
      </c>
      <c r="G38" s="175">
        <v>20954</v>
      </c>
      <c r="H38" s="175">
        <v>21256</v>
      </c>
      <c r="I38" s="175">
        <v>21462</v>
      </c>
      <c r="J38" s="175">
        <v>21622</v>
      </c>
      <c r="K38" s="175">
        <v>21783</v>
      </c>
      <c r="L38" s="175">
        <v>21862</v>
      </c>
      <c r="M38" s="175">
        <v>22000</v>
      </c>
      <c r="N38" s="175">
        <v>22032</v>
      </c>
      <c r="O38" s="175">
        <v>22040</v>
      </c>
      <c r="P38" s="175">
        <v>21940</v>
      </c>
      <c r="Q38" s="175">
        <v>21790</v>
      </c>
      <c r="R38" s="175">
        <v>21740</v>
      </c>
      <c r="S38" s="175">
        <v>21691</v>
      </c>
      <c r="T38" s="175">
        <v>21569</v>
      </c>
      <c r="U38" s="175">
        <v>21483</v>
      </c>
      <c r="V38" s="175">
        <v>21454</v>
      </c>
      <c r="W38" s="175">
        <v>21423</v>
      </c>
      <c r="X38" s="175">
        <v>21406</v>
      </c>
      <c r="Y38" s="175">
        <v>21442</v>
      </c>
      <c r="Z38" s="175">
        <v>21411</v>
      </c>
      <c r="AA38" s="175">
        <v>21430</v>
      </c>
      <c r="AB38" s="150">
        <v>222</v>
      </c>
      <c r="AC38" s="150">
        <v>72</v>
      </c>
      <c r="AD38" s="151">
        <v>2220</v>
      </c>
      <c r="AE38" s="152">
        <v>0.11</v>
      </c>
      <c r="AF38" s="151">
        <v>1788</v>
      </c>
      <c r="AG38" s="152">
        <v>0.09</v>
      </c>
    </row>
    <row r="39" spans="1:33" ht="24.95" customHeight="1" x14ac:dyDescent="0.2">
      <c r="A39" s="494" t="s">
        <v>232</v>
      </c>
      <c r="B39" s="495"/>
      <c r="C39" s="495"/>
      <c r="D39" s="495"/>
      <c r="E39" s="495"/>
      <c r="F39" s="495"/>
      <c r="G39" s="495"/>
      <c r="H39" s="495"/>
      <c r="I39" s="495"/>
      <c r="J39" s="495"/>
      <c r="K39" s="495"/>
      <c r="L39" s="495"/>
      <c r="M39" s="495"/>
      <c r="N39" s="495"/>
      <c r="O39" s="495"/>
      <c r="P39" s="495"/>
      <c r="Q39" s="495"/>
      <c r="R39" s="495"/>
      <c r="S39" s="495"/>
      <c r="T39" s="495"/>
      <c r="U39" s="495"/>
      <c r="V39" s="495"/>
      <c r="W39" s="495"/>
      <c r="X39" s="495"/>
      <c r="Y39" s="495"/>
      <c r="Z39" s="495"/>
      <c r="AA39" s="495"/>
      <c r="AB39" s="495"/>
      <c r="AC39" s="495"/>
      <c r="AD39" s="495"/>
      <c r="AE39" s="495"/>
      <c r="AF39" s="495"/>
      <c r="AG39" s="496"/>
    </row>
    <row r="40" spans="1:33" ht="12" customHeight="1" x14ac:dyDescent="0.2">
      <c r="A40" s="102" t="s">
        <v>190</v>
      </c>
      <c r="B40" s="88">
        <v>55669</v>
      </c>
      <c r="C40" s="88">
        <v>56563</v>
      </c>
      <c r="D40" s="88">
        <v>57285</v>
      </c>
      <c r="E40" s="88">
        <v>58025</v>
      </c>
      <c r="F40" s="88">
        <v>58743</v>
      </c>
      <c r="G40" s="88">
        <v>59191</v>
      </c>
      <c r="H40" s="88">
        <v>59329</v>
      </c>
      <c r="I40" s="88">
        <v>59305</v>
      </c>
      <c r="J40" s="88">
        <v>59142</v>
      </c>
      <c r="K40" s="88">
        <v>58967</v>
      </c>
      <c r="L40" s="88">
        <v>58675</v>
      </c>
      <c r="M40" s="88">
        <v>58450</v>
      </c>
      <c r="N40" s="88">
        <v>57941</v>
      </c>
      <c r="O40" s="88">
        <v>57312</v>
      </c>
      <c r="P40" s="88">
        <v>56589</v>
      </c>
      <c r="Q40" s="88">
        <v>55828</v>
      </c>
      <c r="R40" s="88">
        <v>55072</v>
      </c>
      <c r="S40" s="88">
        <v>54364</v>
      </c>
      <c r="T40" s="88">
        <v>53616</v>
      </c>
      <c r="U40" s="88">
        <v>53028</v>
      </c>
      <c r="V40" s="88">
        <v>52875</v>
      </c>
      <c r="W40" s="88">
        <v>52901</v>
      </c>
      <c r="X40" s="88">
        <v>52938</v>
      </c>
      <c r="Y40" s="88">
        <v>53073</v>
      </c>
      <c r="Z40" s="88">
        <v>53114</v>
      </c>
      <c r="AA40" s="88">
        <v>53208</v>
      </c>
      <c r="AB40" s="153">
        <v>301</v>
      </c>
      <c r="AC40" s="153">
        <v>-98</v>
      </c>
      <c r="AD40" s="88">
        <v>3006</v>
      </c>
      <c r="AE40" s="154">
        <v>0.05</v>
      </c>
      <c r="AF40" s="88">
        <v>-2461</v>
      </c>
      <c r="AG40" s="154">
        <v>-0.04</v>
      </c>
    </row>
    <row r="41" spans="1:33" s="118" customFormat="1" ht="12" customHeight="1" x14ac:dyDescent="0.2">
      <c r="A41" s="110" t="s">
        <v>191</v>
      </c>
      <c r="B41" s="88">
        <v>210727</v>
      </c>
      <c r="C41" s="88">
        <v>213915</v>
      </c>
      <c r="D41" s="88">
        <v>217533</v>
      </c>
      <c r="E41" s="88">
        <v>221943</v>
      </c>
      <c r="F41" s="88">
        <v>227313</v>
      </c>
      <c r="G41" s="88">
        <v>230976</v>
      </c>
      <c r="H41" s="88">
        <v>233087</v>
      </c>
      <c r="I41" s="88">
        <v>234235</v>
      </c>
      <c r="J41" s="88">
        <v>235126</v>
      </c>
      <c r="K41" s="88">
        <v>236282</v>
      </c>
      <c r="L41" s="88">
        <v>236883</v>
      </c>
      <c r="M41" s="88">
        <v>237653</v>
      </c>
      <c r="N41" s="88">
        <v>237050</v>
      </c>
      <c r="O41" s="88">
        <v>235841</v>
      </c>
      <c r="P41" s="88">
        <v>234084</v>
      </c>
      <c r="Q41" s="88">
        <v>231629</v>
      </c>
      <c r="R41" s="88">
        <v>229506</v>
      </c>
      <c r="S41" s="88">
        <v>227330</v>
      </c>
      <c r="T41" s="88">
        <v>224436</v>
      </c>
      <c r="U41" s="88">
        <v>221383</v>
      </c>
      <c r="V41" s="88">
        <v>219988</v>
      </c>
      <c r="W41" s="88">
        <v>219169</v>
      </c>
      <c r="X41" s="88">
        <v>218438</v>
      </c>
      <c r="Y41" s="88">
        <v>218353</v>
      </c>
      <c r="Z41" s="88">
        <v>217885</v>
      </c>
      <c r="AA41" s="88">
        <v>217664</v>
      </c>
      <c r="AB41" s="87">
        <v>2616</v>
      </c>
      <c r="AC41" s="87">
        <v>277</v>
      </c>
      <c r="AD41" s="88">
        <v>26156</v>
      </c>
      <c r="AE41" s="148">
        <v>0.12</v>
      </c>
      <c r="AF41" s="88">
        <v>6937</v>
      </c>
      <c r="AG41" s="148">
        <v>0.03</v>
      </c>
    </row>
    <row r="42" spans="1:33" ht="12" customHeight="1" x14ac:dyDescent="0.2">
      <c r="A42" s="110" t="s">
        <v>145</v>
      </c>
      <c r="B42" s="88">
        <v>151215</v>
      </c>
      <c r="C42" s="88">
        <v>153850</v>
      </c>
      <c r="D42" s="88">
        <v>156829</v>
      </c>
      <c r="E42" s="88">
        <v>160273</v>
      </c>
      <c r="F42" s="88">
        <v>163692</v>
      </c>
      <c r="G42" s="88">
        <v>166681</v>
      </c>
      <c r="H42" s="88">
        <v>168695</v>
      </c>
      <c r="I42" s="88">
        <v>170075</v>
      </c>
      <c r="J42" s="88">
        <v>171410</v>
      </c>
      <c r="K42" s="88">
        <v>172344</v>
      </c>
      <c r="L42" s="88">
        <v>172997</v>
      </c>
      <c r="M42" s="88">
        <v>173878</v>
      </c>
      <c r="N42" s="88">
        <v>173798</v>
      </c>
      <c r="O42" s="88">
        <v>173295</v>
      </c>
      <c r="P42" s="88">
        <v>172337</v>
      </c>
      <c r="Q42" s="88">
        <v>170802</v>
      </c>
      <c r="R42" s="88">
        <v>169366</v>
      </c>
      <c r="S42" s="88">
        <v>167879</v>
      </c>
      <c r="T42" s="88">
        <v>166055</v>
      </c>
      <c r="U42" s="88">
        <v>164461</v>
      </c>
      <c r="V42" s="88">
        <v>163847</v>
      </c>
      <c r="W42" s="88">
        <v>163529</v>
      </c>
      <c r="X42" s="88">
        <v>163394</v>
      </c>
      <c r="Y42" s="88">
        <v>163771</v>
      </c>
      <c r="Z42" s="88">
        <v>163873</v>
      </c>
      <c r="AA42" s="88">
        <v>164110</v>
      </c>
      <c r="AB42" s="87">
        <v>2178</v>
      </c>
      <c r="AC42" s="87">
        <v>516</v>
      </c>
      <c r="AD42" s="88">
        <v>21782</v>
      </c>
      <c r="AE42" s="148">
        <v>0.14000000000000001</v>
      </c>
      <c r="AF42" s="88">
        <v>12895</v>
      </c>
      <c r="AG42" s="148">
        <v>0.09</v>
      </c>
    </row>
    <row r="43" spans="1:33" ht="12" customHeight="1" x14ac:dyDescent="0.2">
      <c r="A43" s="119" t="s">
        <v>146</v>
      </c>
      <c r="B43" s="88">
        <v>47161</v>
      </c>
      <c r="C43" s="88">
        <v>47970</v>
      </c>
      <c r="D43" s="88">
        <v>48674</v>
      </c>
      <c r="E43" s="88">
        <v>49629</v>
      </c>
      <c r="F43" s="88">
        <v>50619</v>
      </c>
      <c r="G43" s="88">
        <v>51413</v>
      </c>
      <c r="H43" s="88">
        <v>51813</v>
      </c>
      <c r="I43" s="88">
        <v>52040</v>
      </c>
      <c r="J43" s="88">
        <v>52191</v>
      </c>
      <c r="K43" s="88">
        <v>52287</v>
      </c>
      <c r="L43" s="88">
        <v>52430</v>
      </c>
      <c r="M43" s="88">
        <v>52390</v>
      </c>
      <c r="N43" s="88">
        <v>52116</v>
      </c>
      <c r="O43" s="88">
        <v>51818</v>
      </c>
      <c r="P43" s="88">
        <v>51297</v>
      </c>
      <c r="Q43" s="88">
        <v>50646</v>
      </c>
      <c r="R43" s="88">
        <v>50087</v>
      </c>
      <c r="S43" s="88">
        <v>49576</v>
      </c>
      <c r="T43" s="88">
        <v>48758</v>
      </c>
      <c r="U43" s="88">
        <v>48045</v>
      </c>
      <c r="V43" s="88">
        <v>47679</v>
      </c>
      <c r="W43" s="88">
        <v>47489</v>
      </c>
      <c r="X43" s="88">
        <v>47324</v>
      </c>
      <c r="Y43" s="88">
        <v>47196</v>
      </c>
      <c r="Z43" s="88">
        <v>47007</v>
      </c>
      <c r="AA43" s="88">
        <v>46829</v>
      </c>
      <c r="AB43" s="96">
        <v>527</v>
      </c>
      <c r="AC43" s="96">
        <v>-13</v>
      </c>
      <c r="AD43" s="88">
        <v>5269</v>
      </c>
      <c r="AE43" s="148">
        <v>0.11</v>
      </c>
      <c r="AF43" s="88">
        <v>-332</v>
      </c>
      <c r="AG43" s="148">
        <v>-0.01</v>
      </c>
    </row>
    <row r="44" spans="1:33" ht="24.95" customHeight="1" x14ac:dyDescent="0.2">
      <c r="A44" s="494" t="s">
        <v>144</v>
      </c>
      <c r="B44" s="495"/>
      <c r="C44" s="495"/>
      <c r="D44" s="495"/>
      <c r="E44" s="495"/>
      <c r="F44" s="495"/>
      <c r="G44" s="495"/>
      <c r="H44" s="495"/>
      <c r="I44" s="495"/>
      <c r="J44" s="495"/>
      <c r="K44" s="495"/>
      <c r="L44" s="495"/>
      <c r="M44" s="495"/>
      <c r="N44" s="495"/>
      <c r="O44" s="495"/>
      <c r="P44" s="495"/>
      <c r="Q44" s="495"/>
      <c r="R44" s="495"/>
      <c r="S44" s="495"/>
      <c r="T44" s="495"/>
      <c r="U44" s="495"/>
      <c r="V44" s="495"/>
      <c r="W44" s="495"/>
      <c r="X44" s="495"/>
      <c r="Y44" s="495"/>
      <c r="Z44" s="495"/>
      <c r="AA44" s="495"/>
      <c r="AB44" s="495"/>
      <c r="AC44" s="495"/>
      <c r="AD44" s="495"/>
      <c r="AE44" s="495"/>
      <c r="AF44" s="495"/>
      <c r="AG44" s="496"/>
    </row>
    <row r="45" spans="1:33" x14ac:dyDescent="0.2">
      <c r="A45" s="102" t="s">
        <v>149</v>
      </c>
      <c r="B45" s="155">
        <v>1587</v>
      </c>
      <c r="C45" s="156">
        <v>1567</v>
      </c>
      <c r="D45" s="156">
        <v>1550</v>
      </c>
      <c r="E45" s="156">
        <v>1550</v>
      </c>
      <c r="F45" s="156">
        <v>1564</v>
      </c>
      <c r="G45" s="156">
        <v>1573</v>
      </c>
      <c r="H45" s="156">
        <v>1590</v>
      </c>
      <c r="I45" s="156">
        <v>1593</v>
      </c>
      <c r="J45" s="156">
        <v>1604</v>
      </c>
      <c r="K45" s="156">
        <v>1613</v>
      </c>
      <c r="L45" s="156">
        <v>1619</v>
      </c>
      <c r="M45" s="156">
        <v>1623</v>
      </c>
      <c r="N45" s="156">
        <v>1615</v>
      </c>
      <c r="O45" s="156">
        <v>1615</v>
      </c>
      <c r="P45" s="156">
        <v>1605</v>
      </c>
      <c r="Q45" s="156">
        <v>1599</v>
      </c>
      <c r="R45" s="156">
        <v>1595</v>
      </c>
      <c r="S45" s="156">
        <v>1604</v>
      </c>
      <c r="T45" s="156">
        <v>1617</v>
      </c>
      <c r="U45" s="156">
        <v>1623</v>
      </c>
      <c r="V45" s="156">
        <v>1625</v>
      </c>
      <c r="W45" s="156">
        <v>1629</v>
      </c>
      <c r="X45" s="156">
        <v>1629</v>
      </c>
      <c r="Y45" s="156">
        <v>1622</v>
      </c>
      <c r="Z45" s="156">
        <v>1607</v>
      </c>
      <c r="AA45" s="156">
        <v>1596</v>
      </c>
      <c r="AB45" s="153">
        <v>3</v>
      </c>
      <c r="AC45" s="153">
        <v>0</v>
      </c>
      <c r="AD45" s="156">
        <v>32</v>
      </c>
      <c r="AE45" s="154">
        <v>0.02</v>
      </c>
      <c r="AF45" s="156">
        <v>9</v>
      </c>
      <c r="AG45" s="154">
        <v>0.01</v>
      </c>
    </row>
    <row r="46" spans="1:33" x14ac:dyDescent="0.2">
      <c r="A46" s="119" t="s">
        <v>150</v>
      </c>
      <c r="B46" s="157">
        <v>947</v>
      </c>
      <c r="C46" s="97">
        <v>944</v>
      </c>
      <c r="D46" s="97">
        <v>943</v>
      </c>
      <c r="E46" s="97">
        <v>948</v>
      </c>
      <c r="F46" s="97">
        <v>963</v>
      </c>
      <c r="G46" s="97">
        <v>968</v>
      </c>
      <c r="H46" s="97">
        <v>971</v>
      </c>
      <c r="I46" s="97">
        <v>979</v>
      </c>
      <c r="J46" s="97">
        <v>969</v>
      </c>
      <c r="K46" s="97">
        <v>968</v>
      </c>
      <c r="L46" s="97">
        <v>973</v>
      </c>
      <c r="M46" s="97">
        <v>963</v>
      </c>
      <c r="N46" s="97">
        <v>960</v>
      </c>
      <c r="O46" s="97">
        <v>958</v>
      </c>
      <c r="P46" s="97">
        <v>951</v>
      </c>
      <c r="Q46" s="97">
        <v>948</v>
      </c>
      <c r="R46" s="97">
        <v>939</v>
      </c>
      <c r="S46" s="97">
        <v>922</v>
      </c>
      <c r="T46" s="97">
        <v>915</v>
      </c>
      <c r="U46" s="97">
        <v>900</v>
      </c>
      <c r="V46" s="97">
        <v>900</v>
      </c>
      <c r="W46" s="97">
        <v>892</v>
      </c>
      <c r="X46" s="97">
        <v>882</v>
      </c>
      <c r="Y46" s="97">
        <v>891</v>
      </c>
      <c r="Z46" s="97">
        <v>892</v>
      </c>
      <c r="AA46" s="97">
        <v>895</v>
      </c>
      <c r="AB46" s="96">
        <v>3</v>
      </c>
      <c r="AC46" s="96">
        <v>-2</v>
      </c>
      <c r="AD46" s="97">
        <v>26</v>
      </c>
      <c r="AE46" s="152">
        <v>0.03</v>
      </c>
      <c r="AF46" s="97">
        <v>-52</v>
      </c>
      <c r="AG46" s="152">
        <v>-0.05</v>
      </c>
    </row>
    <row r="48" spans="1:33" x14ac:dyDescent="0.2">
      <c r="A48" s="54" t="s">
        <v>0</v>
      </c>
      <c r="B48" s="128"/>
      <c r="C48" s="128"/>
      <c r="D48" s="62"/>
      <c r="E48" s="62"/>
      <c r="F48" s="62"/>
      <c r="G48" s="62"/>
      <c r="H48" s="62"/>
      <c r="I48" s="62"/>
      <c r="J48" s="62"/>
      <c r="K48" s="62"/>
      <c r="AD48" s="158"/>
    </row>
    <row r="49" spans="1:30" x14ac:dyDescent="0.2">
      <c r="A49" s="522" t="str">
        <f>'metadata text'!B9</f>
        <v>1) Household reference person (HRP) is defined as the eldest economically active person in the household, then the eldest inactive person if there was no economically active person.</v>
      </c>
      <c r="B49" s="522"/>
      <c r="C49" s="522"/>
      <c r="D49" s="522"/>
      <c r="E49" s="522"/>
      <c r="F49" s="522"/>
      <c r="G49" s="522"/>
      <c r="H49" s="522"/>
      <c r="I49" s="522"/>
      <c r="J49" s="522"/>
      <c r="K49" s="522"/>
      <c r="L49" s="522"/>
      <c r="M49" s="522"/>
      <c r="AD49" s="158"/>
    </row>
    <row r="50" spans="1:30" ht="12.75" customHeight="1" x14ac:dyDescent="0.2">
      <c r="A50" s="486" t="str">
        <f>'metadata text'!B12</f>
        <v>2) Average annual change is the result of dividing the absolute change before rounding by the number of years of the projection, 10 for the period 2018-2028 and 25 for the period 2018-2043.</v>
      </c>
      <c r="B50" s="486"/>
      <c r="C50" s="486"/>
      <c r="D50" s="486"/>
      <c r="E50" s="486"/>
      <c r="F50" s="486"/>
      <c r="G50" s="486"/>
      <c r="H50" s="486"/>
      <c r="I50" s="486"/>
      <c r="J50" s="486"/>
      <c r="K50" s="486"/>
      <c r="L50" s="486"/>
      <c r="M50" s="486"/>
      <c r="AD50" s="158"/>
    </row>
    <row r="51" spans="1:30" ht="12.75" customHeight="1" x14ac:dyDescent="0.2">
      <c r="A51" s="460"/>
      <c r="B51" s="460"/>
      <c r="C51" s="460"/>
      <c r="D51" s="460"/>
      <c r="E51" s="460"/>
      <c r="F51" s="460"/>
      <c r="G51" s="460"/>
      <c r="H51" s="460"/>
      <c r="I51" s="460"/>
      <c r="J51" s="460"/>
      <c r="K51" s="460"/>
      <c r="L51" s="460"/>
    </row>
    <row r="52" spans="1:30" x14ac:dyDescent="0.2">
      <c r="A52" s="516" t="str">
        <f>'metadata text'!B20</f>
        <v>Household figures are rounded to the nearest whole number. As a result, totals may not equal the sum of their parts.</v>
      </c>
      <c r="B52" s="516"/>
      <c r="C52" s="516"/>
      <c r="D52" s="516"/>
      <c r="E52" s="516"/>
      <c r="F52" s="516"/>
      <c r="G52" s="516"/>
      <c r="H52" s="516"/>
      <c r="I52" s="516"/>
      <c r="J52" s="516"/>
      <c r="K52" s="516"/>
      <c r="L52" s="516"/>
      <c r="M52" s="516"/>
    </row>
    <row r="53" spans="1:30" x14ac:dyDescent="0.2">
      <c r="A53" s="159"/>
      <c r="B53" s="133"/>
      <c r="C53" s="45"/>
      <c r="D53" s="45"/>
      <c r="E53" s="45"/>
      <c r="F53" s="45"/>
      <c r="G53" s="45"/>
      <c r="H53" s="45"/>
      <c r="I53" s="45"/>
      <c r="J53" s="45"/>
      <c r="K53" s="45"/>
      <c r="L53" s="45"/>
    </row>
    <row r="54" spans="1:30" x14ac:dyDescent="0.2">
      <c r="A54" s="431" t="s">
        <v>280</v>
      </c>
      <c r="B54" s="431"/>
      <c r="C54" s="45"/>
      <c r="D54" s="45"/>
      <c r="E54" s="45"/>
      <c r="F54" s="45"/>
      <c r="G54" s="45"/>
      <c r="H54" s="45"/>
      <c r="I54" s="45"/>
      <c r="J54" s="45"/>
      <c r="K54" s="45"/>
      <c r="L54" s="45"/>
    </row>
  </sheetData>
  <mergeCells count="16">
    <mergeCell ref="Q1:R1"/>
    <mergeCell ref="A1:O1"/>
    <mergeCell ref="A49:M49"/>
    <mergeCell ref="A50:M50"/>
    <mergeCell ref="A52:M52"/>
    <mergeCell ref="A51:L51"/>
    <mergeCell ref="A6:AG6"/>
    <mergeCell ref="A39:AG39"/>
    <mergeCell ref="A44:AG44"/>
    <mergeCell ref="AF3:AG3"/>
    <mergeCell ref="AF4:AG4"/>
    <mergeCell ref="B3:AA3"/>
    <mergeCell ref="AC3:AC4"/>
    <mergeCell ref="AB3:AB4"/>
    <mergeCell ref="AD3:AE3"/>
    <mergeCell ref="AD4:AE4"/>
  </mergeCells>
  <phoneticPr fontId="3" type="noConversion"/>
  <hyperlinks>
    <hyperlink ref="Q1" location="Contents!A1" display="back to contents"/>
  </hyperlinks>
  <pageMargins left="0.75" right="0.75" top="1" bottom="1" header="0.5" footer="0.5"/>
  <pageSetup paperSize="9" scale="79" fitToWidth="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3"/>
  <sheetViews>
    <sheetView showGridLines="0" zoomScaleNormal="100" workbookViewId="0"/>
  </sheetViews>
  <sheetFormatPr defaultRowHeight="12.75" x14ac:dyDescent="0.2"/>
  <cols>
    <col min="1" max="1" width="22.7109375" style="426" bestFit="1" customWidth="1"/>
    <col min="2" max="7" width="9.140625" style="426"/>
    <col min="8" max="8" width="15.85546875" style="426" customWidth="1"/>
    <col min="9" max="16384" width="9.140625" style="426"/>
  </cols>
  <sheetData>
    <row r="1" spans="1:13" ht="18" customHeight="1" x14ac:dyDescent="0.25">
      <c r="A1" s="425" t="s">
        <v>5</v>
      </c>
    </row>
    <row r="2" spans="1:13" ht="15" customHeight="1" x14ac:dyDescent="0.25">
      <c r="A2" s="425"/>
    </row>
    <row r="3" spans="1:13" x14ac:dyDescent="0.2">
      <c r="A3" s="427" t="s">
        <v>6</v>
      </c>
      <c r="B3" s="451" t="s">
        <v>153</v>
      </c>
      <c r="C3" s="452"/>
      <c r="D3" s="452"/>
      <c r="E3" s="452"/>
      <c r="F3" s="452"/>
      <c r="G3" s="452"/>
      <c r="H3" s="452"/>
      <c r="I3" s="428"/>
      <c r="J3" s="428"/>
      <c r="K3" s="428"/>
      <c r="L3" s="428"/>
      <c r="M3" s="428"/>
    </row>
    <row r="4" spans="1:13" x14ac:dyDescent="0.2">
      <c r="A4" s="427" t="s">
        <v>7</v>
      </c>
      <c r="B4" s="451" t="s">
        <v>154</v>
      </c>
      <c r="C4" s="452"/>
      <c r="D4" s="452"/>
      <c r="E4" s="452"/>
      <c r="F4" s="452"/>
      <c r="G4" s="452"/>
      <c r="H4" s="452"/>
    </row>
    <row r="5" spans="1:13" x14ac:dyDescent="0.2">
      <c r="A5" s="427" t="s">
        <v>8</v>
      </c>
      <c r="B5" s="452" t="s">
        <v>155</v>
      </c>
      <c r="C5" s="452"/>
      <c r="D5" s="452"/>
      <c r="E5" s="452"/>
      <c r="F5" s="452"/>
      <c r="G5" s="452"/>
      <c r="H5" s="452"/>
    </row>
    <row r="6" spans="1:13" x14ac:dyDescent="0.2">
      <c r="A6" s="427" t="s">
        <v>9</v>
      </c>
      <c r="B6" s="452" t="s">
        <v>10</v>
      </c>
      <c r="C6" s="452"/>
      <c r="D6" s="452"/>
      <c r="E6" s="452"/>
      <c r="F6" s="452"/>
      <c r="G6" s="452"/>
      <c r="H6" s="452"/>
    </row>
    <row r="7" spans="1:13" x14ac:dyDescent="0.2">
      <c r="A7" s="427" t="s">
        <v>11</v>
      </c>
      <c r="B7" s="452" t="s">
        <v>138</v>
      </c>
      <c r="C7" s="452"/>
      <c r="D7" s="452"/>
      <c r="E7" s="452"/>
      <c r="F7" s="452"/>
      <c r="G7" s="452"/>
      <c r="H7" s="452"/>
    </row>
    <row r="8" spans="1:13" x14ac:dyDescent="0.2">
      <c r="A8" s="427"/>
    </row>
    <row r="9" spans="1:13" x14ac:dyDescent="0.2">
      <c r="A9" s="427" t="s">
        <v>12</v>
      </c>
    </row>
    <row r="10" spans="1:13" x14ac:dyDescent="0.2">
      <c r="A10" s="453" t="s">
        <v>156</v>
      </c>
      <c r="B10" s="453"/>
      <c r="C10" s="453"/>
      <c r="D10" s="453"/>
      <c r="E10" s="453"/>
      <c r="F10" s="453"/>
      <c r="G10" s="453"/>
      <c r="H10" s="453"/>
      <c r="I10" s="453"/>
      <c r="J10" s="453"/>
      <c r="K10" s="453"/>
      <c r="L10" s="453"/>
      <c r="M10" s="453"/>
    </row>
    <row r="11" spans="1:13" x14ac:dyDescent="0.2">
      <c r="A11" s="453"/>
      <c r="B11" s="453"/>
      <c r="C11" s="453"/>
      <c r="D11" s="453"/>
      <c r="E11" s="453"/>
      <c r="F11" s="453"/>
      <c r="G11" s="453"/>
      <c r="H11" s="453"/>
      <c r="I11" s="453"/>
      <c r="J11" s="453"/>
      <c r="K11" s="453"/>
      <c r="L11" s="453"/>
      <c r="M11" s="453"/>
    </row>
    <row r="12" spans="1:13" ht="12.75" customHeight="1" x14ac:dyDescent="0.2">
      <c r="A12" s="429"/>
      <c r="B12" s="429"/>
      <c r="C12" s="429"/>
      <c r="D12" s="429"/>
      <c r="E12" s="429"/>
      <c r="F12" s="429"/>
      <c r="G12" s="429"/>
      <c r="H12" s="429"/>
      <c r="I12" s="429"/>
      <c r="J12" s="429"/>
      <c r="K12" s="429"/>
      <c r="L12" s="429"/>
      <c r="M12" s="429"/>
    </row>
    <row r="13" spans="1:13" x14ac:dyDescent="0.2">
      <c r="A13" s="449" t="s">
        <v>280</v>
      </c>
      <c r="B13" s="449"/>
      <c r="C13" s="429"/>
      <c r="D13" s="429"/>
      <c r="E13" s="429"/>
      <c r="F13" s="429"/>
      <c r="G13" s="429"/>
      <c r="H13" s="429"/>
      <c r="I13" s="429"/>
      <c r="J13" s="429"/>
      <c r="K13" s="429"/>
      <c r="L13" s="429"/>
      <c r="M13" s="429"/>
    </row>
  </sheetData>
  <mergeCells count="7">
    <mergeCell ref="B3:H3"/>
    <mergeCell ref="B7:H7"/>
    <mergeCell ref="A13:B13"/>
    <mergeCell ref="B4:H4"/>
    <mergeCell ref="B5:H5"/>
    <mergeCell ref="B6:H6"/>
    <mergeCell ref="A10:M11"/>
  </mergeCells>
  <phoneticPr fontId="3" type="noConversion"/>
  <pageMargins left="0.75" right="0.75" top="1" bottom="1" header="0.5" footer="0.5"/>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AG54"/>
  <sheetViews>
    <sheetView showGridLines="0" zoomScaleNormal="100" workbookViewId="0">
      <selection sqref="A1:O1"/>
    </sheetView>
  </sheetViews>
  <sheetFormatPr defaultRowHeight="12.75" x14ac:dyDescent="0.2"/>
  <cols>
    <col min="1" max="1" width="29.28515625" style="133" customWidth="1"/>
    <col min="2" max="27" width="9.140625" style="44"/>
    <col min="28" max="28" width="20.7109375" style="44" customWidth="1"/>
    <col min="29" max="29" width="18.7109375" style="44" customWidth="1"/>
    <col min="30" max="16384" width="9.140625" style="44"/>
  </cols>
  <sheetData>
    <row r="1" spans="1:33" ht="18" customHeight="1" x14ac:dyDescent="0.25">
      <c r="A1" s="482" t="s">
        <v>249</v>
      </c>
      <c r="B1" s="482"/>
      <c r="C1" s="482"/>
      <c r="D1" s="482"/>
      <c r="E1" s="482"/>
      <c r="F1" s="482"/>
      <c r="G1" s="482"/>
      <c r="H1" s="482"/>
      <c r="I1" s="482"/>
      <c r="J1" s="482"/>
      <c r="K1" s="482"/>
      <c r="L1" s="482"/>
      <c r="M1" s="482"/>
      <c r="N1" s="482"/>
      <c r="O1" s="482"/>
      <c r="Q1" s="447" t="s">
        <v>225</v>
      </c>
      <c r="R1" s="447"/>
    </row>
    <row r="2" spans="1:33" ht="15" customHeight="1" x14ac:dyDescent="0.25">
      <c r="A2" s="165"/>
      <c r="B2" s="65"/>
      <c r="C2" s="65"/>
      <c r="D2" s="65"/>
      <c r="E2" s="65"/>
      <c r="F2" s="65"/>
      <c r="G2" s="65"/>
      <c r="H2" s="65"/>
      <c r="I2" s="65"/>
      <c r="J2" s="65"/>
      <c r="K2" s="65"/>
    </row>
    <row r="3" spans="1:33" s="85" customFormat="1" ht="14.25" customHeight="1" x14ac:dyDescent="0.2">
      <c r="A3" s="66" t="s">
        <v>147</v>
      </c>
      <c r="B3" s="477" t="s">
        <v>124</v>
      </c>
      <c r="C3" s="471"/>
      <c r="D3" s="471"/>
      <c r="E3" s="471"/>
      <c r="F3" s="471"/>
      <c r="G3" s="471"/>
      <c r="H3" s="471"/>
      <c r="I3" s="471"/>
      <c r="J3" s="471"/>
      <c r="K3" s="471"/>
      <c r="L3" s="471"/>
      <c r="M3" s="471"/>
      <c r="N3" s="471"/>
      <c r="O3" s="471"/>
      <c r="P3" s="471"/>
      <c r="Q3" s="471"/>
      <c r="R3" s="471"/>
      <c r="S3" s="471"/>
      <c r="T3" s="471"/>
      <c r="U3" s="471"/>
      <c r="V3" s="471"/>
      <c r="W3" s="471"/>
      <c r="X3" s="471"/>
      <c r="Y3" s="471"/>
      <c r="Z3" s="471"/>
      <c r="AA3" s="473"/>
      <c r="AB3" s="519" t="s">
        <v>244</v>
      </c>
      <c r="AC3" s="519" t="s">
        <v>245</v>
      </c>
      <c r="AD3" s="455" t="s">
        <v>125</v>
      </c>
      <c r="AE3" s="457"/>
      <c r="AF3" s="455" t="s">
        <v>125</v>
      </c>
      <c r="AG3" s="457"/>
    </row>
    <row r="4" spans="1:33" s="85" customFormat="1" ht="13.5" customHeight="1" x14ac:dyDescent="0.2">
      <c r="A4" s="135"/>
      <c r="B4" s="136">
        <v>2018</v>
      </c>
      <c r="C4" s="137">
        <v>2019</v>
      </c>
      <c r="D4" s="137">
        <v>2020</v>
      </c>
      <c r="E4" s="137">
        <v>2021</v>
      </c>
      <c r="F4" s="137">
        <v>2022</v>
      </c>
      <c r="G4" s="137">
        <v>2023</v>
      </c>
      <c r="H4" s="137">
        <v>2024</v>
      </c>
      <c r="I4" s="137">
        <v>2025</v>
      </c>
      <c r="J4" s="137">
        <v>2026</v>
      </c>
      <c r="K4" s="137">
        <v>2027</v>
      </c>
      <c r="L4" s="137">
        <v>2028</v>
      </c>
      <c r="M4" s="137">
        <v>2029</v>
      </c>
      <c r="N4" s="137">
        <v>2030</v>
      </c>
      <c r="O4" s="137">
        <v>2031</v>
      </c>
      <c r="P4" s="137">
        <v>2032</v>
      </c>
      <c r="Q4" s="137">
        <v>2033</v>
      </c>
      <c r="R4" s="137">
        <v>2034</v>
      </c>
      <c r="S4" s="137">
        <v>2035</v>
      </c>
      <c r="T4" s="137">
        <v>2036</v>
      </c>
      <c r="U4" s="137">
        <v>2037</v>
      </c>
      <c r="V4" s="137">
        <v>2038</v>
      </c>
      <c r="W4" s="137">
        <v>2039</v>
      </c>
      <c r="X4" s="137">
        <v>2040</v>
      </c>
      <c r="Y4" s="137">
        <v>2041</v>
      </c>
      <c r="Z4" s="137">
        <v>2042</v>
      </c>
      <c r="AA4" s="138">
        <v>2043</v>
      </c>
      <c r="AB4" s="520"/>
      <c r="AC4" s="520"/>
      <c r="AD4" s="517" t="s">
        <v>195</v>
      </c>
      <c r="AE4" s="518"/>
      <c r="AF4" s="517" t="s">
        <v>185</v>
      </c>
      <c r="AG4" s="518"/>
    </row>
    <row r="5" spans="1:33" s="85" customFormat="1" x14ac:dyDescent="0.2">
      <c r="A5" s="166" t="s">
        <v>69</v>
      </c>
      <c r="B5" s="167">
        <v>741597</v>
      </c>
      <c r="C5" s="167">
        <v>738190</v>
      </c>
      <c r="D5" s="167">
        <v>733106</v>
      </c>
      <c r="E5" s="167">
        <v>726274</v>
      </c>
      <c r="F5" s="167">
        <v>713610</v>
      </c>
      <c r="G5" s="167">
        <v>700525</v>
      </c>
      <c r="H5" s="167">
        <v>690357</v>
      </c>
      <c r="I5" s="167">
        <v>681131</v>
      </c>
      <c r="J5" s="167">
        <v>674709</v>
      </c>
      <c r="K5" s="167">
        <v>668381</v>
      </c>
      <c r="L5" s="167">
        <v>662137</v>
      </c>
      <c r="M5" s="167">
        <v>656571</v>
      </c>
      <c r="N5" s="167">
        <v>654563</v>
      </c>
      <c r="O5" s="167">
        <v>652489</v>
      </c>
      <c r="P5" s="167">
        <v>652857</v>
      </c>
      <c r="Q5" s="167">
        <v>657546</v>
      </c>
      <c r="R5" s="167">
        <v>664881</v>
      </c>
      <c r="S5" s="167">
        <v>673490</v>
      </c>
      <c r="T5" s="167">
        <v>684364</v>
      </c>
      <c r="U5" s="167">
        <v>697511</v>
      </c>
      <c r="V5" s="167">
        <v>707474</v>
      </c>
      <c r="W5" s="167">
        <v>713506</v>
      </c>
      <c r="X5" s="167">
        <v>717014</v>
      </c>
      <c r="Y5" s="167">
        <v>719568</v>
      </c>
      <c r="Z5" s="167">
        <v>721793</v>
      </c>
      <c r="AA5" s="168">
        <v>723387</v>
      </c>
      <c r="AB5" s="161">
        <v>-7946</v>
      </c>
      <c r="AC5" s="161">
        <v>-728</v>
      </c>
      <c r="AD5" s="162">
        <v>-79460</v>
      </c>
      <c r="AE5" s="169">
        <v>-0.11</v>
      </c>
      <c r="AF5" s="162">
        <v>-18210</v>
      </c>
      <c r="AG5" s="169">
        <v>-0.02</v>
      </c>
    </row>
    <row r="6" spans="1:33" s="85" customFormat="1" ht="24.75" customHeight="1" x14ac:dyDescent="0.2">
      <c r="A6" s="494" t="s">
        <v>148</v>
      </c>
      <c r="B6" s="495"/>
      <c r="C6" s="495"/>
      <c r="D6" s="495"/>
      <c r="E6" s="495"/>
      <c r="F6" s="495"/>
      <c r="G6" s="495"/>
      <c r="H6" s="495"/>
      <c r="I6" s="495"/>
      <c r="J6" s="495"/>
      <c r="K6" s="495"/>
      <c r="L6" s="495"/>
      <c r="M6" s="495"/>
      <c r="N6" s="495"/>
      <c r="O6" s="495"/>
      <c r="P6" s="495"/>
      <c r="Q6" s="495"/>
      <c r="R6" s="495"/>
      <c r="S6" s="495"/>
      <c r="T6" s="495"/>
      <c r="U6" s="495"/>
      <c r="V6" s="495"/>
      <c r="W6" s="495"/>
      <c r="X6" s="495"/>
      <c r="Y6" s="495"/>
      <c r="Z6" s="495"/>
      <c r="AA6" s="495"/>
      <c r="AB6" s="495"/>
      <c r="AC6" s="495"/>
      <c r="AD6" s="495"/>
      <c r="AE6" s="495"/>
      <c r="AF6" s="495"/>
      <c r="AG6" s="496"/>
    </row>
    <row r="7" spans="1:33" s="68" customFormat="1" x14ac:dyDescent="0.2">
      <c r="A7" s="170" t="s">
        <v>70</v>
      </c>
      <c r="B7" s="145">
        <v>27667</v>
      </c>
      <c r="C7" s="145">
        <v>27652</v>
      </c>
      <c r="D7" s="145">
        <v>27479</v>
      </c>
      <c r="E7" s="145">
        <v>27386</v>
      </c>
      <c r="F7" s="145">
        <v>27022</v>
      </c>
      <c r="G7" s="145">
        <v>26663</v>
      </c>
      <c r="H7" s="145">
        <v>26544</v>
      </c>
      <c r="I7" s="145">
        <v>26441</v>
      </c>
      <c r="J7" s="145">
        <v>26542</v>
      </c>
      <c r="K7" s="145">
        <v>26641</v>
      </c>
      <c r="L7" s="88">
        <v>26815</v>
      </c>
      <c r="M7" s="88">
        <v>26914</v>
      </c>
      <c r="N7" s="88">
        <v>27257</v>
      </c>
      <c r="O7" s="88">
        <v>27510</v>
      </c>
      <c r="P7" s="88">
        <v>27820</v>
      </c>
      <c r="Q7" s="88">
        <v>28191</v>
      </c>
      <c r="R7" s="88">
        <v>28740</v>
      </c>
      <c r="S7" s="88">
        <v>29308</v>
      </c>
      <c r="T7" s="88">
        <v>29916</v>
      </c>
      <c r="U7" s="88">
        <v>30490</v>
      </c>
      <c r="V7" s="88">
        <v>30816</v>
      </c>
      <c r="W7" s="88">
        <v>30929</v>
      </c>
      <c r="X7" s="88">
        <v>30976</v>
      </c>
      <c r="Y7" s="88">
        <v>30979</v>
      </c>
      <c r="Z7" s="88">
        <v>30973</v>
      </c>
      <c r="AA7" s="94">
        <v>30835</v>
      </c>
      <c r="AB7" s="87">
        <v>-85</v>
      </c>
      <c r="AC7" s="87">
        <v>127</v>
      </c>
      <c r="AD7" s="163">
        <v>-852</v>
      </c>
      <c r="AE7" s="92">
        <v>-0.03</v>
      </c>
      <c r="AF7" s="163">
        <v>3168</v>
      </c>
      <c r="AG7" s="92">
        <v>0.11</v>
      </c>
    </row>
    <row r="8" spans="1:33" s="68" customFormat="1" x14ac:dyDescent="0.2">
      <c r="A8" s="170" t="s">
        <v>71</v>
      </c>
      <c r="B8" s="145">
        <v>35681</v>
      </c>
      <c r="C8" s="145">
        <v>35806</v>
      </c>
      <c r="D8" s="145">
        <v>35691</v>
      </c>
      <c r="E8" s="145">
        <v>35550</v>
      </c>
      <c r="F8" s="145">
        <v>35205</v>
      </c>
      <c r="G8" s="145">
        <v>34725</v>
      </c>
      <c r="H8" s="145">
        <v>34312</v>
      </c>
      <c r="I8" s="145">
        <v>33968</v>
      </c>
      <c r="J8" s="145">
        <v>33747</v>
      </c>
      <c r="K8" s="145">
        <v>33504</v>
      </c>
      <c r="L8" s="88">
        <v>33345</v>
      </c>
      <c r="M8" s="88">
        <v>33032</v>
      </c>
      <c r="N8" s="88">
        <v>32923</v>
      </c>
      <c r="O8" s="88">
        <v>32712</v>
      </c>
      <c r="P8" s="88">
        <v>32656</v>
      </c>
      <c r="Q8" s="88">
        <v>32695</v>
      </c>
      <c r="R8" s="88">
        <v>32841</v>
      </c>
      <c r="S8" s="88">
        <v>33126</v>
      </c>
      <c r="T8" s="88">
        <v>33416</v>
      </c>
      <c r="U8" s="88">
        <v>33740</v>
      </c>
      <c r="V8" s="88">
        <v>33987</v>
      </c>
      <c r="W8" s="88">
        <v>34089</v>
      </c>
      <c r="X8" s="88">
        <v>34069</v>
      </c>
      <c r="Y8" s="88">
        <v>33949</v>
      </c>
      <c r="Z8" s="88">
        <v>33821</v>
      </c>
      <c r="AA8" s="94">
        <v>33705</v>
      </c>
      <c r="AB8" s="87">
        <v>-234</v>
      </c>
      <c r="AC8" s="87">
        <v>-79</v>
      </c>
      <c r="AD8" s="163">
        <v>-2336</v>
      </c>
      <c r="AE8" s="92">
        <v>-7.0000000000000007E-2</v>
      </c>
      <c r="AF8" s="163">
        <v>-1976</v>
      </c>
      <c r="AG8" s="92">
        <v>-0.06</v>
      </c>
    </row>
    <row r="9" spans="1:33" s="68" customFormat="1" x14ac:dyDescent="0.2">
      <c r="A9" s="170" t="s">
        <v>72</v>
      </c>
      <c r="B9" s="145">
        <v>16368</v>
      </c>
      <c r="C9" s="145">
        <v>16283</v>
      </c>
      <c r="D9" s="145">
        <v>16058</v>
      </c>
      <c r="E9" s="145">
        <v>15869</v>
      </c>
      <c r="F9" s="145">
        <v>15466</v>
      </c>
      <c r="G9" s="145">
        <v>15101</v>
      </c>
      <c r="H9" s="145">
        <v>14829</v>
      </c>
      <c r="I9" s="145">
        <v>14547</v>
      </c>
      <c r="J9" s="145">
        <v>14301</v>
      </c>
      <c r="K9" s="145">
        <v>14145</v>
      </c>
      <c r="L9" s="88">
        <v>14008</v>
      </c>
      <c r="M9" s="88">
        <v>13781</v>
      </c>
      <c r="N9" s="88">
        <v>13652</v>
      </c>
      <c r="O9" s="88">
        <v>13576</v>
      </c>
      <c r="P9" s="88">
        <v>13535</v>
      </c>
      <c r="Q9" s="88">
        <v>13530</v>
      </c>
      <c r="R9" s="88">
        <v>13586</v>
      </c>
      <c r="S9" s="88">
        <v>13697</v>
      </c>
      <c r="T9" s="88">
        <v>13881</v>
      </c>
      <c r="U9" s="88">
        <v>14098</v>
      </c>
      <c r="V9" s="88">
        <v>14271</v>
      </c>
      <c r="W9" s="88">
        <v>14382</v>
      </c>
      <c r="X9" s="88">
        <v>14412</v>
      </c>
      <c r="Y9" s="88">
        <v>14439</v>
      </c>
      <c r="Z9" s="88">
        <v>14417</v>
      </c>
      <c r="AA9" s="94">
        <v>14402</v>
      </c>
      <c r="AB9" s="87">
        <v>-236</v>
      </c>
      <c r="AC9" s="87">
        <v>-79</v>
      </c>
      <c r="AD9" s="163">
        <v>-2360</v>
      </c>
      <c r="AE9" s="92">
        <v>-0.14000000000000001</v>
      </c>
      <c r="AF9" s="163">
        <v>-1966</v>
      </c>
      <c r="AG9" s="92">
        <v>-0.12</v>
      </c>
    </row>
    <row r="10" spans="1:33" s="68" customFormat="1" x14ac:dyDescent="0.2">
      <c r="A10" s="170" t="s">
        <v>139</v>
      </c>
      <c r="B10" s="145">
        <v>12895</v>
      </c>
      <c r="C10" s="145">
        <v>12789</v>
      </c>
      <c r="D10" s="145">
        <v>12596</v>
      </c>
      <c r="E10" s="145">
        <v>12337</v>
      </c>
      <c r="F10" s="145">
        <v>12042</v>
      </c>
      <c r="G10" s="145">
        <v>11665</v>
      </c>
      <c r="H10" s="145">
        <v>11321</v>
      </c>
      <c r="I10" s="145">
        <v>10978</v>
      </c>
      <c r="J10" s="145">
        <v>10724</v>
      </c>
      <c r="K10" s="145">
        <v>10401</v>
      </c>
      <c r="L10" s="88">
        <v>10105</v>
      </c>
      <c r="M10" s="88">
        <v>9864</v>
      </c>
      <c r="N10" s="88">
        <v>9644</v>
      </c>
      <c r="O10" s="88">
        <v>9438</v>
      </c>
      <c r="P10" s="88">
        <v>9237</v>
      </c>
      <c r="Q10" s="88">
        <v>9084</v>
      </c>
      <c r="R10" s="88">
        <v>9046</v>
      </c>
      <c r="S10" s="88">
        <v>9000</v>
      </c>
      <c r="T10" s="88">
        <v>8998</v>
      </c>
      <c r="U10" s="88">
        <v>9000</v>
      </c>
      <c r="V10" s="88">
        <v>9021</v>
      </c>
      <c r="W10" s="88">
        <v>9011</v>
      </c>
      <c r="X10" s="88">
        <v>8958</v>
      </c>
      <c r="Y10" s="88">
        <v>8890</v>
      </c>
      <c r="Z10" s="88">
        <v>8877</v>
      </c>
      <c r="AA10" s="94">
        <v>8865</v>
      </c>
      <c r="AB10" s="87">
        <v>-279</v>
      </c>
      <c r="AC10" s="87">
        <v>-161</v>
      </c>
      <c r="AD10" s="163">
        <v>-2790</v>
      </c>
      <c r="AE10" s="92">
        <v>-0.22</v>
      </c>
      <c r="AF10" s="163">
        <v>-4030</v>
      </c>
      <c r="AG10" s="92">
        <v>-0.31</v>
      </c>
    </row>
    <row r="11" spans="1:33" s="68" customFormat="1" x14ac:dyDescent="0.2">
      <c r="A11" s="170" t="s">
        <v>140</v>
      </c>
      <c r="B11" s="145">
        <v>61043</v>
      </c>
      <c r="C11" s="145">
        <v>61232</v>
      </c>
      <c r="D11" s="145">
        <v>61505</v>
      </c>
      <c r="E11" s="145">
        <v>61626</v>
      </c>
      <c r="F11" s="145">
        <v>61541</v>
      </c>
      <c r="G11" s="145">
        <v>61222</v>
      </c>
      <c r="H11" s="145">
        <v>61334</v>
      </c>
      <c r="I11" s="145">
        <v>61513</v>
      </c>
      <c r="J11" s="145">
        <v>61787</v>
      </c>
      <c r="K11" s="145">
        <v>62257</v>
      </c>
      <c r="L11" s="88">
        <v>62798</v>
      </c>
      <c r="M11" s="88">
        <v>63411</v>
      </c>
      <c r="N11" s="88">
        <v>64361</v>
      </c>
      <c r="O11" s="88">
        <v>65042</v>
      </c>
      <c r="P11" s="88">
        <v>65879</v>
      </c>
      <c r="Q11" s="88">
        <v>67190</v>
      </c>
      <c r="R11" s="88">
        <v>68737</v>
      </c>
      <c r="S11" s="88">
        <v>70318</v>
      </c>
      <c r="T11" s="88">
        <v>72182</v>
      </c>
      <c r="U11" s="88">
        <v>73855</v>
      </c>
      <c r="V11" s="88">
        <v>75188</v>
      </c>
      <c r="W11" s="88">
        <v>76098</v>
      </c>
      <c r="X11" s="88">
        <v>76779</v>
      </c>
      <c r="Y11" s="88">
        <v>77524</v>
      </c>
      <c r="Z11" s="88">
        <v>78015</v>
      </c>
      <c r="AA11" s="94">
        <v>78383</v>
      </c>
      <c r="AB11" s="87">
        <v>176</v>
      </c>
      <c r="AC11" s="87">
        <v>694</v>
      </c>
      <c r="AD11" s="163">
        <v>1755</v>
      </c>
      <c r="AE11" s="92">
        <v>0.03</v>
      </c>
      <c r="AF11" s="163">
        <v>17340</v>
      </c>
      <c r="AG11" s="92">
        <v>0.28000000000000003</v>
      </c>
    </row>
    <row r="12" spans="1:33" s="68" customFormat="1" x14ac:dyDescent="0.2">
      <c r="A12" s="170" t="s">
        <v>73</v>
      </c>
      <c r="B12" s="145">
        <v>7700</v>
      </c>
      <c r="C12" s="145">
        <v>7641</v>
      </c>
      <c r="D12" s="145">
        <v>7569</v>
      </c>
      <c r="E12" s="145">
        <v>7469</v>
      </c>
      <c r="F12" s="145">
        <v>7291</v>
      </c>
      <c r="G12" s="145">
        <v>7125</v>
      </c>
      <c r="H12" s="145">
        <v>6941</v>
      </c>
      <c r="I12" s="145">
        <v>6823</v>
      </c>
      <c r="J12" s="145">
        <v>6704</v>
      </c>
      <c r="K12" s="145">
        <v>6504</v>
      </c>
      <c r="L12" s="88">
        <v>6368</v>
      </c>
      <c r="M12" s="88">
        <v>6184</v>
      </c>
      <c r="N12" s="88">
        <v>6130</v>
      </c>
      <c r="O12" s="88">
        <v>6042</v>
      </c>
      <c r="P12" s="88">
        <v>5960</v>
      </c>
      <c r="Q12" s="88">
        <v>5926</v>
      </c>
      <c r="R12" s="88">
        <v>5916</v>
      </c>
      <c r="S12" s="88">
        <v>5941</v>
      </c>
      <c r="T12" s="88">
        <v>5963</v>
      </c>
      <c r="U12" s="88">
        <v>6032</v>
      </c>
      <c r="V12" s="88">
        <v>6071</v>
      </c>
      <c r="W12" s="88">
        <v>6117</v>
      </c>
      <c r="X12" s="88">
        <v>6143</v>
      </c>
      <c r="Y12" s="88">
        <v>6171</v>
      </c>
      <c r="Z12" s="88">
        <v>6201</v>
      </c>
      <c r="AA12" s="94">
        <v>6226</v>
      </c>
      <c r="AB12" s="87">
        <v>-133</v>
      </c>
      <c r="AC12" s="87">
        <v>-59</v>
      </c>
      <c r="AD12" s="163">
        <v>-1332</v>
      </c>
      <c r="AE12" s="92">
        <v>-0.17</v>
      </c>
      <c r="AF12" s="163">
        <v>-1474</v>
      </c>
      <c r="AG12" s="92">
        <v>-0.19</v>
      </c>
    </row>
    <row r="13" spans="1:33" s="68" customFormat="1" x14ac:dyDescent="0.2">
      <c r="A13" s="170" t="s">
        <v>141</v>
      </c>
      <c r="B13" s="145">
        <v>20775</v>
      </c>
      <c r="C13" s="145">
        <v>20483</v>
      </c>
      <c r="D13" s="145">
        <v>20166</v>
      </c>
      <c r="E13" s="145">
        <v>19776</v>
      </c>
      <c r="F13" s="145">
        <v>19172</v>
      </c>
      <c r="G13" s="145">
        <v>18550</v>
      </c>
      <c r="H13" s="145">
        <v>17962</v>
      </c>
      <c r="I13" s="145">
        <v>17408</v>
      </c>
      <c r="J13" s="145">
        <v>16973</v>
      </c>
      <c r="K13" s="145">
        <v>16554</v>
      </c>
      <c r="L13" s="88">
        <v>16149</v>
      </c>
      <c r="M13" s="88">
        <v>15792</v>
      </c>
      <c r="N13" s="88">
        <v>15537</v>
      </c>
      <c r="O13" s="88">
        <v>15262</v>
      </c>
      <c r="P13" s="88">
        <v>15115</v>
      </c>
      <c r="Q13" s="88">
        <v>15134</v>
      </c>
      <c r="R13" s="88">
        <v>15151</v>
      </c>
      <c r="S13" s="88">
        <v>15260</v>
      </c>
      <c r="T13" s="88">
        <v>15399</v>
      </c>
      <c r="U13" s="88">
        <v>15631</v>
      </c>
      <c r="V13" s="88">
        <v>15835</v>
      </c>
      <c r="W13" s="88">
        <v>15999</v>
      </c>
      <c r="X13" s="88">
        <v>16112</v>
      </c>
      <c r="Y13" s="88">
        <v>16162</v>
      </c>
      <c r="Z13" s="88">
        <v>16177</v>
      </c>
      <c r="AA13" s="94">
        <v>16267</v>
      </c>
      <c r="AB13" s="87">
        <v>-463</v>
      </c>
      <c r="AC13" s="87">
        <v>-180</v>
      </c>
      <c r="AD13" s="163">
        <v>-4626</v>
      </c>
      <c r="AE13" s="92">
        <v>-0.22</v>
      </c>
      <c r="AF13" s="163">
        <v>-4508</v>
      </c>
      <c r="AG13" s="92">
        <v>-0.22</v>
      </c>
    </row>
    <row r="14" spans="1:33" s="68" customFormat="1" x14ac:dyDescent="0.2">
      <c r="A14" s="170" t="s">
        <v>74</v>
      </c>
      <c r="B14" s="145">
        <v>18256</v>
      </c>
      <c r="C14" s="145">
        <v>17990</v>
      </c>
      <c r="D14" s="145">
        <v>17678</v>
      </c>
      <c r="E14" s="145">
        <v>17375</v>
      </c>
      <c r="F14" s="145">
        <v>16968</v>
      </c>
      <c r="G14" s="145">
        <v>16551</v>
      </c>
      <c r="H14" s="145">
        <v>16264</v>
      </c>
      <c r="I14" s="145">
        <v>15955</v>
      </c>
      <c r="J14" s="145">
        <v>15837</v>
      </c>
      <c r="K14" s="145">
        <v>15831</v>
      </c>
      <c r="L14" s="88">
        <v>15739</v>
      </c>
      <c r="M14" s="88">
        <v>15732</v>
      </c>
      <c r="N14" s="88">
        <v>15846</v>
      </c>
      <c r="O14" s="88">
        <v>15860</v>
      </c>
      <c r="P14" s="88">
        <v>16085</v>
      </c>
      <c r="Q14" s="88">
        <v>16395</v>
      </c>
      <c r="R14" s="88">
        <v>16802</v>
      </c>
      <c r="S14" s="88">
        <v>17274</v>
      </c>
      <c r="T14" s="88">
        <v>17737</v>
      </c>
      <c r="U14" s="88">
        <v>18242</v>
      </c>
      <c r="V14" s="88">
        <v>18607</v>
      </c>
      <c r="W14" s="88">
        <v>18822</v>
      </c>
      <c r="X14" s="88">
        <v>18977</v>
      </c>
      <c r="Y14" s="88">
        <v>19074</v>
      </c>
      <c r="Z14" s="88">
        <v>19171</v>
      </c>
      <c r="AA14" s="94">
        <v>19292</v>
      </c>
      <c r="AB14" s="87">
        <v>-252</v>
      </c>
      <c r="AC14" s="87">
        <v>41</v>
      </c>
      <c r="AD14" s="163">
        <v>-2517</v>
      </c>
      <c r="AE14" s="92">
        <v>-0.14000000000000001</v>
      </c>
      <c r="AF14" s="163">
        <v>1036</v>
      </c>
      <c r="AG14" s="92">
        <v>0.06</v>
      </c>
    </row>
    <row r="15" spans="1:33" s="68" customFormat="1" x14ac:dyDescent="0.2">
      <c r="A15" s="170" t="s">
        <v>75</v>
      </c>
      <c r="B15" s="145">
        <v>17340</v>
      </c>
      <c r="C15" s="145">
        <v>17232</v>
      </c>
      <c r="D15" s="145">
        <v>17086</v>
      </c>
      <c r="E15" s="145">
        <v>16835</v>
      </c>
      <c r="F15" s="145">
        <v>16444</v>
      </c>
      <c r="G15" s="145">
        <v>16054</v>
      </c>
      <c r="H15" s="145">
        <v>15718</v>
      </c>
      <c r="I15" s="145">
        <v>15384</v>
      </c>
      <c r="J15" s="145">
        <v>15073</v>
      </c>
      <c r="K15" s="145">
        <v>14755</v>
      </c>
      <c r="L15" s="88">
        <v>14439</v>
      </c>
      <c r="M15" s="88">
        <v>14150</v>
      </c>
      <c r="N15" s="88">
        <v>13984</v>
      </c>
      <c r="O15" s="88">
        <v>13870</v>
      </c>
      <c r="P15" s="88">
        <v>13799</v>
      </c>
      <c r="Q15" s="88">
        <v>13777</v>
      </c>
      <c r="R15" s="88">
        <v>13856</v>
      </c>
      <c r="S15" s="88">
        <v>13949</v>
      </c>
      <c r="T15" s="88">
        <v>14111</v>
      </c>
      <c r="U15" s="88">
        <v>14325</v>
      </c>
      <c r="V15" s="88">
        <v>14474</v>
      </c>
      <c r="W15" s="88">
        <v>14576</v>
      </c>
      <c r="X15" s="88">
        <v>14599</v>
      </c>
      <c r="Y15" s="88">
        <v>14602</v>
      </c>
      <c r="Z15" s="88">
        <v>14601</v>
      </c>
      <c r="AA15" s="94">
        <v>14627</v>
      </c>
      <c r="AB15" s="87">
        <v>-290</v>
      </c>
      <c r="AC15" s="87">
        <v>-109</v>
      </c>
      <c r="AD15" s="163">
        <v>-2901</v>
      </c>
      <c r="AE15" s="92">
        <v>-0.17</v>
      </c>
      <c r="AF15" s="163">
        <v>-2713</v>
      </c>
      <c r="AG15" s="92">
        <v>-0.16</v>
      </c>
    </row>
    <row r="16" spans="1:33" s="68" customFormat="1" x14ac:dyDescent="0.2">
      <c r="A16" s="170" t="s">
        <v>76</v>
      </c>
      <c r="B16" s="145">
        <v>15211</v>
      </c>
      <c r="C16" s="145">
        <v>14930</v>
      </c>
      <c r="D16" s="145">
        <v>14744</v>
      </c>
      <c r="E16" s="145">
        <v>14514</v>
      </c>
      <c r="F16" s="145">
        <v>14166</v>
      </c>
      <c r="G16" s="145">
        <v>13835</v>
      </c>
      <c r="H16" s="145">
        <v>13572</v>
      </c>
      <c r="I16" s="145">
        <v>13314</v>
      </c>
      <c r="J16" s="145">
        <v>13164</v>
      </c>
      <c r="K16" s="145">
        <v>12971</v>
      </c>
      <c r="L16" s="88">
        <v>12871</v>
      </c>
      <c r="M16" s="88">
        <v>12776</v>
      </c>
      <c r="N16" s="88">
        <v>12715</v>
      </c>
      <c r="O16" s="88">
        <v>12680</v>
      </c>
      <c r="P16" s="88">
        <v>12704</v>
      </c>
      <c r="Q16" s="88">
        <v>12869</v>
      </c>
      <c r="R16" s="88">
        <v>13122</v>
      </c>
      <c r="S16" s="88">
        <v>13402</v>
      </c>
      <c r="T16" s="88">
        <v>13720</v>
      </c>
      <c r="U16" s="88">
        <v>14087</v>
      </c>
      <c r="V16" s="88">
        <v>14396</v>
      </c>
      <c r="W16" s="88">
        <v>14579</v>
      </c>
      <c r="X16" s="88">
        <v>14726</v>
      </c>
      <c r="Y16" s="88">
        <v>14871</v>
      </c>
      <c r="Z16" s="88">
        <v>14992</v>
      </c>
      <c r="AA16" s="94">
        <v>15102</v>
      </c>
      <c r="AB16" s="87">
        <v>-234</v>
      </c>
      <c r="AC16" s="87">
        <v>-4</v>
      </c>
      <c r="AD16" s="163">
        <v>-2340</v>
      </c>
      <c r="AE16" s="92">
        <v>-0.15</v>
      </c>
      <c r="AF16" s="163">
        <v>-109</v>
      </c>
      <c r="AG16" s="92">
        <v>-0.01</v>
      </c>
    </row>
    <row r="17" spans="1:33" s="68" customFormat="1" x14ac:dyDescent="0.2">
      <c r="A17" s="170" t="s">
        <v>77</v>
      </c>
      <c r="B17" s="145">
        <v>15012</v>
      </c>
      <c r="C17" s="145">
        <v>15070</v>
      </c>
      <c r="D17" s="145">
        <v>15019</v>
      </c>
      <c r="E17" s="145">
        <v>14928</v>
      </c>
      <c r="F17" s="145">
        <v>14742</v>
      </c>
      <c r="G17" s="145">
        <v>14490</v>
      </c>
      <c r="H17" s="145">
        <v>14366</v>
      </c>
      <c r="I17" s="145">
        <v>14121</v>
      </c>
      <c r="J17" s="145">
        <v>14061</v>
      </c>
      <c r="K17" s="145">
        <v>13935</v>
      </c>
      <c r="L17" s="88">
        <v>13825</v>
      </c>
      <c r="M17" s="88">
        <v>13762</v>
      </c>
      <c r="N17" s="88">
        <v>13742</v>
      </c>
      <c r="O17" s="88">
        <v>13736</v>
      </c>
      <c r="P17" s="88">
        <v>13788</v>
      </c>
      <c r="Q17" s="88">
        <v>13892</v>
      </c>
      <c r="R17" s="88">
        <v>14090</v>
      </c>
      <c r="S17" s="88">
        <v>14341</v>
      </c>
      <c r="T17" s="88">
        <v>14646</v>
      </c>
      <c r="U17" s="88">
        <v>15041</v>
      </c>
      <c r="V17" s="88">
        <v>15388</v>
      </c>
      <c r="W17" s="88">
        <v>15601</v>
      </c>
      <c r="X17" s="88">
        <v>15835</v>
      </c>
      <c r="Y17" s="88">
        <v>16004</v>
      </c>
      <c r="Z17" s="88">
        <v>16153</v>
      </c>
      <c r="AA17" s="94">
        <v>16262</v>
      </c>
      <c r="AB17" s="87">
        <v>-119</v>
      </c>
      <c r="AC17" s="87">
        <v>50</v>
      </c>
      <c r="AD17" s="163">
        <v>-1187</v>
      </c>
      <c r="AE17" s="92">
        <v>-0.08</v>
      </c>
      <c r="AF17" s="163">
        <v>1250</v>
      </c>
      <c r="AG17" s="92">
        <v>0.08</v>
      </c>
    </row>
    <row r="18" spans="1:33" s="68" customFormat="1" x14ac:dyDescent="0.2">
      <c r="A18" s="170" t="s">
        <v>78</v>
      </c>
      <c r="B18" s="145">
        <v>12758</v>
      </c>
      <c r="C18" s="145">
        <v>12606</v>
      </c>
      <c r="D18" s="145">
        <v>12485</v>
      </c>
      <c r="E18" s="145">
        <v>12404</v>
      </c>
      <c r="F18" s="145">
        <v>12207</v>
      </c>
      <c r="G18" s="145">
        <v>12091</v>
      </c>
      <c r="H18" s="145">
        <v>11911</v>
      </c>
      <c r="I18" s="145">
        <v>11877</v>
      </c>
      <c r="J18" s="145">
        <v>11811</v>
      </c>
      <c r="K18" s="145">
        <v>11749</v>
      </c>
      <c r="L18" s="88">
        <v>11711</v>
      </c>
      <c r="M18" s="88">
        <v>11686</v>
      </c>
      <c r="N18" s="88">
        <v>11736</v>
      </c>
      <c r="O18" s="88">
        <v>11796</v>
      </c>
      <c r="P18" s="88">
        <v>11889</v>
      </c>
      <c r="Q18" s="88">
        <v>12046</v>
      </c>
      <c r="R18" s="88">
        <v>12295</v>
      </c>
      <c r="S18" s="88">
        <v>12552</v>
      </c>
      <c r="T18" s="88">
        <v>12809</v>
      </c>
      <c r="U18" s="88">
        <v>13116</v>
      </c>
      <c r="V18" s="88">
        <v>13316</v>
      </c>
      <c r="W18" s="88">
        <v>13465</v>
      </c>
      <c r="X18" s="88">
        <v>13553</v>
      </c>
      <c r="Y18" s="88">
        <v>13660</v>
      </c>
      <c r="Z18" s="88">
        <v>13782</v>
      </c>
      <c r="AA18" s="94">
        <v>13909</v>
      </c>
      <c r="AB18" s="87">
        <v>-105</v>
      </c>
      <c r="AC18" s="87">
        <v>46</v>
      </c>
      <c r="AD18" s="163">
        <v>-1047</v>
      </c>
      <c r="AE18" s="92">
        <v>-0.08</v>
      </c>
      <c r="AF18" s="163">
        <v>1151</v>
      </c>
      <c r="AG18" s="92">
        <v>0.09</v>
      </c>
    </row>
    <row r="19" spans="1:33" s="68" customFormat="1" x14ac:dyDescent="0.2">
      <c r="A19" s="170" t="s">
        <v>79</v>
      </c>
      <c r="B19" s="145">
        <v>23267</v>
      </c>
      <c r="C19" s="145">
        <v>23323</v>
      </c>
      <c r="D19" s="145">
        <v>23375</v>
      </c>
      <c r="E19" s="145">
        <v>23343</v>
      </c>
      <c r="F19" s="145">
        <v>23078</v>
      </c>
      <c r="G19" s="145">
        <v>22810</v>
      </c>
      <c r="H19" s="145">
        <v>22584</v>
      </c>
      <c r="I19" s="145">
        <v>22345</v>
      </c>
      <c r="J19" s="145">
        <v>22132</v>
      </c>
      <c r="K19" s="145">
        <v>21929</v>
      </c>
      <c r="L19" s="88">
        <v>21646</v>
      </c>
      <c r="M19" s="88">
        <v>21399</v>
      </c>
      <c r="N19" s="88">
        <v>21276</v>
      </c>
      <c r="O19" s="88">
        <v>21101</v>
      </c>
      <c r="P19" s="88">
        <v>20906</v>
      </c>
      <c r="Q19" s="88">
        <v>20893</v>
      </c>
      <c r="R19" s="88">
        <v>20888</v>
      </c>
      <c r="S19" s="88">
        <v>20973</v>
      </c>
      <c r="T19" s="88">
        <v>21180</v>
      </c>
      <c r="U19" s="88">
        <v>21431</v>
      </c>
      <c r="V19" s="88">
        <v>21652</v>
      </c>
      <c r="W19" s="88">
        <v>21739</v>
      </c>
      <c r="X19" s="88">
        <v>21857</v>
      </c>
      <c r="Y19" s="88">
        <v>21936</v>
      </c>
      <c r="Z19" s="88">
        <v>21958</v>
      </c>
      <c r="AA19" s="94">
        <v>22047</v>
      </c>
      <c r="AB19" s="87">
        <v>-162</v>
      </c>
      <c r="AC19" s="87">
        <v>-49</v>
      </c>
      <c r="AD19" s="163">
        <v>-1621</v>
      </c>
      <c r="AE19" s="92">
        <v>-7.0000000000000007E-2</v>
      </c>
      <c r="AF19" s="163">
        <v>-1220</v>
      </c>
      <c r="AG19" s="92">
        <v>-0.05</v>
      </c>
    </row>
    <row r="20" spans="1:33" s="68" customFormat="1" x14ac:dyDescent="0.2">
      <c r="A20" s="170" t="s">
        <v>80</v>
      </c>
      <c r="B20" s="145">
        <v>51319</v>
      </c>
      <c r="C20" s="145">
        <v>51156</v>
      </c>
      <c r="D20" s="145">
        <v>50644</v>
      </c>
      <c r="E20" s="145">
        <v>50207</v>
      </c>
      <c r="F20" s="145">
        <v>49345</v>
      </c>
      <c r="G20" s="145">
        <v>48415</v>
      </c>
      <c r="H20" s="145">
        <v>47638</v>
      </c>
      <c r="I20" s="145">
        <v>46868</v>
      </c>
      <c r="J20" s="145">
        <v>46248</v>
      </c>
      <c r="K20" s="145">
        <v>45527</v>
      </c>
      <c r="L20" s="88">
        <v>44762</v>
      </c>
      <c r="M20" s="88">
        <v>44012</v>
      </c>
      <c r="N20" s="88">
        <v>43558</v>
      </c>
      <c r="O20" s="88">
        <v>43079</v>
      </c>
      <c r="P20" s="88">
        <v>42768</v>
      </c>
      <c r="Q20" s="88">
        <v>42764</v>
      </c>
      <c r="R20" s="88">
        <v>43022</v>
      </c>
      <c r="S20" s="88">
        <v>43367</v>
      </c>
      <c r="T20" s="88">
        <v>43809</v>
      </c>
      <c r="U20" s="88">
        <v>44416</v>
      </c>
      <c r="V20" s="88">
        <v>44901</v>
      </c>
      <c r="W20" s="88">
        <v>45151</v>
      </c>
      <c r="X20" s="88">
        <v>45213</v>
      </c>
      <c r="Y20" s="88">
        <v>45243</v>
      </c>
      <c r="Z20" s="88">
        <v>45231</v>
      </c>
      <c r="AA20" s="94">
        <v>45222</v>
      </c>
      <c r="AB20" s="87">
        <v>-656</v>
      </c>
      <c r="AC20" s="87">
        <v>-244</v>
      </c>
      <c r="AD20" s="163">
        <v>-6557</v>
      </c>
      <c r="AE20" s="92">
        <v>-0.13</v>
      </c>
      <c r="AF20" s="163">
        <v>-6097</v>
      </c>
      <c r="AG20" s="92">
        <v>-0.12</v>
      </c>
    </row>
    <row r="21" spans="1:33" s="68" customFormat="1" x14ac:dyDescent="0.2">
      <c r="A21" s="170" t="s">
        <v>81</v>
      </c>
      <c r="B21" s="145">
        <v>79107</v>
      </c>
      <c r="C21" s="145">
        <v>78481</v>
      </c>
      <c r="D21" s="145">
        <v>77970</v>
      </c>
      <c r="E21" s="145">
        <v>77263</v>
      </c>
      <c r="F21" s="145">
        <v>75845</v>
      </c>
      <c r="G21" s="145">
        <v>74770</v>
      </c>
      <c r="H21" s="145">
        <v>74099</v>
      </c>
      <c r="I21" s="145">
        <v>73728</v>
      </c>
      <c r="J21" s="145">
        <v>73513</v>
      </c>
      <c r="K21" s="145">
        <v>73468</v>
      </c>
      <c r="L21" s="88">
        <v>73461</v>
      </c>
      <c r="M21" s="88">
        <v>73413</v>
      </c>
      <c r="N21" s="88">
        <v>73900</v>
      </c>
      <c r="O21" s="88">
        <v>74501</v>
      </c>
      <c r="P21" s="88">
        <v>75353</v>
      </c>
      <c r="Q21" s="88">
        <v>76769</v>
      </c>
      <c r="R21" s="88">
        <v>78520</v>
      </c>
      <c r="S21" s="88">
        <v>80333</v>
      </c>
      <c r="T21" s="88">
        <v>82381</v>
      </c>
      <c r="U21" s="88">
        <v>84800</v>
      </c>
      <c r="V21" s="88">
        <v>86394</v>
      </c>
      <c r="W21" s="88">
        <v>87374</v>
      </c>
      <c r="X21" s="88">
        <v>88047</v>
      </c>
      <c r="Y21" s="88">
        <v>88670</v>
      </c>
      <c r="Z21" s="88">
        <v>89244</v>
      </c>
      <c r="AA21" s="94">
        <v>89564</v>
      </c>
      <c r="AB21" s="87">
        <v>-565</v>
      </c>
      <c r="AC21" s="87">
        <v>418</v>
      </c>
      <c r="AD21" s="163">
        <v>-5646</v>
      </c>
      <c r="AE21" s="92">
        <v>-7.0000000000000007E-2</v>
      </c>
      <c r="AF21" s="163">
        <v>10457</v>
      </c>
      <c r="AG21" s="92">
        <v>0.13</v>
      </c>
    </row>
    <row r="22" spans="1:33" s="68" customFormat="1" x14ac:dyDescent="0.2">
      <c r="A22" s="170" t="s">
        <v>82</v>
      </c>
      <c r="B22" s="145">
        <v>33384</v>
      </c>
      <c r="C22" s="145">
        <v>33060</v>
      </c>
      <c r="D22" s="145">
        <v>32746</v>
      </c>
      <c r="E22" s="145">
        <v>32332</v>
      </c>
      <c r="F22" s="145">
        <v>31750</v>
      </c>
      <c r="G22" s="145">
        <v>31144</v>
      </c>
      <c r="H22" s="145">
        <v>30519</v>
      </c>
      <c r="I22" s="145">
        <v>29928</v>
      </c>
      <c r="J22" s="145">
        <v>29509</v>
      </c>
      <c r="K22" s="145">
        <v>29126</v>
      </c>
      <c r="L22" s="88">
        <v>28674</v>
      </c>
      <c r="M22" s="88">
        <v>28431</v>
      </c>
      <c r="N22" s="88">
        <v>28236</v>
      </c>
      <c r="O22" s="88">
        <v>28026</v>
      </c>
      <c r="P22" s="88">
        <v>27918</v>
      </c>
      <c r="Q22" s="88">
        <v>27941</v>
      </c>
      <c r="R22" s="88">
        <v>28083</v>
      </c>
      <c r="S22" s="88">
        <v>28209</v>
      </c>
      <c r="T22" s="88">
        <v>28443</v>
      </c>
      <c r="U22" s="88">
        <v>28786</v>
      </c>
      <c r="V22" s="88">
        <v>29072</v>
      </c>
      <c r="W22" s="88">
        <v>29275</v>
      </c>
      <c r="X22" s="88">
        <v>29377</v>
      </c>
      <c r="Y22" s="88">
        <v>29334</v>
      </c>
      <c r="Z22" s="88">
        <v>29352</v>
      </c>
      <c r="AA22" s="94">
        <v>29398</v>
      </c>
      <c r="AB22" s="87">
        <v>-471</v>
      </c>
      <c r="AC22" s="87">
        <v>-159</v>
      </c>
      <c r="AD22" s="163">
        <v>-4710</v>
      </c>
      <c r="AE22" s="92">
        <v>-0.14000000000000001</v>
      </c>
      <c r="AF22" s="163">
        <v>-3986</v>
      </c>
      <c r="AG22" s="92">
        <v>-0.12</v>
      </c>
    </row>
    <row r="23" spans="1:33" s="68" customFormat="1" x14ac:dyDescent="0.2">
      <c r="A23" s="170" t="s">
        <v>83</v>
      </c>
      <c r="B23" s="145">
        <v>12184</v>
      </c>
      <c r="C23" s="145">
        <v>11958</v>
      </c>
      <c r="D23" s="145">
        <v>11756</v>
      </c>
      <c r="E23" s="145">
        <v>11432</v>
      </c>
      <c r="F23" s="145">
        <v>11034</v>
      </c>
      <c r="G23" s="145">
        <v>10628</v>
      </c>
      <c r="H23" s="145">
        <v>10313</v>
      </c>
      <c r="I23" s="145">
        <v>10046</v>
      </c>
      <c r="J23" s="145">
        <v>9747</v>
      </c>
      <c r="K23" s="145">
        <v>9484</v>
      </c>
      <c r="L23" s="88">
        <v>9229</v>
      </c>
      <c r="M23" s="88">
        <v>9034</v>
      </c>
      <c r="N23" s="88">
        <v>8882</v>
      </c>
      <c r="O23" s="88">
        <v>8776</v>
      </c>
      <c r="P23" s="88">
        <v>8681</v>
      </c>
      <c r="Q23" s="88">
        <v>8641</v>
      </c>
      <c r="R23" s="88">
        <v>8626</v>
      </c>
      <c r="S23" s="88">
        <v>8635</v>
      </c>
      <c r="T23" s="88">
        <v>8743</v>
      </c>
      <c r="U23" s="88">
        <v>8853</v>
      </c>
      <c r="V23" s="88">
        <v>8890</v>
      </c>
      <c r="W23" s="88">
        <v>8879</v>
      </c>
      <c r="X23" s="88">
        <v>8843</v>
      </c>
      <c r="Y23" s="88">
        <v>8836</v>
      </c>
      <c r="Z23" s="88">
        <v>8779</v>
      </c>
      <c r="AA23" s="94">
        <v>8688</v>
      </c>
      <c r="AB23" s="87">
        <v>-296</v>
      </c>
      <c r="AC23" s="87">
        <v>-140</v>
      </c>
      <c r="AD23" s="163">
        <v>-2955</v>
      </c>
      <c r="AE23" s="92">
        <v>-0.24</v>
      </c>
      <c r="AF23" s="163">
        <v>-3496</v>
      </c>
      <c r="AG23" s="92">
        <v>-0.28999999999999998</v>
      </c>
    </row>
    <row r="24" spans="1:33" s="68" customFormat="1" x14ac:dyDescent="0.2">
      <c r="A24" s="170" t="s">
        <v>84</v>
      </c>
      <c r="B24" s="145">
        <v>11998</v>
      </c>
      <c r="C24" s="145">
        <v>12040</v>
      </c>
      <c r="D24" s="145">
        <v>12055</v>
      </c>
      <c r="E24" s="145">
        <v>12054</v>
      </c>
      <c r="F24" s="145">
        <v>11944</v>
      </c>
      <c r="G24" s="145">
        <v>11821</v>
      </c>
      <c r="H24" s="145">
        <v>11828</v>
      </c>
      <c r="I24" s="145">
        <v>11862</v>
      </c>
      <c r="J24" s="145">
        <v>11910</v>
      </c>
      <c r="K24" s="145">
        <v>11978</v>
      </c>
      <c r="L24" s="88">
        <v>12044</v>
      </c>
      <c r="M24" s="88">
        <v>12159</v>
      </c>
      <c r="N24" s="88">
        <v>12279</v>
      </c>
      <c r="O24" s="88">
        <v>12427</v>
      </c>
      <c r="P24" s="88">
        <v>12654</v>
      </c>
      <c r="Q24" s="88">
        <v>13017</v>
      </c>
      <c r="R24" s="88">
        <v>13375</v>
      </c>
      <c r="S24" s="88">
        <v>13771</v>
      </c>
      <c r="T24" s="88">
        <v>14245</v>
      </c>
      <c r="U24" s="88">
        <v>14746</v>
      </c>
      <c r="V24" s="88">
        <v>15148</v>
      </c>
      <c r="W24" s="88">
        <v>15449</v>
      </c>
      <c r="X24" s="88">
        <v>15680</v>
      </c>
      <c r="Y24" s="88">
        <v>15904</v>
      </c>
      <c r="Z24" s="88">
        <v>16072</v>
      </c>
      <c r="AA24" s="94">
        <v>16213</v>
      </c>
      <c r="AB24" s="87">
        <v>5</v>
      </c>
      <c r="AC24" s="87">
        <v>169</v>
      </c>
      <c r="AD24" s="163">
        <v>46</v>
      </c>
      <c r="AE24" s="92">
        <v>0</v>
      </c>
      <c r="AF24" s="163">
        <v>4215</v>
      </c>
      <c r="AG24" s="92">
        <v>0.35000000000000003</v>
      </c>
    </row>
    <row r="25" spans="1:33" s="68" customFormat="1" x14ac:dyDescent="0.2">
      <c r="A25" s="170" t="s">
        <v>85</v>
      </c>
      <c r="B25" s="145">
        <v>13017</v>
      </c>
      <c r="C25" s="145">
        <v>13034</v>
      </c>
      <c r="D25" s="145">
        <v>12936</v>
      </c>
      <c r="E25" s="145">
        <v>12814</v>
      </c>
      <c r="F25" s="145">
        <v>12555</v>
      </c>
      <c r="G25" s="145">
        <v>12255</v>
      </c>
      <c r="H25" s="145">
        <v>12062</v>
      </c>
      <c r="I25" s="145">
        <v>11871</v>
      </c>
      <c r="J25" s="145">
        <v>11632</v>
      </c>
      <c r="K25" s="145">
        <v>11464</v>
      </c>
      <c r="L25" s="88">
        <v>11270</v>
      </c>
      <c r="M25" s="88">
        <v>11088</v>
      </c>
      <c r="N25" s="88">
        <v>10995</v>
      </c>
      <c r="O25" s="88">
        <v>10851</v>
      </c>
      <c r="P25" s="88">
        <v>10765</v>
      </c>
      <c r="Q25" s="88">
        <v>10728</v>
      </c>
      <c r="R25" s="88">
        <v>10727</v>
      </c>
      <c r="S25" s="88">
        <v>10756</v>
      </c>
      <c r="T25" s="88">
        <v>10788</v>
      </c>
      <c r="U25" s="88">
        <v>10942</v>
      </c>
      <c r="V25" s="88">
        <v>11086</v>
      </c>
      <c r="W25" s="88">
        <v>11150</v>
      </c>
      <c r="X25" s="88">
        <v>11183</v>
      </c>
      <c r="Y25" s="88">
        <v>11262</v>
      </c>
      <c r="Z25" s="88">
        <v>11249</v>
      </c>
      <c r="AA25" s="94">
        <v>11252</v>
      </c>
      <c r="AB25" s="87">
        <v>-175</v>
      </c>
      <c r="AC25" s="87">
        <v>-71</v>
      </c>
      <c r="AD25" s="163">
        <v>-1747</v>
      </c>
      <c r="AE25" s="92">
        <v>-0.13</v>
      </c>
      <c r="AF25" s="163">
        <v>-1765</v>
      </c>
      <c r="AG25" s="92">
        <v>-0.14000000000000001</v>
      </c>
    </row>
    <row r="26" spans="1:33" s="68" customFormat="1" x14ac:dyDescent="0.2">
      <c r="A26" s="170" t="s">
        <v>142</v>
      </c>
      <c r="B26" s="145">
        <v>3899</v>
      </c>
      <c r="C26" s="145">
        <v>3851</v>
      </c>
      <c r="D26" s="145">
        <v>3806</v>
      </c>
      <c r="E26" s="145">
        <v>3751</v>
      </c>
      <c r="F26" s="145">
        <v>3649</v>
      </c>
      <c r="G26" s="145">
        <v>3558</v>
      </c>
      <c r="H26" s="145">
        <v>3494</v>
      </c>
      <c r="I26" s="145">
        <v>3406</v>
      </c>
      <c r="J26" s="145">
        <v>3332</v>
      </c>
      <c r="K26" s="145">
        <v>3262</v>
      </c>
      <c r="L26" s="88">
        <v>3154</v>
      </c>
      <c r="M26" s="88">
        <v>3068</v>
      </c>
      <c r="N26" s="88">
        <v>2987</v>
      </c>
      <c r="O26" s="88">
        <v>2910</v>
      </c>
      <c r="P26" s="88">
        <v>2881</v>
      </c>
      <c r="Q26" s="88">
        <v>2853</v>
      </c>
      <c r="R26" s="88">
        <v>2838</v>
      </c>
      <c r="S26" s="88">
        <v>2802</v>
      </c>
      <c r="T26" s="88">
        <v>2762</v>
      </c>
      <c r="U26" s="88">
        <v>2746</v>
      </c>
      <c r="V26" s="88">
        <v>2733</v>
      </c>
      <c r="W26" s="88">
        <v>2722</v>
      </c>
      <c r="X26" s="88">
        <v>2699</v>
      </c>
      <c r="Y26" s="88">
        <v>2689</v>
      </c>
      <c r="Z26" s="88">
        <v>2669</v>
      </c>
      <c r="AA26" s="94">
        <v>2656</v>
      </c>
      <c r="AB26" s="87">
        <v>-74</v>
      </c>
      <c r="AC26" s="87">
        <v>-50</v>
      </c>
      <c r="AD26" s="163">
        <v>-745</v>
      </c>
      <c r="AE26" s="92">
        <v>-0.19</v>
      </c>
      <c r="AF26" s="163">
        <v>-1243</v>
      </c>
      <c r="AG26" s="92">
        <v>-0.32</v>
      </c>
    </row>
    <row r="27" spans="1:33" s="68" customFormat="1" x14ac:dyDescent="0.2">
      <c r="A27" s="170" t="s">
        <v>86</v>
      </c>
      <c r="B27" s="145">
        <v>19776</v>
      </c>
      <c r="C27" s="145">
        <v>19579</v>
      </c>
      <c r="D27" s="145">
        <v>19374</v>
      </c>
      <c r="E27" s="145">
        <v>19155</v>
      </c>
      <c r="F27" s="145">
        <v>18625</v>
      </c>
      <c r="G27" s="145">
        <v>18095</v>
      </c>
      <c r="H27" s="145">
        <v>17563</v>
      </c>
      <c r="I27" s="145">
        <v>17109</v>
      </c>
      <c r="J27" s="145">
        <v>16711</v>
      </c>
      <c r="K27" s="145">
        <v>16309</v>
      </c>
      <c r="L27" s="88">
        <v>15893</v>
      </c>
      <c r="M27" s="88">
        <v>15466</v>
      </c>
      <c r="N27" s="88">
        <v>15126</v>
      </c>
      <c r="O27" s="88">
        <v>14815</v>
      </c>
      <c r="P27" s="88">
        <v>14585</v>
      </c>
      <c r="Q27" s="88">
        <v>14501</v>
      </c>
      <c r="R27" s="88">
        <v>14442</v>
      </c>
      <c r="S27" s="88">
        <v>14382</v>
      </c>
      <c r="T27" s="88">
        <v>14432</v>
      </c>
      <c r="U27" s="88">
        <v>14592</v>
      </c>
      <c r="V27" s="88">
        <v>14723</v>
      </c>
      <c r="W27" s="88">
        <v>14845</v>
      </c>
      <c r="X27" s="88">
        <v>14922</v>
      </c>
      <c r="Y27" s="88">
        <v>14945</v>
      </c>
      <c r="Z27" s="88">
        <v>14973</v>
      </c>
      <c r="AA27" s="94">
        <v>15036</v>
      </c>
      <c r="AB27" s="87">
        <v>-388</v>
      </c>
      <c r="AC27" s="87">
        <v>-190</v>
      </c>
      <c r="AD27" s="163">
        <v>-3883</v>
      </c>
      <c r="AE27" s="92">
        <v>-0.2</v>
      </c>
      <c r="AF27" s="163">
        <v>-4740</v>
      </c>
      <c r="AG27" s="92">
        <v>-0.24</v>
      </c>
    </row>
    <row r="28" spans="1:33" s="68" customFormat="1" x14ac:dyDescent="0.2">
      <c r="A28" s="170" t="s">
        <v>87</v>
      </c>
      <c r="B28" s="145">
        <v>48037</v>
      </c>
      <c r="C28" s="145">
        <v>47896</v>
      </c>
      <c r="D28" s="145">
        <v>47701</v>
      </c>
      <c r="E28" s="145">
        <v>47487</v>
      </c>
      <c r="F28" s="145">
        <v>46529</v>
      </c>
      <c r="G28" s="145">
        <v>45788</v>
      </c>
      <c r="H28" s="145">
        <v>45166</v>
      </c>
      <c r="I28" s="145">
        <v>44584</v>
      </c>
      <c r="J28" s="145">
        <v>44202</v>
      </c>
      <c r="K28" s="145">
        <v>43704</v>
      </c>
      <c r="L28" s="88">
        <v>43190</v>
      </c>
      <c r="M28" s="88">
        <v>42659</v>
      </c>
      <c r="N28" s="88">
        <v>42345</v>
      </c>
      <c r="O28" s="88">
        <v>42097</v>
      </c>
      <c r="P28" s="88">
        <v>41844</v>
      </c>
      <c r="Q28" s="88">
        <v>41962</v>
      </c>
      <c r="R28" s="88">
        <v>42183</v>
      </c>
      <c r="S28" s="88">
        <v>42420</v>
      </c>
      <c r="T28" s="88">
        <v>42741</v>
      </c>
      <c r="U28" s="88">
        <v>43460</v>
      </c>
      <c r="V28" s="88">
        <v>43867</v>
      </c>
      <c r="W28" s="88">
        <v>44045</v>
      </c>
      <c r="X28" s="88">
        <v>43985</v>
      </c>
      <c r="Y28" s="88">
        <v>43908</v>
      </c>
      <c r="Z28" s="88">
        <v>43969</v>
      </c>
      <c r="AA28" s="94">
        <v>43938</v>
      </c>
      <c r="AB28" s="87">
        <v>-485</v>
      </c>
      <c r="AC28" s="87">
        <v>-164</v>
      </c>
      <c r="AD28" s="163">
        <v>-4847</v>
      </c>
      <c r="AE28" s="92">
        <v>-0.1</v>
      </c>
      <c r="AF28" s="163">
        <v>-4099</v>
      </c>
      <c r="AG28" s="92">
        <v>-0.09</v>
      </c>
    </row>
    <row r="29" spans="1:33" s="68" customFormat="1" x14ac:dyDescent="0.2">
      <c r="A29" s="170" t="s">
        <v>88</v>
      </c>
      <c r="B29" s="145">
        <v>3105</v>
      </c>
      <c r="C29" s="145">
        <v>3079</v>
      </c>
      <c r="D29" s="145">
        <v>3047</v>
      </c>
      <c r="E29" s="145">
        <v>3007</v>
      </c>
      <c r="F29" s="145">
        <v>2957</v>
      </c>
      <c r="G29" s="145">
        <v>2882</v>
      </c>
      <c r="H29" s="145">
        <v>2850</v>
      </c>
      <c r="I29" s="145">
        <v>2791</v>
      </c>
      <c r="J29" s="145">
        <v>2723</v>
      </c>
      <c r="K29" s="145">
        <v>2661</v>
      </c>
      <c r="L29" s="88">
        <v>2610</v>
      </c>
      <c r="M29" s="88">
        <v>2564</v>
      </c>
      <c r="N29" s="88">
        <v>2539</v>
      </c>
      <c r="O29" s="88">
        <v>2510</v>
      </c>
      <c r="P29" s="88">
        <v>2510</v>
      </c>
      <c r="Q29" s="88">
        <v>2503</v>
      </c>
      <c r="R29" s="88">
        <v>2515</v>
      </c>
      <c r="S29" s="88">
        <v>2544</v>
      </c>
      <c r="T29" s="88">
        <v>2571</v>
      </c>
      <c r="U29" s="88">
        <v>2610</v>
      </c>
      <c r="V29" s="88">
        <v>2655</v>
      </c>
      <c r="W29" s="88">
        <v>2654</v>
      </c>
      <c r="X29" s="88">
        <v>2666</v>
      </c>
      <c r="Y29" s="88">
        <v>2678</v>
      </c>
      <c r="Z29" s="88">
        <v>2682</v>
      </c>
      <c r="AA29" s="94">
        <v>2672</v>
      </c>
      <c r="AB29" s="87">
        <v>-50</v>
      </c>
      <c r="AC29" s="87">
        <v>-17</v>
      </c>
      <c r="AD29" s="163">
        <v>-495</v>
      </c>
      <c r="AE29" s="92">
        <v>-0.16</v>
      </c>
      <c r="AF29" s="163">
        <v>-433</v>
      </c>
      <c r="AG29" s="92">
        <v>-0.14000000000000001</v>
      </c>
    </row>
    <row r="30" spans="1:33" s="68" customFormat="1" x14ac:dyDescent="0.2">
      <c r="A30" s="170" t="s">
        <v>143</v>
      </c>
      <c r="B30" s="145">
        <v>20524</v>
      </c>
      <c r="C30" s="145">
        <v>20523</v>
      </c>
      <c r="D30" s="145">
        <v>20419</v>
      </c>
      <c r="E30" s="145">
        <v>20206</v>
      </c>
      <c r="F30" s="145">
        <v>19901</v>
      </c>
      <c r="G30" s="145">
        <v>19472</v>
      </c>
      <c r="H30" s="145">
        <v>19122</v>
      </c>
      <c r="I30" s="145">
        <v>18747</v>
      </c>
      <c r="J30" s="145">
        <v>18514</v>
      </c>
      <c r="K30" s="145">
        <v>18251</v>
      </c>
      <c r="L30" s="88">
        <v>18004</v>
      </c>
      <c r="M30" s="88">
        <v>17869</v>
      </c>
      <c r="N30" s="88">
        <v>17764</v>
      </c>
      <c r="O30" s="88">
        <v>17629</v>
      </c>
      <c r="P30" s="88">
        <v>17491</v>
      </c>
      <c r="Q30" s="88">
        <v>17542</v>
      </c>
      <c r="R30" s="88">
        <v>17610</v>
      </c>
      <c r="S30" s="88">
        <v>17743</v>
      </c>
      <c r="T30" s="88">
        <v>17972</v>
      </c>
      <c r="U30" s="88">
        <v>18205</v>
      </c>
      <c r="V30" s="88">
        <v>18438</v>
      </c>
      <c r="W30" s="88">
        <v>18540</v>
      </c>
      <c r="X30" s="88">
        <v>18538</v>
      </c>
      <c r="Y30" s="88">
        <v>18481</v>
      </c>
      <c r="Z30" s="88">
        <v>18441</v>
      </c>
      <c r="AA30" s="94">
        <v>18393</v>
      </c>
      <c r="AB30" s="87">
        <v>-252</v>
      </c>
      <c r="AC30" s="87">
        <v>-85</v>
      </c>
      <c r="AD30" s="163">
        <v>-2520</v>
      </c>
      <c r="AE30" s="92">
        <v>-0.12</v>
      </c>
      <c r="AF30" s="163">
        <v>-2131</v>
      </c>
      <c r="AG30" s="92">
        <v>-0.1</v>
      </c>
    </row>
    <row r="31" spans="1:33" s="68" customFormat="1" x14ac:dyDescent="0.2">
      <c r="A31" s="170" t="s">
        <v>89</v>
      </c>
      <c r="B31" s="145">
        <v>27189</v>
      </c>
      <c r="C31" s="145">
        <v>27043</v>
      </c>
      <c r="D31" s="145">
        <v>26819</v>
      </c>
      <c r="E31" s="145">
        <v>26358</v>
      </c>
      <c r="F31" s="145">
        <v>25707</v>
      </c>
      <c r="G31" s="145">
        <v>25173</v>
      </c>
      <c r="H31" s="145">
        <v>24705</v>
      </c>
      <c r="I31" s="145">
        <v>24241</v>
      </c>
      <c r="J31" s="145">
        <v>23976</v>
      </c>
      <c r="K31" s="145">
        <v>23649</v>
      </c>
      <c r="L31" s="88">
        <v>23453</v>
      </c>
      <c r="M31" s="88">
        <v>23250</v>
      </c>
      <c r="N31" s="88">
        <v>23100</v>
      </c>
      <c r="O31" s="88">
        <v>23040</v>
      </c>
      <c r="P31" s="88">
        <v>23226</v>
      </c>
      <c r="Q31" s="88">
        <v>23566</v>
      </c>
      <c r="R31" s="88">
        <v>23920</v>
      </c>
      <c r="S31" s="88">
        <v>24349</v>
      </c>
      <c r="T31" s="88">
        <v>24924</v>
      </c>
      <c r="U31" s="88">
        <v>25620</v>
      </c>
      <c r="V31" s="88">
        <v>26128</v>
      </c>
      <c r="W31" s="88">
        <v>26476</v>
      </c>
      <c r="X31" s="88">
        <v>26708</v>
      </c>
      <c r="Y31" s="88">
        <v>26837</v>
      </c>
      <c r="Z31" s="88">
        <v>27057</v>
      </c>
      <c r="AA31" s="94">
        <v>27128</v>
      </c>
      <c r="AB31" s="87">
        <v>-374</v>
      </c>
      <c r="AC31" s="87">
        <v>-2</v>
      </c>
      <c r="AD31" s="163">
        <v>-3736</v>
      </c>
      <c r="AE31" s="92">
        <v>-0.14000000000000001</v>
      </c>
      <c r="AF31" s="163">
        <v>-61</v>
      </c>
      <c r="AG31" s="92">
        <v>0</v>
      </c>
    </row>
    <row r="32" spans="1:33" s="68" customFormat="1" x14ac:dyDescent="0.2">
      <c r="A32" s="170" t="s">
        <v>90</v>
      </c>
      <c r="B32" s="145">
        <v>16841</v>
      </c>
      <c r="C32" s="145">
        <v>16706</v>
      </c>
      <c r="D32" s="145">
        <v>16517</v>
      </c>
      <c r="E32" s="145">
        <v>16257</v>
      </c>
      <c r="F32" s="145">
        <v>15870</v>
      </c>
      <c r="G32" s="145">
        <v>15385</v>
      </c>
      <c r="H32" s="145">
        <v>15004</v>
      </c>
      <c r="I32" s="145">
        <v>14689</v>
      </c>
      <c r="J32" s="145">
        <v>14342</v>
      </c>
      <c r="K32" s="145">
        <v>14022</v>
      </c>
      <c r="L32" s="88">
        <v>13724</v>
      </c>
      <c r="M32" s="88">
        <v>13459</v>
      </c>
      <c r="N32" s="88">
        <v>13265</v>
      </c>
      <c r="O32" s="88">
        <v>13086</v>
      </c>
      <c r="P32" s="88">
        <v>12905</v>
      </c>
      <c r="Q32" s="88">
        <v>12875</v>
      </c>
      <c r="R32" s="88">
        <v>12888</v>
      </c>
      <c r="S32" s="88">
        <v>12977</v>
      </c>
      <c r="T32" s="88">
        <v>13085</v>
      </c>
      <c r="U32" s="88">
        <v>13303</v>
      </c>
      <c r="V32" s="88">
        <v>13552</v>
      </c>
      <c r="W32" s="88">
        <v>13698</v>
      </c>
      <c r="X32" s="88">
        <v>13752</v>
      </c>
      <c r="Y32" s="88">
        <v>13845</v>
      </c>
      <c r="Z32" s="88">
        <v>13911</v>
      </c>
      <c r="AA32" s="94">
        <v>13962</v>
      </c>
      <c r="AB32" s="87">
        <v>-312</v>
      </c>
      <c r="AC32" s="87">
        <v>-115</v>
      </c>
      <c r="AD32" s="163">
        <v>-3117</v>
      </c>
      <c r="AE32" s="92">
        <v>-0.19</v>
      </c>
      <c r="AF32" s="163">
        <v>-2879</v>
      </c>
      <c r="AG32" s="92">
        <v>-0.17</v>
      </c>
    </row>
    <row r="33" spans="1:33" s="68" customFormat="1" x14ac:dyDescent="0.2">
      <c r="A33" s="170" t="s">
        <v>91</v>
      </c>
      <c r="B33" s="145">
        <v>3175</v>
      </c>
      <c r="C33" s="145">
        <v>3174</v>
      </c>
      <c r="D33" s="145">
        <v>3161</v>
      </c>
      <c r="E33" s="145">
        <v>3108</v>
      </c>
      <c r="F33" s="145">
        <v>3087</v>
      </c>
      <c r="G33" s="145">
        <v>3020</v>
      </c>
      <c r="H33" s="145">
        <v>2969</v>
      </c>
      <c r="I33" s="145">
        <v>2938</v>
      </c>
      <c r="J33" s="145">
        <v>2907</v>
      </c>
      <c r="K33" s="145">
        <v>2880</v>
      </c>
      <c r="L33" s="88">
        <v>2831</v>
      </c>
      <c r="M33" s="88">
        <v>2795</v>
      </c>
      <c r="N33" s="88">
        <v>2763</v>
      </c>
      <c r="O33" s="88">
        <v>2749</v>
      </c>
      <c r="P33" s="88">
        <v>2762</v>
      </c>
      <c r="Q33" s="88">
        <v>2752</v>
      </c>
      <c r="R33" s="88">
        <v>2758</v>
      </c>
      <c r="S33" s="88">
        <v>2772</v>
      </c>
      <c r="T33" s="88">
        <v>2795</v>
      </c>
      <c r="U33" s="88">
        <v>2798</v>
      </c>
      <c r="V33" s="88">
        <v>2821</v>
      </c>
      <c r="W33" s="88">
        <v>2817</v>
      </c>
      <c r="X33" s="88">
        <v>2811</v>
      </c>
      <c r="Y33" s="88">
        <v>2800</v>
      </c>
      <c r="Z33" s="88">
        <v>2799</v>
      </c>
      <c r="AA33" s="94">
        <v>2808</v>
      </c>
      <c r="AB33" s="87">
        <v>-34</v>
      </c>
      <c r="AC33" s="87">
        <v>-15</v>
      </c>
      <c r="AD33" s="163">
        <v>-344</v>
      </c>
      <c r="AE33" s="92">
        <v>-0.11</v>
      </c>
      <c r="AF33" s="163">
        <v>-367</v>
      </c>
      <c r="AG33" s="92">
        <v>-0.12</v>
      </c>
    </row>
    <row r="34" spans="1:33" s="68" customFormat="1" x14ac:dyDescent="0.2">
      <c r="A34" s="170" t="s">
        <v>92</v>
      </c>
      <c r="B34" s="145">
        <v>15590</v>
      </c>
      <c r="C34" s="145">
        <v>15461</v>
      </c>
      <c r="D34" s="88">
        <v>15306</v>
      </c>
      <c r="E34" s="88">
        <v>15033</v>
      </c>
      <c r="F34" s="145">
        <v>14679</v>
      </c>
      <c r="G34" s="145">
        <v>14272</v>
      </c>
      <c r="H34" s="145">
        <v>13908</v>
      </c>
      <c r="I34" s="145">
        <v>13587</v>
      </c>
      <c r="J34" s="145">
        <v>13357</v>
      </c>
      <c r="K34" s="145">
        <v>13121</v>
      </c>
      <c r="L34" s="88">
        <v>12776</v>
      </c>
      <c r="M34" s="88">
        <v>12562</v>
      </c>
      <c r="N34" s="88">
        <v>12335</v>
      </c>
      <c r="O34" s="88">
        <v>12123</v>
      </c>
      <c r="P34" s="88">
        <v>12012</v>
      </c>
      <c r="Q34" s="88">
        <v>11934</v>
      </c>
      <c r="R34" s="88">
        <v>11919</v>
      </c>
      <c r="S34" s="88">
        <v>11908</v>
      </c>
      <c r="T34" s="88">
        <v>11955</v>
      </c>
      <c r="U34" s="88">
        <v>12066</v>
      </c>
      <c r="V34" s="88">
        <v>12164</v>
      </c>
      <c r="W34" s="88">
        <v>12222</v>
      </c>
      <c r="X34" s="88">
        <v>12202</v>
      </c>
      <c r="Y34" s="88">
        <v>12151</v>
      </c>
      <c r="Z34" s="88">
        <v>12118</v>
      </c>
      <c r="AA34" s="94">
        <v>12172</v>
      </c>
      <c r="AB34" s="87">
        <v>-281</v>
      </c>
      <c r="AC34" s="87">
        <v>-137</v>
      </c>
      <c r="AD34" s="163">
        <v>-2814</v>
      </c>
      <c r="AE34" s="92">
        <v>-0.18</v>
      </c>
      <c r="AF34" s="163">
        <v>-3418</v>
      </c>
      <c r="AG34" s="92">
        <v>-0.22</v>
      </c>
    </row>
    <row r="35" spans="1:33" s="68" customFormat="1" x14ac:dyDescent="0.2">
      <c r="A35" s="170" t="s">
        <v>93</v>
      </c>
      <c r="B35" s="145">
        <v>47086</v>
      </c>
      <c r="C35" s="145">
        <v>46921</v>
      </c>
      <c r="D35" s="88">
        <v>46554</v>
      </c>
      <c r="E35" s="88">
        <v>46043</v>
      </c>
      <c r="F35" s="145">
        <v>45226</v>
      </c>
      <c r="G35" s="145">
        <v>44380</v>
      </c>
      <c r="H35" s="145">
        <v>43570</v>
      </c>
      <c r="I35" s="145">
        <v>43036</v>
      </c>
      <c r="J35" s="145">
        <v>42756</v>
      </c>
      <c r="K35" s="145">
        <v>42281</v>
      </c>
      <c r="L35" s="88">
        <v>41736</v>
      </c>
      <c r="M35" s="88">
        <v>41254</v>
      </c>
      <c r="N35" s="88">
        <v>40943</v>
      </c>
      <c r="O35" s="88">
        <v>40660</v>
      </c>
      <c r="P35" s="88">
        <v>40469</v>
      </c>
      <c r="Q35" s="88">
        <v>40592</v>
      </c>
      <c r="R35" s="88">
        <v>40859</v>
      </c>
      <c r="S35" s="88">
        <v>41206</v>
      </c>
      <c r="T35" s="88">
        <v>41795</v>
      </c>
      <c r="U35" s="88">
        <v>42598</v>
      </c>
      <c r="V35" s="88">
        <v>43182</v>
      </c>
      <c r="W35" s="88">
        <v>43558</v>
      </c>
      <c r="X35" s="88">
        <v>43659</v>
      </c>
      <c r="Y35" s="88">
        <v>43684</v>
      </c>
      <c r="Z35" s="88">
        <v>43786</v>
      </c>
      <c r="AA35" s="94">
        <v>43880</v>
      </c>
      <c r="AB35" s="87">
        <v>-535</v>
      </c>
      <c r="AC35" s="87">
        <v>-128</v>
      </c>
      <c r="AD35" s="163">
        <v>-5350</v>
      </c>
      <c r="AE35" s="92">
        <v>-0.11</v>
      </c>
      <c r="AF35" s="163">
        <v>-3206</v>
      </c>
      <c r="AG35" s="92">
        <v>-7.0000000000000007E-2</v>
      </c>
    </row>
    <row r="36" spans="1:33" s="68" customFormat="1" x14ac:dyDescent="0.2">
      <c r="A36" s="170" t="s">
        <v>94</v>
      </c>
      <c r="B36" s="145">
        <v>12250</v>
      </c>
      <c r="C36" s="145">
        <v>12170</v>
      </c>
      <c r="D36" s="88">
        <v>12081</v>
      </c>
      <c r="E36" s="88">
        <v>11987</v>
      </c>
      <c r="F36" s="145">
        <v>11841</v>
      </c>
      <c r="G36" s="145">
        <v>11647</v>
      </c>
      <c r="H36" s="145">
        <v>11510</v>
      </c>
      <c r="I36" s="145">
        <v>11280</v>
      </c>
      <c r="J36" s="145">
        <v>11085</v>
      </c>
      <c r="K36" s="145">
        <v>11033</v>
      </c>
      <c r="L36" s="88">
        <v>10886</v>
      </c>
      <c r="M36" s="88">
        <v>10795</v>
      </c>
      <c r="N36" s="88">
        <v>10663</v>
      </c>
      <c r="O36" s="88">
        <v>10612</v>
      </c>
      <c r="P36" s="88">
        <v>10631</v>
      </c>
      <c r="Q36" s="88">
        <v>10733</v>
      </c>
      <c r="R36" s="88">
        <v>10965</v>
      </c>
      <c r="S36" s="88">
        <v>11203</v>
      </c>
      <c r="T36" s="88">
        <v>11429</v>
      </c>
      <c r="U36" s="88">
        <v>11682</v>
      </c>
      <c r="V36" s="88">
        <v>11871</v>
      </c>
      <c r="W36" s="88">
        <v>12014</v>
      </c>
      <c r="X36" s="88">
        <v>12209</v>
      </c>
      <c r="Y36" s="88">
        <v>12398</v>
      </c>
      <c r="Z36" s="88">
        <v>12523</v>
      </c>
      <c r="AA36" s="94">
        <v>12637</v>
      </c>
      <c r="AB36" s="87">
        <v>-136</v>
      </c>
      <c r="AC36" s="87">
        <v>15</v>
      </c>
      <c r="AD36" s="163">
        <v>-1364</v>
      </c>
      <c r="AE36" s="92">
        <v>-0.11</v>
      </c>
      <c r="AF36" s="163">
        <v>387</v>
      </c>
      <c r="AG36" s="92">
        <v>0.03</v>
      </c>
    </row>
    <row r="37" spans="1:33" x14ac:dyDescent="0.2">
      <c r="A37" s="170" t="s">
        <v>95</v>
      </c>
      <c r="B37" s="88">
        <v>13562</v>
      </c>
      <c r="C37" s="88">
        <v>13374</v>
      </c>
      <c r="D37" s="88">
        <v>13150</v>
      </c>
      <c r="E37" s="88">
        <v>12906</v>
      </c>
      <c r="F37" s="88">
        <v>12582</v>
      </c>
      <c r="G37" s="88">
        <v>12181</v>
      </c>
      <c r="H37" s="88">
        <v>11860</v>
      </c>
      <c r="I37" s="88">
        <v>11529</v>
      </c>
      <c r="J37" s="88">
        <v>11312</v>
      </c>
      <c r="K37" s="88">
        <v>11090</v>
      </c>
      <c r="L37" s="88">
        <v>10896</v>
      </c>
      <c r="M37" s="88">
        <v>10635</v>
      </c>
      <c r="N37" s="88">
        <v>10553</v>
      </c>
      <c r="O37" s="88">
        <v>10496</v>
      </c>
      <c r="P37" s="88">
        <v>10483</v>
      </c>
      <c r="Q37" s="88">
        <v>10500</v>
      </c>
      <c r="R37" s="88">
        <v>10584</v>
      </c>
      <c r="S37" s="88">
        <v>10727</v>
      </c>
      <c r="T37" s="88">
        <v>10877</v>
      </c>
      <c r="U37" s="88">
        <v>11072</v>
      </c>
      <c r="V37" s="88">
        <v>11242</v>
      </c>
      <c r="W37" s="88">
        <v>11303</v>
      </c>
      <c r="X37" s="88">
        <v>11369</v>
      </c>
      <c r="Y37" s="88">
        <v>11313</v>
      </c>
      <c r="Z37" s="88">
        <v>11295</v>
      </c>
      <c r="AA37" s="94">
        <v>11260</v>
      </c>
      <c r="AB37" s="87">
        <v>-267</v>
      </c>
      <c r="AC37" s="87">
        <v>-92</v>
      </c>
      <c r="AD37" s="163">
        <v>-2666</v>
      </c>
      <c r="AE37" s="92">
        <v>-0.2</v>
      </c>
      <c r="AF37" s="163">
        <v>-2302</v>
      </c>
      <c r="AG37" s="92">
        <v>-0.17</v>
      </c>
    </row>
    <row r="38" spans="1:33" x14ac:dyDescent="0.2">
      <c r="A38" s="171" t="s">
        <v>96</v>
      </c>
      <c r="B38" s="97">
        <v>25579</v>
      </c>
      <c r="C38" s="97">
        <v>25647</v>
      </c>
      <c r="D38" s="97">
        <v>25614</v>
      </c>
      <c r="E38" s="97">
        <v>25465</v>
      </c>
      <c r="F38" s="97">
        <v>25143</v>
      </c>
      <c r="G38" s="97">
        <v>24756</v>
      </c>
      <c r="H38" s="97">
        <v>24519</v>
      </c>
      <c r="I38" s="97">
        <v>24217</v>
      </c>
      <c r="J38" s="97">
        <v>24076</v>
      </c>
      <c r="K38" s="97">
        <v>23898</v>
      </c>
      <c r="L38" s="97">
        <v>23721</v>
      </c>
      <c r="M38" s="97">
        <v>23576</v>
      </c>
      <c r="N38" s="97">
        <v>23524</v>
      </c>
      <c r="O38" s="97">
        <v>23477</v>
      </c>
      <c r="P38" s="97">
        <v>23547</v>
      </c>
      <c r="Q38" s="97">
        <v>23748</v>
      </c>
      <c r="R38" s="97">
        <v>23973</v>
      </c>
      <c r="S38" s="97">
        <v>24248</v>
      </c>
      <c r="T38" s="97">
        <v>24659</v>
      </c>
      <c r="U38" s="97">
        <v>25129</v>
      </c>
      <c r="V38" s="97">
        <v>25586</v>
      </c>
      <c r="W38" s="97">
        <v>25926</v>
      </c>
      <c r="X38" s="97">
        <v>26151</v>
      </c>
      <c r="Y38" s="97">
        <v>26332</v>
      </c>
      <c r="Z38" s="97">
        <v>26505</v>
      </c>
      <c r="AA38" s="98">
        <v>26587</v>
      </c>
      <c r="AB38" s="96">
        <v>-186</v>
      </c>
      <c r="AC38" s="96">
        <v>40</v>
      </c>
      <c r="AD38" s="157">
        <v>-1858</v>
      </c>
      <c r="AE38" s="101">
        <v>-7.0000000000000007E-2</v>
      </c>
      <c r="AF38" s="157">
        <v>1008</v>
      </c>
      <c r="AG38" s="101">
        <v>0.04</v>
      </c>
    </row>
    <row r="39" spans="1:33" ht="24.95" customHeight="1" x14ac:dyDescent="0.2">
      <c r="A39" s="494" t="s">
        <v>232</v>
      </c>
      <c r="B39" s="495"/>
      <c r="C39" s="495"/>
      <c r="D39" s="495"/>
      <c r="E39" s="495"/>
      <c r="F39" s="495"/>
      <c r="G39" s="495"/>
      <c r="H39" s="495"/>
      <c r="I39" s="495"/>
      <c r="J39" s="495"/>
      <c r="K39" s="495"/>
      <c r="L39" s="495"/>
      <c r="M39" s="495"/>
      <c r="N39" s="495"/>
      <c r="O39" s="495"/>
      <c r="P39" s="495"/>
      <c r="Q39" s="495"/>
      <c r="R39" s="495"/>
      <c r="S39" s="495"/>
      <c r="T39" s="495"/>
      <c r="U39" s="495"/>
      <c r="V39" s="495"/>
      <c r="W39" s="495"/>
      <c r="X39" s="495"/>
      <c r="Y39" s="495"/>
      <c r="Z39" s="495"/>
      <c r="AA39" s="495"/>
      <c r="AB39" s="495"/>
      <c r="AC39" s="495"/>
      <c r="AD39" s="495"/>
      <c r="AE39" s="495"/>
      <c r="AF39" s="495"/>
      <c r="AG39" s="496"/>
    </row>
    <row r="40" spans="1:33" ht="12" customHeight="1" x14ac:dyDescent="0.2">
      <c r="A40" s="102" t="s">
        <v>190</v>
      </c>
      <c r="B40" s="88">
        <v>61914</v>
      </c>
      <c r="C40" s="88">
        <v>62130</v>
      </c>
      <c r="D40" s="88">
        <v>61855</v>
      </c>
      <c r="E40" s="88">
        <v>61615</v>
      </c>
      <c r="F40" s="88">
        <v>60931</v>
      </c>
      <c r="G40" s="88">
        <v>60112</v>
      </c>
      <c r="H40" s="88">
        <v>59597</v>
      </c>
      <c r="I40" s="88">
        <v>59160</v>
      </c>
      <c r="J40" s="88">
        <v>59043</v>
      </c>
      <c r="K40" s="88">
        <v>58906</v>
      </c>
      <c r="L40" s="88">
        <v>58937</v>
      </c>
      <c r="M40" s="88">
        <v>58725</v>
      </c>
      <c r="N40" s="88">
        <v>58940</v>
      </c>
      <c r="O40" s="88">
        <v>58977</v>
      </c>
      <c r="P40" s="88">
        <v>59215</v>
      </c>
      <c r="Q40" s="88">
        <v>59614</v>
      </c>
      <c r="R40" s="88">
        <v>60286</v>
      </c>
      <c r="S40" s="88">
        <v>61123</v>
      </c>
      <c r="T40" s="88">
        <v>62008</v>
      </c>
      <c r="U40" s="88">
        <v>62879</v>
      </c>
      <c r="V40" s="88">
        <v>63440</v>
      </c>
      <c r="W40" s="88">
        <v>63643</v>
      </c>
      <c r="X40" s="88">
        <v>63668</v>
      </c>
      <c r="Y40" s="88">
        <v>63541</v>
      </c>
      <c r="Z40" s="88">
        <v>63400</v>
      </c>
      <c r="AA40" s="88">
        <v>63148</v>
      </c>
      <c r="AB40" s="153">
        <v>-298</v>
      </c>
      <c r="AC40" s="153">
        <v>49</v>
      </c>
      <c r="AD40" s="88">
        <v>-2977</v>
      </c>
      <c r="AE40" s="154">
        <v>-0.05</v>
      </c>
      <c r="AF40" s="88">
        <v>1234</v>
      </c>
      <c r="AG40" s="154">
        <v>0.02</v>
      </c>
    </row>
    <row r="41" spans="1:33" s="118" customFormat="1" ht="12" customHeight="1" x14ac:dyDescent="0.2">
      <c r="A41" s="110" t="s">
        <v>191</v>
      </c>
      <c r="B41" s="88">
        <v>256378</v>
      </c>
      <c r="C41" s="88">
        <v>254503</v>
      </c>
      <c r="D41" s="88">
        <v>252506</v>
      </c>
      <c r="E41" s="88">
        <v>249762</v>
      </c>
      <c r="F41" s="88">
        <v>244648</v>
      </c>
      <c r="G41" s="88">
        <v>240214</v>
      </c>
      <c r="H41" s="88">
        <v>236584</v>
      </c>
      <c r="I41" s="88">
        <v>233781</v>
      </c>
      <c r="J41" s="88">
        <v>231945</v>
      </c>
      <c r="K41" s="88">
        <v>229899</v>
      </c>
      <c r="L41" s="88">
        <v>228088</v>
      </c>
      <c r="M41" s="88">
        <v>226291</v>
      </c>
      <c r="N41" s="88">
        <v>225811</v>
      </c>
      <c r="O41" s="88">
        <v>225724</v>
      </c>
      <c r="P41" s="88">
        <v>226380</v>
      </c>
      <c r="Q41" s="88">
        <v>228735</v>
      </c>
      <c r="R41" s="88">
        <v>231972</v>
      </c>
      <c r="S41" s="88">
        <v>235548</v>
      </c>
      <c r="T41" s="88">
        <v>239983</v>
      </c>
      <c r="U41" s="88">
        <v>245658</v>
      </c>
      <c r="V41" s="88">
        <v>249502</v>
      </c>
      <c r="W41" s="88">
        <v>251783</v>
      </c>
      <c r="X41" s="88">
        <v>253002</v>
      </c>
      <c r="Y41" s="88">
        <v>253909</v>
      </c>
      <c r="Z41" s="88">
        <v>255055</v>
      </c>
      <c r="AA41" s="88">
        <v>255632</v>
      </c>
      <c r="AB41" s="87">
        <v>-2829</v>
      </c>
      <c r="AC41" s="87">
        <v>-30</v>
      </c>
      <c r="AD41" s="88">
        <v>-28290</v>
      </c>
      <c r="AE41" s="148">
        <v>-0.11</v>
      </c>
      <c r="AF41" s="88">
        <v>-746</v>
      </c>
      <c r="AG41" s="148">
        <v>0</v>
      </c>
    </row>
    <row r="42" spans="1:33" ht="12" customHeight="1" x14ac:dyDescent="0.2">
      <c r="A42" s="110" t="s">
        <v>145</v>
      </c>
      <c r="B42" s="88">
        <v>173030</v>
      </c>
      <c r="C42" s="88">
        <v>173087</v>
      </c>
      <c r="D42" s="88">
        <v>172718</v>
      </c>
      <c r="E42" s="88">
        <v>172070</v>
      </c>
      <c r="F42" s="88">
        <v>170284</v>
      </c>
      <c r="G42" s="88">
        <v>168086</v>
      </c>
      <c r="H42" s="88">
        <v>166859</v>
      </c>
      <c r="I42" s="88">
        <v>165614</v>
      </c>
      <c r="J42" s="88">
        <v>164950</v>
      </c>
      <c r="K42" s="88">
        <v>164302</v>
      </c>
      <c r="L42" s="88">
        <v>163749</v>
      </c>
      <c r="M42" s="88">
        <v>163432</v>
      </c>
      <c r="N42" s="88">
        <v>163891</v>
      </c>
      <c r="O42" s="88">
        <v>164141</v>
      </c>
      <c r="P42" s="88">
        <v>164931</v>
      </c>
      <c r="Q42" s="88">
        <v>166866</v>
      </c>
      <c r="R42" s="88">
        <v>169429</v>
      </c>
      <c r="S42" s="88">
        <v>172381</v>
      </c>
      <c r="T42" s="88">
        <v>175927</v>
      </c>
      <c r="U42" s="88">
        <v>179726</v>
      </c>
      <c r="V42" s="88">
        <v>182930</v>
      </c>
      <c r="W42" s="88">
        <v>185067</v>
      </c>
      <c r="X42" s="88">
        <v>186499</v>
      </c>
      <c r="Y42" s="88">
        <v>187843</v>
      </c>
      <c r="Z42" s="88">
        <v>188802</v>
      </c>
      <c r="AA42" s="88">
        <v>189455</v>
      </c>
      <c r="AB42" s="87">
        <v>-928</v>
      </c>
      <c r="AC42" s="87">
        <v>657</v>
      </c>
      <c r="AD42" s="88">
        <v>-9281</v>
      </c>
      <c r="AE42" s="148">
        <v>-0.05</v>
      </c>
      <c r="AF42" s="88">
        <v>16425</v>
      </c>
      <c r="AG42" s="148">
        <v>0.09</v>
      </c>
    </row>
    <row r="43" spans="1:33" ht="12" customHeight="1" x14ac:dyDescent="0.2">
      <c r="A43" s="119" t="s">
        <v>146</v>
      </c>
      <c r="B43" s="88">
        <v>65115</v>
      </c>
      <c r="C43" s="88">
        <v>64781</v>
      </c>
      <c r="D43" s="88">
        <v>64030</v>
      </c>
      <c r="E43" s="88">
        <v>63171</v>
      </c>
      <c r="F43" s="88">
        <v>61884</v>
      </c>
      <c r="G43" s="88">
        <v>60371</v>
      </c>
      <c r="H43" s="88">
        <v>59295</v>
      </c>
      <c r="I43" s="88">
        <v>58153</v>
      </c>
      <c r="J43" s="88">
        <v>57377</v>
      </c>
      <c r="K43" s="88">
        <v>56809</v>
      </c>
      <c r="L43" s="88">
        <v>56162</v>
      </c>
      <c r="M43" s="88">
        <v>55626</v>
      </c>
      <c r="N43" s="88">
        <v>55420</v>
      </c>
      <c r="O43" s="88">
        <v>55110</v>
      </c>
      <c r="P43" s="88">
        <v>55076</v>
      </c>
      <c r="Q43" s="88">
        <v>55478</v>
      </c>
      <c r="R43" s="88">
        <v>56088</v>
      </c>
      <c r="S43" s="88">
        <v>56833</v>
      </c>
      <c r="T43" s="88">
        <v>57825</v>
      </c>
      <c r="U43" s="88">
        <v>58903</v>
      </c>
      <c r="V43" s="88">
        <v>59785</v>
      </c>
      <c r="W43" s="88">
        <v>60262</v>
      </c>
      <c r="X43" s="88">
        <v>60520</v>
      </c>
      <c r="Y43" s="88">
        <v>60703</v>
      </c>
      <c r="Z43" s="88">
        <v>60833</v>
      </c>
      <c r="AA43" s="88">
        <v>60982</v>
      </c>
      <c r="AB43" s="96">
        <v>-895</v>
      </c>
      <c r="AC43" s="96">
        <v>-165</v>
      </c>
      <c r="AD43" s="88">
        <v>-8953</v>
      </c>
      <c r="AE43" s="148">
        <v>-0.14000000000000001</v>
      </c>
      <c r="AF43" s="88">
        <v>-4133</v>
      </c>
      <c r="AG43" s="148">
        <v>-0.06</v>
      </c>
    </row>
    <row r="44" spans="1:33" ht="24.95" customHeight="1" x14ac:dyDescent="0.2">
      <c r="A44" s="494" t="s">
        <v>144</v>
      </c>
      <c r="B44" s="495"/>
      <c r="C44" s="495"/>
      <c r="D44" s="495"/>
      <c r="E44" s="495"/>
      <c r="F44" s="495"/>
      <c r="G44" s="495"/>
      <c r="H44" s="495"/>
      <c r="I44" s="495"/>
      <c r="J44" s="495"/>
      <c r="K44" s="495"/>
      <c r="L44" s="495"/>
      <c r="M44" s="495"/>
      <c r="N44" s="495"/>
      <c r="O44" s="495"/>
      <c r="P44" s="495"/>
      <c r="Q44" s="495"/>
      <c r="R44" s="495"/>
      <c r="S44" s="495"/>
      <c r="T44" s="495"/>
      <c r="U44" s="495"/>
      <c r="V44" s="495"/>
      <c r="W44" s="495"/>
      <c r="X44" s="495"/>
      <c r="Y44" s="495"/>
      <c r="Z44" s="495"/>
      <c r="AA44" s="495"/>
      <c r="AB44" s="495"/>
      <c r="AC44" s="495"/>
      <c r="AD44" s="495"/>
      <c r="AE44" s="495"/>
      <c r="AF44" s="495"/>
      <c r="AG44" s="496"/>
    </row>
    <row r="45" spans="1:33" x14ac:dyDescent="0.2">
      <c r="A45" s="102" t="s">
        <v>149</v>
      </c>
      <c r="B45" s="155">
        <v>2646</v>
      </c>
      <c r="C45" s="156">
        <v>2615</v>
      </c>
      <c r="D45" s="156">
        <v>2614</v>
      </c>
      <c r="E45" s="156">
        <v>2600</v>
      </c>
      <c r="F45" s="156">
        <v>2559</v>
      </c>
      <c r="G45" s="156">
        <v>2539</v>
      </c>
      <c r="H45" s="156">
        <v>2504</v>
      </c>
      <c r="I45" s="156">
        <v>2492</v>
      </c>
      <c r="J45" s="156">
        <v>2494</v>
      </c>
      <c r="K45" s="156">
        <v>2488</v>
      </c>
      <c r="L45" s="156">
        <v>2450</v>
      </c>
      <c r="M45" s="156">
        <v>2407</v>
      </c>
      <c r="N45" s="156">
        <v>2406</v>
      </c>
      <c r="O45" s="156">
        <v>2364</v>
      </c>
      <c r="P45" s="156">
        <v>2356</v>
      </c>
      <c r="Q45" s="156">
        <v>2356</v>
      </c>
      <c r="R45" s="156">
        <v>2370</v>
      </c>
      <c r="S45" s="156">
        <v>2366</v>
      </c>
      <c r="T45" s="156">
        <v>2378</v>
      </c>
      <c r="U45" s="156">
        <v>2399</v>
      </c>
      <c r="V45" s="156">
        <v>2411</v>
      </c>
      <c r="W45" s="156">
        <v>2433</v>
      </c>
      <c r="X45" s="156">
        <v>2439</v>
      </c>
      <c r="Y45" s="156">
        <v>2451</v>
      </c>
      <c r="Z45" s="156">
        <v>2462</v>
      </c>
      <c r="AA45" s="156">
        <v>2470</v>
      </c>
      <c r="AB45" s="153">
        <v>-20</v>
      </c>
      <c r="AC45" s="153">
        <v>-7</v>
      </c>
      <c r="AD45" s="156">
        <v>-196</v>
      </c>
      <c r="AE45" s="154">
        <v>-7.0000000000000007E-2</v>
      </c>
      <c r="AF45" s="156">
        <v>-176</v>
      </c>
      <c r="AG45" s="154">
        <v>-7.0000000000000007E-2</v>
      </c>
    </row>
    <row r="46" spans="1:33" x14ac:dyDescent="0.2">
      <c r="A46" s="119" t="s">
        <v>150</v>
      </c>
      <c r="B46" s="157">
        <v>2190</v>
      </c>
      <c r="C46" s="97">
        <v>2169</v>
      </c>
      <c r="D46" s="97">
        <v>2097</v>
      </c>
      <c r="E46" s="97">
        <v>2047</v>
      </c>
      <c r="F46" s="97">
        <v>1995</v>
      </c>
      <c r="G46" s="97">
        <v>1933</v>
      </c>
      <c r="H46" s="97">
        <v>1890</v>
      </c>
      <c r="I46" s="97">
        <v>1847</v>
      </c>
      <c r="J46" s="97">
        <v>1788</v>
      </c>
      <c r="K46" s="97">
        <v>1753</v>
      </c>
      <c r="L46" s="97">
        <v>1705</v>
      </c>
      <c r="M46" s="97">
        <v>1671</v>
      </c>
      <c r="N46" s="97">
        <v>1645</v>
      </c>
      <c r="O46" s="97">
        <v>1629</v>
      </c>
      <c r="P46" s="97">
        <v>1608</v>
      </c>
      <c r="Q46" s="97">
        <v>1604</v>
      </c>
      <c r="R46" s="97">
        <v>1612</v>
      </c>
      <c r="S46" s="97">
        <v>1628</v>
      </c>
      <c r="T46" s="97">
        <v>1641</v>
      </c>
      <c r="U46" s="97">
        <v>1658</v>
      </c>
      <c r="V46" s="97">
        <v>1668</v>
      </c>
      <c r="W46" s="97">
        <v>1671</v>
      </c>
      <c r="X46" s="97">
        <v>1683</v>
      </c>
      <c r="Y46" s="97">
        <v>1671</v>
      </c>
      <c r="Z46" s="97">
        <v>1665</v>
      </c>
      <c r="AA46" s="97">
        <v>1668</v>
      </c>
      <c r="AB46" s="96">
        <v>-48</v>
      </c>
      <c r="AC46" s="96">
        <v>-21</v>
      </c>
      <c r="AD46" s="97">
        <v>-485</v>
      </c>
      <c r="AE46" s="152">
        <v>-0.22</v>
      </c>
      <c r="AF46" s="97">
        <v>-522</v>
      </c>
      <c r="AG46" s="152">
        <v>-0.24</v>
      </c>
    </row>
    <row r="48" spans="1:33" x14ac:dyDescent="0.2">
      <c r="A48" s="54" t="s">
        <v>0</v>
      </c>
      <c r="B48" s="128"/>
      <c r="C48" s="128"/>
      <c r="D48" s="62"/>
      <c r="E48" s="62"/>
      <c r="F48" s="62"/>
      <c r="G48" s="62"/>
      <c r="H48" s="62"/>
      <c r="I48" s="62"/>
      <c r="J48" s="62"/>
      <c r="K48" s="62"/>
      <c r="AD48" s="158"/>
    </row>
    <row r="49" spans="1:30" ht="12.75" customHeight="1" x14ac:dyDescent="0.2">
      <c r="A49" s="522" t="str">
        <f>'metadata text'!B9</f>
        <v>1) Household reference person (HRP) is defined as the eldest economically active person in the household, then the eldest inactive person if there was no economically active person.</v>
      </c>
      <c r="B49" s="522"/>
      <c r="C49" s="522"/>
      <c r="D49" s="522"/>
      <c r="E49" s="522"/>
      <c r="F49" s="522"/>
      <c r="G49" s="522"/>
      <c r="H49" s="522"/>
      <c r="I49" s="522"/>
      <c r="J49" s="522"/>
      <c r="K49" s="522"/>
      <c r="L49" s="522"/>
      <c r="M49" s="522"/>
      <c r="AD49" s="158"/>
    </row>
    <row r="50" spans="1:30" ht="12.75" customHeight="1" x14ac:dyDescent="0.2">
      <c r="A50" s="486" t="str">
        <f>'metadata text'!B12</f>
        <v>2) Average annual change is the result of dividing the absolute change before rounding by the number of years of the projection, 10 for the period 2018-2028 and 25 for the period 2018-2043.</v>
      </c>
      <c r="B50" s="486"/>
      <c r="C50" s="486"/>
      <c r="D50" s="486"/>
      <c r="E50" s="486"/>
      <c r="F50" s="486"/>
      <c r="G50" s="486"/>
      <c r="H50" s="486"/>
      <c r="I50" s="486"/>
      <c r="J50" s="486"/>
      <c r="K50" s="486"/>
      <c r="L50" s="486"/>
      <c r="M50" s="486"/>
    </row>
    <row r="51" spans="1:30" x14ac:dyDescent="0.2">
      <c r="A51" s="460"/>
      <c r="B51" s="460"/>
      <c r="C51" s="460"/>
      <c r="D51" s="460"/>
      <c r="E51" s="460"/>
      <c r="F51" s="460"/>
      <c r="G51" s="460"/>
      <c r="H51" s="460"/>
      <c r="I51" s="460"/>
      <c r="J51" s="460"/>
      <c r="K51" s="460"/>
      <c r="L51" s="460"/>
    </row>
    <row r="52" spans="1:30" x14ac:dyDescent="0.2">
      <c r="A52" s="516" t="str">
        <f>'metadata text'!B20</f>
        <v>Household figures are rounded to the nearest whole number. As a result, totals may not equal the sum of their parts.</v>
      </c>
      <c r="B52" s="516"/>
      <c r="C52" s="516"/>
      <c r="D52" s="516"/>
      <c r="E52" s="516"/>
      <c r="F52" s="516"/>
      <c r="G52" s="516"/>
      <c r="H52" s="516"/>
      <c r="I52" s="516"/>
      <c r="J52" s="516"/>
      <c r="K52" s="516"/>
      <c r="L52" s="516"/>
      <c r="M52" s="516"/>
    </row>
    <row r="53" spans="1:30" x14ac:dyDescent="0.2">
      <c r="A53" s="159"/>
      <c r="B53" s="133"/>
      <c r="C53" s="45"/>
      <c r="D53" s="45"/>
      <c r="E53" s="45"/>
      <c r="F53" s="45"/>
      <c r="G53" s="45"/>
      <c r="H53" s="45"/>
      <c r="I53" s="45"/>
      <c r="J53" s="45"/>
      <c r="K53" s="45"/>
      <c r="L53" s="45"/>
    </row>
    <row r="54" spans="1:30" x14ac:dyDescent="0.2">
      <c r="A54" s="431" t="s">
        <v>280</v>
      </c>
      <c r="B54" s="431"/>
      <c r="C54" s="45"/>
      <c r="D54" s="45"/>
      <c r="E54" s="45"/>
      <c r="F54" s="45"/>
      <c r="G54" s="45"/>
      <c r="H54" s="45"/>
      <c r="I54" s="45"/>
      <c r="J54" s="45"/>
      <c r="K54" s="45"/>
      <c r="L54" s="45"/>
    </row>
  </sheetData>
  <mergeCells count="16">
    <mergeCell ref="A1:O1"/>
    <mergeCell ref="Q1:R1"/>
    <mergeCell ref="A49:M49"/>
    <mergeCell ref="A50:M50"/>
    <mergeCell ref="A52:M52"/>
    <mergeCell ref="A51:L51"/>
    <mergeCell ref="A6:AG6"/>
    <mergeCell ref="A39:AG39"/>
    <mergeCell ref="A44:AG44"/>
    <mergeCell ref="AF3:AG3"/>
    <mergeCell ref="AF4:AG4"/>
    <mergeCell ref="AC3:AC4"/>
    <mergeCell ref="B3:AA3"/>
    <mergeCell ref="AB3:AB4"/>
    <mergeCell ref="AD3:AE3"/>
    <mergeCell ref="AD4:AE4"/>
  </mergeCells>
  <phoneticPr fontId="3" type="noConversion"/>
  <hyperlinks>
    <hyperlink ref="Q1" location="Contents!A1" display="back to contents"/>
  </hyperlinks>
  <pageMargins left="0.75" right="0.75" top="1" bottom="1" header="0.5" footer="0.5"/>
  <pageSetup paperSize="9" scale="79" fitToWidth="2"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G54"/>
  <sheetViews>
    <sheetView showGridLines="0" zoomScaleNormal="100" workbookViewId="0">
      <selection sqref="A1:O1"/>
    </sheetView>
  </sheetViews>
  <sheetFormatPr defaultRowHeight="12.75" x14ac:dyDescent="0.2"/>
  <cols>
    <col min="1" max="1" width="30" style="160" customWidth="1"/>
    <col min="2" max="27" width="9.140625" style="44"/>
    <col min="28" max="28" width="19.28515625" style="44" customWidth="1"/>
    <col min="29" max="29" width="19.5703125" style="44" customWidth="1"/>
    <col min="30" max="16384" width="9.140625" style="44"/>
  </cols>
  <sheetData>
    <row r="1" spans="1:33" ht="18" customHeight="1" x14ac:dyDescent="0.25">
      <c r="A1" s="462" t="s">
        <v>250</v>
      </c>
      <c r="B1" s="462"/>
      <c r="C1" s="462"/>
      <c r="D1" s="462"/>
      <c r="E1" s="462"/>
      <c r="F1" s="462"/>
      <c r="G1" s="462"/>
      <c r="H1" s="462"/>
      <c r="I1" s="462"/>
      <c r="J1" s="462"/>
      <c r="K1" s="462"/>
      <c r="L1" s="462"/>
      <c r="M1" s="462"/>
      <c r="N1" s="462"/>
      <c r="O1" s="462"/>
      <c r="Q1" s="447" t="s">
        <v>225</v>
      </c>
      <c r="R1" s="447"/>
    </row>
    <row r="2" spans="1:33" ht="15" customHeight="1" x14ac:dyDescent="0.25">
      <c r="A2" s="134"/>
      <c r="B2" s="65"/>
      <c r="C2" s="65"/>
      <c r="D2" s="65"/>
      <c r="E2" s="65"/>
      <c r="F2" s="65"/>
      <c r="G2" s="65"/>
      <c r="H2" s="65"/>
      <c r="I2" s="65"/>
      <c r="J2" s="65"/>
      <c r="K2" s="65"/>
    </row>
    <row r="3" spans="1:33" s="85" customFormat="1" ht="14.25" customHeight="1" x14ac:dyDescent="0.2">
      <c r="A3" s="66" t="s">
        <v>147</v>
      </c>
      <c r="B3" s="477" t="s">
        <v>124</v>
      </c>
      <c r="C3" s="471"/>
      <c r="D3" s="471"/>
      <c r="E3" s="471"/>
      <c r="F3" s="471"/>
      <c r="G3" s="471"/>
      <c r="H3" s="471"/>
      <c r="I3" s="471"/>
      <c r="J3" s="471"/>
      <c r="K3" s="471"/>
      <c r="L3" s="471"/>
      <c r="M3" s="471"/>
      <c r="N3" s="471"/>
      <c r="O3" s="471"/>
      <c r="P3" s="471"/>
      <c r="Q3" s="471"/>
      <c r="R3" s="471"/>
      <c r="S3" s="471"/>
      <c r="T3" s="471"/>
      <c r="U3" s="471"/>
      <c r="V3" s="471"/>
      <c r="W3" s="471"/>
      <c r="X3" s="471"/>
      <c r="Y3" s="471"/>
      <c r="Z3" s="471"/>
      <c r="AA3" s="473"/>
      <c r="AB3" s="519" t="s">
        <v>244</v>
      </c>
      <c r="AC3" s="519" t="s">
        <v>245</v>
      </c>
      <c r="AD3" s="455" t="s">
        <v>125</v>
      </c>
      <c r="AE3" s="457"/>
      <c r="AF3" s="455" t="s">
        <v>125</v>
      </c>
      <c r="AG3" s="457"/>
    </row>
    <row r="4" spans="1:33" s="85" customFormat="1" ht="16.5" customHeight="1" x14ac:dyDescent="0.2">
      <c r="A4" s="135"/>
      <c r="B4" s="136">
        <v>2018</v>
      </c>
      <c r="C4" s="137">
        <v>2019</v>
      </c>
      <c r="D4" s="137">
        <v>2020</v>
      </c>
      <c r="E4" s="137">
        <v>2021</v>
      </c>
      <c r="F4" s="137">
        <v>2022</v>
      </c>
      <c r="G4" s="137">
        <v>2023</v>
      </c>
      <c r="H4" s="137">
        <v>2024</v>
      </c>
      <c r="I4" s="137">
        <v>2025</v>
      </c>
      <c r="J4" s="137">
        <v>2026</v>
      </c>
      <c r="K4" s="137">
        <v>2027</v>
      </c>
      <c r="L4" s="137">
        <v>2028</v>
      </c>
      <c r="M4" s="137">
        <v>2029</v>
      </c>
      <c r="N4" s="137">
        <v>2030</v>
      </c>
      <c r="O4" s="137">
        <v>2031</v>
      </c>
      <c r="P4" s="137">
        <v>2032</v>
      </c>
      <c r="Q4" s="137">
        <v>2033</v>
      </c>
      <c r="R4" s="137">
        <v>2034</v>
      </c>
      <c r="S4" s="137">
        <v>2035</v>
      </c>
      <c r="T4" s="137">
        <v>2036</v>
      </c>
      <c r="U4" s="137">
        <v>2037</v>
      </c>
      <c r="V4" s="137">
        <v>2038</v>
      </c>
      <c r="W4" s="137">
        <v>2039</v>
      </c>
      <c r="X4" s="137">
        <v>2040</v>
      </c>
      <c r="Y4" s="137">
        <v>2041</v>
      </c>
      <c r="Z4" s="137">
        <v>2042</v>
      </c>
      <c r="AA4" s="138">
        <v>2043</v>
      </c>
      <c r="AB4" s="520"/>
      <c r="AC4" s="520"/>
      <c r="AD4" s="517" t="s">
        <v>195</v>
      </c>
      <c r="AE4" s="518"/>
      <c r="AF4" s="517" t="s">
        <v>185</v>
      </c>
      <c r="AG4" s="518"/>
    </row>
    <row r="5" spans="1:33" s="85" customFormat="1" x14ac:dyDescent="0.2">
      <c r="A5" s="139" t="s">
        <v>69</v>
      </c>
      <c r="B5" s="140">
        <v>535442</v>
      </c>
      <c r="C5" s="140">
        <v>540892</v>
      </c>
      <c r="D5" s="140">
        <v>546772</v>
      </c>
      <c r="E5" s="140">
        <v>552822</v>
      </c>
      <c r="F5" s="140">
        <v>555630</v>
      </c>
      <c r="G5" s="140">
        <v>562447</v>
      </c>
      <c r="H5" s="140">
        <v>570481</v>
      </c>
      <c r="I5" s="140">
        <v>579933</v>
      </c>
      <c r="J5" s="140">
        <v>587838</v>
      </c>
      <c r="K5" s="140">
        <v>596334</v>
      </c>
      <c r="L5" s="140">
        <v>603427</v>
      </c>
      <c r="M5" s="140">
        <v>609143</v>
      </c>
      <c r="N5" s="140">
        <v>612715</v>
      </c>
      <c r="O5" s="140">
        <v>615733</v>
      </c>
      <c r="P5" s="140">
        <v>616087</v>
      </c>
      <c r="Q5" s="140">
        <v>613136</v>
      </c>
      <c r="R5" s="140">
        <v>607080</v>
      </c>
      <c r="S5" s="140">
        <v>600282</v>
      </c>
      <c r="T5" s="140">
        <v>592297</v>
      </c>
      <c r="U5" s="140">
        <v>581815</v>
      </c>
      <c r="V5" s="140">
        <v>571473</v>
      </c>
      <c r="W5" s="140">
        <v>564189</v>
      </c>
      <c r="X5" s="140">
        <v>558177</v>
      </c>
      <c r="Y5" s="140">
        <v>554379</v>
      </c>
      <c r="Z5" s="140">
        <v>551096</v>
      </c>
      <c r="AA5" s="141">
        <v>547855</v>
      </c>
      <c r="AB5" s="161">
        <v>6798</v>
      </c>
      <c r="AC5" s="161">
        <v>497</v>
      </c>
      <c r="AD5" s="162">
        <v>67985</v>
      </c>
      <c r="AE5" s="144">
        <v>0.13</v>
      </c>
      <c r="AF5" s="162">
        <v>12413</v>
      </c>
      <c r="AG5" s="144">
        <v>0.02</v>
      </c>
    </row>
    <row r="6" spans="1:33" s="85" customFormat="1" ht="24.75" customHeight="1" x14ac:dyDescent="0.2">
      <c r="A6" s="494" t="s">
        <v>148</v>
      </c>
      <c r="B6" s="495"/>
      <c r="C6" s="495"/>
      <c r="D6" s="495"/>
      <c r="E6" s="495"/>
      <c r="F6" s="495"/>
      <c r="G6" s="495"/>
      <c r="H6" s="495"/>
      <c r="I6" s="495"/>
      <c r="J6" s="495"/>
      <c r="K6" s="495"/>
      <c r="L6" s="495"/>
      <c r="M6" s="495"/>
      <c r="N6" s="495"/>
      <c r="O6" s="495"/>
      <c r="P6" s="495"/>
      <c r="Q6" s="495"/>
      <c r="R6" s="495"/>
      <c r="S6" s="495"/>
      <c r="T6" s="495"/>
      <c r="U6" s="495"/>
      <c r="V6" s="495"/>
      <c r="W6" s="495"/>
      <c r="X6" s="495"/>
      <c r="Y6" s="495"/>
      <c r="Z6" s="495"/>
      <c r="AA6" s="495"/>
      <c r="AB6" s="495"/>
      <c r="AC6" s="495"/>
      <c r="AD6" s="495"/>
      <c r="AE6" s="495"/>
      <c r="AF6" s="495"/>
      <c r="AG6" s="496"/>
    </row>
    <row r="7" spans="1:33" s="68" customFormat="1" x14ac:dyDescent="0.2">
      <c r="A7" s="110" t="s">
        <v>70</v>
      </c>
      <c r="B7" s="145">
        <v>19196</v>
      </c>
      <c r="C7" s="145">
        <v>19552</v>
      </c>
      <c r="D7" s="145">
        <v>19837</v>
      </c>
      <c r="E7" s="145">
        <v>19954</v>
      </c>
      <c r="F7" s="145">
        <v>20007</v>
      </c>
      <c r="G7" s="145">
        <v>20245</v>
      </c>
      <c r="H7" s="145">
        <v>20318</v>
      </c>
      <c r="I7" s="145">
        <v>20557</v>
      </c>
      <c r="J7" s="145">
        <v>20678</v>
      </c>
      <c r="K7" s="145">
        <v>20771</v>
      </c>
      <c r="L7" s="88">
        <v>20873</v>
      </c>
      <c r="M7" s="88">
        <v>20917</v>
      </c>
      <c r="N7" s="88">
        <v>20830</v>
      </c>
      <c r="O7" s="88">
        <v>20836</v>
      </c>
      <c r="P7" s="88">
        <v>20786</v>
      </c>
      <c r="Q7" s="88">
        <v>20696</v>
      </c>
      <c r="R7" s="88">
        <v>20495</v>
      </c>
      <c r="S7" s="88">
        <v>20286</v>
      </c>
      <c r="T7" s="88">
        <v>20132</v>
      </c>
      <c r="U7" s="88">
        <v>19872</v>
      </c>
      <c r="V7" s="88">
        <v>19630</v>
      </c>
      <c r="W7" s="88">
        <v>19581</v>
      </c>
      <c r="X7" s="88">
        <v>19589</v>
      </c>
      <c r="Y7" s="88">
        <v>19716</v>
      </c>
      <c r="Z7" s="88">
        <v>19864</v>
      </c>
      <c r="AA7" s="94">
        <v>20057</v>
      </c>
      <c r="AB7" s="87">
        <v>168</v>
      </c>
      <c r="AC7" s="87">
        <v>34</v>
      </c>
      <c r="AD7" s="163">
        <v>1677</v>
      </c>
      <c r="AE7" s="148">
        <v>0.09</v>
      </c>
      <c r="AF7" s="163">
        <v>861</v>
      </c>
      <c r="AG7" s="148">
        <v>0.04</v>
      </c>
    </row>
    <row r="8" spans="1:33" s="68" customFormat="1" x14ac:dyDescent="0.2">
      <c r="A8" s="110" t="s">
        <v>71</v>
      </c>
      <c r="B8" s="145">
        <v>26269</v>
      </c>
      <c r="C8" s="145">
        <v>26451</v>
      </c>
      <c r="D8" s="145">
        <v>26582</v>
      </c>
      <c r="E8" s="145">
        <v>26690</v>
      </c>
      <c r="F8" s="145">
        <v>26711</v>
      </c>
      <c r="G8" s="145">
        <v>26976</v>
      </c>
      <c r="H8" s="145">
        <v>27268</v>
      </c>
      <c r="I8" s="145">
        <v>27655</v>
      </c>
      <c r="J8" s="145">
        <v>27989</v>
      </c>
      <c r="K8" s="145">
        <v>28386</v>
      </c>
      <c r="L8" s="88">
        <v>28640</v>
      </c>
      <c r="M8" s="88">
        <v>28911</v>
      </c>
      <c r="N8" s="88">
        <v>29080</v>
      </c>
      <c r="O8" s="88">
        <v>29293</v>
      </c>
      <c r="P8" s="88">
        <v>29415</v>
      </c>
      <c r="Q8" s="88">
        <v>29416</v>
      </c>
      <c r="R8" s="88">
        <v>29327</v>
      </c>
      <c r="S8" s="88">
        <v>29121</v>
      </c>
      <c r="T8" s="88">
        <v>28901</v>
      </c>
      <c r="U8" s="88">
        <v>28574</v>
      </c>
      <c r="V8" s="88">
        <v>28161</v>
      </c>
      <c r="W8" s="88">
        <v>27853</v>
      </c>
      <c r="X8" s="88">
        <v>27647</v>
      </c>
      <c r="Y8" s="88">
        <v>27535</v>
      </c>
      <c r="Z8" s="88">
        <v>27435</v>
      </c>
      <c r="AA8" s="94">
        <v>27391</v>
      </c>
      <c r="AB8" s="87">
        <v>237</v>
      </c>
      <c r="AC8" s="87">
        <v>45</v>
      </c>
      <c r="AD8" s="163">
        <v>2371</v>
      </c>
      <c r="AE8" s="148">
        <v>0.09</v>
      </c>
      <c r="AF8" s="163">
        <v>1122</v>
      </c>
      <c r="AG8" s="148">
        <v>0.04</v>
      </c>
    </row>
    <row r="9" spans="1:33" s="68" customFormat="1" x14ac:dyDescent="0.2">
      <c r="A9" s="110" t="s">
        <v>72</v>
      </c>
      <c r="B9" s="145">
        <v>13019</v>
      </c>
      <c r="C9" s="145">
        <v>13027</v>
      </c>
      <c r="D9" s="145">
        <v>13055</v>
      </c>
      <c r="E9" s="145">
        <v>13044</v>
      </c>
      <c r="F9" s="145">
        <v>13012</v>
      </c>
      <c r="G9" s="145">
        <v>13035</v>
      </c>
      <c r="H9" s="145">
        <v>13079</v>
      </c>
      <c r="I9" s="145">
        <v>13193</v>
      </c>
      <c r="J9" s="145">
        <v>13287</v>
      </c>
      <c r="K9" s="145">
        <v>13421</v>
      </c>
      <c r="L9" s="88">
        <v>13426</v>
      </c>
      <c r="M9" s="88">
        <v>13536</v>
      </c>
      <c r="N9" s="88">
        <v>13582</v>
      </c>
      <c r="O9" s="88">
        <v>13605</v>
      </c>
      <c r="P9" s="88">
        <v>13568</v>
      </c>
      <c r="Q9" s="88">
        <v>13538</v>
      </c>
      <c r="R9" s="88">
        <v>13369</v>
      </c>
      <c r="S9" s="88">
        <v>13136</v>
      </c>
      <c r="T9" s="88">
        <v>12929</v>
      </c>
      <c r="U9" s="88">
        <v>12612</v>
      </c>
      <c r="V9" s="88">
        <v>12333</v>
      </c>
      <c r="W9" s="88">
        <v>12134</v>
      </c>
      <c r="X9" s="88">
        <v>11941</v>
      </c>
      <c r="Y9" s="88">
        <v>11787</v>
      </c>
      <c r="Z9" s="88">
        <v>11716</v>
      </c>
      <c r="AA9" s="94">
        <v>11653</v>
      </c>
      <c r="AB9" s="87">
        <v>41</v>
      </c>
      <c r="AC9" s="87">
        <v>-55</v>
      </c>
      <c r="AD9" s="163">
        <v>407</v>
      </c>
      <c r="AE9" s="148">
        <v>0.03</v>
      </c>
      <c r="AF9" s="163">
        <v>-1366</v>
      </c>
      <c r="AG9" s="148">
        <v>-0.1</v>
      </c>
    </row>
    <row r="10" spans="1:33" s="68" customFormat="1" x14ac:dyDescent="0.2">
      <c r="A10" s="110" t="s">
        <v>139</v>
      </c>
      <c r="B10" s="145">
        <v>11548</v>
      </c>
      <c r="C10" s="145">
        <v>11559</v>
      </c>
      <c r="D10" s="145">
        <v>11576</v>
      </c>
      <c r="E10" s="145">
        <v>11624</v>
      </c>
      <c r="F10" s="145">
        <v>11557</v>
      </c>
      <c r="G10" s="145">
        <v>11632</v>
      </c>
      <c r="H10" s="145">
        <v>11688</v>
      </c>
      <c r="I10" s="145">
        <v>11837</v>
      </c>
      <c r="J10" s="145">
        <v>11901</v>
      </c>
      <c r="K10" s="145">
        <v>12027</v>
      </c>
      <c r="L10" s="88">
        <v>12129</v>
      </c>
      <c r="M10" s="88">
        <v>12176</v>
      </c>
      <c r="N10" s="88">
        <v>12208</v>
      </c>
      <c r="O10" s="88">
        <v>12160</v>
      </c>
      <c r="P10" s="88">
        <v>12115</v>
      </c>
      <c r="Q10" s="88">
        <v>12007</v>
      </c>
      <c r="R10" s="88">
        <v>11820</v>
      </c>
      <c r="S10" s="88">
        <v>11611</v>
      </c>
      <c r="T10" s="88">
        <v>11341</v>
      </c>
      <c r="U10" s="88">
        <v>11084</v>
      </c>
      <c r="V10" s="88">
        <v>10765</v>
      </c>
      <c r="W10" s="88">
        <v>10491</v>
      </c>
      <c r="X10" s="88">
        <v>10223</v>
      </c>
      <c r="Y10" s="88">
        <v>10031</v>
      </c>
      <c r="Z10" s="88">
        <v>9797</v>
      </c>
      <c r="AA10" s="94">
        <v>9580</v>
      </c>
      <c r="AB10" s="87">
        <v>58</v>
      </c>
      <c r="AC10" s="87">
        <v>-79</v>
      </c>
      <c r="AD10" s="163">
        <v>581</v>
      </c>
      <c r="AE10" s="148">
        <v>0.05</v>
      </c>
      <c r="AF10" s="163">
        <v>-1968</v>
      </c>
      <c r="AG10" s="148">
        <v>-0.17</v>
      </c>
    </row>
    <row r="11" spans="1:33" s="68" customFormat="1" x14ac:dyDescent="0.2">
      <c r="A11" s="110" t="s">
        <v>140</v>
      </c>
      <c r="B11" s="145">
        <v>39890</v>
      </c>
      <c r="C11" s="145">
        <v>40409</v>
      </c>
      <c r="D11" s="145">
        <v>41075</v>
      </c>
      <c r="E11" s="145">
        <v>41739</v>
      </c>
      <c r="F11" s="145">
        <v>41939</v>
      </c>
      <c r="G11" s="145">
        <v>42636</v>
      </c>
      <c r="H11" s="145">
        <v>43263</v>
      </c>
      <c r="I11" s="145">
        <v>43970</v>
      </c>
      <c r="J11" s="145">
        <v>44599</v>
      </c>
      <c r="K11" s="145">
        <v>45239</v>
      </c>
      <c r="L11" s="88">
        <v>45812</v>
      </c>
      <c r="M11" s="88">
        <v>46252</v>
      </c>
      <c r="N11" s="88">
        <v>46569</v>
      </c>
      <c r="O11" s="88">
        <v>47029</v>
      </c>
      <c r="P11" s="88">
        <v>47348</v>
      </c>
      <c r="Q11" s="88">
        <v>47415</v>
      </c>
      <c r="R11" s="88">
        <v>47410</v>
      </c>
      <c r="S11" s="88">
        <v>47348</v>
      </c>
      <c r="T11" s="88">
        <v>47181</v>
      </c>
      <c r="U11" s="88">
        <v>47043</v>
      </c>
      <c r="V11" s="88">
        <v>46787</v>
      </c>
      <c r="W11" s="88">
        <v>46870</v>
      </c>
      <c r="X11" s="88">
        <v>47057</v>
      </c>
      <c r="Y11" s="88">
        <v>47287</v>
      </c>
      <c r="Z11" s="88">
        <v>47698</v>
      </c>
      <c r="AA11" s="94">
        <v>48155</v>
      </c>
      <c r="AB11" s="87">
        <v>592</v>
      </c>
      <c r="AC11" s="87">
        <v>331</v>
      </c>
      <c r="AD11" s="163">
        <v>5922</v>
      </c>
      <c r="AE11" s="148">
        <v>0.15</v>
      </c>
      <c r="AF11" s="163">
        <v>8265</v>
      </c>
      <c r="AG11" s="148">
        <v>0.21</v>
      </c>
    </row>
    <row r="12" spans="1:33" s="68" customFormat="1" x14ac:dyDescent="0.2">
      <c r="A12" s="110" t="s">
        <v>73</v>
      </c>
      <c r="B12" s="145">
        <v>5626</v>
      </c>
      <c r="C12" s="145">
        <v>5698</v>
      </c>
      <c r="D12" s="145">
        <v>5719</v>
      </c>
      <c r="E12" s="145">
        <v>5775</v>
      </c>
      <c r="F12" s="145">
        <v>5776</v>
      </c>
      <c r="G12" s="145">
        <v>5815</v>
      </c>
      <c r="H12" s="145">
        <v>5873</v>
      </c>
      <c r="I12" s="145">
        <v>5894</v>
      </c>
      <c r="J12" s="145">
        <v>5925</v>
      </c>
      <c r="K12" s="145">
        <v>6046</v>
      </c>
      <c r="L12" s="88">
        <v>6099</v>
      </c>
      <c r="M12" s="88">
        <v>6173</v>
      </c>
      <c r="N12" s="88">
        <v>6187</v>
      </c>
      <c r="O12" s="88">
        <v>6231</v>
      </c>
      <c r="P12" s="88">
        <v>6228</v>
      </c>
      <c r="Q12" s="88">
        <v>6213</v>
      </c>
      <c r="R12" s="88">
        <v>6095</v>
      </c>
      <c r="S12" s="88">
        <v>6008</v>
      </c>
      <c r="T12" s="88">
        <v>5900</v>
      </c>
      <c r="U12" s="88">
        <v>5761</v>
      </c>
      <c r="V12" s="88">
        <v>5636</v>
      </c>
      <c r="W12" s="88">
        <v>5510</v>
      </c>
      <c r="X12" s="88">
        <v>5429</v>
      </c>
      <c r="Y12" s="88">
        <v>5345</v>
      </c>
      <c r="Z12" s="88">
        <v>5208</v>
      </c>
      <c r="AA12" s="94">
        <v>5111</v>
      </c>
      <c r="AB12" s="87">
        <v>47</v>
      </c>
      <c r="AC12" s="87">
        <v>-21</v>
      </c>
      <c r="AD12" s="163">
        <v>473</v>
      </c>
      <c r="AE12" s="148">
        <v>0.08</v>
      </c>
      <c r="AF12" s="163">
        <v>-515</v>
      </c>
      <c r="AG12" s="148">
        <v>-0.09</v>
      </c>
    </row>
    <row r="13" spans="1:33" s="68" customFormat="1" x14ac:dyDescent="0.2">
      <c r="A13" s="110" t="s">
        <v>141</v>
      </c>
      <c r="B13" s="145">
        <v>18187</v>
      </c>
      <c r="C13" s="145">
        <v>18194</v>
      </c>
      <c r="D13" s="145">
        <v>18231</v>
      </c>
      <c r="E13" s="145">
        <v>18298</v>
      </c>
      <c r="F13" s="145">
        <v>18303</v>
      </c>
      <c r="G13" s="145">
        <v>18470</v>
      </c>
      <c r="H13" s="145">
        <v>18669</v>
      </c>
      <c r="I13" s="145">
        <v>18902</v>
      </c>
      <c r="J13" s="145">
        <v>19084</v>
      </c>
      <c r="K13" s="145">
        <v>19265</v>
      </c>
      <c r="L13" s="88">
        <v>19394</v>
      </c>
      <c r="M13" s="88">
        <v>19511</v>
      </c>
      <c r="N13" s="88">
        <v>19525</v>
      </c>
      <c r="O13" s="88">
        <v>19548</v>
      </c>
      <c r="P13" s="88">
        <v>19500</v>
      </c>
      <c r="Q13" s="88">
        <v>19288</v>
      </c>
      <c r="R13" s="88">
        <v>18996</v>
      </c>
      <c r="S13" s="88">
        <v>18656</v>
      </c>
      <c r="T13" s="88">
        <v>18264</v>
      </c>
      <c r="U13" s="88">
        <v>17752</v>
      </c>
      <c r="V13" s="88">
        <v>17243</v>
      </c>
      <c r="W13" s="88">
        <v>16774</v>
      </c>
      <c r="X13" s="88">
        <v>16362</v>
      </c>
      <c r="Y13" s="88">
        <v>16039</v>
      </c>
      <c r="Z13" s="88">
        <v>15761</v>
      </c>
      <c r="AA13" s="94">
        <v>15482</v>
      </c>
      <c r="AB13" s="87">
        <v>121</v>
      </c>
      <c r="AC13" s="87">
        <v>-108</v>
      </c>
      <c r="AD13" s="163">
        <v>1207</v>
      </c>
      <c r="AE13" s="148">
        <v>7.0000000000000007E-2</v>
      </c>
      <c r="AF13" s="163">
        <v>-2705</v>
      </c>
      <c r="AG13" s="148">
        <v>-0.15</v>
      </c>
    </row>
    <row r="14" spans="1:33" s="68" customFormat="1" x14ac:dyDescent="0.2">
      <c r="A14" s="110" t="s">
        <v>74</v>
      </c>
      <c r="B14" s="145">
        <v>13333</v>
      </c>
      <c r="C14" s="145">
        <v>13481</v>
      </c>
      <c r="D14" s="145">
        <v>13646</v>
      </c>
      <c r="E14" s="145">
        <v>13824</v>
      </c>
      <c r="F14" s="145">
        <v>13815</v>
      </c>
      <c r="G14" s="145">
        <v>13912</v>
      </c>
      <c r="H14" s="145">
        <v>14025</v>
      </c>
      <c r="I14" s="145">
        <v>14205</v>
      </c>
      <c r="J14" s="145">
        <v>14335</v>
      </c>
      <c r="K14" s="145">
        <v>14402</v>
      </c>
      <c r="L14" s="88">
        <v>14455</v>
      </c>
      <c r="M14" s="88">
        <v>14526</v>
      </c>
      <c r="N14" s="88">
        <v>14512</v>
      </c>
      <c r="O14" s="88">
        <v>14519</v>
      </c>
      <c r="P14" s="88">
        <v>14342</v>
      </c>
      <c r="Q14" s="88">
        <v>14103</v>
      </c>
      <c r="R14" s="88">
        <v>13820</v>
      </c>
      <c r="S14" s="88">
        <v>13523</v>
      </c>
      <c r="T14" s="88">
        <v>13238</v>
      </c>
      <c r="U14" s="88">
        <v>12939</v>
      </c>
      <c r="V14" s="88">
        <v>12650</v>
      </c>
      <c r="W14" s="88">
        <v>12465</v>
      </c>
      <c r="X14" s="88">
        <v>12283</v>
      </c>
      <c r="Y14" s="88">
        <v>12226</v>
      </c>
      <c r="Z14" s="88">
        <v>12261</v>
      </c>
      <c r="AA14" s="94">
        <v>12231</v>
      </c>
      <c r="AB14" s="87">
        <v>112</v>
      </c>
      <c r="AC14" s="87">
        <v>-44</v>
      </c>
      <c r="AD14" s="163">
        <v>1122</v>
      </c>
      <c r="AE14" s="148">
        <v>0.08</v>
      </c>
      <c r="AF14" s="163">
        <v>-1102</v>
      </c>
      <c r="AG14" s="148">
        <v>-0.08</v>
      </c>
    </row>
    <row r="15" spans="1:33" s="68" customFormat="1" x14ac:dyDescent="0.2">
      <c r="A15" s="110" t="s">
        <v>75</v>
      </c>
      <c r="B15" s="145">
        <v>12805</v>
      </c>
      <c r="C15" s="145">
        <v>12880</v>
      </c>
      <c r="D15" s="145">
        <v>12917</v>
      </c>
      <c r="E15" s="145">
        <v>13023</v>
      </c>
      <c r="F15" s="145">
        <v>12980</v>
      </c>
      <c r="G15" s="145">
        <v>13073</v>
      </c>
      <c r="H15" s="145">
        <v>13229</v>
      </c>
      <c r="I15" s="145">
        <v>13453</v>
      </c>
      <c r="J15" s="145">
        <v>13639</v>
      </c>
      <c r="K15" s="145">
        <v>13826</v>
      </c>
      <c r="L15" s="88">
        <v>13958</v>
      </c>
      <c r="M15" s="88">
        <v>14100</v>
      </c>
      <c r="N15" s="88">
        <v>14160</v>
      </c>
      <c r="O15" s="88">
        <v>14224</v>
      </c>
      <c r="P15" s="88">
        <v>14190</v>
      </c>
      <c r="Q15" s="88">
        <v>14101</v>
      </c>
      <c r="R15" s="88">
        <v>13920</v>
      </c>
      <c r="S15" s="88">
        <v>13731</v>
      </c>
      <c r="T15" s="88">
        <v>13471</v>
      </c>
      <c r="U15" s="88">
        <v>13159</v>
      </c>
      <c r="V15" s="88">
        <v>12854</v>
      </c>
      <c r="W15" s="88">
        <v>12610</v>
      </c>
      <c r="X15" s="88">
        <v>12389</v>
      </c>
      <c r="Y15" s="88">
        <v>12188</v>
      </c>
      <c r="Z15" s="88">
        <v>11991</v>
      </c>
      <c r="AA15" s="94">
        <v>11787</v>
      </c>
      <c r="AB15" s="87">
        <v>115</v>
      </c>
      <c r="AC15" s="87">
        <v>-41</v>
      </c>
      <c r="AD15" s="163">
        <v>1153</v>
      </c>
      <c r="AE15" s="148">
        <v>0.09</v>
      </c>
      <c r="AF15" s="163">
        <v>-1018</v>
      </c>
      <c r="AG15" s="148">
        <v>-0.08</v>
      </c>
    </row>
    <row r="16" spans="1:33" s="68" customFormat="1" x14ac:dyDescent="0.2">
      <c r="A16" s="110" t="s">
        <v>76</v>
      </c>
      <c r="B16" s="145">
        <v>11207</v>
      </c>
      <c r="C16" s="145">
        <v>11270</v>
      </c>
      <c r="D16" s="145">
        <v>11283</v>
      </c>
      <c r="E16" s="145">
        <v>11376</v>
      </c>
      <c r="F16" s="145">
        <v>11424</v>
      </c>
      <c r="G16" s="145">
        <v>11514</v>
      </c>
      <c r="H16" s="145">
        <v>11634</v>
      </c>
      <c r="I16" s="145">
        <v>11762</v>
      </c>
      <c r="J16" s="145">
        <v>11838</v>
      </c>
      <c r="K16" s="145">
        <v>11972</v>
      </c>
      <c r="L16" s="88">
        <v>11966</v>
      </c>
      <c r="M16" s="88">
        <v>11987</v>
      </c>
      <c r="N16" s="88">
        <v>11985</v>
      </c>
      <c r="O16" s="88">
        <v>11988</v>
      </c>
      <c r="P16" s="88">
        <v>11898</v>
      </c>
      <c r="Q16" s="88">
        <v>11767</v>
      </c>
      <c r="R16" s="88">
        <v>11524</v>
      </c>
      <c r="S16" s="88">
        <v>11324</v>
      </c>
      <c r="T16" s="88">
        <v>11095</v>
      </c>
      <c r="U16" s="88">
        <v>10830</v>
      </c>
      <c r="V16" s="88">
        <v>10580</v>
      </c>
      <c r="W16" s="88">
        <v>10417</v>
      </c>
      <c r="X16" s="88">
        <v>10261</v>
      </c>
      <c r="Y16" s="88">
        <v>10177</v>
      </c>
      <c r="Z16" s="88">
        <v>10077</v>
      </c>
      <c r="AA16" s="94">
        <v>10050</v>
      </c>
      <c r="AB16" s="87">
        <v>76</v>
      </c>
      <c r="AC16" s="87">
        <v>-46</v>
      </c>
      <c r="AD16" s="163">
        <v>759</v>
      </c>
      <c r="AE16" s="148">
        <v>7.0000000000000007E-2</v>
      </c>
      <c r="AF16" s="163">
        <v>-1157</v>
      </c>
      <c r="AG16" s="148">
        <v>-0.1</v>
      </c>
    </row>
    <row r="17" spans="1:33" s="68" customFormat="1" x14ac:dyDescent="0.2">
      <c r="A17" s="110" t="s">
        <v>77</v>
      </c>
      <c r="B17" s="145">
        <v>10503</v>
      </c>
      <c r="C17" s="145">
        <v>10697</v>
      </c>
      <c r="D17" s="145">
        <v>10896</v>
      </c>
      <c r="E17" s="145">
        <v>11088</v>
      </c>
      <c r="F17" s="145">
        <v>11205</v>
      </c>
      <c r="G17" s="145">
        <v>11393</v>
      </c>
      <c r="H17" s="145">
        <v>11615</v>
      </c>
      <c r="I17" s="145">
        <v>11902</v>
      </c>
      <c r="J17" s="145">
        <v>12088</v>
      </c>
      <c r="K17" s="145">
        <v>12342</v>
      </c>
      <c r="L17" s="88">
        <v>12592</v>
      </c>
      <c r="M17" s="88">
        <v>12746</v>
      </c>
      <c r="N17" s="88">
        <v>12875</v>
      </c>
      <c r="O17" s="88">
        <v>13020</v>
      </c>
      <c r="P17" s="88">
        <v>13038</v>
      </c>
      <c r="Q17" s="88">
        <v>13067</v>
      </c>
      <c r="R17" s="88">
        <v>12992</v>
      </c>
      <c r="S17" s="88">
        <v>12898</v>
      </c>
      <c r="T17" s="88">
        <v>12772</v>
      </c>
      <c r="U17" s="88">
        <v>12631</v>
      </c>
      <c r="V17" s="88">
        <v>12436</v>
      </c>
      <c r="W17" s="88">
        <v>12363</v>
      </c>
      <c r="X17" s="88">
        <v>12205</v>
      </c>
      <c r="Y17" s="88">
        <v>12194</v>
      </c>
      <c r="Z17" s="88">
        <v>12150</v>
      </c>
      <c r="AA17" s="94">
        <v>12133</v>
      </c>
      <c r="AB17" s="87">
        <v>209</v>
      </c>
      <c r="AC17" s="87">
        <v>65</v>
      </c>
      <c r="AD17" s="163">
        <v>2089</v>
      </c>
      <c r="AE17" s="148">
        <v>0.2</v>
      </c>
      <c r="AF17" s="163">
        <v>1630</v>
      </c>
      <c r="AG17" s="148">
        <v>0.16</v>
      </c>
    </row>
    <row r="18" spans="1:33" s="68" customFormat="1" x14ac:dyDescent="0.2">
      <c r="A18" s="110" t="s">
        <v>78</v>
      </c>
      <c r="B18" s="145">
        <v>8955</v>
      </c>
      <c r="C18" s="145">
        <v>8997</v>
      </c>
      <c r="D18" s="145">
        <v>9066</v>
      </c>
      <c r="E18" s="145">
        <v>9129</v>
      </c>
      <c r="F18" s="145">
        <v>9181</v>
      </c>
      <c r="G18" s="145">
        <v>9239</v>
      </c>
      <c r="H18" s="145">
        <v>9389</v>
      </c>
      <c r="I18" s="145">
        <v>9465</v>
      </c>
      <c r="J18" s="145">
        <v>9573</v>
      </c>
      <c r="K18" s="145">
        <v>9661</v>
      </c>
      <c r="L18" s="88">
        <v>9698</v>
      </c>
      <c r="M18" s="88">
        <v>9755</v>
      </c>
      <c r="N18" s="88">
        <v>9729</v>
      </c>
      <c r="O18" s="88">
        <v>9688</v>
      </c>
      <c r="P18" s="88">
        <v>9639</v>
      </c>
      <c r="Q18" s="88">
        <v>9582</v>
      </c>
      <c r="R18" s="88">
        <v>9453</v>
      </c>
      <c r="S18" s="88">
        <v>9322</v>
      </c>
      <c r="T18" s="88">
        <v>9213</v>
      </c>
      <c r="U18" s="88">
        <v>9063</v>
      </c>
      <c r="V18" s="88">
        <v>8983</v>
      </c>
      <c r="W18" s="88">
        <v>8870</v>
      </c>
      <c r="X18" s="88">
        <v>8871</v>
      </c>
      <c r="Y18" s="88">
        <v>8840</v>
      </c>
      <c r="Z18" s="88">
        <v>8813</v>
      </c>
      <c r="AA18" s="94">
        <v>8790</v>
      </c>
      <c r="AB18" s="87">
        <v>74</v>
      </c>
      <c r="AC18" s="87">
        <v>-7</v>
      </c>
      <c r="AD18" s="163">
        <v>743</v>
      </c>
      <c r="AE18" s="148">
        <v>0.08</v>
      </c>
      <c r="AF18" s="163">
        <v>-165</v>
      </c>
      <c r="AG18" s="148">
        <v>-0.02</v>
      </c>
    </row>
    <row r="19" spans="1:33" s="68" customFormat="1" x14ac:dyDescent="0.2">
      <c r="A19" s="110" t="s">
        <v>79</v>
      </c>
      <c r="B19" s="145">
        <v>15608</v>
      </c>
      <c r="C19" s="145">
        <v>15757</v>
      </c>
      <c r="D19" s="145">
        <v>15939</v>
      </c>
      <c r="E19" s="145">
        <v>16133</v>
      </c>
      <c r="F19" s="145">
        <v>16251</v>
      </c>
      <c r="G19" s="145">
        <v>16475</v>
      </c>
      <c r="H19" s="145">
        <v>16777</v>
      </c>
      <c r="I19" s="145">
        <v>17101</v>
      </c>
      <c r="J19" s="145">
        <v>17399</v>
      </c>
      <c r="K19" s="145">
        <v>17793</v>
      </c>
      <c r="L19" s="88">
        <v>18137</v>
      </c>
      <c r="M19" s="88">
        <v>18454</v>
      </c>
      <c r="N19" s="88">
        <v>18730</v>
      </c>
      <c r="O19" s="88">
        <v>18966</v>
      </c>
      <c r="P19" s="88">
        <v>19171</v>
      </c>
      <c r="Q19" s="88">
        <v>19237</v>
      </c>
      <c r="R19" s="88">
        <v>19211</v>
      </c>
      <c r="S19" s="88">
        <v>19146</v>
      </c>
      <c r="T19" s="88">
        <v>19024</v>
      </c>
      <c r="U19" s="88">
        <v>18794</v>
      </c>
      <c r="V19" s="88">
        <v>18577</v>
      </c>
      <c r="W19" s="88">
        <v>18426</v>
      </c>
      <c r="X19" s="88">
        <v>18269</v>
      </c>
      <c r="Y19" s="88">
        <v>18139</v>
      </c>
      <c r="Z19" s="88">
        <v>18033</v>
      </c>
      <c r="AA19" s="94">
        <v>17862</v>
      </c>
      <c r="AB19" s="87">
        <v>253</v>
      </c>
      <c r="AC19" s="87">
        <v>90</v>
      </c>
      <c r="AD19" s="163">
        <v>2529</v>
      </c>
      <c r="AE19" s="148">
        <v>0.16</v>
      </c>
      <c r="AF19" s="163">
        <v>2254</v>
      </c>
      <c r="AG19" s="148">
        <v>0.14000000000000001</v>
      </c>
    </row>
    <row r="20" spans="1:33" s="68" customFormat="1" x14ac:dyDescent="0.2">
      <c r="A20" s="110" t="s">
        <v>80</v>
      </c>
      <c r="B20" s="145">
        <v>38708</v>
      </c>
      <c r="C20" s="145">
        <v>39028</v>
      </c>
      <c r="D20" s="145">
        <v>39344</v>
      </c>
      <c r="E20" s="145">
        <v>39540</v>
      </c>
      <c r="F20" s="145">
        <v>39482</v>
      </c>
      <c r="G20" s="145">
        <v>39752</v>
      </c>
      <c r="H20" s="145">
        <v>40215</v>
      </c>
      <c r="I20" s="145">
        <v>40796</v>
      </c>
      <c r="J20" s="145">
        <v>41291</v>
      </c>
      <c r="K20" s="145">
        <v>41949</v>
      </c>
      <c r="L20" s="88">
        <v>42538</v>
      </c>
      <c r="M20" s="88">
        <v>42979</v>
      </c>
      <c r="N20" s="88">
        <v>43234</v>
      </c>
      <c r="O20" s="88">
        <v>43525</v>
      </c>
      <c r="P20" s="88">
        <v>43580</v>
      </c>
      <c r="Q20" s="88">
        <v>43366</v>
      </c>
      <c r="R20" s="88">
        <v>42927</v>
      </c>
      <c r="S20" s="88">
        <v>42381</v>
      </c>
      <c r="T20" s="88">
        <v>41864</v>
      </c>
      <c r="U20" s="88">
        <v>41140</v>
      </c>
      <c r="V20" s="88">
        <v>40386</v>
      </c>
      <c r="W20" s="88">
        <v>39825</v>
      </c>
      <c r="X20" s="88">
        <v>39310</v>
      </c>
      <c r="Y20" s="88">
        <v>38905</v>
      </c>
      <c r="Z20" s="88">
        <v>38473</v>
      </c>
      <c r="AA20" s="94">
        <v>38001</v>
      </c>
      <c r="AB20" s="87">
        <v>383</v>
      </c>
      <c r="AC20" s="87">
        <v>-28</v>
      </c>
      <c r="AD20" s="163">
        <v>3830</v>
      </c>
      <c r="AE20" s="148">
        <v>0.1</v>
      </c>
      <c r="AF20" s="163">
        <v>-707</v>
      </c>
      <c r="AG20" s="148">
        <v>-0.02</v>
      </c>
    </row>
    <row r="21" spans="1:33" s="68" customFormat="1" x14ac:dyDescent="0.2">
      <c r="A21" s="110" t="s">
        <v>81</v>
      </c>
      <c r="B21" s="145">
        <v>50040</v>
      </c>
      <c r="C21" s="145">
        <v>51039</v>
      </c>
      <c r="D21" s="145">
        <v>52170</v>
      </c>
      <c r="E21" s="145">
        <v>53508</v>
      </c>
      <c r="F21" s="145">
        <v>54526</v>
      </c>
      <c r="G21" s="145">
        <v>55749</v>
      </c>
      <c r="H21" s="145">
        <v>57062</v>
      </c>
      <c r="I21" s="145">
        <v>58348</v>
      </c>
      <c r="J21" s="145">
        <v>59513</v>
      </c>
      <c r="K21" s="145">
        <v>60580</v>
      </c>
      <c r="L21" s="88">
        <v>61647</v>
      </c>
      <c r="M21" s="88">
        <v>62478</v>
      </c>
      <c r="N21" s="88">
        <v>62941</v>
      </c>
      <c r="O21" s="88">
        <v>63154</v>
      </c>
      <c r="P21" s="88">
        <v>63165</v>
      </c>
      <c r="Q21" s="88">
        <v>62804</v>
      </c>
      <c r="R21" s="88">
        <v>62140</v>
      </c>
      <c r="S21" s="88">
        <v>61469</v>
      </c>
      <c r="T21" s="88">
        <v>60704</v>
      </c>
      <c r="U21" s="88">
        <v>59580</v>
      </c>
      <c r="V21" s="88">
        <v>58761</v>
      </c>
      <c r="W21" s="88">
        <v>58298</v>
      </c>
      <c r="X21" s="88">
        <v>58079</v>
      </c>
      <c r="Y21" s="88">
        <v>58052</v>
      </c>
      <c r="Z21" s="88">
        <v>58150</v>
      </c>
      <c r="AA21" s="94">
        <v>58311</v>
      </c>
      <c r="AB21" s="87">
        <v>1161</v>
      </c>
      <c r="AC21" s="87">
        <v>331</v>
      </c>
      <c r="AD21" s="163">
        <v>11607</v>
      </c>
      <c r="AE21" s="148">
        <v>0.23</v>
      </c>
      <c r="AF21" s="163">
        <v>8271</v>
      </c>
      <c r="AG21" s="148">
        <v>0.17</v>
      </c>
    </row>
    <row r="22" spans="1:33" s="68" customFormat="1" x14ac:dyDescent="0.2">
      <c r="A22" s="110" t="s">
        <v>82</v>
      </c>
      <c r="B22" s="145">
        <v>27263</v>
      </c>
      <c r="C22" s="145">
        <v>27349</v>
      </c>
      <c r="D22" s="145">
        <v>27548</v>
      </c>
      <c r="E22" s="145">
        <v>27715</v>
      </c>
      <c r="F22" s="145">
        <v>27743</v>
      </c>
      <c r="G22" s="145">
        <v>27871</v>
      </c>
      <c r="H22" s="145">
        <v>28213</v>
      </c>
      <c r="I22" s="145">
        <v>28637</v>
      </c>
      <c r="J22" s="145">
        <v>29009</v>
      </c>
      <c r="K22" s="145">
        <v>29275</v>
      </c>
      <c r="L22" s="88">
        <v>29558</v>
      </c>
      <c r="M22" s="88">
        <v>29678</v>
      </c>
      <c r="N22" s="88">
        <v>29787</v>
      </c>
      <c r="O22" s="88">
        <v>29857</v>
      </c>
      <c r="P22" s="88">
        <v>29804</v>
      </c>
      <c r="Q22" s="88">
        <v>29601</v>
      </c>
      <c r="R22" s="88">
        <v>29219</v>
      </c>
      <c r="S22" s="88">
        <v>28860</v>
      </c>
      <c r="T22" s="88">
        <v>28423</v>
      </c>
      <c r="U22" s="88">
        <v>27894</v>
      </c>
      <c r="V22" s="88">
        <v>27353</v>
      </c>
      <c r="W22" s="88">
        <v>26873</v>
      </c>
      <c r="X22" s="88">
        <v>26440</v>
      </c>
      <c r="Y22" s="88">
        <v>26167</v>
      </c>
      <c r="Z22" s="88">
        <v>25935</v>
      </c>
      <c r="AA22" s="94">
        <v>25646</v>
      </c>
      <c r="AB22" s="87">
        <v>230</v>
      </c>
      <c r="AC22" s="87">
        <v>-65</v>
      </c>
      <c r="AD22" s="163">
        <v>2295</v>
      </c>
      <c r="AE22" s="148">
        <v>0.08</v>
      </c>
      <c r="AF22" s="163">
        <v>-1617</v>
      </c>
      <c r="AG22" s="148">
        <v>-0.06</v>
      </c>
    </row>
    <row r="23" spans="1:33" s="68" customFormat="1" x14ac:dyDescent="0.2">
      <c r="A23" s="110" t="s">
        <v>83</v>
      </c>
      <c r="B23" s="145">
        <v>8899</v>
      </c>
      <c r="C23" s="145">
        <v>9003</v>
      </c>
      <c r="D23" s="145">
        <v>9152</v>
      </c>
      <c r="E23" s="145">
        <v>9292</v>
      </c>
      <c r="F23" s="145">
        <v>9398</v>
      </c>
      <c r="G23" s="145">
        <v>9549</v>
      </c>
      <c r="H23" s="145">
        <v>9681</v>
      </c>
      <c r="I23" s="145">
        <v>9791</v>
      </c>
      <c r="J23" s="145">
        <v>9895</v>
      </c>
      <c r="K23" s="145">
        <v>10027</v>
      </c>
      <c r="L23" s="88">
        <v>10137</v>
      </c>
      <c r="M23" s="88">
        <v>10167</v>
      </c>
      <c r="N23" s="88">
        <v>10147</v>
      </c>
      <c r="O23" s="88">
        <v>10121</v>
      </c>
      <c r="P23" s="88">
        <v>10013</v>
      </c>
      <c r="Q23" s="88">
        <v>9886</v>
      </c>
      <c r="R23" s="88">
        <v>9645</v>
      </c>
      <c r="S23" s="88">
        <v>9436</v>
      </c>
      <c r="T23" s="88">
        <v>9139</v>
      </c>
      <c r="U23" s="88">
        <v>8828</v>
      </c>
      <c r="V23" s="88">
        <v>8513</v>
      </c>
      <c r="W23" s="88">
        <v>8275</v>
      </c>
      <c r="X23" s="88">
        <v>8086</v>
      </c>
      <c r="Y23" s="88">
        <v>7875</v>
      </c>
      <c r="Z23" s="88">
        <v>7695</v>
      </c>
      <c r="AA23" s="94">
        <v>7522</v>
      </c>
      <c r="AB23" s="87">
        <v>124</v>
      </c>
      <c r="AC23" s="87">
        <v>-55</v>
      </c>
      <c r="AD23" s="163">
        <v>1238</v>
      </c>
      <c r="AE23" s="148">
        <v>0.14000000000000001</v>
      </c>
      <c r="AF23" s="163">
        <v>-1377</v>
      </c>
      <c r="AG23" s="148">
        <v>-0.15</v>
      </c>
    </row>
    <row r="24" spans="1:33" s="68" customFormat="1" x14ac:dyDescent="0.2">
      <c r="A24" s="110" t="s">
        <v>84</v>
      </c>
      <c r="B24" s="145">
        <v>8880</v>
      </c>
      <c r="C24" s="145">
        <v>8923</v>
      </c>
      <c r="D24" s="145">
        <v>9015</v>
      </c>
      <c r="E24" s="145">
        <v>9086</v>
      </c>
      <c r="F24" s="145">
        <v>9137</v>
      </c>
      <c r="G24" s="145">
        <v>9289</v>
      </c>
      <c r="H24" s="145">
        <v>9406</v>
      </c>
      <c r="I24" s="145">
        <v>9582</v>
      </c>
      <c r="J24" s="145">
        <v>9721</v>
      </c>
      <c r="K24" s="145">
        <v>9903</v>
      </c>
      <c r="L24" s="88">
        <v>10071</v>
      </c>
      <c r="M24" s="88">
        <v>10202</v>
      </c>
      <c r="N24" s="88">
        <v>10362</v>
      </c>
      <c r="O24" s="88">
        <v>10517</v>
      </c>
      <c r="P24" s="88">
        <v>10551</v>
      </c>
      <c r="Q24" s="88">
        <v>10538</v>
      </c>
      <c r="R24" s="88">
        <v>10552</v>
      </c>
      <c r="S24" s="88">
        <v>10525</v>
      </c>
      <c r="T24" s="88">
        <v>10484</v>
      </c>
      <c r="U24" s="88">
        <v>10390</v>
      </c>
      <c r="V24" s="88">
        <v>10305</v>
      </c>
      <c r="W24" s="88">
        <v>10335</v>
      </c>
      <c r="X24" s="88">
        <v>10393</v>
      </c>
      <c r="Y24" s="88">
        <v>10456</v>
      </c>
      <c r="Z24" s="88">
        <v>10558</v>
      </c>
      <c r="AA24" s="94">
        <v>10670</v>
      </c>
      <c r="AB24" s="87">
        <v>119</v>
      </c>
      <c r="AC24" s="87">
        <v>72</v>
      </c>
      <c r="AD24" s="163">
        <v>1191</v>
      </c>
      <c r="AE24" s="148">
        <v>0.13</v>
      </c>
      <c r="AF24" s="163">
        <v>1790</v>
      </c>
      <c r="AG24" s="148">
        <v>0.2</v>
      </c>
    </row>
    <row r="25" spans="1:33" s="68" customFormat="1" x14ac:dyDescent="0.2">
      <c r="A25" s="110" t="s">
        <v>85</v>
      </c>
      <c r="B25" s="145">
        <v>9877</v>
      </c>
      <c r="C25" s="145">
        <v>9910</v>
      </c>
      <c r="D25" s="145">
        <v>9979</v>
      </c>
      <c r="E25" s="145">
        <v>10052</v>
      </c>
      <c r="F25" s="145">
        <v>10111</v>
      </c>
      <c r="G25" s="145">
        <v>10240</v>
      </c>
      <c r="H25" s="145">
        <v>10398</v>
      </c>
      <c r="I25" s="145">
        <v>10540</v>
      </c>
      <c r="J25" s="145">
        <v>10695</v>
      </c>
      <c r="K25" s="145">
        <v>10874</v>
      </c>
      <c r="L25" s="88">
        <v>10996</v>
      </c>
      <c r="M25" s="88">
        <v>11124</v>
      </c>
      <c r="N25" s="88">
        <v>11218</v>
      </c>
      <c r="O25" s="88">
        <v>11284</v>
      </c>
      <c r="P25" s="88">
        <v>11314</v>
      </c>
      <c r="Q25" s="88">
        <v>11258</v>
      </c>
      <c r="R25" s="88">
        <v>11194</v>
      </c>
      <c r="S25" s="88">
        <v>11068</v>
      </c>
      <c r="T25" s="88">
        <v>10914</v>
      </c>
      <c r="U25" s="88">
        <v>10692</v>
      </c>
      <c r="V25" s="88">
        <v>10448</v>
      </c>
      <c r="W25" s="88">
        <v>10302</v>
      </c>
      <c r="X25" s="88">
        <v>10164</v>
      </c>
      <c r="Y25" s="88">
        <v>9990</v>
      </c>
      <c r="Z25" s="88">
        <v>9883</v>
      </c>
      <c r="AA25" s="94">
        <v>9758</v>
      </c>
      <c r="AB25" s="87">
        <v>112</v>
      </c>
      <c r="AC25" s="87">
        <v>-5</v>
      </c>
      <c r="AD25" s="163">
        <v>1119</v>
      </c>
      <c r="AE25" s="148">
        <v>0.11</v>
      </c>
      <c r="AF25" s="163">
        <v>-119</v>
      </c>
      <c r="AG25" s="148">
        <v>-0.01</v>
      </c>
    </row>
    <row r="26" spans="1:33" s="68" customFormat="1" x14ac:dyDescent="0.2">
      <c r="A26" s="110" t="s">
        <v>142</v>
      </c>
      <c r="B26" s="145">
        <v>3301</v>
      </c>
      <c r="C26" s="145">
        <v>3323</v>
      </c>
      <c r="D26" s="145">
        <v>3328</v>
      </c>
      <c r="E26" s="145">
        <v>3308</v>
      </c>
      <c r="F26" s="145">
        <v>3304</v>
      </c>
      <c r="G26" s="145">
        <v>3290</v>
      </c>
      <c r="H26" s="145">
        <v>3274</v>
      </c>
      <c r="I26" s="145">
        <v>3259</v>
      </c>
      <c r="J26" s="145">
        <v>3253</v>
      </c>
      <c r="K26" s="145">
        <v>3250</v>
      </c>
      <c r="L26" s="88">
        <v>3263</v>
      </c>
      <c r="M26" s="88">
        <v>3270</v>
      </c>
      <c r="N26" s="88">
        <v>3249</v>
      </c>
      <c r="O26" s="88">
        <v>3244</v>
      </c>
      <c r="P26" s="88">
        <v>3213</v>
      </c>
      <c r="Q26" s="88">
        <v>3178</v>
      </c>
      <c r="R26" s="88">
        <v>3113</v>
      </c>
      <c r="S26" s="88">
        <v>3067</v>
      </c>
      <c r="T26" s="88">
        <v>3011</v>
      </c>
      <c r="U26" s="88">
        <v>2933</v>
      </c>
      <c r="V26" s="88">
        <v>2862</v>
      </c>
      <c r="W26" s="88">
        <v>2818</v>
      </c>
      <c r="X26" s="88">
        <v>2752</v>
      </c>
      <c r="Y26" s="88">
        <v>2699</v>
      </c>
      <c r="Z26" s="88">
        <v>2647</v>
      </c>
      <c r="AA26" s="94">
        <v>2569</v>
      </c>
      <c r="AB26" s="87">
        <v>-4</v>
      </c>
      <c r="AC26" s="87">
        <v>-29</v>
      </c>
      <c r="AD26" s="163">
        <v>-38</v>
      </c>
      <c r="AE26" s="148">
        <v>-0.01</v>
      </c>
      <c r="AF26" s="163">
        <v>-732</v>
      </c>
      <c r="AG26" s="148">
        <v>-0.22</v>
      </c>
    </row>
    <row r="27" spans="1:33" s="68" customFormat="1" x14ac:dyDescent="0.2">
      <c r="A27" s="110" t="s">
        <v>86</v>
      </c>
      <c r="B27" s="145">
        <v>15843</v>
      </c>
      <c r="C27" s="145">
        <v>15938</v>
      </c>
      <c r="D27" s="145">
        <v>15981</v>
      </c>
      <c r="E27" s="145">
        <v>15998</v>
      </c>
      <c r="F27" s="145">
        <v>15969</v>
      </c>
      <c r="G27" s="145">
        <v>16043</v>
      </c>
      <c r="H27" s="145">
        <v>16236</v>
      </c>
      <c r="I27" s="145">
        <v>16459</v>
      </c>
      <c r="J27" s="145">
        <v>16625</v>
      </c>
      <c r="K27" s="145">
        <v>16823</v>
      </c>
      <c r="L27" s="88">
        <v>16941</v>
      </c>
      <c r="M27" s="88">
        <v>17073</v>
      </c>
      <c r="N27" s="88">
        <v>17140</v>
      </c>
      <c r="O27" s="88">
        <v>17164</v>
      </c>
      <c r="P27" s="88">
        <v>17130</v>
      </c>
      <c r="Q27" s="88">
        <v>16997</v>
      </c>
      <c r="R27" s="88">
        <v>16759</v>
      </c>
      <c r="S27" s="88">
        <v>16517</v>
      </c>
      <c r="T27" s="88">
        <v>16270</v>
      </c>
      <c r="U27" s="88">
        <v>15857</v>
      </c>
      <c r="V27" s="88">
        <v>15449</v>
      </c>
      <c r="W27" s="88">
        <v>15050</v>
      </c>
      <c r="X27" s="88">
        <v>14716</v>
      </c>
      <c r="Y27" s="88">
        <v>14432</v>
      </c>
      <c r="Z27" s="88">
        <v>14158</v>
      </c>
      <c r="AA27" s="94">
        <v>13870</v>
      </c>
      <c r="AB27" s="87">
        <v>110</v>
      </c>
      <c r="AC27" s="87">
        <v>-79</v>
      </c>
      <c r="AD27" s="163">
        <v>1098</v>
      </c>
      <c r="AE27" s="148">
        <v>7.0000000000000007E-2</v>
      </c>
      <c r="AF27" s="163">
        <v>-1973</v>
      </c>
      <c r="AG27" s="148">
        <v>-0.12</v>
      </c>
    </row>
    <row r="28" spans="1:33" s="68" customFormat="1" x14ac:dyDescent="0.2">
      <c r="A28" s="110" t="s">
        <v>87</v>
      </c>
      <c r="B28" s="145">
        <v>32926</v>
      </c>
      <c r="C28" s="145">
        <v>33246</v>
      </c>
      <c r="D28" s="145">
        <v>33723</v>
      </c>
      <c r="E28" s="145">
        <v>34193</v>
      </c>
      <c r="F28" s="145">
        <v>34648</v>
      </c>
      <c r="G28" s="145">
        <v>35172</v>
      </c>
      <c r="H28" s="145">
        <v>35775</v>
      </c>
      <c r="I28" s="145">
        <v>36526</v>
      </c>
      <c r="J28" s="145">
        <v>37233</v>
      </c>
      <c r="K28" s="145">
        <v>37929</v>
      </c>
      <c r="L28" s="88">
        <v>38533</v>
      </c>
      <c r="M28" s="88">
        <v>39072</v>
      </c>
      <c r="N28" s="88">
        <v>39437</v>
      </c>
      <c r="O28" s="88">
        <v>39732</v>
      </c>
      <c r="P28" s="88">
        <v>39910</v>
      </c>
      <c r="Q28" s="88">
        <v>39765</v>
      </c>
      <c r="R28" s="88">
        <v>39475</v>
      </c>
      <c r="S28" s="88">
        <v>39122</v>
      </c>
      <c r="T28" s="88">
        <v>38789</v>
      </c>
      <c r="U28" s="88">
        <v>38013</v>
      </c>
      <c r="V28" s="88">
        <v>37430</v>
      </c>
      <c r="W28" s="88">
        <v>36994</v>
      </c>
      <c r="X28" s="88">
        <v>36646</v>
      </c>
      <c r="Y28" s="88">
        <v>36461</v>
      </c>
      <c r="Z28" s="88">
        <v>36204</v>
      </c>
      <c r="AA28" s="94">
        <v>35921</v>
      </c>
      <c r="AB28" s="87">
        <v>561</v>
      </c>
      <c r="AC28" s="87">
        <v>120</v>
      </c>
      <c r="AD28" s="163">
        <v>5607</v>
      </c>
      <c r="AE28" s="148">
        <v>0.17</v>
      </c>
      <c r="AF28" s="163">
        <v>2995</v>
      </c>
      <c r="AG28" s="148">
        <v>0.09</v>
      </c>
    </row>
    <row r="29" spans="1:33" s="68" customFormat="1" x14ac:dyDescent="0.2">
      <c r="A29" s="110" t="s">
        <v>88</v>
      </c>
      <c r="B29" s="145">
        <v>2564</v>
      </c>
      <c r="C29" s="145">
        <v>2565</v>
      </c>
      <c r="D29" s="145">
        <v>2591</v>
      </c>
      <c r="E29" s="145">
        <v>2616</v>
      </c>
      <c r="F29" s="145">
        <v>2603</v>
      </c>
      <c r="G29" s="145">
        <v>2643</v>
      </c>
      <c r="H29" s="145">
        <v>2659</v>
      </c>
      <c r="I29" s="145">
        <v>2709</v>
      </c>
      <c r="J29" s="145">
        <v>2742</v>
      </c>
      <c r="K29" s="145">
        <v>2789</v>
      </c>
      <c r="L29" s="88">
        <v>2806</v>
      </c>
      <c r="M29" s="88">
        <v>2826</v>
      </c>
      <c r="N29" s="88">
        <v>2846</v>
      </c>
      <c r="O29" s="88">
        <v>2846</v>
      </c>
      <c r="P29" s="88">
        <v>2827</v>
      </c>
      <c r="Q29" s="88">
        <v>2826</v>
      </c>
      <c r="R29" s="88">
        <v>2791</v>
      </c>
      <c r="S29" s="88">
        <v>2751</v>
      </c>
      <c r="T29" s="88">
        <v>2705</v>
      </c>
      <c r="U29" s="88">
        <v>2654</v>
      </c>
      <c r="V29" s="88">
        <v>2588</v>
      </c>
      <c r="W29" s="88">
        <v>2561</v>
      </c>
      <c r="X29" s="88">
        <v>2515</v>
      </c>
      <c r="Y29" s="88">
        <v>2463</v>
      </c>
      <c r="Z29" s="88">
        <v>2422</v>
      </c>
      <c r="AA29" s="94">
        <v>2393</v>
      </c>
      <c r="AB29" s="87">
        <v>24</v>
      </c>
      <c r="AC29" s="87">
        <v>-7</v>
      </c>
      <c r="AD29" s="163">
        <v>242</v>
      </c>
      <c r="AE29" s="148">
        <v>0.09</v>
      </c>
      <c r="AF29" s="163">
        <v>-171</v>
      </c>
      <c r="AG29" s="148">
        <v>-7.0000000000000007E-2</v>
      </c>
    </row>
    <row r="30" spans="1:33" s="68" customFormat="1" x14ac:dyDescent="0.2">
      <c r="A30" s="110" t="s">
        <v>143</v>
      </c>
      <c r="B30" s="145">
        <v>16165</v>
      </c>
      <c r="C30" s="145">
        <v>16353</v>
      </c>
      <c r="D30" s="145">
        <v>16380</v>
      </c>
      <c r="E30" s="145">
        <v>16454</v>
      </c>
      <c r="F30" s="145">
        <v>16461</v>
      </c>
      <c r="G30" s="145">
        <v>16690</v>
      </c>
      <c r="H30" s="145">
        <v>16945</v>
      </c>
      <c r="I30" s="145">
        <v>17245</v>
      </c>
      <c r="J30" s="145">
        <v>17505</v>
      </c>
      <c r="K30" s="145">
        <v>17766</v>
      </c>
      <c r="L30" s="88">
        <v>17934</v>
      </c>
      <c r="M30" s="88">
        <v>18111</v>
      </c>
      <c r="N30" s="88">
        <v>18192</v>
      </c>
      <c r="O30" s="88">
        <v>18273</v>
      </c>
      <c r="P30" s="88">
        <v>18332</v>
      </c>
      <c r="Q30" s="88">
        <v>18227</v>
      </c>
      <c r="R30" s="88">
        <v>18052</v>
      </c>
      <c r="S30" s="88">
        <v>17854</v>
      </c>
      <c r="T30" s="88">
        <v>17598</v>
      </c>
      <c r="U30" s="88">
        <v>17316</v>
      </c>
      <c r="V30" s="88">
        <v>16968</v>
      </c>
      <c r="W30" s="88">
        <v>16703</v>
      </c>
      <c r="X30" s="88">
        <v>16451</v>
      </c>
      <c r="Y30" s="88">
        <v>16310</v>
      </c>
      <c r="Z30" s="88">
        <v>16150</v>
      </c>
      <c r="AA30" s="94">
        <v>16014</v>
      </c>
      <c r="AB30" s="87">
        <v>177</v>
      </c>
      <c r="AC30" s="87">
        <v>-6</v>
      </c>
      <c r="AD30" s="163">
        <v>1769</v>
      </c>
      <c r="AE30" s="148">
        <v>0.11</v>
      </c>
      <c r="AF30" s="163">
        <v>-151</v>
      </c>
      <c r="AG30" s="148">
        <v>-0.01</v>
      </c>
    </row>
    <row r="31" spans="1:33" s="68" customFormat="1" x14ac:dyDescent="0.2">
      <c r="A31" s="110" t="s">
        <v>89</v>
      </c>
      <c r="B31" s="145">
        <v>18124</v>
      </c>
      <c r="C31" s="145">
        <v>18415</v>
      </c>
      <c r="D31" s="145">
        <v>18670</v>
      </c>
      <c r="E31" s="145">
        <v>19071</v>
      </c>
      <c r="F31" s="145">
        <v>19244</v>
      </c>
      <c r="G31" s="145">
        <v>19531</v>
      </c>
      <c r="H31" s="145">
        <v>19861</v>
      </c>
      <c r="I31" s="145">
        <v>20295</v>
      </c>
      <c r="J31" s="145">
        <v>20608</v>
      </c>
      <c r="K31" s="145">
        <v>20992</v>
      </c>
      <c r="L31" s="88">
        <v>21324</v>
      </c>
      <c r="M31" s="88">
        <v>21530</v>
      </c>
      <c r="N31" s="88">
        <v>21737</v>
      </c>
      <c r="O31" s="88">
        <v>21831</v>
      </c>
      <c r="P31" s="88">
        <v>21786</v>
      </c>
      <c r="Q31" s="88">
        <v>21561</v>
      </c>
      <c r="R31" s="88">
        <v>21265</v>
      </c>
      <c r="S31" s="88">
        <v>20961</v>
      </c>
      <c r="T31" s="88">
        <v>20496</v>
      </c>
      <c r="U31" s="88">
        <v>20008</v>
      </c>
      <c r="V31" s="88">
        <v>19621</v>
      </c>
      <c r="W31" s="88">
        <v>19313</v>
      </c>
      <c r="X31" s="88">
        <v>19033</v>
      </c>
      <c r="Y31" s="88">
        <v>18901</v>
      </c>
      <c r="Z31" s="88">
        <v>18728</v>
      </c>
      <c r="AA31" s="94">
        <v>18647</v>
      </c>
      <c r="AB31" s="87">
        <v>320</v>
      </c>
      <c r="AC31" s="87">
        <v>21</v>
      </c>
      <c r="AD31" s="163">
        <v>3200</v>
      </c>
      <c r="AE31" s="148">
        <v>0.18</v>
      </c>
      <c r="AF31" s="163">
        <v>523</v>
      </c>
      <c r="AG31" s="148">
        <v>0.03</v>
      </c>
    </row>
    <row r="32" spans="1:33" s="68" customFormat="1" x14ac:dyDescent="0.2">
      <c r="A32" s="110" t="s">
        <v>90</v>
      </c>
      <c r="B32" s="145">
        <v>13993</v>
      </c>
      <c r="C32" s="145">
        <v>14108</v>
      </c>
      <c r="D32" s="145">
        <v>14223</v>
      </c>
      <c r="E32" s="145">
        <v>14311</v>
      </c>
      <c r="F32" s="145">
        <v>14273</v>
      </c>
      <c r="G32" s="145">
        <v>14411</v>
      </c>
      <c r="H32" s="145">
        <v>14567</v>
      </c>
      <c r="I32" s="145">
        <v>14766</v>
      </c>
      <c r="J32" s="145">
        <v>14985</v>
      </c>
      <c r="K32" s="145">
        <v>15211</v>
      </c>
      <c r="L32" s="88">
        <v>15380</v>
      </c>
      <c r="M32" s="88">
        <v>15529</v>
      </c>
      <c r="N32" s="88">
        <v>15587</v>
      </c>
      <c r="O32" s="88">
        <v>15649</v>
      </c>
      <c r="P32" s="88">
        <v>15654</v>
      </c>
      <c r="Q32" s="88">
        <v>15544</v>
      </c>
      <c r="R32" s="88">
        <v>15354</v>
      </c>
      <c r="S32" s="88">
        <v>15137</v>
      </c>
      <c r="T32" s="88">
        <v>14864</v>
      </c>
      <c r="U32" s="88">
        <v>14511</v>
      </c>
      <c r="V32" s="88">
        <v>14101</v>
      </c>
      <c r="W32" s="88">
        <v>13786</v>
      </c>
      <c r="X32" s="88">
        <v>13554</v>
      </c>
      <c r="Y32" s="88">
        <v>13302</v>
      </c>
      <c r="Z32" s="88">
        <v>13093</v>
      </c>
      <c r="AA32" s="94">
        <v>12908</v>
      </c>
      <c r="AB32" s="87">
        <v>139</v>
      </c>
      <c r="AC32" s="87">
        <v>-43</v>
      </c>
      <c r="AD32" s="163">
        <v>1387</v>
      </c>
      <c r="AE32" s="148">
        <v>0.1</v>
      </c>
      <c r="AF32" s="163">
        <v>-1085</v>
      </c>
      <c r="AG32" s="148">
        <v>-0.08</v>
      </c>
    </row>
    <row r="33" spans="1:33" s="68" customFormat="1" x14ac:dyDescent="0.2">
      <c r="A33" s="110" t="s">
        <v>91</v>
      </c>
      <c r="B33" s="145">
        <v>2482</v>
      </c>
      <c r="C33" s="145">
        <v>2492</v>
      </c>
      <c r="D33" s="145">
        <v>2488</v>
      </c>
      <c r="E33" s="145">
        <v>2523</v>
      </c>
      <c r="F33" s="145">
        <v>2522</v>
      </c>
      <c r="G33" s="145">
        <v>2544</v>
      </c>
      <c r="H33" s="145">
        <v>2588</v>
      </c>
      <c r="I33" s="145">
        <v>2600</v>
      </c>
      <c r="J33" s="145">
        <v>2621</v>
      </c>
      <c r="K33" s="145">
        <v>2634</v>
      </c>
      <c r="L33" s="88">
        <v>2661</v>
      </c>
      <c r="M33" s="88">
        <v>2662</v>
      </c>
      <c r="N33" s="88">
        <v>2652</v>
      </c>
      <c r="O33" s="88">
        <v>2641</v>
      </c>
      <c r="P33" s="88">
        <v>2643</v>
      </c>
      <c r="Q33" s="88">
        <v>2641</v>
      </c>
      <c r="R33" s="88">
        <v>2627</v>
      </c>
      <c r="S33" s="88">
        <v>2608</v>
      </c>
      <c r="T33" s="88">
        <v>2559</v>
      </c>
      <c r="U33" s="88">
        <v>2541</v>
      </c>
      <c r="V33" s="88">
        <v>2482</v>
      </c>
      <c r="W33" s="88">
        <v>2452</v>
      </c>
      <c r="X33" s="88">
        <v>2433</v>
      </c>
      <c r="Y33" s="88">
        <v>2417</v>
      </c>
      <c r="Z33" s="88">
        <v>2396</v>
      </c>
      <c r="AA33" s="94">
        <v>2361</v>
      </c>
      <c r="AB33" s="87">
        <v>18</v>
      </c>
      <c r="AC33" s="87">
        <v>-5</v>
      </c>
      <c r="AD33" s="163">
        <v>179</v>
      </c>
      <c r="AE33" s="148">
        <v>7.0000000000000007E-2</v>
      </c>
      <c r="AF33" s="163">
        <v>-121</v>
      </c>
      <c r="AG33" s="148">
        <v>-0.05</v>
      </c>
    </row>
    <row r="34" spans="1:33" s="68" customFormat="1" x14ac:dyDescent="0.2">
      <c r="A34" s="110" t="s">
        <v>92</v>
      </c>
      <c r="B34" s="145">
        <v>13390</v>
      </c>
      <c r="C34" s="145">
        <v>13460</v>
      </c>
      <c r="D34" s="88">
        <v>13499</v>
      </c>
      <c r="E34" s="88">
        <v>13594</v>
      </c>
      <c r="F34" s="145">
        <v>13571</v>
      </c>
      <c r="G34" s="145">
        <v>13695</v>
      </c>
      <c r="H34" s="145">
        <v>13847</v>
      </c>
      <c r="I34" s="145">
        <v>14027</v>
      </c>
      <c r="J34" s="145">
        <v>14143</v>
      </c>
      <c r="K34" s="145">
        <v>14258</v>
      </c>
      <c r="L34" s="88">
        <v>14363</v>
      </c>
      <c r="M34" s="88">
        <v>14382</v>
      </c>
      <c r="N34" s="88">
        <v>14446</v>
      </c>
      <c r="O34" s="88">
        <v>14481</v>
      </c>
      <c r="P34" s="88">
        <v>14437</v>
      </c>
      <c r="Q34" s="88">
        <v>14309</v>
      </c>
      <c r="R34" s="88">
        <v>14123</v>
      </c>
      <c r="S34" s="88">
        <v>13936</v>
      </c>
      <c r="T34" s="88">
        <v>13662</v>
      </c>
      <c r="U34" s="88">
        <v>13348</v>
      </c>
      <c r="V34" s="88">
        <v>13007</v>
      </c>
      <c r="W34" s="88">
        <v>12725</v>
      </c>
      <c r="X34" s="88">
        <v>12487</v>
      </c>
      <c r="Y34" s="88">
        <v>12318</v>
      </c>
      <c r="Z34" s="88">
        <v>12154</v>
      </c>
      <c r="AA34" s="94">
        <v>11901</v>
      </c>
      <c r="AB34" s="87">
        <v>97</v>
      </c>
      <c r="AC34" s="87">
        <v>-60</v>
      </c>
      <c r="AD34" s="163">
        <v>973</v>
      </c>
      <c r="AE34" s="148">
        <v>7.0000000000000007E-2</v>
      </c>
      <c r="AF34" s="163">
        <v>-1489</v>
      </c>
      <c r="AG34" s="148">
        <v>-0.11</v>
      </c>
    </row>
    <row r="35" spans="1:33" s="68" customFormat="1" x14ac:dyDescent="0.2">
      <c r="A35" s="110" t="s">
        <v>93</v>
      </c>
      <c r="B35" s="145">
        <v>32542</v>
      </c>
      <c r="C35" s="145">
        <v>33026</v>
      </c>
      <c r="D35" s="88">
        <v>33584</v>
      </c>
      <c r="E35" s="88">
        <v>34062</v>
      </c>
      <c r="F35" s="145">
        <v>34372</v>
      </c>
      <c r="G35" s="145">
        <v>34891</v>
      </c>
      <c r="H35" s="145">
        <v>35562</v>
      </c>
      <c r="I35" s="145">
        <v>36199</v>
      </c>
      <c r="J35" s="145">
        <v>36680</v>
      </c>
      <c r="K35" s="145">
        <v>37231</v>
      </c>
      <c r="L35" s="88">
        <v>37700</v>
      </c>
      <c r="M35" s="88">
        <v>38026</v>
      </c>
      <c r="N35" s="88">
        <v>38318</v>
      </c>
      <c r="O35" s="88">
        <v>38504</v>
      </c>
      <c r="P35" s="88">
        <v>38519</v>
      </c>
      <c r="Q35" s="88">
        <v>38334</v>
      </c>
      <c r="R35" s="88">
        <v>37898</v>
      </c>
      <c r="S35" s="88">
        <v>37410</v>
      </c>
      <c r="T35" s="88">
        <v>36831</v>
      </c>
      <c r="U35" s="88">
        <v>36128</v>
      </c>
      <c r="V35" s="88">
        <v>35463</v>
      </c>
      <c r="W35" s="88">
        <v>34890</v>
      </c>
      <c r="X35" s="88">
        <v>34548</v>
      </c>
      <c r="Y35" s="88">
        <v>34396</v>
      </c>
      <c r="Z35" s="88">
        <v>34139</v>
      </c>
      <c r="AA35" s="94">
        <v>33835</v>
      </c>
      <c r="AB35" s="87">
        <v>516</v>
      </c>
      <c r="AC35" s="87">
        <v>52</v>
      </c>
      <c r="AD35" s="163">
        <v>5158</v>
      </c>
      <c r="AE35" s="148">
        <v>0.16</v>
      </c>
      <c r="AF35" s="163">
        <v>1293</v>
      </c>
      <c r="AG35" s="148">
        <v>0.04</v>
      </c>
    </row>
    <row r="36" spans="1:33" s="68" customFormat="1" x14ac:dyDescent="0.2">
      <c r="A36" s="110" t="s">
        <v>94</v>
      </c>
      <c r="B36" s="145">
        <v>8468</v>
      </c>
      <c r="C36" s="145">
        <v>8421</v>
      </c>
      <c r="D36" s="88">
        <v>8549</v>
      </c>
      <c r="E36" s="88">
        <v>8637</v>
      </c>
      <c r="F36" s="145">
        <v>8637</v>
      </c>
      <c r="G36" s="145">
        <v>8776</v>
      </c>
      <c r="H36" s="145">
        <v>8946</v>
      </c>
      <c r="I36" s="145">
        <v>9178</v>
      </c>
      <c r="J36" s="145">
        <v>9359</v>
      </c>
      <c r="K36" s="145">
        <v>9493</v>
      </c>
      <c r="L36" s="88">
        <v>9656</v>
      </c>
      <c r="M36" s="88">
        <v>9799</v>
      </c>
      <c r="N36" s="88">
        <v>9964</v>
      </c>
      <c r="O36" s="88">
        <v>10072</v>
      </c>
      <c r="P36" s="88">
        <v>10120</v>
      </c>
      <c r="Q36" s="88">
        <v>10114</v>
      </c>
      <c r="R36" s="88">
        <v>10044</v>
      </c>
      <c r="S36" s="88">
        <v>9918</v>
      </c>
      <c r="T36" s="88">
        <v>9800</v>
      </c>
      <c r="U36" s="88">
        <v>9671</v>
      </c>
      <c r="V36" s="88">
        <v>9515</v>
      </c>
      <c r="W36" s="88">
        <v>9423</v>
      </c>
      <c r="X36" s="88">
        <v>9260</v>
      </c>
      <c r="Y36" s="88">
        <v>9130</v>
      </c>
      <c r="Z36" s="88">
        <v>9118</v>
      </c>
      <c r="AA36" s="94">
        <v>9041</v>
      </c>
      <c r="AB36" s="87">
        <v>119</v>
      </c>
      <c r="AC36" s="87">
        <v>23</v>
      </c>
      <c r="AD36" s="163">
        <v>1188</v>
      </c>
      <c r="AE36" s="148">
        <v>0.14000000000000001</v>
      </c>
      <c r="AF36" s="163">
        <v>573</v>
      </c>
      <c r="AG36" s="148">
        <v>7.0000000000000007E-2</v>
      </c>
    </row>
    <row r="37" spans="1:33" s="68" customFormat="1" x14ac:dyDescent="0.2">
      <c r="A37" s="110" t="s">
        <v>95</v>
      </c>
      <c r="B37" s="145">
        <v>9729</v>
      </c>
      <c r="C37" s="145">
        <v>9910</v>
      </c>
      <c r="D37" s="88">
        <v>10061</v>
      </c>
      <c r="E37" s="88">
        <v>10227</v>
      </c>
      <c r="F37" s="145">
        <v>10321</v>
      </c>
      <c r="G37" s="145">
        <v>10464</v>
      </c>
      <c r="H37" s="145">
        <v>10671</v>
      </c>
      <c r="I37" s="145">
        <v>10862</v>
      </c>
      <c r="J37" s="145">
        <v>11039</v>
      </c>
      <c r="K37" s="145">
        <v>11187</v>
      </c>
      <c r="L37" s="88">
        <v>11306</v>
      </c>
      <c r="M37" s="88">
        <v>11400</v>
      </c>
      <c r="N37" s="88">
        <v>11375</v>
      </c>
      <c r="O37" s="88">
        <v>11327</v>
      </c>
      <c r="P37" s="88">
        <v>11226</v>
      </c>
      <c r="Q37" s="88">
        <v>11055</v>
      </c>
      <c r="R37" s="88">
        <v>10834</v>
      </c>
      <c r="S37" s="88">
        <v>10606</v>
      </c>
      <c r="T37" s="88">
        <v>10366</v>
      </c>
      <c r="U37" s="88">
        <v>10111</v>
      </c>
      <c r="V37" s="88">
        <v>9800</v>
      </c>
      <c r="W37" s="88">
        <v>9567</v>
      </c>
      <c r="X37" s="88">
        <v>9336</v>
      </c>
      <c r="Y37" s="88">
        <v>9198</v>
      </c>
      <c r="Z37" s="88">
        <v>9056</v>
      </c>
      <c r="AA37" s="94">
        <v>8938</v>
      </c>
      <c r="AB37" s="87">
        <v>158</v>
      </c>
      <c r="AC37" s="87">
        <v>-32</v>
      </c>
      <c r="AD37" s="163">
        <v>1577</v>
      </c>
      <c r="AE37" s="148">
        <v>0.16</v>
      </c>
      <c r="AF37" s="163">
        <v>-791</v>
      </c>
      <c r="AG37" s="148">
        <v>-0.08</v>
      </c>
    </row>
    <row r="38" spans="1:33" s="68" customFormat="1" x14ac:dyDescent="0.2">
      <c r="A38" s="119" t="s">
        <v>96</v>
      </c>
      <c r="B38" s="149">
        <v>16102</v>
      </c>
      <c r="C38" s="149">
        <v>16411</v>
      </c>
      <c r="D38" s="97">
        <v>16665</v>
      </c>
      <c r="E38" s="97">
        <v>16941</v>
      </c>
      <c r="F38" s="149">
        <v>17148</v>
      </c>
      <c r="G38" s="149">
        <v>17433</v>
      </c>
      <c r="H38" s="149">
        <v>17749</v>
      </c>
      <c r="I38" s="149">
        <v>18220</v>
      </c>
      <c r="J38" s="149">
        <v>18586</v>
      </c>
      <c r="K38" s="149">
        <v>19009</v>
      </c>
      <c r="L38" s="97">
        <v>19432</v>
      </c>
      <c r="M38" s="97">
        <v>19791</v>
      </c>
      <c r="N38" s="97">
        <v>20111</v>
      </c>
      <c r="O38" s="97">
        <v>20402</v>
      </c>
      <c r="P38" s="97">
        <v>20624</v>
      </c>
      <c r="Q38" s="97">
        <v>20700</v>
      </c>
      <c r="R38" s="97">
        <v>20637</v>
      </c>
      <c r="S38" s="97">
        <v>20546</v>
      </c>
      <c r="T38" s="97">
        <v>20357</v>
      </c>
      <c r="U38" s="97">
        <v>20089</v>
      </c>
      <c r="V38" s="97">
        <v>19786</v>
      </c>
      <c r="W38" s="97">
        <v>19635</v>
      </c>
      <c r="X38" s="97">
        <v>19449</v>
      </c>
      <c r="Y38" s="97">
        <v>19405</v>
      </c>
      <c r="Z38" s="97">
        <v>19334</v>
      </c>
      <c r="AA38" s="98">
        <v>19268</v>
      </c>
      <c r="AB38" s="96">
        <v>333</v>
      </c>
      <c r="AC38" s="96">
        <v>127</v>
      </c>
      <c r="AD38" s="157">
        <v>3330</v>
      </c>
      <c r="AE38" s="152">
        <v>0.21</v>
      </c>
      <c r="AF38" s="157">
        <v>3166</v>
      </c>
      <c r="AG38" s="152">
        <v>0.2</v>
      </c>
    </row>
    <row r="39" spans="1:33" ht="24.95" customHeight="1" x14ac:dyDescent="0.2">
      <c r="A39" s="494" t="s">
        <v>232</v>
      </c>
      <c r="B39" s="495"/>
      <c r="C39" s="495"/>
      <c r="D39" s="495"/>
      <c r="E39" s="495"/>
      <c r="F39" s="495"/>
      <c r="G39" s="495"/>
      <c r="H39" s="495"/>
      <c r="I39" s="495"/>
      <c r="J39" s="495"/>
      <c r="K39" s="495"/>
      <c r="L39" s="495"/>
      <c r="M39" s="495"/>
      <c r="N39" s="495"/>
      <c r="O39" s="495"/>
      <c r="P39" s="495"/>
      <c r="Q39" s="495"/>
      <c r="R39" s="495"/>
      <c r="S39" s="495"/>
      <c r="T39" s="495"/>
      <c r="U39" s="495"/>
      <c r="V39" s="495"/>
      <c r="W39" s="495"/>
      <c r="X39" s="495"/>
      <c r="Y39" s="495"/>
      <c r="Z39" s="495"/>
      <c r="AA39" s="495"/>
      <c r="AB39" s="495"/>
      <c r="AC39" s="495"/>
      <c r="AD39" s="495"/>
      <c r="AE39" s="495"/>
      <c r="AF39" s="495"/>
      <c r="AG39" s="496"/>
    </row>
    <row r="40" spans="1:33" ht="12" customHeight="1" x14ac:dyDescent="0.2">
      <c r="A40" s="102" t="s">
        <v>190</v>
      </c>
      <c r="B40" s="88">
        <v>44380</v>
      </c>
      <c r="C40" s="88">
        <v>44981</v>
      </c>
      <c r="D40" s="88">
        <v>45388</v>
      </c>
      <c r="E40" s="88">
        <v>45622</v>
      </c>
      <c r="F40" s="88">
        <v>45704</v>
      </c>
      <c r="G40" s="88">
        <v>46206</v>
      </c>
      <c r="H40" s="88">
        <v>46571</v>
      </c>
      <c r="I40" s="88">
        <v>47190</v>
      </c>
      <c r="J40" s="88">
        <v>47636</v>
      </c>
      <c r="K40" s="88">
        <v>48122</v>
      </c>
      <c r="L40" s="88">
        <v>48459</v>
      </c>
      <c r="M40" s="88">
        <v>48769</v>
      </c>
      <c r="N40" s="88">
        <v>48854</v>
      </c>
      <c r="O40" s="88">
        <v>49065</v>
      </c>
      <c r="P40" s="88">
        <v>49137</v>
      </c>
      <c r="Q40" s="88">
        <v>49043</v>
      </c>
      <c r="R40" s="88">
        <v>48754</v>
      </c>
      <c r="S40" s="88">
        <v>48341</v>
      </c>
      <c r="T40" s="88">
        <v>47964</v>
      </c>
      <c r="U40" s="88">
        <v>47384</v>
      </c>
      <c r="V40" s="88">
        <v>46742</v>
      </c>
      <c r="W40" s="88">
        <v>46394</v>
      </c>
      <c r="X40" s="88">
        <v>46199</v>
      </c>
      <c r="Y40" s="88">
        <v>46216</v>
      </c>
      <c r="Z40" s="88">
        <v>46268</v>
      </c>
      <c r="AA40" s="88">
        <v>46428</v>
      </c>
      <c r="AB40" s="153">
        <v>408</v>
      </c>
      <c r="AC40" s="153">
        <v>82</v>
      </c>
      <c r="AD40" s="88">
        <v>4079</v>
      </c>
      <c r="AE40" s="154">
        <v>0.09</v>
      </c>
      <c r="AF40" s="88">
        <v>2048</v>
      </c>
      <c r="AG40" s="154">
        <v>0.05</v>
      </c>
    </row>
    <row r="41" spans="1:33" s="118" customFormat="1" ht="12" customHeight="1" x14ac:dyDescent="0.2">
      <c r="A41" s="110" t="s">
        <v>191</v>
      </c>
      <c r="B41" s="88">
        <v>172692</v>
      </c>
      <c r="C41" s="88">
        <v>175178</v>
      </c>
      <c r="D41" s="88">
        <v>177938</v>
      </c>
      <c r="E41" s="88">
        <v>181059</v>
      </c>
      <c r="F41" s="88">
        <v>183330</v>
      </c>
      <c r="G41" s="88">
        <v>186321</v>
      </c>
      <c r="H41" s="88">
        <v>189838</v>
      </c>
      <c r="I41" s="88">
        <v>193438</v>
      </c>
      <c r="J41" s="88">
        <v>196543</v>
      </c>
      <c r="K41" s="88">
        <v>199710</v>
      </c>
      <c r="L41" s="88">
        <v>202395</v>
      </c>
      <c r="M41" s="88">
        <v>204461</v>
      </c>
      <c r="N41" s="88">
        <v>205686</v>
      </c>
      <c r="O41" s="88">
        <v>206346</v>
      </c>
      <c r="P41" s="88">
        <v>206133</v>
      </c>
      <c r="Q41" s="88">
        <v>204717</v>
      </c>
      <c r="R41" s="88">
        <v>202177</v>
      </c>
      <c r="S41" s="88">
        <v>199586</v>
      </c>
      <c r="T41" s="88">
        <v>196562</v>
      </c>
      <c r="U41" s="88">
        <v>192502</v>
      </c>
      <c r="V41" s="88">
        <v>189117</v>
      </c>
      <c r="W41" s="88">
        <v>186632</v>
      </c>
      <c r="X41" s="88">
        <v>184922</v>
      </c>
      <c r="Y41" s="88">
        <v>184022</v>
      </c>
      <c r="Z41" s="88">
        <v>183037</v>
      </c>
      <c r="AA41" s="88">
        <v>182245</v>
      </c>
      <c r="AB41" s="87">
        <v>2970</v>
      </c>
      <c r="AC41" s="87">
        <v>382</v>
      </c>
      <c r="AD41" s="88">
        <v>29703</v>
      </c>
      <c r="AE41" s="148">
        <v>0.17</v>
      </c>
      <c r="AF41" s="88">
        <v>9553</v>
      </c>
      <c r="AG41" s="148">
        <v>0.06</v>
      </c>
    </row>
    <row r="42" spans="1:33" ht="12" customHeight="1" x14ac:dyDescent="0.2">
      <c r="A42" s="110" t="s">
        <v>145</v>
      </c>
      <c r="B42" s="88">
        <v>120134</v>
      </c>
      <c r="C42" s="88">
        <v>121577</v>
      </c>
      <c r="D42" s="88">
        <v>123187</v>
      </c>
      <c r="E42" s="88">
        <v>124666</v>
      </c>
      <c r="F42" s="88">
        <v>125204</v>
      </c>
      <c r="G42" s="88">
        <v>126870</v>
      </c>
      <c r="H42" s="88">
        <v>128714</v>
      </c>
      <c r="I42" s="88">
        <v>131052</v>
      </c>
      <c r="J42" s="88">
        <v>132972</v>
      </c>
      <c r="K42" s="88">
        <v>135284</v>
      </c>
      <c r="L42" s="88">
        <v>137395</v>
      </c>
      <c r="M42" s="88">
        <v>139000</v>
      </c>
      <c r="N42" s="88">
        <v>140194</v>
      </c>
      <c r="O42" s="88">
        <v>141527</v>
      </c>
      <c r="P42" s="88">
        <v>142165</v>
      </c>
      <c r="Q42" s="88">
        <v>142077</v>
      </c>
      <c r="R42" s="88">
        <v>141400</v>
      </c>
      <c r="S42" s="88">
        <v>140458</v>
      </c>
      <c r="T42" s="88">
        <v>139288</v>
      </c>
      <c r="U42" s="88">
        <v>137703</v>
      </c>
      <c r="V42" s="88">
        <v>135924</v>
      </c>
      <c r="W42" s="88">
        <v>135086</v>
      </c>
      <c r="X42" s="88">
        <v>134394</v>
      </c>
      <c r="Y42" s="88">
        <v>134124</v>
      </c>
      <c r="Z42" s="88">
        <v>134014</v>
      </c>
      <c r="AA42" s="88">
        <v>134007</v>
      </c>
      <c r="AB42" s="87">
        <v>1726</v>
      </c>
      <c r="AC42" s="87">
        <v>555</v>
      </c>
      <c r="AD42" s="88">
        <v>17261</v>
      </c>
      <c r="AE42" s="148">
        <v>0.14000000000000001</v>
      </c>
      <c r="AF42" s="88">
        <v>13873</v>
      </c>
      <c r="AG42" s="148">
        <v>0.12</v>
      </c>
    </row>
    <row r="43" spans="1:33" ht="12" customHeight="1" x14ac:dyDescent="0.2">
      <c r="A43" s="119" t="s">
        <v>146</v>
      </c>
      <c r="B43" s="88">
        <v>50860</v>
      </c>
      <c r="C43" s="88">
        <v>51275</v>
      </c>
      <c r="D43" s="88">
        <v>51550</v>
      </c>
      <c r="E43" s="88">
        <v>51822</v>
      </c>
      <c r="F43" s="88">
        <v>51774</v>
      </c>
      <c r="G43" s="88">
        <v>52233</v>
      </c>
      <c r="H43" s="88">
        <v>52734</v>
      </c>
      <c r="I43" s="88">
        <v>53440</v>
      </c>
      <c r="J43" s="88">
        <v>54059</v>
      </c>
      <c r="K43" s="88">
        <v>54598</v>
      </c>
      <c r="L43" s="88">
        <v>54896</v>
      </c>
      <c r="M43" s="88">
        <v>55325</v>
      </c>
      <c r="N43" s="88">
        <v>55461</v>
      </c>
      <c r="O43" s="88">
        <v>55642</v>
      </c>
      <c r="P43" s="88">
        <v>55500</v>
      </c>
      <c r="Q43" s="88">
        <v>55035</v>
      </c>
      <c r="R43" s="88">
        <v>54311</v>
      </c>
      <c r="S43" s="88">
        <v>53477</v>
      </c>
      <c r="T43" s="88">
        <v>52574</v>
      </c>
      <c r="U43" s="88">
        <v>51524</v>
      </c>
      <c r="V43" s="88">
        <v>50373</v>
      </c>
      <c r="W43" s="88">
        <v>49596</v>
      </c>
      <c r="X43" s="88">
        <v>48839</v>
      </c>
      <c r="Y43" s="88">
        <v>48361</v>
      </c>
      <c r="Z43" s="88">
        <v>48078</v>
      </c>
      <c r="AA43" s="88">
        <v>47730</v>
      </c>
      <c r="AB43" s="96">
        <v>404</v>
      </c>
      <c r="AC43" s="96">
        <v>-125</v>
      </c>
      <c r="AD43" s="88">
        <v>4036</v>
      </c>
      <c r="AE43" s="148">
        <v>0.08</v>
      </c>
      <c r="AF43" s="88">
        <v>-3130</v>
      </c>
      <c r="AG43" s="148">
        <v>-0.06</v>
      </c>
    </row>
    <row r="44" spans="1:33" ht="24.95" customHeight="1" x14ac:dyDescent="0.2">
      <c r="A44" s="494" t="s">
        <v>144</v>
      </c>
      <c r="B44" s="495"/>
      <c r="C44" s="495"/>
      <c r="D44" s="495"/>
      <c r="E44" s="495"/>
      <c r="F44" s="495"/>
      <c r="G44" s="495"/>
      <c r="H44" s="495"/>
      <c r="I44" s="495"/>
      <c r="J44" s="495"/>
      <c r="K44" s="495"/>
      <c r="L44" s="495"/>
      <c r="M44" s="495"/>
      <c r="N44" s="495"/>
      <c r="O44" s="495"/>
      <c r="P44" s="495"/>
      <c r="Q44" s="495"/>
      <c r="R44" s="495"/>
      <c r="S44" s="495"/>
      <c r="T44" s="495"/>
      <c r="U44" s="495"/>
      <c r="V44" s="495"/>
      <c r="W44" s="495"/>
      <c r="X44" s="495"/>
      <c r="Y44" s="495"/>
      <c r="Z44" s="495"/>
      <c r="AA44" s="495"/>
      <c r="AB44" s="495"/>
      <c r="AC44" s="495"/>
      <c r="AD44" s="495"/>
      <c r="AE44" s="495"/>
      <c r="AF44" s="495"/>
      <c r="AG44" s="496"/>
    </row>
    <row r="45" spans="1:33" x14ac:dyDescent="0.2">
      <c r="A45" s="102" t="s">
        <v>149</v>
      </c>
      <c r="B45" s="155">
        <v>2397</v>
      </c>
      <c r="C45" s="156">
        <v>2357</v>
      </c>
      <c r="D45" s="156">
        <v>2369</v>
      </c>
      <c r="E45" s="156">
        <v>2393</v>
      </c>
      <c r="F45" s="156">
        <v>2401</v>
      </c>
      <c r="G45" s="156">
        <v>2395</v>
      </c>
      <c r="H45" s="156">
        <v>2410</v>
      </c>
      <c r="I45" s="156">
        <v>2439</v>
      </c>
      <c r="J45" s="156">
        <v>2449</v>
      </c>
      <c r="K45" s="156">
        <v>2466</v>
      </c>
      <c r="L45" s="156">
        <v>2511</v>
      </c>
      <c r="M45" s="156">
        <v>2548</v>
      </c>
      <c r="N45" s="156">
        <v>2576</v>
      </c>
      <c r="O45" s="156">
        <v>2616</v>
      </c>
      <c r="P45" s="156">
        <v>2625</v>
      </c>
      <c r="Q45" s="156">
        <v>2625</v>
      </c>
      <c r="R45" s="156">
        <v>2619</v>
      </c>
      <c r="S45" s="156">
        <v>2613</v>
      </c>
      <c r="T45" s="156">
        <v>2590</v>
      </c>
      <c r="U45" s="156">
        <v>2554</v>
      </c>
      <c r="V45" s="156">
        <v>2535</v>
      </c>
      <c r="W45" s="156">
        <v>2502</v>
      </c>
      <c r="X45" s="156">
        <v>2492</v>
      </c>
      <c r="Y45" s="156">
        <v>2492</v>
      </c>
      <c r="Z45" s="156">
        <v>2489</v>
      </c>
      <c r="AA45" s="156">
        <v>2465</v>
      </c>
      <c r="AB45" s="153">
        <v>11</v>
      </c>
      <c r="AC45" s="153">
        <v>3</v>
      </c>
      <c r="AD45" s="156">
        <v>114</v>
      </c>
      <c r="AE45" s="154">
        <v>0.05</v>
      </c>
      <c r="AF45" s="156">
        <v>68</v>
      </c>
      <c r="AG45" s="154">
        <v>0.03</v>
      </c>
    </row>
    <row r="46" spans="1:33" x14ac:dyDescent="0.2">
      <c r="A46" s="119" t="s">
        <v>150</v>
      </c>
      <c r="B46" s="157">
        <v>1897</v>
      </c>
      <c r="C46" s="97">
        <v>1908</v>
      </c>
      <c r="D46" s="97">
        <v>1966</v>
      </c>
      <c r="E46" s="97">
        <v>1984</v>
      </c>
      <c r="F46" s="97">
        <v>1975</v>
      </c>
      <c r="G46" s="97">
        <v>1990</v>
      </c>
      <c r="H46" s="97">
        <v>2000</v>
      </c>
      <c r="I46" s="97">
        <v>2017</v>
      </c>
      <c r="J46" s="97">
        <v>2045</v>
      </c>
      <c r="K46" s="97">
        <v>2043</v>
      </c>
      <c r="L46" s="97">
        <v>2043</v>
      </c>
      <c r="M46" s="97">
        <v>2046</v>
      </c>
      <c r="N46" s="97">
        <v>2048</v>
      </c>
      <c r="O46" s="97">
        <v>2011</v>
      </c>
      <c r="P46" s="97">
        <v>1992</v>
      </c>
      <c r="Q46" s="97">
        <v>1968</v>
      </c>
      <c r="R46" s="97">
        <v>1937</v>
      </c>
      <c r="S46" s="97">
        <v>1887</v>
      </c>
      <c r="T46" s="97">
        <v>1841</v>
      </c>
      <c r="U46" s="97">
        <v>1800</v>
      </c>
      <c r="V46" s="97">
        <v>1752</v>
      </c>
      <c r="W46" s="97">
        <v>1718</v>
      </c>
      <c r="X46" s="97">
        <v>1685</v>
      </c>
      <c r="Y46" s="97">
        <v>1650</v>
      </c>
      <c r="Z46" s="97">
        <v>1626</v>
      </c>
      <c r="AA46" s="97">
        <v>1592</v>
      </c>
      <c r="AB46" s="96">
        <v>15</v>
      </c>
      <c r="AC46" s="96">
        <v>-12</v>
      </c>
      <c r="AD46" s="97">
        <v>146</v>
      </c>
      <c r="AE46" s="152">
        <v>0.08</v>
      </c>
      <c r="AF46" s="97">
        <v>-305</v>
      </c>
      <c r="AG46" s="152">
        <v>-0.16</v>
      </c>
    </row>
    <row r="47" spans="1:33" x14ac:dyDescent="0.2">
      <c r="A47" s="133"/>
    </row>
    <row r="48" spans="1:33" x14ac:dyDescent="0.2">
      <c r="A48" s="54" t="s">
        <v>0</v>
      </c>
      <c r="B48" s="128"/>
      <c r="C48" s="128"/>
      <c r="D48" s="62"/>
      <c r="E48" s="62"/>
      <c r="F48" s="62"/>
      <c r="G48" s="62"/>
      <c r="H48" s="62"/>
      <c r="I48" s="62"/>
      <c r="J48" s="62"/>
      <c r="K48" s="62"/>
      <c r="AB48" s="164"/>
      <c r="AD48" s="158"/>
    </row>
    <row r="49" spans="1:30" ht="12.75" customHeight="1" x14ac:dyDescent="0.2">
      <c r="A49" s="522" t="str">
        <f>'metadata text'!B9</f>
        <v>1) Household reference person (HRP) is defined as the eldest economically active person in the household, then the eldest inactive person if there was no economically active person.</v>
      </c>
      <c r="B49" s="522"/>
      <c r="C49" s="522"/>
      <c r="D49" s="522"/>
      <c r="E49" s="522"/>
      <c r="F49" s="522"/>
      <c r="G49" s="522"/>
      <c r="H49" s="522"/>
      <c r="I49" s="522"/>
      <c r="J49" s="522"/>
      <c r="K49" s="522"/>
      <c r="L49" s="522"/>
      <c r="M49" s="522"/>
      <c r="AB49" s="164"/>
      <c r="AD49" s="158"/>
    </row>
    <row r="50" spans="1:30" ht="12.75" customHeight="1" x14ac:dyDescent="0.2">
      <c r="A50" s="486" t="str">
        <f>'metadata text'!B12</f>
        <v>2) Average annual change is the result of dividing the absolute change before rounding by the number of years of the projection, 10 for the period 2018-2028 and 25 for the period 2018-2043.</v>
      </c>
      <c r="B50" s="486"/>
      <c r="C50" s="486"/>
      <c r="D50" s="486"/>
      <c r="E50" s="486"/>
      <c r="F50" s="486"/>
      <c r="G50" s="486"/>
      <c r="H50" s="486"/>
      <c r="I50" s="486"/>
      <c r="J50" s="486"/>
      <c r="K50" s="486"/>
      <c r="L50" s="486"/>
      <c r="M50" s="486"/>
      <c r="AB50" s="164"/>
    </row>
    <row r="51" spans="1:30" x14ac:dyDescent="0.2">
      <c r="A51" s="460"/>
      <c r="B51" s="460"/>
      <c r="C51" s="460"/>
      <c r="D51" s="460"/>
      <c r="E51" s="460"/>
      <c r="F51" s="460"/>
      <c r="G51" s="460"/>
      <c r="H51" s="460"/>
      <c r="I51" s="460"/>
      <c r="J51" s="460"/>
      <c r="K51" s="460"/>
      <c r="L51" s="460"/>
      <c r="AB51" s="164"/>
    </row>
    <row r="52" spans="1:30" x14ac:dyDescent="0.2">
      <c r="A52" s="516" t="str">
        <f>'metadata text'!B20</f>
        <v>Household figures are rounded to the nearest whole number. As a result, totals may not equal the sum of their parts.</v>
      </c>
      <c r="B52" s="516"/>
      <c r="C52" s="516"/>
      <c r="D52" s="516"/>
      <c r="E52" s="516"/>
      <c r="F52" s="516"/>
      <c r="G52" s="516"/>
      <c r="H52" s="516"/>
      <c r="I52" s="516"/>
      <c r="J52" s="516"/>
      <c r="K52" s="516"/>
      <c r="L52" s="516"/>
      <c r="M52" s="516"/>
    </row>
    <row r="53" spans="1:30" x14ac:dyDescent="0.2">
      <c r="A53" s="159"/>
      <c r="B53" s="133"/>
      <c r="C53" s="45"/>
      <c r="D53" s="45"/>
      <c r="E53" s="45"/>
      <c r="F53" s="45"/>
      <c r="G53" s="45"/>
      <c r="H53" s="45"/>
      <c r="I53" s="45"/>
      <c r="J53" s="45"/>
      <c r="K53" s="45"/>
      <c r="L53" s="45"/>
    </row>
    <row r="54" spans="1:30" x14ac:dyDescent="0.2">
      <c r="A54" s="431" t="s">
        <v>280</v>
      </c>
      <c r="B54" s="431"/>
      <c r="C54" s="45"/>
      <c r="D54" s="45"/>
      <c r="E54" s="45"/>
      <c r="F54" s="45"/>
      <c r="G54" s="45"/>
      <c r="H54" s="45"/>
      <c r="I54" s="45"/>
      <c r="J54" s="45"/>
      <c r="K54" s="45"/>
      <c r="L54" s="45"/>
    </row>
  </sheetData>
  <mergeCells count="16">
    <mergeCell ref="A52:M52"/>
    <mergeCell ref="A1:O1"/>
    <mergeCell ref="AF3:AG3"/>
    <mergeCell ref="AF4:AG4"/>
    <mergeCell ref="B3:AA3"/>
    <mergeCell ref="AC3:AC4"/>
    <mergeCell ref="AB3:AB4"/>
    <mergeCell ref="AD3:AE3"/>
    <mergeCell ref="AD4:AE4"/>
    <mergeCell ref="A51:L51"/>
    <mergeCell ref="A44:AG44"/>
    <mergeCell ref="A39:AG39"/>
    <mergeCell ref="A6:AG6"/>
    <mergeCell ref="Q1:R1"/>
    <mergeCell ref="A49:M49"/>
    <mergeCell ref="A50:M50"/>
  </mergeCells>
  <phoneticPr fontId="3" type="noConversion"/>
  <hyperlinks>
    <hyperlink ref="Q1" location="Contents!A1" display="back to contents"/>
  </hyperlinks>
  <pageMargins left="0.75" right="0.75" top="1" bottom="1" header="0.5" footer="0.5"/>
  <pageSetup paperSize="9" scale="79" fitToWidth="2"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AG54"/>
  <sheetViews>
    <sheetView showGridLines="0" workbookViewId="0">
      <selection sqref="A1:O1"/>
    </sheetView>
  </sheetViews>
  <sheetFormatPr defaultRowHeight="12.75" x14ac:dyDescent="0.2"/>
  <cols>
    <col min="1" max="1" width="28.42578125" style="160" customWidth="1"/>
    <col min="2" max="27" width="9.140625" style="44"/>
    <col min="28" max="28" width="18" style="44" customWidth="1"/>
    <col min="29" max="29" width="18.5703125" style="44" customWidth="1"/>
    <col min="30" max="16384" width="9.140625" style="44"/>
  </cols>
  <sheetData>
    <row r="1" spans="1:33" ht="18" customHeight="1" x14ac:dyDescent="0.25">
      <c r="A1" s="462" t="s">
        <v>251</v>
      </c>
      <c r="B1" s="462"/>
      <c r="C1" s="462"/>
      <c r="D1" s="462"/>
      <c r="E1" s="462"/>
      <c r="F1" s="462"/>
      <c r="G1" s="462"/>
      <c r="H1" s="462"/>
      <c r="I1" s="462"/>
      <c r="J1" s="462"/>
      <c r="K1" s="462"/>
      <c r="L1" s="462"/>
      <c r="M1" s="462"/>
      <c r="N1" s="462"/>
      <c r="O1" s="462"/>
      <c r="Q1" s="447" t="s">
        <v>225</v>
      </c>
      <c r="R1" s="447"/>
    </row>
    <row r="2" spans="1:33" ht="15" customHeight="1" x14ac:dyDescent="0.25">
      <c r="A2" s="134"/>
      <c r="B2" s="65"/>
      <c r="C2" s="65"/>
      <c r="D2" s="65"/>
      <c r="E2" s="65"/>
      <c r="F2" s="65"/>
      <c r="G2" s="65"/>
      <c r="H2" s="65"/>
      <c r="I2" s="65"/>
      <c r="J2" s="65"/>
      <c r="K2" s="65"/>
    </row>
    <row r="3" spans="1:33" s="85" customFormat="1" ht="14.25" customHeight="1" x14ac:dyDescent="0.2">
      <c r="A3" s="66" t="s">
        <v>147</v>
      </c>
      <c r="B3" s="477" t="s">
        <v>124</v>
      </c>
      <c r="C3" s="471"/>
      <c r="D3" s="471"/>
      <c r="E3" s="471"/>
      <c r="F3" s="471"/>
      <c r="G3" s="471"/>
      <c r="H3" s="471"/>
      <c r="I3" s="471"/>
      <c r="J3" s="471"/>
      <c r="K3" s="471"/>
      <c r="L3" s="471"/>
      <c r="M3" s="471"/>
      <c r="N3" s="471"/>
      <c r="O3" s="471"/>
      <c r="P3" s="471"/>
      <c r="Q3" s="471"/>
      <c r="R3" s="471"/>
      <c r="S3" s="471"/>
      <c r="T3" s="471"/>
      <c r="U3" s="471"/>
      <c r="V3" s="471"/>
      <c r="W3" s="471"/>
      <c r="X3" s="471"/>
      <c r="Y3" s="471"/>
      <c r="Z3" s="471"/>
      <c r="AA3" s="473"/>
      <c r="AB3" s="519" t="s">
        <v>244</v>
      </c>
      <c r="AC3" s="519" t="s">
        <v>245</v>
      </c>
      <c r="AD3" s="455" t="s">
        <v>125</v>
      </c>
      <c r="AE3" s="457"/>
      <c r="AF3" s="455" t="s">
        <v>125</v>
      </c>
      <c r="AG3" s="457"/>
    </row>
    <row r="4" spans="1:33" s="85" customFormat="1" ht="13.5" customHeight="1" x14ac:dyDescent="0.2">
      <c r="A4" s="135"/>
      <c r="B4" s="136">
        <v>2018</v>
      </c>
      <c r="C4" s="137">
        <v>2019</v>
      </c>
      <c r="D4" s="137">
        <v>2020</v>
      </c>
      <c r="E4" s="137">
        <v>2021</v>
      </c>
      <c r="F4" s="137">
        <v>2022</v>
      </c>
      <c r="G4" s="137">
        <v>2023</v>
      </c>
      <c r="H4" s="137">
        <v>2024</v>
      </c>
      <c r="I4" s="137">
        <v>2025</v>
      </c>
      <c r="J4" s="137">
        <v>2026</v>
      </c>
      <c r="K4" s="137">
        <v>2027</v>
      </c>
      <c r="L4" s="137">
        <v>2028</v>
      </c>
      <c r="M4" s="137">
        <v>2029</v>
      </c>
      <c r="N4" s="137">
        <v>2030</v>
      </c>
      <c r="O4" s="137">
        <v>2031</v>
      </c>
      <c r="P4" s="137">
        <v>2032</v>
      </c>
      <c r="Q4" s="137">
        <v>2033</v>
      </c>
      <c r="R4" s="137">
        <v>2034</v>
      </c>
      <c r="S4" s="137">
        <v>2035</v>
      </c>
      <c r="T4" s="137">
        <v>2036</v>
      </c>
      <c r="U4" s="137">
        <v>2037</v>
      </c>
      <c r="V4" s="137">
        <v>2038</v>
      </c>
      <c r="W4" s="137">
        <v>2039</v>
      </c>
      <c r="X4" s="137">
        <v>2040</v>
      </c>
      <c r="Y4" s="137">
        <v>2041</v>
      </c>
      <c r="Z4" s="137">
        <v>2042</v>
      </c>
      <c r="AA4" s="138">
        <v>2043</v>
      </c>
      <c r="AB4" s="520"/>
      <c r="AC4" s="520"/>
      <c r="AD4" s="517" t="s">
        <v>195</v>
      </c>
      <c r="AE4" s="518"/>
      <c r="AF4" s="517" t="s">
        <v>185</v>
      </c>
      <c r="AG4" s="518"/>
    </row>
    <row r="5" spans="1:33" s="85" customFormat="1" x14ac:dyDescent="0.2">
      <c r="A5" s="139" t="s">
        <v>69</v>
      </c>
      <c r="B5" s="140">
        <v>358971</v>
      </c>
      <c r="C5" s="140">
        <v>369399</v>
      </c>
      <c r="D5" s="140">
        <v>377011</v>
      </c>
      <c r="E5" s="140">
        <v>385751</v>
      </c>
      <c r="F5" s="140">
        <v>403810</v>
      </c>
      <c r="G5" s="140">
        <v>416870</v>
      </c>
      <c r="H5" s="140">
        <v>427608</v>
      </c>
      <c r="I5" s="140">
        <v>436498</v>
      </c>
      <c r="J5" s="140">
        <v>444351</v>
      </c>
      <c r="K5" s="140">
        <v>451119</v>
      </c>
      <c r="L5" s="140">
        <v>458728</v>
      </c>
      <c r="M5" s="140">
        <v>466571</v>
      </c>
      <c r="N5" s="140">
        <v>474327</v>
      </c>
      <c r="O5" s="140">
        <v>483469</v>
      </c>
      <c r="P5" s="140">
        <v>493399</v>
      </c>
      <c r="Q5" s="140">
        <v>504016</v>
      </c>
      <c r="R5" s="140">
        <v>515295</v>
      </c>
      <c r="S5" s="140">
        <v>526491</v>
      </c>
      <c r="T5" s="140">
        <v>538737</v>
      </c>
      <c r="U5" s="140">
        <v>551373</v>
      </c>
      <c r="V5" s="140">
        <v>564857</v>
      </c>
      <c r="W5" s="140">
        <v>578031</v>
      </c>
      <c r="X5" s="140">
        <v>591348</v>
      </c>
      <c r="Y5" s="140">
        <v>602298</v>
      </c>
      <c r="Z5" s="140">
        <v>613182</v>
      </c>
      <c r="AA5" s="141">
        <v>623168</v>
      </c>
      <c r="AB5" s="142">
        <v>9976</v>
      </c>
      <c r="AC5" s="142">
        <v>10568</v>
      </c>
      <c r="AD5" s="143">
        <v>99757</v>
      </c>
      <c r="AE5" s="144">
        <v>0.28000000000000003</v>
      </c>
      <c r="AF5" s="143">
        <v>264197</v>
      </c>
      <c r="AG5" s="144">
        <v>0.74</v>
      </c>
    </row>
    <row r="6" spans="1:33" s="85" customFormat="1" ht="24.75" customHeight="1" x14ac:dyDescent="0.2">
      <c r="A6" s="494" t="s">
        <v>148</v>
      </c>
      <c r="B6" s="495"/>
      <c r="C6" s="495"/>
      <c r="D6" s="495"/>
      <c r="E6" s="495"/>
      <c r="F6" s="495"/>
      <c r="G6" s="495"/>
      <c r="H6" s="495"/>
      <c r="I6" s="495"/>
      <c r="J6" s="495"/>
      <c r="K6" s="495"/>
      <c r="L6" s="495"/>
      <c r="M6" s="495"/>
      <c r="N6" s="495"/>
      <c r="O6" s="495"/>
      <c r="P6" s="495"/>
      <c r="Q6" s="495"/>
      <c r="R6" s="495"/>
      <c r="S6" s="495"/>
      <c r="T6" s="495"/>
      <c r="U6" s="495"/>
      <c r="V6" s="495"/>
      <c r="W6" s="495"/>
      <c r="X6" s="495"/>
      <c r="Y6" s="495"/>
      <c r="Z6" s="495"/>
      <c r="AA6" s="495"/>
      <c r="AB6" s="495"/>
      <c r="AC6" s="495"/>
      <c r="AD6" s="495"/>
      <c r="AE6" s="495"/>
      <c r="AF6" s="495"/>
      <c r="AG6" s="496"/>
    </row>
    <row r="7" spans="1:33" s="68" customFormat="1" x14ac:dyDescent="0.2">
      <c r="A7" s="110" t="s">
        <v>70</v>
      </c>
      <c r="B7" s="145">
        <v>12773</v>
      </c>
      <c r="C7" s="145">
        <v>12919</v>
      </c>
      <c r="D7" s="145">
        <v>12908</v>
      </c>
      <c r="E7" s="145">
        <v>13117</v>
      </c>
      <c r="F7" s="145">
        <v>13644</v>
      </c>
      <c r="G7" s="145">
        <v>13962</v>
      </c>
      <c r="H7" s="145">
        <v>14325</v>
      </c>
      <c r="I7" s="145">
        <v>14548</v>
      </c>
      <c r="J7" s="145">
        <v>14750</v>
      </c>
      <c r="K7" s="145">
        <v>14985</v>
      </c>
      <c r="L7" s="88">
        <v>15174</v>
      </c>
      <c r="M7" s="88">
        <v>15455</v>
      </c>
      <c r="N7" s="88">
        <v>15748</v>
      </c>
      <c r="O7" s="88">
        <v>16101</v>
      </c>
      <c r="P7" s="88">
        <v>16418</v>
      </c>
      <c r="Q7" s="88">
        <v>16778</v>
      </c>
      <c r="R7" s="88">
        <v>17136</v>
      </c>
      <c r="S7" s="88">
        <v>17488</v>
      </c>
      <c r="T7" s="88">
        <v>17754</v>
      </c>
      <c r="U7" s="88">
        <v>18106</v>
      </c>
      <c r="V7" s="88">
        <v>18512</v>
      </c>
      <c r="W7" s="88">
        <v>18768</v>
      </c>
      <c r="X7" s="88">
        <v>19104</v>
      </c>
      <c r="Y7" s="88">
        <v>19307</v>
      </c>
      <c r="Z7" s="88">
        <v>19493</v>
      </c>
      <c r="AA7" s="94">
        <v>19685</v>
      </c>
      <c r="AB7" s="146">
        <v>240</v>
      </c>
      <c r="AC7" s="146">
        <v>276</v>
      </c>
      <c r="AD7" s="147">
        <v>2401</v>
      </c>
      <c r="AE7" s="148">
        <v>0.19</v>
      </c>
      <c r="AF7" s="147">
        <v>6912</v>
      </c>
      <c r="AG7" s="148">
        <v>0.54</v>
      </c>
    </row>
    <row r="8" spans="1:33" s="68" customFormat="1" x14ac:dyDescent="0.2">
      <c r="A8" s="110" t="s">
        <v>71</v>
      </c>
      <c r="B8" s="145">
        <v>16635</v>
      </c>
      <c r="C8" s="145">
        <v>17270</v>
      </c>
      <c r="D8" s="145">
        <v>17821</v>
      </c>
      <c r="E8" s="145">
        <v>18501</v>
      </c>
      <c r="F8" s="145">
        <v>19669</v>
      </c>
      <c r="G8" s="145">
        <v>20601</v>
      </c>
      <c r="H8" s="145">
        <v>21442</v>
      </c>
      <c r="I8" s="145">
        <v>22123</v>
      </c>
      <c r="J8" s="145">
        <v>22721</v>
      </c>
      <c r="K8" s="145">
        <v>23242</v>
      </c>
      <c r="L8" s="88">
        <v>23729</v>
      </c>
      <c r="M8" s="88">
        <v>24315</v>
      </c>
      <c r="N8" s="88">
        <v>24822</v>
      </c>
      <c r="O8" s="88">
        <v>25389</v>
      </c>
      <c r="P8" s="88">
        <v>25842</v>
      </c>
      <c r="Q8" s="88">
        <v>26387</v>
      </c>
      <c r="R8" s="88">
        <v>26854</v>
      </c>
      <c r="S8" s="88">
        <v>27284</v>
      </c>
      <c r="T8" s="88">
        <v>27778</v>
      </c>
      <c r="U8" s="88">
        <v>28329</v>
      </c>
      <c r="V8" s="88">
        <v>28976</v>
      </c>
      <c r="W8" s="88">
        <v>29595</v>
      </c>
      <c r="X8" s="88">
        <v>30234</v>
      </c>
      <c r="Y8" s="88">
        <v>30786</v>
      </c>
      <c r="Z8" s="88">
        <v>31349</v>
      </c>
      <c r="AA8" s="94">
        <v>31781</v>
      </c>
      <c r="AB8" s="146">
        <v>709</v>
      </c>
      <c r="AC8" s="146">
        <v>606</v>
      </c>
      <c r="AD8" s="147">
        <v>7094</v>
      </c>
      <c r="AE8" s="148">
        <v>0.43</v>
      </c>
      <c r="AF8" s="147">
        <v>15146</v>
      </c>
      <c r="AG8" s="148">
        <v>0.91</v>
      </c>
    </row>
    <row r="9" spans="1:33" s="68" customFormat="1" x14ac:dyDescent="0.2">
      <c r="A9" s="110" t="s">
        <v>72</v>
      </c>
      <c r="B9" s="145">
        <v>9743</v>
      </c>
      <c r="C9" s="145">
        <v>10121</v>
      </c>
      <c r="D9" s="145">
        <v>10387</v>
      </c>
      <c r="E9" s="145">
        <v>10639</v>
      </c>
      <c r="F9" s="145">
        <v>11238</v>
      </c>
      <c r="G9" s="145">
        <v>11714</v>
      </c>
      <c r="H9" s="145">
        <v>12075</v>
      </c>
      <c r="I9" s="145">
        <v>12346</v>
      </c>
      <c r="J9" s="145">
        <v>12579</v>
      </c>
      <c r="K9" s="145">
        <v>12709</v>
      </c>
      <c r="L9" s="88">
        <v>12946</v>
      </c>
      <c r="M9" s="88">
        <v>13122</v>
      </c>
      <c r="N9" s="88">
        <v>13232</v>
      </c>
      <c r="O9" s="88">
        <v>13388</v>
      </c>
      <c r="P9" s="88">
        <v>13569</v>
      </c>
      <c r="Q9" s="88">
        <v>13728</v>
      </c>
      <c r="R9" s="88">
        <v>13937</v>
      </c>
      <c r="S9" s="88">
        <v>14178</v>
      </c>
      <c r="T9" s="88">
        <v>14391</v>
      </c>
      <c r="U9" s="88">
        <v>14677</v>
      </c>
      <c r="V9" s="88">
        <v>14934</v>
      </c>
      <c r="W9" s="88">
        <v>15166</v>
      </c>
      <c r="X9" s="88">
        <v>15432</v>
      </c>
      <c r="Y9" s="88">
        <v>15653</v>
      </c>
      <c r="Z9" s="88">
        <v>15873</v>
      </c>
      <c r="AA9" s="94">
        <v>16002</v>
      </c>
      <c r="AB9" s="146">
        <v>320</v>
      </c>
      <c r="AC9" s="146">
        <v>250</v>
      </c>
      <c r="AD9" s="147">
        <v>3203</v>
      </c>
      <c r="AE9" s="148">
        <v>0.33</v>
      </c>
      <c r="AF9" s="147">
        <v>6259</v>
      </c>
      <c r="AG9" s="148">
        <v>0.64</v>
      </c>
    </row>
    <row r="10" spans="1:33" s="68" customFormat="1" x14ac:dyDescent="0.2">
      <c r="A10" s="110" t="s">
        <v>139</v>
      </c>
      <c r="B10" s="145">
        <v>8018</v>
      </c>
      <c r="C10" s="145">
        <v>8330</v>
      </c>
      <c r="D10" s="145">
        <v>8538</v>
      </c>
      <c r="E10" s="145">
        <v>8720</v>
      </c>
      <c r="F10" s="145">
        <v>9121</v>
      </c>
      <c r="G10" s="145">
        <v>9394</v>
      </c>
      <c r="H10" s="145">
        <v>9645</v>
      </c>
      <c r="I10" s="145">
        <v>9776</v>
      </c>
      <c r="J10" s="145">
        <v>9947</v>
      </c>
      <c r="K10" s="145">
        <v>10038</v>
      </c>
      <c r="L10" s="88">
        <v>10107</v>
      </c>
      <c r="M10" s="88">
        <v>10184</v>
      </c>
      <c r="N10" s="88">
        <v>10253</v>
      </c>
      <c r="O10" s="88">
        <v>10374</v>
      </c>
      <c r="P10" s="88">
        <v>10492</v>
      </c>
      <c r="Q10" s="88">
        <v>10628</v>
      </c>
      <c r="R10" s="88">
        <v>10764</v>
      </c>
      <c r="S10" s="88">
        <v>10927</v>
      </c>
      <c r="T10" s="88">
        <v>11126</v>
      </c>
      <c r="U10" s="88">
        <v>11303</v>
      </c>
      <c r="V10" s="88">
        <v>11541</v>
      </c>
      <c r="W10" s="88">
        <v>11738</v>
      </c>
      <c r="X10" s="88">
        <v>11984</v>
      </c>
      <c r="Y10" s="88">
        <v>12147</v>
      </c>
      <c r="Z10" s="88">
        <v>12332</v>
      </c>
      <c r="AA10" s="94">
        <v>12490</v>
      </c>
      <c r="AB10" s="146">
        <v>209</v>
      </c>
      <c r="AC10" s="146">
        <v>179</v>
      </c>
      <c r="AD10" s="147">
        <v>2089</v>
      </c>
      <c r="AE10" s="148">
        <v>0.26</v>
      </c>
      <c r="AF10" s="147">
        <v>4472</v>
      </c>
      <c r="AG10" s="148">
        <v>0.56000000000000005</v>
      </c>
    </row>
    <row r="11" spans="1:33" s="68" customFormat="1" x14ac:dyDescent="0.2">
      <c r="A11" s="110" t="s">
        <v>140</v>
      </c>
      <c r="B11" s="145">
        <v>27033</v>
      </c>
      <c r="C11" s="145">
        <v>27467</v>
      </c>
      <c r="D11" s="145">
        <v>27906</v>
      </c>
      <c r="E11" s="145">
        <v>28408</v>
      </c>
      <c r="F11" s="145">
        <v>29744</v>
      </c>
      <c r="G11" s="145">
        <v>30623</v>
      </c>
      <c r="H11" s="145">
        <v>31457</v>
      </c>
      <c r="I11" s="145">
        <v>32201</v>
      </c>
      <c r="J11" s="145">
        <v>32823</v>
      </c>
      <c r="K11" s="145">
        <v>33496</v>
      </c>
      <c r="L11" s="88">
        <v>34152</v>
      </c>
      <c r="M11" s="88">
        <v>34881</v>
      </c>
      <c r="N11" s="88">
        <v>35547</v>
      </c>
      <c r="O11" s="88">
        <v>36329</v>
      </c>
      <c r="P11" s="88">
        <v>37248</v>
      </c>
      <c r="Q11" s="88">
        <v>38201</v>
      </c>
      <c r="R11" s="88">
        <v>39155</v>
      </c>
      <c r="S11" s="88">
        <v>40114</v>
      </c>
      <c r="T11" s="88">
        <v>41120</v>
      </c>
      <c r="U11" s="88">
        <v>42077</v>
      </c>
      <c r="V11" s="88">
        <v>43205</v>
      </c>
      <c r="W11" s="88">
        <v>44217</v>
      </c>
      <c r="X11" s="88">
        <v>45225</v>
      </c>
      <c r="Y11" s="88">
        <v>46106</v>
      </c>
      <c r="Z11" s="88">
        <v>46992</v>
      </c>
      <c r="AA11" s="94">
        <v>47834</v>
      </c>
      <c r="AB11" s="146">
        <v>712</v>
      </c>
      <c r="AC11" s="146">
        <v>832</v>
      </c>
      <c r="AD11" s="147">
        <v>7119</v>
      </c>
      <c r="AE11" s="148">
        <v>0.26</v>
      </c>
      <c r="AF11" s="147">
        <v>20801</v>
      </c>
      <c r="AG11" s="148">
        <v>0.77</v>
      </c>
    </row>
    <row r="12" spans="1:33" s="68" customFormat="1" x14ac:dyDescent="0.2">
      <c r="A12" s="110" t="s">
        <v>73</v>
      </c>
      <c r="B12" s="145">
        <v>3384</v>
      </c>
      <c r="C12" s="145">
        <v>3565</v>
      </c>
      <c r="D12" s="145">
        <v>3712</v>
      </c>
      <c r="E12" s="145">
        <v>3836</v>
      </c>
      <c r="F12" s="145">
        <v>4072</v>
      </c>
      <c r="G12" s="145">
        <v>4281</v>
      </c>
      <c r="H12" s="145">
        <v>4451</v>
      </c>
      <c r="I12" s="145">
        <v>4609</v>
      </c>
      <c r="J12" s="145">
        <v>4724</v>
      </c>
      <c r="K12" s="145">
        <v>4800</v>
      </c>
      <c r="L12" s="88">
        <v>4886</v>
      </c>
      <c r="M12" s="88">
        <v>4978</v>
      </c>
      <c r="N12" s="88">
        <v>5051</v>
      </c>
      <c r="O12" s="88">
        <v>5096</v>
      </c>
      <c r="P12" s="88">
        <v>5176</v>
      </c>
      <c r="Q12" s="88">
        <v>5231</v>
      </c>
      <c r="R12" s="88">
        <v>5342</v>
      </c>
      <c r="S12" s="88">
        <v>5433</v>
      </c>
      <c r="T12" s="88">
        <v>5552</v>
      </c>
      <c r="U12" s="88">
        <v>5665</v>
      </c>
      <c r="V12" s="88">
        <v>5795</v>
      </c>
      <c r="W12" s="88">
        <v>5928</v>
      </c>
      <c r="X12" s="88">
        <v>6010</v>
      </c>
      <c r="Y12" s="88">
        <v>6086</v>
      </c>
      <c r="Z12" s="88">
        <v>6250</v>
      </c>
      <c r="AA12" s="94">
        <v>6347</v>
      </c>
      <c r="AB12" s="146">
        <v>150</v>
      </c>
      <c r="AC12" s="146">
        <v>119</v>
      </c>
      <c r="AD12" s="147">
        <v>1502</v>
      </c>
      <c r="AE12" s="148">
        <v>0.44</v>
      </c>
      <c r="AF12" s="147">
        <v>2963</v>
      </c>
      <c r="AG12" s="148">
        <v>0.88</v>
      </c>
    </row>
    <row r="13" spans="1:33" s="68" customFormat="1" x14ac:dyDescent="0.2">
      <c r="A13" s="110" t="s">
        <v>141</v>
      </c>
      <c r="B13" s="145">
        <v>13667</v>
      </c>
      <c r="C13" s="145">
        <v>14085</v>
      </c>
      <c r="D13" s="145">
        <v>14411</v>
      </c>
      <c r="E13" s="145">
        <v>14761</v>
      </c>
      <c r="F13" s="145">
        <v>15381</v>
      </c>
      <c r="G13" s="145">
        <v>15816</v>
      </c>
      <c r="H13" s="145">
        <v>16189</v>
      </c>
      <c r="I13" s="145">
        <v>16544</v>
      </c>
      <c r="J13" s="145">
        <v>16766</v>
      </c>
      <c r="K13" s="145">
        <v>17000</v>
      </c>
      <c r="L13" s="88">
        <v>17237</v>
      </c>
      <c r="M13" s="88">
        <v>17463</v>
      </c>
      <c r="N13" s="88">
        <v>17691</v>
      </c>
      <c r="O13" s="88">
        <v>17903</v>
      </c>
      <c r="P13" s="88">
        <v>18099</v>
      </c>
      <c r="Q13" s="88">
        <v>18380</v>
      </c>
      <c r="R13" s="88">
        <v>18697</v>
      </c>
      <c r="S13" s="88">
        <v>18997</v>
      </c>
      <c r="T13" s="88">
        <v>19367</v>
      </c>
      <c r="U13" s="88">
        <v>19758</v>
      </c>
      <c r="V13" s="88">
        <v>20206</v>
      </c>
      <c r="W13" s="88">
        <v>20653</v>
      </c>
      <c r="X13" s="88">
        <v>21095</v>
      </c>
      <c r="Y13" s="88">
        <v>21418</v>
      </c>
      <c r="Z13" s="88">
        <v>21721</v>
      </c>
      <c r="AA13" s="94">
        <v>21968</v>
      </c>
      <c r="AB13" s="146">
        <v>357</v>
      </c>
      <c r="AC13" s="146">
        <v>332</v>
      </c>
      <c r="AD13" s="147">
        <v>3570</v>
      </c>
      <c r="AE13" s="148">
        <v>0.26</v>
      </c>
      <c r="AF13" s="147">
        <v>8301</v>
      </c>
      <c r="AG13" s="148">
        <v>0.61</v>
      </c>
    </row>
    <row r="14" spans="1:33" s="68" customFormat="1" x14ac:dyDescent="0.2">
      <c r="A14" s="110" t="s">
        <v>74</v>
      </c>
      <c r="B14" s="145">
        <v>9345</v>
      </c>
      <c r="C14" s="145">
        <v>9364</v>
      </c>
      <c r="D14" s="145">
        <v>9371</v>
      </c>
      <c r="E14" s="145">
        <v>9434</v>
      </c>
      <c r="F14" s="145">
        <v>9787</v>
      </c>
      <c r="G14" s="145">
        <v>9978</v>
      </c>
      <c r="H14" s="145">
        <v>10058</v>
      </c>
      <c r="I14" s="145">
        <v>10145</v>
      </c>
      <c r="J14" s="145">
        <v>10186</v>
      </c>
      <c r="K14" s="145">
        <v>10214</v>
      </c>
      <c r="L14" s="88">
        <v>10290</v>
      </c>
      <c r="M14" s="88">
        <v>10330</v>
      </c>
      <c r="N14" s="88">
        <v>10420</v>
      </c>
      <c r="O14" s="88">
        <v>10542</v>
      </c>
      <c r="P14" s="88">
        <v>10782</v>
      </c>
      <c r="Q14" s="88">
        <v>11031</v>
      </c>
      <c r="R14" s="88">
        <v>11252</v>
      </c>
      <c r="S14" s="88">
        <v>11493</v>
      </c>
      <c r="T14" s="88">
        <v>11767</v>
      </c>
      <c r="U14" s="88">
        <v>12004</v>
      </c>
      <c r="V14" s="88">
        <v>12247</v>
      </c>
      <c r="W14" s="88">
        <v>12439</v>
      </c>
      <c r="X14" s="88">
        <v>12677</v>
      </c>
      <c r="Y14" s="88">
        <v>12833</v>
      </c>
      <c r="Z14" s="88">
        <v>12922</v>
      </c>
      <c r="AA14" s="94">
        <v>13020</v>
      </c>
      <c r="AB14" s="146">
        <v>94</v>
      </c>
      <c r="AC14" s="146">
        <v>147</v>
      </c>
      <c r="AD14" s="147">
        <v>945</v>
      </c>
      <c r="AE14" s="148">
        <v>0.1</v>
      </c>
      <c r="AF14" s="147">
        <v>3675</v>
      </c>
      <c r="AG14" s="148">
        <v>0.39</v>
      </c>
    </row>
    <row r="15" spans="1:33" s="68" customFormat="1" x14ac:dyDescent="0.2">
      <c r="A15" s="110" t="s">
        <v>75</v>
      </c>
      <c r="B15" s="145">
        <v>8236</v>
      </c>
      <c r="C15" s="145">
        <v>8492</v>
      </c>
      <c r="D15" s="145">
        <v>8718</v>
      </c>
      <c r="E15" s="145">
        <v>8909</v>
      </c>
      <c r="F15" s="145">
        <v>9370</v>
      </c>
      <c r="G15" s="145">
        <v>9674</v>
      </c>
      <c r="H15" s="145">
        <v>9884</v>
      </c>
      <c r="I15" s="145">
        <v>10067</v>
      </c>
      <c r="J15" s="145">
        <v>10220</v>
      </c>
      <c r="K15" s="145">
        <v>10338</v>
      </c>
      <c r="L15" s="88">
        <v>10531</v>
      </c>
      <c r="M15" s="88">
        <v>10666</v>
      </c>
      <c r="N15" s="88">
        <v>10792</v>
      </c>
      <c r="O15" s="88">
        <v>10924</v>
      </c>
      <c r="P15" s="88">
        <v>11130</v>
      </c>
      <c r="Q15" s="88">
        <v>11310</v>
      </c>
      <c r="R15" s="88">
        <v>11513</v>
      </c>
      <c r="S15" s="88">
        <v>11698</v>
      </c>
      <c r="T15" s="88">
        <v>11939</v>
      </c>
      <c r="U15" s="88">
        <v>12134</v>
      </c>
      <c r="V15" s="88">
        <v>12380</v>
      </c>
      <c r="W15" s="88">
        <v>12641</v>
      </c>
      <c r="X15" s="88">
        <v>12947</v>
      </c>
      <c r="Y15" s="88">
        <v>13185</v>
      </c>
      <c r="Z15" s="88">
        <v>13416</v>
      </c>
      <c r="AA15" s="94">
        <v>13623</v>
      </c>
      <c r="AB15" s="146">
        <v>230</v>
      </c>
      <c r="AC15" s="146">
        <v>215</v>
      </c>
      <c r="AD15" s="147">
        <v>2295</v>
      </c>
      <c r="AE15" s="148">
        <v>0.28000000000000003</v>
      </c>
      <c r="AF15" s="147">
        <v>5387</v>
      </c>
      <c r="AG15" s="148">
        <v>0.65</v>
      </c>
    </row>
    <row r="16" spans="1:33" s="68" customFormat="1" x14ac:dyDescent="0.2">
      <c r="A16" s="110" t="s">
        <v>76</v>
      </c>
      <c r="B16" s="145">
        <v>9073</v>
      </c>
      <c r="C16" s="145">
        <v>9383</v>
      </c>
      <c r="D16" s="145">
        <v>9629</v>
      </c>
      <c r="E16" s="145">
        <v>9859</v>
      </c>
      <c r="F16" s="145">
        <v>10279</v>
      </c>
      <c r="G16" s="145">
        <v>10570</v>
      </c>
      <c r="H16" s="145">
        <v>10821</v>
      </c>
      <c r="I16" s="145">
        <v>11065</v>
      </c>
      <c r="J16" s="145">
        <v>11265</v>
      </c>
      <c r="K16" s="145">
        <v>11369</v>
      </c>
      <c r="L16" s="88">
        <v>11584</v>
      </c>
      <c r="M16" s="88">
        <v>11762</v>
      </c>
      <c r="N16" s="88">
        <v>11983</v>
      </c>
      <c r="O16" s="88">
        <v>12215</v>
      </c>
      <c r="P16" s="88">
        <v>12523</v>
      </c>
      <c r="Q16" s="88">
        <v>12779</v>
      </c>
      <c r="R16" s="88">
        <v>13092</v>
      </c>
      <c r="S16" s="88">
        <v>13323</v>
      </c>
      <c r="T16" s="88">
        <v>13624</v>
      </c>
      <c r="U16" s="88">
        <v>13942</v>
      </c>
      <c r="V16" s="88">
        <v>14220</v>
      </c>
      <c r="W16" s="88">
        <v>14503</v>
      </c>
      <c r="X16" s="88">
        <v>14776</v>
      </c>
      <c r="Y16" s="88">
        <v>14968</v>
      </c>
      <c r="Z16" s="88">
        <v>15201</v>
      </c>
      <c r="AA16" s="94">
        <v>15307</v>
      </c>
      <c r="AB16" s="146">
        <v>251</v>
      </c>
      <c r="AC16" s="146">
        <v>249</v>
      </c>
      <c r="AD16" s="147">
        <v>2511</v>
      </c>
      <c r="AE16" s="148">
        <v>0.28000000000000003</v>
      </c>
      <c r="AF16" s="147">
        <v>6234</v>
      </c>
      <c r="AG16" s="148">
        <v>0.69000000000000006</v>
      </c>
    </row>
    <row r="17" spans="1:33" s="68" customFormat="1" x14ac:dyDescent="0.2">
      <c r="A17" s="110" t="s">
        <v>77</v>
      </c>
      <c r="B17" s="145">
        <v>7226</v>
      </c>
      <c r="C17" s="145">
        <v>7571</v>
      </c>
      <c r="D17" s="145">
        <v>7739</v>
      </c>
      <c r="E17" s="145">
        <v>7983</v>
      </c>
      <c r="F17" s="145">
        <v>8393</v>
      </c>
      <c r="G17" s="145">
        <v>8754</v>
      </c>
      <c r="H17" s="145">
        <v>8962</v>
      </c>
      <c r="I17" s="145">
        <v>9201</v>
      </c>
      <c r="J17" s="145">
        <v>9411</v>
      </c>
      <c r="K17" s="145">
        <v>9616</v>
      </c>
      <c r="L17" s="88">
        <v>9767</v>
      </c>
      <c r="M17" s="88">
        <v>9987</v>
      </c>
      <c r="N17" s="88">
        <v>10222</v>
      </c>
      <c r="O17" s="88">
        <v>10459</v>
      </c>
      <c r="P17" s="88">
        <v>10787</v>
      </c>
      <c r="Q17" s="88">
        <v>11089</v>
      </c>
      <c r="R17" s="88">
        <v>11392</v>
      </c>
      <c r="S17" s="88">
        <v>11711</v>
      </c>
      <c r="T17" s="88">
        <v>12068</v>
      </c>
      <c r="U17" s="88">
        <v>12395</v>
      </c>
      <c r="V17" s="88">
        <v>12757</v>
      </c>
      <c r="W17" s="88">
        <v>13083</v>
      </c>
      <c r="X17" s="88">
        <v>13457</v>
      </c>
      <c r="Y17" s="88">
        <v>13704</v>
      </c>
      <c r="Z17" s="88">
        <v>14023</v>
      </c>
      <c r="AA17" s="94">
        <v>14329</v>
      </c>
      <c r="AB17" s="146">
        <v>254</v>
      </c>
      <c r="AC17" s="146">
        <v>284</v>
      </c>
      <c r="AD17" s="147">
        <v>2541</v>
      </c>
      <c r="AE17" s="148">
        <v>0.35</v>
      </c>
      <c r="AF17" s="147">
        <v>7103</v>
      </c>
      <c r="AG17" s="148">
        <v>0.98</v>
      </c>
    </row>
    <row r="18" spans="1:33" s="68" customFormat="1" x14ac:dyDescent="0.2">
      <c r="A18" s="110" t="s">
        <v>78</v>
      </c>
      <c r="B18" s="145">
        <v>6964</v>
      </c>
      <c r="C18" s="145">
        <v>7176</v>
      </c>
      <c r="D18" s="145">
        <v>7358</v>
      </c>
      <c r="E18" s="145">
        <v>7530</v>
      </c>
      <c r="F18" s="145">
        <v>7837</v>
      </c>
      <c r="G18" s="145">
        <v>8087</v>
      </c>
      <c r="H18" s="145">
        <v>8295</v>
      </c>
      <c r="I18" s="145">
        <v>8466</v>
      </c>
      <c r="J18" s="145">
        <v>8600</v>
      </c>
      <c r="K18" s="145">
        <v>8773</v>
      </c>
      <c r="L18" s="88">
        <v>8948</v>
      </c>
      <c r="M18" s="88">
        <v>9106</v>
      </c>
      <c r="N18" s="88">
        <v>9310</v>
      </c>
      <c r="O18" s="88">
        <v>9555</v>
      </c>
      <c r="P18" s="88">
        <v>9786</v>
      </c>
      <c r="Q18" s="88">
        <v>10007</v>
      </c>
      <c r="R18" s="88">
        <v>10245</v>
      </c>
      <c r="S18" s="88">
        <v>10458</v>
      </c>
      <c r="T18" s="88">
        <v>10677</v>
      </c>
      <c r="U18" s="88">
        <v>10938</v>
      </c>
      <c r="V18" s="88">
        <v>11147</v>
      </c>
      <c r="W18" s="88">
        <v>11431</v>
      </c>
      <c r="X18" s="88">
        <v>11601</v>
      </c>
      <c r="Y18" s="88">
        <v>11797</v>
      </c>
      <c r="Z18" s="88">
        <v>11971</v>
      </c>
      <c r="AA18" s="94">
        <v>12095</v>
      </c>
      <c r="AB18" s="146">
        <v>198</v>
      </c>
      <c r="AC18" s="146">
        <v>205</v>
      </c>
      <c r="AD18" s="147">
        <v>1984</v>
      </c>
      <c r="AE18" s="148">
        <v>0.28000000000000003</v>
      </c>
      <c r="AF18" s="147">
        <v>5131</v>
      </c>
      <c r="AG18" s="148">
        <v>0.74</v>
      </c>
    </row>
    <row r="19" spans="1:33" s="68" customFormat="1" x14ac:dyDescent="0.2">
      <c r="A19" s="110" t="s">
        <v>79</v>
      </c>
      <c r="B19" s="145">
        <v>10291</v>
      </c>
      <c r="C19" s="145">
        <v>10582</v>
      </c>
      <c r="D19" s="145">
        <v>10840</v>
      </c>
      <c r="E19" s="145">
        <v>11102</v>
      </c>
      <c r="F19" s="145">
        <v>11687</v>
      </c>
      <c r="G19" s="145">
        <v>12101</v>
      </c>
      <c r="H19" s="145">
        <v>12446</v>
      </c>
      <c r="I19" s="145">
        <v>12752</v>
      </c>
      <c r="J19" s="145">
        <v>13059</v>
      </c>
      <c r="K19" s="145">
        <v>13241</v>
      </c>
      <c r="L19" s="88">
        <v>13479</v>
      </c>
      <c r="M19" s="88">
        <v>13648</v>
      </c>
      <c r="N19" s="88">
        <v>13831</v>
      </c>
      <c r="O19" s="88">
        <v>14097</v>
      </c>
      <c r="P19" s="88">
        <v>14379</v>
      </c>
      <c r="Q19" s="88">
        <v>14709</v>
      </c>
      <c r="R19" s="88">
        <v>15045</v>
      </c>
      <c r="S19" s="88">
        <v>15387</v>
      </c>
      <c r="T19" s="88">
        <v>15758</v>
      </c>
      <c r="U19" s="88">
        <v>16177</v>
      </c>
      <c r="V19" s="88">
        <v>16600</v>
      </c>
      <c r="W19" s="88">
        <v>17059</v>
      </c>
      <c r="X19" s="88">
        <v>17512</v>
      </c>
      <c r="Y19" s="88">
        <v>17929</v>
      </c>
      <c r="Z19" s="88">
        <v>18401</v>
      </c>
      <c r="AA19" s="94">
        <v>18847</v>
      </c>
      <c r="AB19" s="146">
        <v>319</v>
      </c>
      <c r="AC19" s="146">
        <v>342</v>
      </c>
      <c r="AD19" s="147">
        <v>3188</v>
      </c>
      <c r="AE19" s="148">
        <v>0.31</v>
      </c>
      <c r="AF19" s="147">
        <v>8556</v>
      </c>
      <c r="AG19" s="148">
        <v>0.83000000000000007</v>
      </c>
    </row>
    <row r="20" spans="1:33" s="68" customFormat="1" x14ac:dyDescent="0.2">
      <c r="A20" s="110" t="s">
        <v>80</v>
      </c>
      <c r="B20" s="145">
        <v>25820</v>
      </c>
      <c r="C20" s="145">
        <v>26836</v>
      </c>
      <c r="D20" s="145">
        <v>27637</v>
      </c>
      <c r="E20" s="145">
        <v>28467</v>
      </c>
      <c r="F20" s="145">
        <v>30111</v>
      </c>
      <c r="G20" s="145">
        <v>31256</v>
      </c>
      <c r="H20" s="145">
        <v>32170</v>
      </c>
      <c r="I20" s="145">
        <v>32909</v>
      </c>
      <c r="J20" s="145">
        <v>33535</v>
      </c>
      <c r="K20" s="145">
        <v>34022</v>
      </c>
      <c r="L20" s="88">
        <v>34532</v>
      </c>
      <c r="M20" s="88">
        <v>35114</v>
      </c>
      <c r="N20" s="88">
        <v>35636</v>
      </c>
      <c r="O20" s="88">
        <v>36242</v>
      </c>
      <c r="P20" s="88">
        <v>36847</v>
      </c>
      <c r="Q20" s="88">
        <v>37580</v>
      </c>
      <c r="R20" s="88">
        <v>38343</v>
      </c>
      <c r="S20" s="88">
        <v>39168</v>
      </c>
      <c r="T20" s="88">
        <v>39914</v>
      </c>
      <c r="U20" s="88">
        <v>40698</v>
      </c>
      <c r="V20" s="88">
        <v>41561</v>
      </c>
      <c r="W20" s="88">
        <v>42473</v>
      </c>
      <c r="X20" s="88">
        <v>43393</v>
      </c>
      <c r="Y20" s="88">
        <v>44159</v>
      </c>
      <c r="Z20" s="88">
        <v>45012</v>
      </c>
      <c r="AA20" s="94">
        <v>45821</v>
      </c>
      <c r="AB20" s="146">
        <v>871</v>
      </c>
      <c r="AC20" s="146">
        <v>800</v>
      </c>
      <c r="AD20" s="147">
        <v>8712</v>
      </c>
      <c r="AE20" s="148">
        <v>0.34</v>
      </c>
      <c r="AF20" s="147">
        <v>20001</v>
      </c>
      <c r="AG20" s="148">
        <v>0.77</v>
      </c>
    </row>
    <row r="21" spans="1:33" s="68" customFormat="1" x14ac:dyDescent="0.2">
      <c r="A21" s="110" t="s">
        <v>81</v>
      </c>
      <c r="B21" s="145">
        <v>29716</v>
      </c>
      <c r="C21" s="145">
        <v>29726</v>
      </c>
      <c r="D21" s="145">
        <v>29587</v>
      </c>
      <c r="E21" s="145">
        <v>29489</v>
      </c>
      <c r="F21" s="145">
        <v>30120</v>
      </c>
      <c r="G21" s="145">
        <v>30441</v>
      </c>
      <c r="H21" s="145">
        <v>30650</v>
      </c>
      <c r="I21" s="145">
        <v>30778</v>
      </c>
      <c r="J21" s="145">
        <v>30984</v>
      </c>
      <c r="K21" s="145">
        <v>31142</v>
      </c>
      <c r="L21" s="88">
        <v>31405</v>
      </c>
      <c r="M21" s="88">
        <v>31859</v>
      </c>
      <c r="N21" s="88">
        <v>32478</v>
      </c>
      <c r="O21" s="88">
        <v>33381</v>
      </c>
      <c r="P21" s="88">
        <v>34300</v>
      </c>
      <c r="Q21" s="88">
        <v>35327</v>
      </c>
      <c r="R21" s="88">
        <v>36453</v>
      </c>
      <c r="S21" s="88">
        <v>37542</v>
      </c>
      <c r="T21" s="88">
        <v>38816</v>
      </c>
      <c r="U21" s="88">
        <v>40185</v>
      </c>
      <c r="V21" s="88">
        <v>41529</v>
      </c>
      <c r="W21" s="88">
        <v>42807</v>
      </c>
      <c r="X21" s="88">
        <v>43969</v>
      </c>
      <c r="Y21" s="88">
        <v>44968</v>
      </c>
      <c r="Z21" s="88">
        <v>45833</v>
      </c>
      <c r="AA21" s="94">
        <v>46723</v>
      </c>
      <c r="AB21" s="146">
        <v>169</v>
      </c>
      <c r="AC21" s="146">
        <v>680</v>
      </c>
      <c r="AD21" s="147">
        <v>1689</v>
      </c>
      <c r="AE21" s="148">
        <v>0.06</v>
      </c>
      <c r="AF21" s="147">
        <v>17007</v>
      </c>
      <c r="AG21" s="148">
        <v>0.57000000000000006</v>
      </c>
    </row>
    <row r="22" spans="1:33" s="68" customFormat="1" x14ac:dyDescent="0.2">
      <c r="A22" s="110" t="s">
        <v>82</v>
      </c>
      <c r="B22" s="145">
        <v>18332</v>
      </c>
      <c r="C22" s="145">
        <v>19116</v>
      </c>
      <c r="D22" s="145">
        <v>19672</v>
      </c>
      <c r="E22" s="145">
        <v>20339</v>
      </c>
      <c r="F22" s="145">
        <v>21328</v>
      </c>
      <c r="G22" s="145">
        <v>22212</v>
      </c>
      <c r="H22" s="145">
        <v>22926</v>
      </c>
      <c r="I22" s="145">
        <v>23535</v>
      </c>
      <c r="J22" s="145">
        <v>24071</v>
      </c>
      <c r="K22" s="145">
        <v>24622</v>
      </c>
      <c r="L22" s="88">
        <v>25119</v>
      </c>
      <c r="M22" s="88">
        <v>25617</v>
      </c>
      <c r="N22" s="88">
        <v>26042</v>
      </c>
      <c r="O22" s="88">
        <v>26527</v>
      </c>
      <c r="P22" s="88">
        <v>27012</v>
      </c>
      <c r="Q22" s="88">
        <v>27501</v>
      </c>
      <c r="R22" s="88">
        <v>28023</v>
      </c>
      <c r="S22" s="88">
        <v>28565</v>
      </c>
      <c r="T22" s="88">
        <v>29157</v>
      </c>
      <c r="U22" s="88">
        <v>29730</v>
      </c>
      <c r="V22" s="88">
        <v>30281</v>
      </c>
      <c r="W22" s="88">
        <v>30972</v>
      </c>
      <c r="X22" s="88">
        <v>31691</v>
      </c>
      <c r="Y22" s="88">
        <v>32318</v>
      </c>
      <c r="Z22" s="88">
        <v>32808</v>
      </c>
      <c r="AA22" s="94">
        <v>33337</v>
      </c>
      <c r="AB22" s="146">
        <v>679</v>
      </c>
      <c r="AC22" s="146">
        <v>600</v>
      </c>
      <c r="AD22" s="147">
        <v>6787</v>
      </c>
      <c r="AE22" s="148">
        <v>0.37</v>
      </c>
      <c r="AF22" s="147">
        <v>15005</v>
      </c>
      <c r="AG22" s="148">
        <v>0.82</v>
      </c>
    </row>
    <row r="23" spans="1:33" s="68" customFormat="1" x14ac:dyDescent="0.2">
      <c r="A23" s="110" t="s">
        <v>83</v>
      </c>
      <c r="B23" s="145">
        <v>5914</v>
      </c>
      <c r="C23" s="145">
        <v>6053</v>
      </c>
      <c r="D23" s="145">
        <v>6100</v>
      </c>
      <c r="E23" s="145">
        <v>6194</v>
      </c>
      <c r="F23" s="145">
        <v>6378</v>
      </c>
      <c r="G23" s="145">
        <v>6516</v>
      </c>
      <c r="H23" s="145">
        <v>6628</v>
      </c>
      <c r="I23" s="145">
        <v>6750</v>
      </c>
      <c r="J23" s="145">
        <v>6865</v>
      </c>
      <c r="K23" s="145">
        <v>6922</v>
      </c>
      <c r="L23" s="88">
        <v>6994</v>
      </c>
      <c r="M23" s="88">
        <v>7059</v>
      </c>
      <c r="N23" s="88">
        <v>7165</v>
      </c>
      <c r="O23" s="88">
        <v>7269</v>
      </c>
      <c r="P23" s="88">
        <v>7409</v>
      </c>
      <c r="Q23" s="88">
        <v>7512</v>
      </c>
      <c r="R23" s="88">
        <v>7718</v>
      </c>
      <c r="S23" s="88">
        <v>7921</v>
      </c>
      <c r="T23" s="88">
        <v>8140</v>
      </c>
      <c r="U23" s="88">
        <v>8372</v>
      </c>
      <c r="V23" s="88">
        <v>8601</v>
      </c>
      <c r="W23" s="88">
        <v>8791</v>
      </c>
      <c r="X23" s="88">
        <v>8946</v>
      </c>
      <c r="Y23" s="88">
        <v>9097</v>
      </c>
      <c r="Z23" s="88">
        <v>9247</v>
      </c>
      <c r="AA23" s="94">
        <v>9378</v>
      </c>
      <c r="AB23" s="146">
        <v>108</v>
      </c>
      <c r="AC23" s="146">
        <v>139</v>
      </c>
      <c r="AD23" s="147">
        <v>1080</v>
      </c>
      <c r="AE23" s="148">
        <v>0.18</v>
      </c>
      <c r="AF23" s="147">
        <v>3464</v>
      </c>
      <c r="AG23" s="148">
        <v>0.59</v>
      </c>
    </row>
    <row r="24" spans="1:33" s="68" customFormat="1" x14ac:dyDescent="0.2">
      <c r="A24" s="110" t="s">
        <v>84</v>
      </c>
      <c r="B24" s="145">
        <v>5653</v>
      </c>
      <c r="C24" s="145">
        <v>5903</v>
      </c>
      <c r="D24" s="145">
        <v>6104</v>
      </c>
      <c r="E24" s="145">
        <v>6362</v>
      </c>
      <c r="F24" s="145">
        <v>6777</v>
      </c>
      <c r="G24" s="145">
        <v>7074</v>
      </c>
      <c r="H24" s="145">
        <v>7360</v>
      </c>
      <c r="I24" s="145">
        <v>7560</v>
      </c>
      <c r="J24" s="145">
        <v>7767</v>
      </c>
      <c r="K24" s="145">
        <v>7941</v>
      </c>
      <c r="L24" s="88">
        <v>8119</v>
      </c>
      <c r="M24" s="88">
        <v>8298</v>
      </c>
      <c r="N24" s="88">
        <v>8449</v>
      </c>
      <c r="O24" s="88">
        <v>8604</v>
      </c>
      <c r="P24" s="88">
        <v>8844</v>
      </c>
      <c r="Q24" s="88">
        <v>9062</v>
      </c>
      <c r="R24" s="88">
        <v>9253</v>
      </c>
      <c r="S24" s="88">
        <v>9464</v>
      </c>
      <c r="T24" s="88">
        <v>9682</v>
      </c>
      <c r="U24" s="88">
        <v>9930</v>
      </c>
      <c r="V24" s="88">
        <v>10215</v>
      </c>
      <c r="W24" s="88">
        <v>10438</v>
      </c>
      <c r="X24" s="88">
        <v>10690</v>
      </c>
      <c r="Y24" s="88">
        <v>10909</v>
      </c>
      <c r="Z24" s="88">
        <v>11148</v>
      </c>
      <c r="AA24" s="94">
        <v>11377</v>
      </c>
      <c r="AB24" s="146">
        <v>247</v>
      </c>
      <c r="AC24" s="146">
        <v>229</v>
      </c>
      <c r="AD24" s="147">
        <v>2466</v>
      </c>
      <c r="AE24" s="148">
        <v>0.44</v>
      </c>
      <c r="AF24" s="147">
        <v>5724</v>
      </c>
      <c r="AG24" s="148">
        <v>1.01</v>
      </c>
    </row>
    <row r="25" spans="1:33" s="68" customFormat="1" x14ac:dyDescent="0.2">
      <c r="A25" s="110" t="s">
        <v>85</v>
      </c>
      <c r="B25" s="145">
        <v>7352</v>
      </c>
      <c r="C25" s="145">
        <v>7638</v>
      </c>
      <c r="D25" s="145">
        <v>7885</v>
      </c>
      <c r="E25" s="145">
        <v>8118</v>
      </c>
      <c r="F25" s="145">
        <v>8525</v>
      </c>
      <c r="G25" s="145">
        <v>8827</v>
      </c>
      <c r="H25" s="145">
        <v>9054</v>
      </c>
      <c r="I25" s="145">
        <v>9291</v>
      </c>
      <c r="J25" s="145">
        <v>9531</v>
      </c>
      <c r="K25" s="145">
        <v>9705</v>
      </c>
      <c r="L25" s="88">
        <v>9923</v>
      </c>
      <c r="M25" s="88">
        <v>10122</v>
      </c>
      <c r="N25" s="88">
        <v>10301</v>
      </c>
      <c r="O25" s="88">
        <v>10549</v>
      </c>
      <c r="P25" s="88">
        <v>10785</v>
      </c>
      <c r="Q25" s="88">
        <v>11042</v>
      </c>
      <c r="R25" s="88">
        <v>11254</v>
      </c>
      <c r="S25" s="88">
        <v>11505</v>
      </c>
      <c r="T25" s="88">
        <v>11768</v>
      </c>
      <c r="U25" s="88">
        <v>12076</v>
      </c>
      <c r="V25" s="88">
        <v>12387</v>
      </c>
      <c r="W25" s="88">
        <v>12676</v>
      </c>
      <c r="X25" s="88">
        <v>12955</v>
      </c>
      <c r="Y25" s="88">
        <v>13233</v>
      </c>
      <c r="Z25" s="88">
        <v>13507</v>
      </c>
      <c r="AA25" s="94">
        <v>13745</v>
      </c>
      <c r="AB25" s="146">
        <v>257</v>
      </c>
      <c r="AC25" s="146">
        <v>256</v>
      </c>
      <c r="AD25" s="147">
        <v>2571</v>
      </c>
      <c r="AE25" s="148">
        <v>0.35</v>
      </c>
      <c r="AF25" s="147">
        <v>6393</v>
      </c>
      <c r="AG25" s="148">
        <v>0.87</v>
      </c>
    </row>
    <row r="26" spans="1:33" s="68" customFormat="1" x14ac:dyDescent="0.2">
      <c r="A26" s="110" t="s">
        <v>142</v>
      </c>
      <c r="B26" s="145">
        <v>2572</v>
      </c>
      <c r="C26" s="145">
        <v>2650</v>
      </c>
      <c r="D26" s="145">
        <v>2703</v>
      </c>
      <c r="E26" s="145">
        <v>2789</v>
      </c>
      <c r="F26" s="145">
        <v>2910</v>
      </c>
      <c r="G26" s="145">
        <v>2990</v>
      </c>
      <c r="H26" s="145">
        <v>3072</v>
      </c>
      <c r="I26" s="145">
        <v>3164</v>
      </c>
      <c r="J26" s="145">
        <v>3217</v>
      </c>
      <c r="K26" s="145">
        <v>3265</v>
      </c>
      <c r="L26" s="88">
        <v>3304</v>
      </c>
      <c r="M26" s="88">
        <v>3331</v>
      </c>
      <c r="N26" s="88">
        <v>3373</v>
      </c>
      <c r="O26" s="88">
        <v>3386</v>
      </c>
      <c r="P26" s="88">
        <v>3427</v>
      </c>
      <c r="Q26" s="88">
        <v>3441</v>
      </c>
      <c r="R26" s="88">
        <v>3493</v>
      </c>
      <c r="S26" s="88">
        <v>3526</v>
      </c>
      <c r="T26" s="88">
        <v>3552</v>
      </c>
      <c r="U26" s="88">
        <v>3617</v>
      </c>
      <c r="V26" s="88">
        <v>3647</v>
      </c>
      <c r="W26" s="88">
        <v>3674</v>
      </c>
      <c r="X26" s="88">
        <v>3698</v>
      </c>
      <c r="Y26" s="88">
        <v>3712</v>
      </c>
      <c r="Z26" s="88">
        <v>3738</v>
      </c>
      <c r="AA26" s="94">
        <v>3779</v>
      </c>
      <c r="AB26" s="146">
        <v>73</v>
      </c>
      <c r="AC26" s="146">
        <v>48</v>
      </c>
      <c r="AD26" s="147">
        <v>732</v>
      </c>
      <c r="AE26" s="148">
        <v>0.28000000000000003</v>
      </c>
      <c r="AF26" s="147">
        <v>1207</v>
      </c>
      <c r="AG26" s="148">
        <v>0.47000000000000003</v>
      </c>
    </row>
    <row r="27" spans="1:33" s="68" customFormat="1" x14ac:dyDescent="0.2">
      <c r="A27" s="110" t="s">
        <v>86</v>
      </c>
      <c r="B27" s="145">
        <v>10524</v>
      </c>
      <c r="C27" s="145">
        <v>10897</v>
      </c>
      <c r="D27" s="145">
        <v>11184</v>
      </c>
      <c r="E27" s="145">
        <v>11461</v>
      </c>
      <c r="F27" s="145">
        <v>12023</v>
      </c>
      <c r="G27" s="145">
        <v>12461</v>
      </c>
      <c r="H27" s="145">
        <v>12797</v>
      </c>
      <c r="I27" s="145">
        <v>13029</v>
      </c>
      <c r="J27" s="145">
        <v>13243</v>
      </c>
      <c r="K27" s="145">
        <v>13414</v>
      </c>
      <c r="L27" s="88">
        <v>13620</v>
      </c>
      <c r="M27" s="88">
        <v>13808</v>
      </c>
      <c r="N27" s="88">
        <v>13965</v>
      </c>
      <c r="O27" s="88">
        <v>14195</v>
      </c>
      <c r="P27" s="88">
        <v>14392</v>
      </c>
      <c r="Q27" s="88">
        <v>14640</v>
      </c>
      <c r="R27" s="88">
        <v>14949</v>
      </c>
      <c r="S27" s="88">
        <v>15193</v>
      </c>
      <c r="T27" s="88">
        <v>15441</v>
      </c>
      <c r="U27" s="88">
        <v>15754</v>
      </c>
      <c r="V27" s="88">
        <v>16073</v>
      </c>
      <c r="W27" s="88">
        <v>16446</v>
      </c>
      <c r="X27" s="88">
        <v>16779</v>
      </c>
      <c r="Y27" s="88">
        <v>17030</v>
      </c>
      <c r="Z27" s="88">
        <v>17297</v>
      </c>
      <c r="AA27" s="94">
        <v>17503</v>
      </c>
      <c r="AB27" s="146">
        <v>310</v>
      </c>
      <c r="AC27" s="146">
        <v>279</v>
      </c>
      <c r="AD27" s="147">
        <v>3096</v>
      </c>
      <c r="AE27" s="148">
        <v>0.28999999999999998</v>
      </c>
      <c r="AF27" s="147">
        <v>6979</v>
      </c>
      <c r="AG27" s="148">
        <v>0.66</v>
      </c>
    </row>
    <row r="28" spans="1:33" s="68" customFormat="1" x14ac:dyDescent="0.2">
      <c r="A28" s="110" t="s">
        <v>87</v>
      </c>
      <c r="B28" s="145">
        <v>19770</v>
      </c>
      <c r="C28" s="145">
        <v>20246</v>
      </c>
      <c r="D28" s="145">
        <v>20592</v>
      </c>
      <c r="E28" s="145">
        <v>20986</v>
      </c>
      <c r="F28" s="145">
        <v>21794</v>
      </c>
      <c r="G28" s="145">
        <v>22399</v>
      </c>
      <c r="H28" s="145">
        <v>22946</v>
      </c>
      <c r="I28" s="145">
        <v>23408</v>
      </c>
      <c r="J28" s="145">
        <v>23701</v>
      </c>
      <c r="K28" s="145">
        <v>24054</v>
      </c>
      <c r="L28" s="88">
        <v>24463</v>
      </c>
      <c r="M28" s="88">
        <v>24878</v>
      </c>
      <c r="N28" s="88">
        <v>25310</v>
      </c>
      <c r="O28" s="88">
        <v>25822</v>
      </c>
      <c r="P28" s="88">
        <v>26378</v>
      </c>
      <c r="Q28" s="88">
        <v>26998</v>
      </c>
      <c r="R28" s="88">
        <v>27592</v>
      </c>
      <c r="S28" s="88">
        <v>28256</v>
      </c>
      <c r="T28" s="88">
        <v>28963</v>
      </c>
      <c r="U28" s="88">
        <v>29822</v>
      </c>
      <c r="V28" s="88">
        <v>30639</v>
      </c>
      <c r="W28" s="88">
        <v>31440</v>
      </c>
      <c r="X28" s="88">
        <v>32321</v>
      </c>
      <c r="Y28" s="88">
        <v>33056</v>
      </c>
      <c r="Z28" s="88">
        <v>33784</v>
      </c>
      <c r="AA28" s="94">
        <v>34457</v>
      </c>
      <c r="AB28" s="146">
        <v>469</v>
      </c>
      <c r="AC28" s="146">
        <v>587</v>
      </c>
      <c r="AD28" s="147">
        <v>4693</v>
      </c>
      <c r="AE28" s="148">
        <v>0.24</v>
      </c>
      <c r="AF28" s="147">
        <v>14687</v>
      </c>
      <c r="AG28" s="148">
        <v>0.74</v>
      </c>
    </row>
    <row r="29" spans="1:33" s="68" customFormat="1" x14ac:dyDescent="0.2">
      <c r="A29" s="110" t="s">
        <v>88</v>
      </c>
      <c r="B29" s="145">
        <v>1907</v>
      </c>
      <c r="C29" s="145">
        <v>2005</v>
      </c>
      <c r="D29" s="145">
        <v>2056</v>
      </c>
      <c r="E29" s="145">
        <v>2119</v>
      </c>
      <c r="F29" s="145">
        <v>2236</v>
      </c>
      <c r="G29" s="145">
        <v>2316</v>
      </c>
      <c r="H29" s="145">
        <v>2394</v>
      </c>
      <c r="I29" s="145">
        <v>2450</v>
      </c>
      <c r="J29" s="145">
        <v>2528</v>
      </c>
      <c r="K29" s="145">
        <v>2573</v>
      </c>
      <c r="L29" s="88">
        <v>2648</v>
      </c>
      <c r="M29" s="88">
        <v>2691</v>
      </c>
      <c r="N29" s="88">
        <v>2736</v>
      </c>
      <c r="O29" s="88">
        <v>2798</v>
      </c>
      <c r="P29" s="88">
        <v>2869</v>
      </c>
      <c r="Q29" s="88">
        <v>2911</v>
      </c>
      <c r="R29" s="88">
        <v>2972</v>
      </c>
      <c r="S29" s="88">
        <v>3042</v>
      </c>
      <c r="T29" s="88">
        <v>3114</v>
      </c>
      <c r="U29" s="88">
        <v>3157</v>
      </c>
      <c r="V29" s="88">
        <v>3237</v>
      </c>
      <c r="W29" s="88">
        <v>3287</v>
      </c>
      <c r="X29" s="88">
        <v>3368</v>
      </c>
      <c r="Y29" s="88">
        <v>3443</v>
      </c>
      <c r="Z29" s="88">
        <v>3518</v>
      </c>
      <c r="AA29" s="94">
        <v>3573</v>
      </c>
      <c r="AB29" s="146">
        <v>74</v>
      </c>
      <c r="AC29" s="146">
        <v>67</v>
      </c>
      <c r="AD29" s="147">
        <v>741</v>
      </c>
      <c r="AE29" s="148">
        <v>0.39</v>
      </c>
      <c r="AF29" s="147">
        <v>1666</v>
      </c>
      <c r="AG29" s="148">
        <v>0.87</v>
      </c>
    </row>
    <row r="30" spans="1:33" s="68" customFormat="1" x14ac:dyDescent="0.2">
      <c r="A30" s="110" t="s">
        <v>143</v>
      </c>
      <c r="B30" s="145">
        <v>12641</v>
      </c>
      <c r="C30" s="145">
        <v>13104</v>
      </c>
      <c r="D30" s="145">
        <v>13444</v>
      </c>
      <c r="E30" s="145">
        <v>13855</v>
      </c>
      <c r="F30" s="145">
        <v>14542</v>
      </c>
      <c r="G30" s="145">
        <v>15044</v>
      </c>
      <c r="H30" s="145">
        <v>15474</v>
      </c>
      <c r="I30" s="145">
        <v>15854</v>
      </c>
      <c r="J30" s="145">
        <v>16191</v>
      </c>
      <c r="K30" s="145">
        <v>16492</v>
      </c>
      <c r="L30" s="88">
        <v>16897</v>
      </c>
      <c r="M30" s="88">
        <v>17159</v>
      </c>
      <c r="N30" s="88">
        <v>17449</v>
      </c>
      <c r="O30" s="88">
        <v>17759</v>
      </c>
      <c r="P30" s="88">
        <v>18078</v>
      </c>
      <c r="Q30" s="88">
        <v>18441</v>
      </c>
      <c r="R30" s="88">
        <v>18830</v>
      </c>
      <c r="S30" s="88">
        <v>19111</v>
      </c>
      <c r="T30" s="88">
        <v>19509</v>
      </c>
      <c r="U30" s="88">
        <v>19925</v>
      </c>
      <c r="V30" s="88">
        <v>20443</v>
      </c>
      <c r="W30" s="88">
        <v>20945</v>
      </c>
      <c r="X30" s="88">
        <v>21464</v>
      </c>
      <c r="Y30" s="88">
        <v>21916</v>
      </c>
      <c r="Z30" s="88">
        <v>22345</v>
      </c>
      <c r="AA30" s="94">
        <v>22733</v>
      </c>
      <c r="AB30" s="146">
        <v>426</v>
      </c>
      <c r="AC30" s="146">
        <v>404</v>
      </c>
      <c r="AD30" s="147">
        <v>4256</v>
      </c>
      <c r="AE30" s="148">
        <v>0.34</v>
      </c>
      <c r="AF30" s="147">
        <v>10092</v>
      </c>
      <c r="AG30" s="148">
        <v>0.8</v>
      </c>
    </row>
    <row r="31" spans="1:33" s="68" customFormat="1" x14ac:dyDescent="0.2">
      <c r="A31" s="110" t="s">
        <v>89</v>
      </c>
      <c r="B31" s="145">
        <v>11884</v>
      </c>
      <c r="C31" s="145">
        <v>12259</v>
      </c>
      <c r="D31" s="145">
        <v>12498</v>
      </c>
      <c r="E31" s="145">
        <v>12705</v>
      </c>
      <c r="F31" s="145">
        <v>13268</v>
      </c>
      <c r="G31" s="145">
        <v>13595</v>
      </c>
      <c r="H31" s="145">
        <v>13886</v>
      </c>
      <c r="I31" s="145">
        <v>14083</v>
      </c>
      <c r="J31" s="145">
        <v>14352</v>
      </c>
      <c r="K31" s="145">
        <v>14484</v>
      </c>
      <c r="L31" s="88">
        <v>14681</v>
      </c>
      <c r="M31" s="88">
        <v>14917</v>
      </c>
      <c r="N31" s="88">
        <v>15183</v>
      </c>
      <c r="O31" s="88">
        <v>15469</v>
      </c>
      <c r="P31" s="88">
        <v>15813</v>
      </c>
      <c r="Q31" s="88">
        <v>16265</v>
      </c>
      <c r="R31" s="88">
        <v>16688</v>
      </c>
      <c r="S31" s="88">
        <v>17106</v>
      </c>
      <c r="T31" s="88">
        <v>17664</v>
      </c>
      <c r="U31" s="88">
        <v>18154</v>
      </c>
      <c r="V31" s="88">
        <v>18609</v>
      </c>
      <c r="W31" s="88">
        <v>19081</v>
      </c>
      <c r="X31" s="88">
        <v>19599</v>
      </c>
      <c r="Y31" s="88">
        <v>20005</v>
      </c>
      <c r="Z31" s="88">
        <v>20415</v>
      </c>
      <c r="AA31" s="94">
        <v>20789</v>
      </c>
      <c r="AB31" s="146">
        <v>280</v>
      </c>
      <c r="AC31" s="146">
        <v>356</v>
      </c>
      <c r="AD31" s="147">
        <v>2797</v>
      </c>
      <c r="AE31" s="148">
        <v>0.24</v>
      </c>
      <c r="AF31" s="147">
        <v>8905</v>
      </c>
      <c r="AG31" s="148">
        <v>0.75</v>
      </c>
    </row>
    <row r="32" spans="1:33" s="68" customFormat="1" x14ac:dyDescent="0.2">
      <c r="A32" s="110" t="s">
        <v>90</v>
      </c>
      <c r="B32" s="145">
        <v>9926</v>
      </c>
      <c r="C32" s="145">
        <v>10250</v>
      </c>
      <c r="D32" s="145">
        <v>10485</v>
      </c>
      <c r="E32" s="145">
        <v>10773</v>
      </c>
      <c r="F32" s="145">
        <v>11425</v>
      </c>
      <c r="G32" s="145">
        <v>11882</v>
      </c>
      <c r="H32" s="145">
        <v>12214</v>
      </c>
      <c r="I32" s="145">
        <v>12499</v>
      </c>
      <c r="J32" s="145">
        <v>12739</v>
      </c>
      <c r="K32" s="145">
        <v>12898</v>
      </c>
      <c r="L32" s="88">
        <v>13102</v>
      </c>
      <c r="M32" s="88">
        <v>13270</v>
      </c>
      <c r="N32" s="88">
        <v>13490</v>
      </c>
      <c r="O32" s="88">
        <v>13709</v>
      </c>
      <c r="P32" s="88">
        <v>13988</v>
      </c>
      <c r="Q32" s="88">
        <v>14231</v>
      </c>
      <c r="R32" s="88">
        <v>14519</v>
      </c>
      <c r="S32" s="88">
        <v>14811</v>
      </c>
      <c r="T32" s="88">
        <v>15098</v>
      </c>
      <c r="U32" s="88">
        <v>15357</v>
      </c>
      <c r="V32" s="88">
        <v>15708</v>
      </c>
      <c r="W32" s="88">
        <v>16016</v>
      </c>
      <c r="X32" s="88">
        <v>16345</v>
      </c>
      <c r="Y32" s="88">
        <v>16658</v>
      </c>
      <c r="Z32" s="88">
        <v>16948</v>
      </c>
      <c r="AA32" s="94">
        <v>17198</v>
      </c>
      <c r="AB32" s="146">
        <v>318</v>
      </c>
      <c r="AC32" s="146">
        <v>291</v>
      </c>
      <c r="AD32" s="147">
        <v>3176</v>
      </c>
      <c r="AE32" s="148">
        <v>0.32</v>
      </c>
      <c r="AF32" s="147">
        <v>7272</v>
      </c>
      <c r="AG32" s="148">
        <v>0.73</v>
      </c>
    </row>
    <row r="33" spans="1:33" s="68" customFormat="1" x14ac:dyDescent="0.2">
      <c r="A33" s="110" t="s">
        <v>91</v>
      </c>
      <c r="B33" s="145">
        <v>1585</v>
      </c>
      <c r="C33" s="145">
        <v>1634</v>
      </c>
      <c r="D33" s="145">
        <v>1687</v>
      </c>
      <c r="E33" s="145">
        <v>1736</v>
      </c>
      <c r="F33" s="145">
        <v>1842</v>
      </c>
      <c r="G33" s="145">
        <v>1917</v>
      </c>
      <c r="H33" s="145">
        <v>1976</v>
      </c>
      <c r="I33" s="145">
        <v>2036</v>
      </c>
      <c r="J33" s="145">
        <v>2099</v>
      </c>
      <c r="K33" s="145">
        <v>2149</v>
      </c>
      <c r="L33" s="88">
        <v>2187</v>
      </c>
      <c r="M33" s="88">
        <v>2226</v>
      </c>
      <c r="N33" s="88">
        <v>2282</v>
      </c>
      <c r="O33" s="88">
        <v>2336</v>
      </c>
      <c r="P33" s="88">
        <v>2360</v>
      </c>
      <c r="Q33" s="88">
        <v>2395</v>
      </c>
      <c r="R33" s="88">
        <v>2425</v>
      </c>
      <c r="S33" s="88">
        <v>2447</v>
      </c>
      <c r="T33" s="88">
        <v>2500</v>
      </c>
      <c r="U33" s="88">
        <v>2545</v>
      </c>
      <c r="V33" s="88">
        <v>2591</v>
      </c>
      <c r="W33" s="88">
        <v>2652</v>
      </c>
      <c r="X33" s="88">
        <v>2686</v>
      </c>
      <c r="Y33" s="88">
        <v>2728</v>
      </c>
      <c r="Z33" s="88">
        <v>2754</v>
      </c>
      <c r="AA33" s="94">
        <v>2791</v>
      </c>
      <c r="AB33" s="146">
        <v>60</v>
      </c>
      <c r="AC33" s="146">
        <v>48</v>
      </c>
      <c r="AD33" s="147">
        <v>602</v>
      </c>
      <c r="AE33" s="148">
        <v>0.38</v>
      </c>
      <c r="AF33" s="147">
        <v>1206</v>
      </c>
      <c r="AG33" s="148">
        <v>0.76</v>
      </c>
    </row>
    <row r="34" spans="1:33" s="68" customFormat="1" x14ac:dyDescent="0.2">
      <c r="A34" s="110" t="s">
        <v>92</v>
      </c>
      <c r="B34" s="145">
        <v>9890</v>
      </c>
      <c r="C34" s="145">
        <v>10257</v>
      </c>
      <c r="D34" s="88">
        <v>10522</v>
      </c>
      <c r="E34" s="88">
        <v>10812</v>
      </c>
      <c r="F34" s="145">
        <v>11351</v>
      </c>
      <c r="G34" s="145">
        <v>11675</v>
      </c>
      <c r="H34" s="145">
        <v>11987</v>
      </c>
      <c r="I34" s="145">
        <v>12218</v>
      </c>
      <c r="J34" s="145">
        <v>12416</v>
      </c>
      <c r="K34" s="145">
        <v>12609</v>
      </c>
      <c r="L34" s="88">
        <v>12822</v>
      </c>
      <c r="M34" s="88">
        <v>13061</v>
      </c>
      <c r="N34" s="88">
        <v>13246</v>
      </c>
      <c r="O34" s="88">
        <v>13444</v>
      </c>
      <c r="P34" s="88">
        <v>13708</v>
      </c>
      <c r="Q34" s="88">
        <v>13979</v>
      </c>
      <c r="R34" s="88">
        <v>14244</v>
      </c>
      <c r="S34" s="88">
        <v>14470</v>
      </c>
      <c r="T34" s="88">
        <v>14787</v>
      </c>
      <c r="U34" s="88">
        <v>15059</v>
      </c>
      <c r="V34" s="88">
        <v>15368</v>
      </c>
      <c r="W34" s="88">
        <v>15692</v>
      </c>
      <c r="X34" s="88">
        <v>15998</v>
      </c>
      <c r="Y34" s="88">
        <v>16214</v>
      </c>
      <c r="Z34" s="88">
        <v>16410</v>
      </c>
      <c r="AA34" s="94">
        <v>16625</v>
      </c>
      <c r="AB34" s="146">
        <v>293</v>
      </c>
      <c r="AC34" s="146">
        <v>269</v>
      </c>
      <c r="AD34" s="147">
        <v>2932</v>
      </c>
      <c r="AE34" s="148">
        <v>0.3</v>
      </c>
      <c r="AF34" s="147">
        <v>6735</v>
      </c>
      <c r="AG34" s="148">
        <v>0.68</v>
      </c>
    </row>
    <row r="35" spans="1:33" s="68" customFormat="1" x14ac:dyDescent="0.2">
      <c r="A35" s="110" t="s">
        <v>93</v>
      </c>
      <c r="B35" s="145">
        <v>21399</v>
      </c>
      <c r="C35" s="145">
        <v>22060</v>
      </c>
      <c r="D35" s="88">
        <v>22471</v>
      </c>
      <c r="E35" s="88">
        <v>22984</v>
      </c>
      <c r="F35" s="145">
        <v>24002</v>
      </c>
      <c r="G35" s="145">
        <v>24764</v>
      </c>
      <c r="H35" s="145">
        <v>25358</v>
      </c>
      <c r="I35" s="145">
        <v>25856</v>
      </c>
      <c r="J35" s="145">
        <v>26279</v>
      </c>
      <c r="K35" s="145">
        <v>26770</v>
      </c>
      <c r="L35" s="88">
        <v>27317</v>
      </c>
      <c r="M35" s="88">
        <v>27981</v>
      </c>
      <c r="N35" s="88">
        <v>28537</v>
      </c>
      <c r="O35" s="88">
        <v>29226</v>
      </c>
      <c r="P35" s="88">
        <v>29952</v>
      </c>
      <c r="Q35" s="88">
        <v>30652</v>
      </c>
      <c r="R35" s="88">
        <v>31497</v>
      </c>
      <c r="S35" s="88">
        <v>32383</v>
      </c>
      <c r="T35" s="88">
        <v>33259</v>
      </c>
      <c r="U35" s="88">
        <v>34106</v>
      </c>
      <c r="V35" s="88">
        <v>35007</v>
      </c>
      <c r="W35" s="88">
        <v>35969</v>
      </c>
      <c r="X35" s="88">
        <v>36796</v>
      </c>
      <c r="Y35" s="88">
        <v>37419</v>
      </c>
      <c r="Z35" s="88">
        <v>38113</v>
      </c>
      <c r="AA35" s="94">
        <v>38755</v>
      </c>
      <c r="AB35" s="146">
        <v>592</v>
      </c>
      <c r="AC35" s="146">
        <v>694</v>
      </c>
      <c r="AD35" s="147">
        <v>5918</v>
      </c>
      <c r="AE35" s="148">
        <v>0.28000000000000003</v>
      </c>
      <c r="AF35" s="147">
        <v>17356</v>
      </c>
      <c r="AG35" s="148">
        <v>0.81</v>
      </c>
    </row>
    <row r="36" spans="1:33" s="68" customFormat="1" x14ac:dyDescent="0.2">
      <c r="A36" s="110" t="s">
        <v>94</v>
      </c>
      <c r="B36" s="145">
        <v>6247</v>
      </c>
      <c r="C36" s="145">
        <v>6462</v>
      </c>
      <c r="D36" s="88">
        <v>6590</v>
      </c>
      <c r="E36" s="88">
        <v>6793</v>
      </c>
      <c r="F36" s="145">
        <v>7158</v>
      </c>
      <c r="G36" s="145">
        <v>7372</v>
      </c>
      <c r="H36" s="145">
        <v>7530</v>
      </c>
      <c r="I36" s="145">
        <v>7642</v>
      </c>
      <c r="J36" s="145">
        <v>7770</v>
      </c>
      <c r="K36" s="145">
        <v>7855</v>
      </c>
      <c r="L36" s="88">
        <v>7995</v>
      </c>
      <c r="M36" s="88">
        <v>8101</v>
      </c>
      <c r="N36" s="88">
        <v>8211</v>
      </c>
      <c r="O36" s="88">
        <v>8313</v>
      </c>
      <c r="P36" s="88">
        <v>8462</v>
      </c>
      <c r="Q36" s="88">
        <v>8623</v>
      </c>
      <c r="R36" s="88">
        <v>8770</v>
      </c>
      <c r="S36" s="88">
        <v>9009</v>
      </c>
      <c r="T36" s="88">
        <v>9233</v>
      </c>
      <c r="U36" s="88">
        <v>9451</v>
      </c>
      <c r="V36" s="88">
        <v>9724</v>
      </c>
      <c r="W36" s="88">
        <v>9995</v>
      </c>
      <c r="X36" s="88">
        <v>10320</v>
      </c>
      <c r="Y36" s="88">
        <v>10580</v>
      </c>
      <c r="Z36" s="88">
        <v>10782</v>
      </c>
      <c r="AA36" s="94">
        <v>11028</v>
      </c>
      <c r="AB36" s="146">
        <v>175</v>
      </c>
      <c r="AC36" s="146">
        <v>191</v>
      </c>
      <c r="AD36" s="147">
        <v>1748</v>
      </c>
      <c r="AE36" s="148">
        <v>0.28000000000000003</v>
      </c>
      <c r="AF36" s="147">
        <v>4781</v>
      </c>
      <c r="AG36" s="148">
        <v>0.77</v>
      </c>
    </row>
    <row r="37" spans="1:33" s="68" customFormat="1" x14ac:dyDescent="0.2">
      <c r="A37" s="110" t="s">
        <v>95</v>
      </c>
      <c r="B37" s="145">
        <v>5676</v>
      </c>
      <c r="C37" s="145">
        <v>5766</v>
      </c>
      <c r="D37" s="88">
        <v>5836</v>
      </c>
      <c r="E37" s="88">
        <v>5941</v>
      </c>
      <c r="F37" s="145">
        <v>6134</v>
      </c>
      <c r="G37" s="145">
        <v>6339</v>
      </c>
      <c r="H37" s="145">
        <v>6455</v>
      </c>
      <c r="I37" s="145">
        <v>6569</v>
      </c>
      <c r="J37" s="145">
        <v>6680</v>
      </c>
      <c r="K37" s="145">
        <v>6779</v>
      </c>
      <c r="L37" s="88">
        <v>6887</v>
      </c>
      <c r="M37" s="88">
        <v>7027</v>
      </c>
      <c r="N37" s="88">
        <v>7189</v>
      </c>
      <c r="O37" s="88">
        <v>7393</v>
      </c>
      <c r="P37" s="88">
        <v>7557</v>
      </c>
      <c r="Q37" s="88">
        <v>7790</v>
      </c>
      <c r="R37" s="88">
        <v>8005</v>
      </c>
      <c r="S37" s="88">
        <v>8191</v>
      </c>
      <c r="T37" s="88">
        <v>8417</v>
      </c>
      <c r="U37" s="88">
        <v>8606</v>
      </c>
      <c r="V37" s="88">
        <v>8856</v>
      </c>
      <c r="W37" s="88">
        <v>9093</v>
      </c>
      <c r="X37" s="88">
        <v>9303</v>
      </c>
      <c r="Y37" s="88">
        <v>9487</v>
      </c>
      <c r="Z37" s="88">
        <v>9627</v>
      </c>
      <c r="AA37" s="94">
        <v>9746</v>
      </c>
      <c r="AB37" s="146">
        <v>121</v>
      </c>
      <c r="AC37" s="146">
        <v>163</v>
      </c>
      <c r="AD37" s="147">
        <v>1211</v>
      </c>
      <c r="AE37" s="148">
        <v>0.21</v>
      </c>
      <c r="AF37" s="147">
        <v>4070</v>
      </c>
      <c r="AG37" s="148">
        <v>0.72</v>
      </c>
    </row>
    <row r="38" spans="1:33" s="68" customFormat="1" x14ac:dyDescent="0.2">
      <c r="A38" s="119" t="s">
        <v>96</v>
      </c>
      <c r="B38" s="149">
        <v>9774</v>
      </c>
      <c r="C38" s="149">
        <v>10213</v>
      </c>
      <c r="D38" s="97">
        <v>10619</v>
      </c>
      <c r="E38" s="97">
        <v>11031</v>
      </c>
      <c r="F38" s="149">
        <v>11662</v>
      </c>
      <c r="G38" s="149">
        <v>12234</v>
      </c>
      <c r="H38" s="149">
        <v>12680</v>
      </c>
      <c r="I38" s="149">
        <v>13020</v>
      </c>
      <c r="J38" s="149">
        <v>13332</v>
      </c>
      <c r="K38" s="149">
        <v>13602</v>
      </c>
      <c r="L38" s="97">
        <v>13884</v>
      </c>
      <c r="M38" s="97">
        <v>14157</v>
      </c>
      <c r="N38" s="97">
        <v>14383</v>
      </c>
      <c r="O38" s="97">
        <v>14675</v>
      </c>
      <c r="P38" s="97">
        <v>14987</v>
      </c>
      <c r="Q38" s="97">
        <v>15368</v>
      </c>
      <c r="R38" s="97">
        <v>15844</v>
      </c>
      <c r="S38" s="97">
        <v>16290</v>
      </c>
      <c r="T38" s="97">
        <v>16803</v>
      </c>
      <c r="U38" s="97">
        <v>17324</v>
      </c>
      <c r="V38" s="97">
        <v>17863</v>
      </c>
      <c r="W38" s="97">
        <v>18362</v>
      </c>
      <c r="X38" s="97">
        <v>18974</v>
      </c>
      <c r="Y38" s="97">
        <v>19446</v>
      </c>
      <c r="Z38" s="97">
        <v>19952</v>
      </c>
      <c r="AA38" s="98">
        <v>20482</v>
      </c>
      <c r="AB38" s="150">
        <v>411</v>
      </c>
      <c r="AC38" s="150">
        <v>428</v>
      </c>
      <c r="AD38" s="151">
        <v>4110</v>
      </c>
      <c r="AE38" s="152">
        <v>0.42</v>
      </c>
      <c r="AF38" s="151">
        <v>10708</v>
      </c>
      <c r="AG38" s="152">
        <v>1.1000000000000001</v>
      </c>
    </row>
    <row r="39" spans="1:33" ht="24.95" customHeight="1" x14ac:dyDescent="0.2">
      <c r="A39" s="494" t="s">
        <v>232</v>
      </c>
      <c r="B39" s="495"/>
      <c r="C39" s="495"/>
      <c r="D39" s="495"/>
      <c r="E39" s="495"/>
      <c r="F39" s="495"/>
      <c r="G39" s="495"/>
      <c r="H39" s="495"/>
      <c r="I39" s="495"/>
      <c r="J39" s="495"/>
      <c r="K39" s="495"/>
      <c r="L39" s="495"/>
      <c r="M39" s="495"/>
      <c r="N39" s="495"/>
      <c r="O39" s="495"/>
      <c r="P39" s="495"/>
      <c r="Q39" s="495"/>
      <c r="R39" s="495"/>
      <c r="S39" s="495"/>
      <c r="T39" s="495"/>
      <c r="U39" s="495"/>
      <c r="V39" s="495"/>
      <c r="W39" s="495"/>
      <c r="X39" s="495"/>
      <c r="Y39" s="495"/>
      <c r="Z39" s="495"/>
      <c r="AA39" s="495"/>
      <c r="AB39" s="495"/>
      <c r="AC39" s="495"/>
      <c r="AD39" s="495"/>
      <c r="AE39" s="495"/>
      <c r="AF39" s="495"/>
      <c r="AG39" s="496"/>
    </row>
    <row r="40" spans="1:33" ht="12" customHeight="1" x14ac:dyDescent="0.2">
      <c r="A40" s="102" t="s">
        <v>190</v>
      </c>
      <c r="B40" s="88">
        <v>28484</v>
      </c>
      <c r="C40" s="88">
        <v>29281</v>
      </c>
      <c r="D40" s="88">
        <v>29792</v>
      </c>
      <c r="E40" s="88">
        <v>30650</v>
      </c>
      <c r="F40" s="88">
        <v>32298</v>
      </c>
      <c r="G40" s="88">
        <v>33506</v>
      </c>
      <c r="H40" s="88">
        <v>34674</v>
      </c>
      <c r="I40" s="88">
        <v>35557</v>
      </c>
      <c r="J40" s="88">
        <v>36335</v>
      </c>
      <c r="K40" s="88">
        <v>37063</v>
      </c>
      <c r="L40" s="88">
        <v>37719</v>
      </c>
      <c r="M40" s="88">
        <v>38558</v>
      </c>
      <c r="N40" s="88">
        <v>39336</v>
      </c>
      <c r="O40" s="88">
        <v>40228</v>
      </c>
      <c r="P40" s="88">
        <v>40976</v>
      </c>
      <c r="Q40" s="88">
        <v>41852</v>
      </c>
      <c r="R40" s="88">
        <v>42652</v>
      </c>
      <c r="S40" s="88">
        <v>43410</v>
      </c>
      <c r="T40" s="88">
        <v>44149</v>
      </c>
      <c r="U40" s="88">
        <v>45021</v>
      </c>
      <c r="V40" s="88">
        <v>46038</v>
      </c>
      <c r="W40" s="88">
        <v>46884</v>
      </c>
      <c r="X40" s="88">
        <v>47827</v>
      </c>
      <c r="Y40" s="88">
        <v>48553</v>
      </c>
      <c r="Z40" s="88">
        <v>49275</v>
      </c>
      <c r="AA40" s="88">
        <v>49861</v>
      </c>
      <c r="AB40" s="153">
        <v>924</v>
      </c>
      <c r="AC40" s="153">
        <v>855</v>
      </c>
      <c r="AD40" s="88">
        <v>9235</v>
      </c>
      <c r="AE40" s="154">
        <v>0.32</v>
      </c>
      <c r="AF40" s="88">
        <v>21377</v>
      </c>
      <c r="AG40" s="154">
        <v>0.75</v>
      </c>
    </row>
    <row r="41" spans="1:33" s="118" customFormat="1" ht="12" customHeight="1" x14ac:dyDescent="0.2">
      <c r="A41" s="110" t="s">
        <v>191</v>
      </c>
      <c r="B41" s="88">
        <v>109881</v>
      </c>
      <c r="C41" s="88">
        <v>112077</v>
      </c>
      <c r="D41" s="88">
        <v>113409</v>
      </c>
      <c r="E41" s="88">
        <v>114958</v>
      </c>
      <c r="F41" s="88">
        <v>119029</v>
      </c>
      <c r="G41" s="88">
        <v>121885</v>
      </c>
      <c r="H41" s="88">
        <v>124174</v>
      </c>
      <c r="I41" s="88">
        <v>126080</v>
      </c>
      <c r="J41" s="88">
        <v>127798</v>
      </c>
      <c r="K41" s="88">
        <v>129331</v>
      </c>
      <c r="L41" s="88">
        <v>131296</v>
      </c>
      <c r="M41" s="88">
        <v>133576</v>
      </c>
      <c r="N41" s="88">
        <v>136120</v>
      </c>
      <c r="O41" s="88">
        <v>139268</v>
      </c>
      <c r="P41" s="88">
        <v>142637</v>
      </c>
      <c r="Q41" s="88">
        <v>146230</v>
      </c>
      <c r="R41" s="88">
        <v>150167</v>
      </c>
      <c r="S41" s="88">
        <v>154024</v>
      </c>
      <c r="T41" s="88">
        <v>158378</v>
      </c>
      <c r="U41" s="88">
        <v>162927</v>
      </c>
      <c r="V41" s="88">
        <v>167381</v>
      </c>
      <c r="W41" s="88">
        <v>171861</v>
      </c>
      <c r="X41" s="88">
        <v>176036</v>
      </c>
      <c r="Y41" s="88">
        <v>179495</v>
      </c>
      <c r="Z41" s="88">
        <v>182864</v>
      </c>
      <c r="AA41" s="88">
        <v>185900</v>
      </c>
      <c r="AB41" s="87">
        <v>2142</v>
      </c>
      <c r="AC41" s="87">
        <v>3041</v>
      </c>
      <c r="AD41" s="88">
        <v>21415</v>
      </c>
      <c r="AE41" s="148">
        <v>0.19</v>
      </c>
      <c r="AF41" s="88">
        <v>76019</v>
      </c>
      <c r="AG41" s="148">
        <v>0.69000000000000006</v>
      </c>
    </row>
    <row r="42" spans="1:33" ht="12" customHeight="1" x14ac:dyDescent="0.2">
      <c r="A42" s="110" t="s">
        <v>145</v>
      </c>
      <c r="B42" s="88">
        <v>79108</v>
      </c>
      <c r="C42" s="88">
        <v>81608</v>
      </c>
      <c r="D42" s="88">
        <v>83630</v>
      </c>
      <c r="E42" s="88">
        <v>85943</v>
      </c>
      <c r="F42" s="88">
        <v>90643</v>
      </c>
      <c r="G42" s="88">
        <v>94038</v>
      </c>
      <c r="H42" s="88">
        <v>96819</v>
      </c>
      <c r="I42" s="88">
        <v>99190</v>
      </c>
      <c r="J42" s="88">
        <v>101273</v>
      </c>
      <c r="K42" s="88">
        <v>103073</v>
      </c>
      <c r="L42" s="88">
        <v>104909</v>
      </c>
      <c r="M42" s="88">
        <v>106905</v>
      </c>
      <c r="N42" s="88">
        <v>108792</v>
      </c>
      <c r="O42" s="88">
        <v>110987</v>
      </c>
      <c r="P42" s="88">
        <v>113564</v>
      </c>
      <c r="Q42" s="88">
        <v>116221</v>
      </c>
      <c r="R42" s="88">
        <v>119052</v>
      </c>
      <c r="S42" s="88">
        <v>121903</v>
      </c>
      <c r="T42" s="88">
        <v>124849</v>
      </c>
      <c r="U42" s="88">
        <v>127774</v>
      </c>
      <c r="V42" s="88">
        <v>131039</v>
      </c>
      <c r="W42" s="88">
        <v>134123</v>
      </c>
      <c r="X42" s="88">
        <v>137405</v>
      </c>
      <c r="Y42" s="88">
        <v>140107</v>
      </c>
      <c r="Z42" s="88">
        <v>143049</v>
      </c>
      <c r="AA42" s="88">
        <v>145857</v>
      </c>
      <c r="AB42" s="87">
        <v>2580</v>
      </c>
      <c r="AC42" s="87">
        <v>2670</v>
      </c>
      <c r="AD42" s="88">
        <v>25801</v>
      </c>
      <c r="AE42" s="148">
        <v>0.33</v>
      </c>
      <c r="AF42" s="88">
        <v>66749</v>
      </c>
      <c r="AG42" s="148">
        <v>0.84</v>
      </c>
    </row>
    <row r="43" spans="1:33" ht="12" customHeight="1" x14ac:dyDescent="0.2">
      <c r="A43" s="119" t="s">
        <v>146</v>
      </c>
      <c r="B43" s="88">
        <v>37762</v>
      </c>
      <c r="C43" s="88">
        <v>38860</v>
      </c>
      <c r="D43" s="88">
        <v>39640</v>
      </c>
      <c r="E43" s="88">
        <v>40523</v>
      </c>
      <c r="F43" s="88">
        <v>42501</v>
      </c>
      <c r="G43" s="88">
        <v>43934</v>
      </c>
      <c r="H43" s="88">
        <v>44998</v>
      </c>
      <c r="I43" s="88">
        <v>45885</v>
      </c>
      <c r="J43" s="88">
        <v>46591</v>
      </c>
      <c r="K43" s="88">
        <v>47190</v>
      </c>
      <c r="L43" s="88">
        <v>48028</v>
      </c>
      <c r="M43" s="88">
        <v>48641</v>
      </c>
      <c r="N43" s="88">
        <v>49252</v>
      </c>
      <c r="O43" s="88">
        <v>49922</v>
      </c>
      <c r="P43" s="88">
        <v>50777</v>
      </c>
      <c r="Q43" s="88">
        <v>51716</v>
      </c>
      <c r="R43" s="88">
        <v>52675</v>
      </c>
      <c r="S43" s="88">
        <v>53631</v>
      </c>
      <c r="T43" s="88">
        <v>54685</v>
      </c>
      <c r="U43" s="88">
        <v>55786</v>
      </c>
      <c r="V43" s="88">
        <v>57061</v>
      </c>
      <c r="W43" s="88">
        <v>58168</v>
      </c>
      <c r="X43" s="88">
        <v>59381</v>
      </c>
      <c r="Y43" s="88">
        <v>60397</v>
      </c>
      <c r="Z43" s="88">
        <v>61268</v>
      </c>
      <c r="AA43" s="88">
        <v>62027</v>
      </c>
      <c r="AB43" s="96">
        <v>1027</v>
      </c>
      <c r="AC43" s="96">
        <v>971</v>
      </c>
      <c r="AD43" s="88">
        <v>10266</v>
      </c>
      <c r="AE43" s="148">
        <v>0.27</v>
      </c>
      <c r="AF43" s="88">
        <v>24265</v>
      </c>
      <c r="AG43" s="148">
        <v>0.64</v>
      </c>
    </row>
    <row r="44" spans="1:33" ht="24.95" customHeight="1" x14ac:dyDescent="0.2">
      <c r="A44" s="494" t="s">
        <v>144</v>
      </c>
      <c r="B44" s="495"/>
      <c r="C44" s="495"/>
      <c r="D44" s="495"/>
      <c r="E44" s="495"/>
      <c r="F44" s="495"/>
      <c r="G44" s="495"/>
      <c r="H44" s="495"/>
      <c r="I44" s="495"/>
      <c r="J44" s="495"/>
      <c r="K44" s="495"/>
      <c r="L44" s="495"/>
      <c r="M44" s="495"/>
      <c r="N44" s="495"/>
      <c r="O44" s="495"/>
      <c r="P44" s="495"/>
      <c r="Q44" s="495"/>
      <c r="R44" s="495"/>
      <c r="S44" s="495"/>
      <c r="T44" s="495"/>
      <c r="U44" s="495"/>
      <c r="V44" s="495"/>
      <c r="W44" s="495"/>
      <c r="X44" s="495"/>
      <c r="Y44" s="495"/>
      <c r="Z44" s="495"/>
      <c r="AA44" s="495"/>
      <c r="AB44" s="495"/>
      <c r="AC44" s="495"/>
      <c r="AD44" s="495"/>
      <c r="AE44" s="495"/>
      <c r="AF44" s="495"/>
      <c r="AG44" s="496"/>
    </row>
    <row r="45" spans="1:33" x14ac:dyDescent="0.2">
      <c r="A45" s="102" t="s">
        <v>149</v>
      </c>
      <c r="B45" s="155">
        <v>1501</v>
      </c>
      <c r="C45" s="156">
        <v>1570</v>
      </c>
      <c r="D45" s="156">
        <v>1643</v>
      </c>
      <c r="E45" s="156">
        <v>1702</v>
      </c>
      <c r="F45" s="156">
        <v>1804</v>
      </c>
      <c r="G45" s="156">
        <v>1917</v>
      </c>
      <c r="H45" s="156">
        <v>2006</v>
      </c>
      <c r="I45" s="156">
        <v>2074</v>
      </c>
      <c r="J45" s="156">
        <v>2142</v>
      </c>
      <c r="K45" s="156">
        <v>2208</v>
      </c>
      <c r="L45" s="156">
        <v>2261</v>
      </c>
      <c r="M45" s="156">
        <v>2340</v>
      </c>
      <c r="N45" s="156">
        <v>2379</v>
      </c>
      <c r="O45" s="156">
        <v>2433</v>
      </c>
      <c r="P45" s="156">
        <v>2478</v>
      </c>
      <c r="Q45" s="156">
        <v>2525</v>
      </c>
      <c r="R45" s="156">
        <v>2563</v>
      </c>
      <c r="S45" s="156">
        <v>2611</v>
      </c>
      <c r="T45" s="156">
        <v>2658</v>
      </c>
      <c r="U45" s="156">
        <v>2719</v>
      </c>
      <c r="V45" s="156">
        <v>2756</v>
      </c>
      <c r="W45" s="156">
        <v>2807</v>
      </c>
      <c r="X45" s="156">
        <v>2862</v>
      </c>
      <c r="Y45" s="156">
        <v>2892</v>
      </c>
      <c r="Z45" s="156">
        <v>2925</v>
      </c>
      <c r="AA45" s="156">
        <v>2983</v>
      </c>
      <c r="AB45" s="153">
        <v>76</v>
      </c>
      <c r="AC45" s="153">
        <v>59</v>
      </c>
      <c r="AD45" s="156">
        <v>760</v>
      </c>
      <c r="AE45" s="154">
        <v>0.51</v>
      </c>
      <c r="AF45" s="156">
        <v>1482</v>
      </c>
      <c r="AG45" s="154">
        <v>0.99</v>
      </c>
    </row>
    <row r="46" spans="1:33" x14ac:dyDescent="0.2">
      <c r="A46" s="119" t="s">
        <v>150</v>
      </c>
      <c r="B46" s="157">
        <v>1323</v>
      </c>
      <c r="C46" s="97">
        <v>1410</v>
      </c>
      <c r="D46" s="97">
        <v>1449</v>
      </c>
      <c r="E46" s="97">
        <v>1485</v>
      </c>
      <c r="F46" s="97">
        <v>1568</v>
      </c>
      <c r="G46" s="97">
        <v>1627</v>
      </c>
      <c r="H46" s="97">
        <v>1678</v>
      </c>
      <c r="I46" s="97">
        <v>1711</v>
      </c>
      <c r="J46" s="97">
        <v>1759</v>
      </c>
      <c r="K46" s="97">
        <v>1807</v>
      </c>
      <c r="L46" s="97">
        <v>1852</v>
      </c>
      <c r="M46" s="97">
        <v>1893</v>
      </c>
      <c r="N46" s="97">
        <v>1917</v>
      </c>
      <c r="O46" s="97">
        <v>1980</v>
      </c>
      <c r="P46" s="97">
        <v>2016</v>
      </c>
      <c r="Q46" s="97">
        <v>2033</v>
      </c>
      <c r="R46" s="97">
        <v>2072</v>
      </c>
      <c r="S46" s="97">
        <v>2136</v>
      </c>
      <c r="T46" s="97">
        <v>2178</v>
      </c>
      <c r="U46" s="97">
        <v>2217</v>
      </c>
      <c r="V46" s="97">
        <v>2261</v>
      </c>
      <c r="W46" s="97">
        <v>2293</v>
      </c>
      <c r="X46" s="97">
        <v>2324</v>
      </c>
      <c r="Y46" s="97">
        <v>2372</v>
      </c>
      <c r="Z46" s="97">
        <v>2395</v>
      </c>
      <c r="AA46" s="97">
        <v>2421</v>
      </c>
      <c r="AB46" s="96">
        <v>53</v>
      </c>
      <c r="AC46" s="96">
        <v>44</v>
      </c>
      <c r="AD46" s="97">
        <v>529</v>
      </c>
      <c r="AE46" s="152">
        <v>0.4</v>
      </c>
      <c r="AF46" s="97">
        <v>1098</v>
      </c>
      <c r="AG46" s="152">
        <v>0.83000000000000007</v>
      </c>
    </row>
    <row r="48" spans="1:33" x14ac:dyDescent="0.2">
      <c r="A48" s="54" t="s">
        <v>0</v>
      </c>
      <c r="B48" s="128"/>
      <c r="C48" s="128"/>
      <c r="D48" s="62"/>
      <c r="E48" s="62"/>
      <c r="F48" s="62"/>
      <c r="G48" s="62"/>
      <c r="H48" s="62"/>
      <c r="I48" s="62"/>
      <c r="J48" s="62"/>
      <c r="K48" s="62"/>
      <c r="AD48" s="158"/>
    </row>
    <row r="49" spans="1:30" ht="12.75" customHeight="1" x14ac:dyDescent="0.2">
      <c r="A49" s="522" t="str">
        <f>'metadata text'!B9</f>
        <v>1) Household reference person (HRP) is defined as the eldest economically active person in the household, then the eldest inactive person if there was no economically active person.</v>
      </c>
      <c r="B49" s="522"/>
      <c r="C49" s="522"/>
      <c r="D49" s="522"/>
      <c r="E49" s="522"/>
      <c r="F49" s="522"/>
      <c r="G49" s="522"/>
      <c r="H49" s="522"/>
      <c r="I49" s="522"/>
      <c r="J49" s="522"/>
      <c r="K49" s="522"/>
      <c r="L49" s="522"/>
      <c r="M49" s="522"/>
      <c r="AD49" s="158"/>
    </row>
    <row r="50" spans="1:30" ht="12.75" customHeight="1" x14ac:dyDescent="0.2">
      <c r="A50" s="486" t="str">
        <f>'metadata text'!B12</f>
        <v>2) Average annual change is the result of dividing the absolute change before rounding by the number of years of the projection, 10 for the period 2018-2028 and 25 for the period 2018-2043.</v>
      </c>
      <c r="B50" s="486"/>
      <c r="C50" s="486"/>
      <c r="D50" s="486"/>
      <c r="E50" s="486"/>
      <c r="F50" s="486"/>
      <c r="G50" s="486"/>
      <c r="H50" s="486"/>
      <c r="I50" s="486"/>
      <c r="J50" s="486"/>
      <c r="K50" s="486"/>
      <c r="L50" s="486"/>
      <c r="M50" s="486"/>
    </row>
    <row r="51" spans="1:30" x14ac:dyDescent="0.2">
      <c r="A51" s="460"/>
      <c r="B51" s="460"/>
      <c r="C51" s="460"/>
      <c r="D51" s="460"/>
      <c r="E51" s="460"/>
      <c r="F51" s="460"/>
      <c r="G51" s="460"/>
      <c r="H51" s="460"/>
      <c r="I51" s="460"/>
      <c r="J51" s="460"/>
      <c r="K51" s="460"/>
      <c r="L51" s="460"/>
    </row>
    <row r="52" spans="1:30" x14ac:dyDescent="0.2">
      <c r="A52" s="516" t="str">
        <f>'metadata text'!B20</f>
        <v>Household figures are rounded to the nearest whole number. As a result, totals may not equal the sum of their parts.</v>
      </c>
      <c r="B52" s="516"/>
      <c r="C52" s="516"/>
      <c r="D52" s="516"/>
      <c r="E52" s="516"/>
      <c r="F52" s="516"/>
      <c r="G52" s="516"/>
      <c r="H52" s="516"/>
      <c r="I52" s="516"/>
      <c r="J52" s="516"/>
      <c r="K52" s="516"/>
      <c r="L52" s="516"/>
      <c r="M52" s="516"/>
    </row>
    <row r="53" spans="1:30" x14ac:dyDescent="0.2">
      <c r="A53" s="159"/>
      <c r="B53" s="133"/>
      <c r="C53" s="45"/>
      <c r="D53" s="45"/>
      <c r="E53" s="45"/>
      <c r="F53" s="45"/>
      <c r="G53" s="45"/>
      <c r="H53" s="45"/>
      <c r="I53" s="45"/>
      <c r="J53" s="45"/>
      <c r="K53" s="45"/>
      <c r="L53" s="45"/>
    </row>
    <row r="54" spans="1:30" x14ac:dyDescent="0.2">
      <c r="A54" s="431" t="s">
        <v>280</v>
      </c>
      <c r="B54" s="431"/>
      <c r="C54" s="45"/>
      <c r="D54" s="45"/>
      <c r="E54" s="45"/>
      <c r="F54" s="45"/>
      <c r="G54" s="45"/>
      <c r="H54" s="45"/>
      <c r="I54" s="45"/>
      <c r="J54" s="45"/>
      <c r="K54" s="45"/>
      <c r="L54" s="45"/>
    </row>
  </sheetData>
  <mergeCells count="16">
    <mergeCell ref="A1:O1"/>
    <mergeCell ref="Q1:R1"/>
    <mergeCell ref="A49:M49"/>
    <mergeCell ref="A50:M50"/>
    <mergeCell ref="A52:M52"/>
    <mergeCell ref="A51:L51"/>
    <mergeCell ref="A44:AG44"/>
    <mergeCell ref="A39:AG39"/>
    <mergeCell ref="A6:AG6"/>
    <mergeCell ref="AF3:AG3"/>
    <mergeCell ref="AF4:AG4"/>
    <mergeCell ref="B3:AA3"/>
    <mergeCell ref="AC3:AC4"/>
    <mergeCell ref="AB3:AB4"/>
    <mergeCell ref="AD3:AE3"/>
    <mergeCell ref="AD4:AE4"/>
  </mergeCells>
  <phoneticPr fontId="3" type="noConversion"/>
  <hyperlinks>
    <hyperlink ref="Q1" location="Contents!A1" display="back to contents"/>
  </hyperlinks>
  <pageMargins left="0.75" right="0.75" top="1" bottom="1" header="0.5" footer="0.5"/>
  <pageSetup paperSize="9" scale="79" fitToWidth="2"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AM54"/>
  <sheetViews>
    <sheetView showGridLines="0" workbookViewId="0">
      <selection sqref="A1:H1"/>
    </sheetView>
  </sheetViews>
  <sheetFormatPr defaultRowHeight="12.75" x14ac:dyDescent="0.2"/>
  <cols>
    <col min="1" max="1" width="29.140625" style="44" customWidth="1"/>
    <col min="2" max="7" width="14" style="44" customWidth="1"/>
    <col min="8" max="8" width="14.5703125" style="44" customWidth="1"/>
    <col min="9" max="10" width="16.85546875" style="44" customWidth="1"/>
    <col min="11" max="11" width="14.5703125" style="44" bestFit="1" customWidth="1"/>
    <col min="12" max="12" width="14.28515625" style="44" bestFit="1" customWidth="1"/>
    <col min="13" max="13" width="9.140625" style="44"/>
    <col min="14" max="14" width="14.5703125" style="44" bestFit="1" customWidth="1"/>
    <col min="15" max="15" width="16.85546875" style="44" customWidth="1"/>
    <col min="16" max="16" width="14.5703125" style="44" bestFit="1" customWidth="1"/>
    <col min="17" max="17" width="16.7109375" style="44" customWidth="1"/>
    <col min="18" max="18" width="14.5703125" style="44" bestFit="1" customWidth="1"/>
    <col min="19" max="16384" width="9.140625" style="44"/>
  </cols>
  <sheetData>
    <row r="1" spans="1:38" ht="18" customHeight="1" x14ac:dyDescent="0.25">
      <c r="A1" s="462" t="s">
        <v>205</v>
      </c>
      <c r="B1" s="462"/>
      <c r="C1" s="462"/>
      <c r="D1" s="462"/>
      <c r="E1" s="462"/>
      <c r="F1" s="462"/>
      <c r="G1" s="462"/>
      <c r="H1" s="462"/>
      <c r="I1" s="134"/>
      <c r="J1" s="10" t="s">
        <v>225</v>
      </c>
      <c r="K1" s="10"/>
    </row>
    <row r="2" spans="1:38" ht="15" customHeight="1" x14ac:dyDescent="0.25">
      <c r="A2" s="65"/>
      <c r="B2" s="65"/>
      <c r="C2" s="65"/>
      <c r="D2" s="65"/>
      <c r="E2" s="65"/>
      <c r="F2" s="65"/>
      <c r="G2" s="65"/>
      <c r="H2" s="65"/>
      <c r="I2" s="65"/>
      <c r="J2" s="65"/>
      <c r="K2" s="65"/>
    </row>
    <row r="3" spans="1:38" s="68" customFormat="1" ht="14.25" customHeight="1" x14ac:dyDescent="0.2">
      <c r="A3" s="66" t="s">
        <v>147</v>
      </c>
      <c r="B3" s="529">
        <v>2018</v>
      </c>
      <c r="C3" s="531">
        <v>2028</v>
      </c>
      <c r="D3" s="527"/>
      <c r="E3" s="532"/>
      <c r="F3" s="527">
        <v>2043</v>
      </c>
      <c r="G3" s="527"/>
      <c r="H3" s="527"/>
      <c r="I3" s="531" t="s">
        <v>118</v>
      </c>
      <c r="J3" s="527"/>
      <c r="K3" s="532"/>
      <c r="L3" s="531" t="s">
        <v>118</v>
      </c>
      <c r="M3" s="527"/>
      <c r="N3" s="532"/>
      <c r="O3" s="523" t="s">
        <v>269</v>
      </c>
      <c r="P3" s="524"/>
      <c r="Q3" s="523" t="s">
        <v>203</v>
      </c>
      <c r="R3" s="524"/>
      <c r="S3" s="67"/>
    </row>
    <row r="4" spans="1:38" s="68" customFormat="1" x14ac:dyDescent="0.2">
      <c r="A4" s="69"/>
      <c r="B4" s="530"/>
      <c r="C4" s="517"/>
      <c r="D4" s="535"/>
      <c r="E4" s="518"/>
      <c r="F4" s="528"/>
      <c r="G4" s="528"/>
      <c r="H4" s="528"/>
      <c r="I4" s="533" t="s">
        <v>221</v>
      </c>
      <c r="J4" s="528"/>
      <c r="K4" s="534"/>
      <c r="L4" s="533" t="s">
        <v>184</v>
      </c>
      <c r="M4" s="528"/>
      <c r="N4" s="534"/>
      <c r="O4" s="525"/>
      <c r="P4" s="526"/>
      <c r="Q4" s="525"/>
      <c r="R4" s="526"/>
      <c r="S4" s="67"/>
    </row>
    <row r="5" spans="1:38" s="68" customFormat="1" ht="14.25" x14ac:dyDescent="0.2">
      <c r="A5" s="70" t="s">
        <v>123</v>
      </c>
      <c r="B5" s="71" t="s">
        <v>202</v>
      </c>
      <c r="C5" s="72" t="s">
        <v>119</v>
      </c>
      <c r="D5" s="72" t="s">
        <v>120</v>
      </c>
      <c r="E5" s="73" t="s">
        <v>121</v>
      </c>
      <c r="F5" s="72" t="s">
        <v>119</v>
      </c>
      <c r="G5" s="72" t="s">
        <v>120</v>
      </c>
      <c r="H5" s="72" t="s">
        <v>121</v>
      </c>
      <c r="I5" s="74" t="s">
        <v>119</v>
      </c>
      <c r="J5" s="72" t="s">
        <v>120</v>
      </c>
      <c r="K5" s="75" t="s">
        <v>121</v>
      </c>
      <c r="L5" s="74" t="s">
        <v>119</v>
      </c>
      <c r="M5" s="72" t="s">
        <v>120</v>
      </c>
      <c r="N5" s="75" t="s">
        <v>121</v>
      </c>
      <c r="O5" s="74" t="s">
        <v>119</v>
      </c>
      <c r="P5" s="75" t="s">
        <v>121</v>
      </c>
      <c r="Q5" s="74" t="s">
        <v>119</v>
      </c>
      <c r="R5" s="75" t="s">
        <v>121</v>
      </c>
    </row>
    <row r="6" spans="1:38" s="68" customFormat="1" x14ac:dyDescent="0.2">
      <c r="A6" s="70" t="s">
        <v>69</v>
      </c>
      <c r="B6" s="76">
        <v>2477276</v>
      </c>
      <c r="C6" s="77">
        <v>2585105</v>
      </c>
      <c r="D6" s="77">
        <v>2597626</v>
      </c>
      <c r="E6" s="77">
        <v>2610871</v>
      </c>
      <c r="F6" s="77">
        <v>2666511</v>
      </c>
      <c r="G6" s="77">
        <v>2714739</v>
      </c>
      <c r="H6" s="77">
        <v>2764040</v>
      </c>
      <c r="I6" s="78">
        <v>0.04</v>
      </c>
      <c r="J6" s="79">
        <v>0.05</v>
      </c>
      <c r="K6" s="80">
        <v>0.05</v>
      </c>
      <c r="L6" s="78">
        <v>0.08</v>
      </c>
      <c r="M6" s="79">
        <v>0.1</v>
      </c>
      <c r="N6" s="80">
        <v>0.12</v>
      </c>
      <c r="O6" s="78">
        <v>0</v>
      </c>
      <c r="P6" s="80">
        <v>0.01</v>
      </c>
      <c r="Q6" s="78">
        <v>-0.02</v>
      </c>
      <c r="R6" s="80">
        <v>0.02</v>
      </c>
    </row>
    <row r="7" spans="1:38" s="85" customFormat="1" ht="24.75" customHeight="1" x14ac:dyDescent="0.2">
      <c r="A7" s="494" t="s">
        <v>148</v>
      </c>
      <c r="B7" s="495"/>
      <c r="C7" s="495"/>
      <c r="D7" s="495"/>
      <c r="E7" s="495"/>
      <c r="F7" s="495"/>
      <c r="G7" s="495"/>
      <c r="H7" s="495"/>
      <c r="I7" s="495"/>
      <c r="J7" s="495"/>
      <c r="K7" s="495"/>
      <c r="L7" s="495"/>
      <c r="M7" s="495"/>
      <c r="N7" s="495"/>
      <c r="O7" s="495"/>
      <c r="P7" s="495"/>
      <c r="Q7" s="495"/>
      <c r="R7" s="496"/>
      <c r="S7" s="81"/>
      <c r="T7" s="82"/>
      <c r="U7" s="82"/>
      <c r="V7" s="82"/>
      <c r="W7" s="82"/>
      <c r="X7" s="82"/>
      <c r="Y7" s="82"/>
      <c r="Z7" s="82"/>
      <c r="AA7" s="82"/>
      <c r="AB7" s="82"/>
      <c r="AC7" s="82"/>
      <c r="AD7" s="82"/>
      <c r="AE7" s="82"/>
      <c r="AF7" s="82"/>
      <c r="AG7" s="82"/>
      <c r="AH7" s="82"/>
      <c r="AI7" s="82"/>
      <c r="AJ7" s="83"/>
      <c r="AK7" s="83"/>
      <c r="AL7" s="84"/>
    </row>
    <row r="8" spans="1:38" s="68" customFormat="1" x14ac:dyDescent="0.2">
      <c r="A8" s="86" t="s">
        <v>70</v>
      </c>
      <c r="B8" s="87">
        <v>107586</v>
      </c>
      <c r="C8" s="88">
        <v>109655</v>
      </c>
      <c r="D8" s="88">
        <v>110884</v>
      </c>
      <c r="E8" s="89">
        <v>112131</v>
      </c>
      <c r="F8" s="88">
        <v>111730</v>
      </c>
      <c r="G8" s="88">
        <v>115839</v>
      </c>
      <c r="H8" s="88">
        <v>119778</v>
      </c>
      <c r="I8" s="90">
        <v>0.02</v>
      </c>
      <c r="J8" s="91">
        <v>0.03</v>
      </c>
      <c r="K8" s="92">
        <v>0.04</v>
      </c>
      <c r="L8" s="90">
        <v>0.04</v>
      </c>
      <c r="M8" s="91">
        <v>0.08</v>
      </c>
      <c r="N8" s="92">
        <v>0.11</v>
      </c>
      <c r="O8" s="90">
        <v>-0.01</v>
      </c>
      <c r="P8" s="92">
        <v>0.01</v>
      </c>
      <c r="Q8" s="90">
        <v>-0.04</v>
      </c>
      <c r="R8" s="92">
        <v>0.03</v>
      </c>
      <c r="S8" s="93"/>
    </row>
    <row r="9" spans="1:38" s="68" customFormat="1" x14ac:dyDescent="0.2">
      <c r="A9" s="86" t="s">
        <v>71</v>
      </c>
      <c r="B9" s="87">
        <v>111156</v>
      </c>
      <c r="C9" s="88">
        <v>117350</v>
      </c>
      <c r="D9" s="88">
        <v>117844</v>
      </c>
      <c r="E9" s="94">
        <v>118285</v>
      </c>
      <c r="F9" s="88">
        <v>120617</v>
      </c>
      <c r="G9" s="88">
        <v>122900</v>
      </c>
      <c r="H9" s="88">
        <v>124943</v>
      </c>
      <c r="I9" s="90">
        <v>0.06</v>
      </c>
      <c r="J9" s="91">
        <v>0.06</v>
      </c>
      <c r="K9" s="92">
        <v>0.06</v>
      </c>
      <c r="L9" s="90">
        <v>0.09</v>
      </c>
      <c r="M9" s="91">
        <v>0.11</v>
      </c>
      <c r="N9" s="92">
        <v>0.12</v>
      </c>
      <c r="O9" s="90">
        <v>0</v>
      </c>
      <c r="P9" s="92">
        <v>0</v>
      </c>
      <c r="Q9" s="90">
        <v>-0.02</v>
      </c>
      <c r="R9" s="92">
        <v>0.02</v>
      </c>
      <c r="S9" s="93"/>
    </row>
    <row r="10" spans="1:38" s="68" customFormat="1" x14ac:dyDescent="0.2">
      <c r="A10" s="86" t="s">
        <v>72</v>
      </c>
      <c r="B10" s="87">
        <v>53888</v>
      </c>
      <c r="C10" s="88">
        <v>55029</v>
      </c>
      <c r="D10" s="88">
        <v>55189</v>
      </c>
      <c r="E10" s="94">
        <v>55347</v>
      </c>
      <c r="F10" s="88">
        <v>54750</v>
      </c>
      <c r="G10" s="88">
        <v>55451</v>
      </c>
      <c r="H10" s="88">
        <v>56140</v>
      </c>
      <c r="I10" s="90">
        <v>0.02</v>
      </c>
      <c r="J10" s="91">
        <v>0.02</v>
      </c>
      <c r="K10" s="92">
        <v>0.03</v>
      </c>
      <c r="L10" s="90">
        <v>0.02</v>
      </c>
      <c r="M10" s="91">
        <v>0.03</v>
      </c>
      <c r="N10" s="92">
        <v>0.04</v>
      </c>
      <c r="O10" s="90">
        <v>0</v>
      </c>
      <c r="P10" s="92">
        <v>0</v>
      </c>
      <c r="Q10" s="90">
        <v>-0.01</v>
      </c>
      <c r="R10" s="92">
        <v>0.01</v>
      </c>
      <c r="S10" s="93"/>
    </row>
    <row r="11" spans="1:38" s="68" customFormat="1" x14ac:dyDescent="0.2">
      <c r="A11" s="86" t="s">
        <v>139</v>
      </c>
      <c r="B11" s="87">
        <v>41630</v>
      </c>
      <c r="C11" s="88">
        <v>40607</v>
      </c>
      <c r="D11" s="88">
        <v>40803</v>
      </c>
      <c r="E11" s="94">
        <v>40999</v>
      </c>
      <c r="F11" s="88">
        <v>37686</v>
      </c>
      <c r="G11" s="88">
        <v>38476</v>
      </c>
      <c r="H11" s="88">
        <v>39282</v>
      </c>
      <c r="I11" s="90">
        <v>-0.02</v>
      </c>
      <c r="J11" s="91">
        <v>-0.02</v>
      </c>
      <c r="K11" s="92">
        <v>-0.02</v>
      </c>
      <c r="L11" s="90">
        <v>-0.09</v>
      </c>
      <c r="M11" s="91">
        <v>-0.08</v>
      </c>
      <c r="N11" s="92">
        <v>-0.06</v>
      </c>
      <c r="O11" s="90">
        <v>0</v>
      </c>
      <c r="P11" s="92">
        <v>0</v>
      </c>
      <c r="Q11" s="90">
        <v>-0.02</v>
      </c>
      <c r="R11" s="92">
        <v>0.02</v>
      </c>
      <c r="S11" s="93"/>
    </row>
    <row r="12" spans="1:38" s="68" customFormat="1" x14ac:dyDescent="0.2">
      <c r="A12" s="86" t="s">
        <v>140</v>
      </c>
      <c r="B12" s="87">
        <v>235771</v>
      </c>
      <c r="C12" s="88">
        <v>256526</v>
      </c>
      <c r="D12" s="88">
        <v>259245</v>
      </c>
      <c r="E12" s="94">
        <v>262145</v>
      </c>
      <c r="F12" s="88">
        <v>276591</v>
      </c>
      <c r="G12" s="88">
        <v>285725</v>
      </c>
      <c r="H12" s="88">
        <v>295126</v>
      </c>
      <c r="I12" s="90">
        <v>0.09</v>
      </c>
      <c r="J12" s="91">
        <v>0.1</v>
      </c>
      <c r="K12" s="92">
        <v>0.11</v>
      </c>
      <c r="L12" s="90">
        <v>0.17</v>
      </c>
      <c r="M12" s="91">
        <v>0.21</v>
      </c>
      <c r="N12" s="92">
        <v>0.25</v>
      </c>
      <c r="O12" s="90">
        <v>-0.01</v>
      </c>
      <c r="P12" s="92">
        <v>0.01</v>
      </c>
      <c r="Q12" s="90">
        <v>-0.03</v>
      </c>
      <c r="R12" s="92">
        <v>0.03</v>
      </c>
      <c r="S12" s="93"/>
    </row>
    <row r="13" spans="1:38" s="68" customFormat="1" x14ac:dyDescent="0.2">
      <c r="A13" s="86" t="s">
        <v>73</v>
      </c>
      <c r="B13" s="87">
        <v>23674</v>
      </c>
      <c r="C13" s="88">
        <v>24319</v>
      </c>
      <c r="D13" s="88">
        <v>24384</v>
      </c>
      <c r="E13" s="94">
        <v>24448</v>
      </c>
      <c r="F13" s="88">
        <v>24145</v>
      </c>
      <c r="G13" s="88">
        <v>24408</v>
      </c>
      <c r="H13" s="88">
        <v>24698</v>
      </c>
      <c r="I13" s="90">
        <v>0.03</v>
      </c>
      <c r="J13" s="91">
        <v>0.03</v>
      </c>
      <c r="K13" s="92">
        <v>0.03</v>
      </c>
      <c r="L13" s="90">
        <v>0.02</v>
      </c>
      <c r="M13" s="91">
        <v>0.03</v>
      </c>
      <c r="N13" s="92">
        <v>0.04</v>
      </c>
      <c r="O13" s="90">
        <v>0</v>
      </c>
      <c r="P13" s="92">
        <v>0</v>
      </c>
      <c r="Q13" s="90">
        <v>-0.01</v>
      </c>
      <c r="R13" s="92">
        <v>0.01</v>
      </c>
      <c r="S13" s="93"/>
    </row>
    <row r="14" spans="1:38" s="68" customFormat="1" x14ac:dyDescent="0.2">
      <c r="A14" s="86" t="s">
        <v>141</v>
      </c>
      <c r="B14" s="87">
        <v>69586</v>
      </c>
      <c r="C14" s="88">
        <v>69663</v>
      </c>
      <c r="D14" s="88">
        <v>69869</v>
      </c>
      <c r="E14" s="94">
        <v>70128</v>
      </c>
      <c r="F14" s="88">
        <v>68179</v>
      </c>
      <c r="G14" s="88">
        <v>69005</v>
      </c>
      <c r="H14" s="88">
        <v>69942</v>
      </c>
      <c r="I14" s="90">
        <v>0</v>
      </c>
      <c r="J14" s="91">
        <v>0</v>
      </c>
      <c r="K14" s="92">
        <v>0.01</v>
      </c>
      <c r="L14" s="90">
        <v>-0.02</v>
      </c>
      <c r="M14" s="91">
        <v>-0.01</v>
      </c>
      <c r="N14" s="92">
        <v>0.01</v>
      </c>
      <c r="O14" s="90">
        <v>0</v>
      </c>
      <c r="P14" s="92">
        <v>0</v>
      </c>
      <c r="Q14" s="90">
        <v>-0.01</v>
      </c>
      <c r="R14" s="92">
        <v>0.01</v>
      </c>
      <c r="S14" s="93"/>
    </row>
    <row r="15" spans="1:38" s="68" customFormat="1" x14ac:dyDescent="0.2">
      <c r="A15" s="86" t="s">
        <v>74</v>
      </c>
      <c r="B15" s="87">
        <v>70337</v>
      </c>
      <c r="C15" s="88">
        <v>71037</v>
      </c>
      <c r="D15" s="88">
        <v>71581</v>
      </c>
      <c r="E15" s="94">
        <v>72105</v>
      </c>
      <c r="F15" s="88">
        <v>71874</v>
      </c>
      <c r="G15" s="88">
        <v>73624</v>
      </c>
      <c r="H15" s="88">
        <v>75480</v>
      </c>
      <c r="I15" s="90">
        <v>0.01</v>
      </c>
      <c r="J15" s="91">
        <v>0.02</v>
      </c>
      <c r="K15" s="92">
        <v>0.03</v>
      </c>
      <c r="L15" s="90">
        <v>0.02</v>
      </c>
      <c r="M15" s="91">
        <v>0.05</v>
      </c>
      <c r="N15" s="92">
        <v>7.0000000000000007E-2</v>
      </c>
      <c r="O15" s="90">
        <v>-0.01</v>
      </c>
      <c r="P15" s="92">
        <v>0.01</v>
      </c>
      <c r="Q15" s="90">
        <v>-0.02</v>
      </c>
      <c r="R15" s="92">
        <v>0.03</v>
      </c>
      <c r="S15" s="93"/>
    </row>
    <row r="16" spans="1:38" s="68" customFormat="1" x14ac:dyDescent="0.2">
      <c r="A16" s="86" t="s">
        <v>75</v>
      </c>
      <c r="B16" s="87">
        <v>55107</v>
      </c>
      <c r="C16" s="88">
        <v>55569</v>
      </c>
      <c r="D16" s="88">
        <v>55695</v>
      </c>
      <c r="E16" s="94">
        <v>55802</v>
      </c>
      <c r="F16" s="88">
        <v>54503</v>
      </c>
      <c r="G16" s="88">
        <v>54948</v>
      </c>
      <c r="H16" s="88">
        <v>55398</v>
      </c>
      <c r="I16" s="90">
        <v>0.01</v>
      </c>
      <c r="J16" s="91">
        <v>0.01</v>
      </c>
      <c r="K16" s="92">
        <v>0.01</v>
      </c>
      <c r="L16" s="90">
        <v>-0.01</v>
      </c>
      <c r="M16" s="91">
        <v>0</v>
      </c>
      <c r="N16" s="92">
        <v>0.01</v>
      </c>
      <c r="O16" s="90">
        <v>0</v>
      </c>
      <c r="P16" s="92">
        <v>0</v>
      </c>
      <c r="Q16" s="90">
        <v>-0.01</v>
      </c>
      <c r="R16" s="92">
        <v>0.01</v>
      </c>
      <c r="S16" s="93"/>
    </row>
    <row r="17" spans="1:19" s="68" customFormat="1" x14ac:dyDescent="0.2">
      <c r="A17" s="86" t="s">
        <v>76</v>
      </c>
      <c r="B17" s="87">
        <v>46023</v>
      </c>
      <c r="C17" s="88">
        <v>48057</v>
      </c>
      <c r="D17" s="88">
        <v>48168</v>
      </c>
      <c r="E17" s="94">
        <v>48261</v>
      </c>
      <c r="F17" s="88">
        <v>51084</v>
      </c>
      <c r="G17" s="88">
        <v>51681</v>
      </c>
      <c r="H17" s="88">
        <v>52221</v>
      </c>
      <c r="I17" s="90">
        <v>0.04</v>
      </c>
      <c r="J17" s="91">
        <v>0.05</v>
      </c>
      <c r="K17" s="92">
        <v>0.05</v>
      </c>
      <c r="L17" s="90">
        <v>0.11</v>
      </c>
      <c r="M17" s="91">
        <v>0.12</v>
      </c>
      <c r="N17" s="92">
        <v>0.13</v>
      </c>
      <c r="O17" s="90">
        <v>0</v>
      </c>
      <c r="P17" s="92">
        <v>0</v>
      </c>
      <c r="Q17" s="90">
        <v>-0.01</v>
      </c>
      <c r="R17" s="92">
        <v>0.01</v>
      </c>
      <c r="S17" s="93"/>
    </row>
    <row r="18" spans="1:19" s="68" customFormat="1" x14ac:dyDescent="0.2">
      <c r="A18" s="86" t="s">
        <v>77</v>
      </c>
      <c r="B18" s="87">
        <v>45975</v>
      </c>
      <c r="C18" s="88">
        <v>50669</v>
      </c>
      <c r="D18" s="88">
        <v>50821</v>
      </c>
      <c r="E18" s="94">
        <v>50960</v>
      </c>
      <c r="F18" s="88">
        <v>56308</v>
      </c>
      <c r="G18" s="88">
        <v>57123</v>
      </c>
      <c r="H18" s="88">
        <v>57856</v>
      </c>
      <c r="I18" s="90">
        <v>0.1</v>
      </c>
      <c r="J18" s="91">
        <v>0.11</v>
      </c>
      <c r="K18" s="92">
        <v>0.11</v>
      </c>
      <c r="L18" s="90">
        <v>0.22</v>
      </c>
      <c r="M18" s="91">
        <v>0.24</v>
      </c>
      <c r="N18" s="92">
        <v>0.26</v>
      </c>
      <c r="O18" s="90">
        <v>0</v>
      </c>
      <c r="P18" s="92">
        <v>0</v>
      </c>
      <c r="Q18" s="90">
        <v>-0.01</v>
      </c>
      <c r="R18" s="92">
        <v>0.01</v>
      </c>
      <c r="S18" s="93"/>
    </row>
    <row r="19" spans="1:19" s="68" customFormat="1" x14ac:dyDescent="0.2">
      <c r="A19" s="86" t="s">
        <v>78</v>
      </c>
      <c r="B19" s="87">
        <v>39108</v>
      </c>
      <c r="C19" s="88">
        <v>42045</v>
      </c>
      <c r="D19" s="88">
        <v>42139</v>
      </c>
      <c r="E19" s="94">
        <v>42271</v>
      </c>
      <c r="F19" s="88">
        <v>45890</v>
      </c>
      <c r="G19" s="88">
        <v>46537</v>
      </c>
      <c r="H19" s="88">
        <v>47123</v>
      </c>
      <c r="I19" s="90">
        <v>0.08</v>
      </c>
      <c r="J19" s="91">
        <v>0.08</v>
      </c>
      <c r="K19" s="92">
        <v>0.08</v>
      </c>
      <c r="L19" s="90">
        <v>0.17</v>
      </c>
      <c r="M19" s="91">
        <v>0.19</v>
      </c>
      <c r="N19" s="92">
        <v>0.2</v>
      </c>
      <c r="O19" s="90">
        <v>0</v>
      </c>
      <c r="P19" s="92">
        <v>0</v>
      </c>
      <c r="Q19" s="90">
        <v>-0.01</v>
      </c>
      <c r="R19" s="92">
        <v>0.01</v>
      </c>
      <c r="S19" s="93"/>
    </row>
    <row r="20" spans="1:19" s="68" customFormat="1" x14ac:dyDescent="0.2">
      <c r="A20" s="86" t="s">
        <v>79</v>
      </c>
      <c r="B20" s="87">
        <v>72267</v>
      </c>
      <c r="C20" s="88">
        <v>76470</v>
      </c>
      <c r="D20" s="88">
        <v>76692</v>
      </c>
      <c r="E20" s="94">
        <v>76917</v>
      </c>
      <c r="F20" s="88">
        <v>80685</v>
      </c>
      <c r="G20" s="88">
        <v>81790</v>
      </c>
      <c r="H20" s="88">
        <v>82774</v>
      </c>
      <c r="I20" s="90">
        <v>0.06</v>
      </c>
      <c r="J20" s="91">
        <v>0.06</v>
      </c>
      <c r="K20" s="92">
        <v>0.06</v>
      </c>
      <c r="L20" s="90">
        <v>0.12</v>
      </c>
      <c r="M20" s="91">
        <v>0.13</v>
      </c>
      <c r="N20" s="92">
        <v>0.15</v>
      </c>
      <c r="O20" s="90">
        <v>0</v>
      </c>
      <c r="P20" s="92">
        <v>0</v>
      </c>
      <c r="Q20" s="90">
        <v>-0.01</v>
      </c>
      <c r="R20" s="92">
        <v>0.01</v>
      </c>
      <c r="S20" s="93"/>
    </row>
    <row r="21" spans="1:19" s="68" customFormat="1" x14ac:dyDescent="0.2">
      <c r="A21" s="86" t="s">
        <v>80</v>
      </c>
      <c r="B21" s="87">
        <v>167944</v>
      </c>
      <c r="C21" s="88">
        <v>173006</v>
      </c>
      <c r="D21" s="88">
        <v>173621</v>
      </c>
      <c r="E21" s="94">
        <v>174308</v>
      </c>
      <c r="F21" s="88">
        <v>174906</v>
      </c>
      <c r="G21" s="88">
        <v>177651</v>
      </c>
      <c r="H21" s="88">
        <v>180243</v>
      </c>
      <c r="I21" s="90">
        <v>0.03</v>
      </c>
      <c r="J21" s="91">
        <v>0.03</v>
      </c>
      <c r="K21" s="92">
        <v>0.04</v>
      </c>
      <c r="L21" s="90">
        <v>0.04</v>
      </c>
      <c r="M21" s="91">
        <v>0.06</v>
      </c>
      <c r="N21" s="92">
        <v>7.0000000000000007E-2</v>
      </c>
      <c r="O21" s="90">
        <v>0</v>
      </c>
      <c r="P21" s="92">
        <v>0</v>
      </c>
      <c r="Q21" s="90">
        <v>-0.02</v>
      </c>
      <c r="R21" s="92">
        <v>0.01</v>
      </c>
      <c r="S21" s="93"/>
    </row>
    <row r="22" spans="1:19" s="68" customFormat="1" x14ac:dyDescent="0.2">
      <c r="A22" s="86" t="s">
        <v>81</v>
      </c>
      <c r="B22" s="87">
        <v>292619</v>
      </c>
      <c r="C22" s="88">
        <v>306333</v>
      </c>
      <c r="D22" s="88">
        <v>308678</v>
      </c>
      <c r="E22" s="94">
        <v>311182</v>
      </c>
      <c r="F22" s="88">
        <v>320248</v>
      </c>
      <c r="G22" s="88">
        <v>328229</v>
      </c>
      <c r="H22" s="88">
        <v>336522</v>
      </c>
      <c r="I22" s="90">
        <v>0.05</v>
      </c>
      <c r="J22" s="91">
        <v>0.05</v>
      </c>
      <c r="K22" s="92">
        <v>0.06</v>
      </c>
      <c r="L22" s="90">
        <v>0.09</v>
      </c>
      <c r="M22" s="91">
        <v>0.12</v>
      </c>
      <c r="N22" s="92">
        <v>0.15</v>
      </c>
      <c r="O22" s="90">
        <v>-0.01</v>
      </c>
      <c r="P22" s="92">
        <v>0.01</v>
      </c>
      <c r="Q22" s="90">
        <v>-0.02</v>
      </c>
      <c r="R22" s="92">
        <v>0.03</v>
      </c>
      <c r="S22" s="93"/>
    </row>
    <row r="23" spans="1:19" s="68" customFormat="1" x14ac:dyDescent="0.2">
      <c r="A23" s="86" t="s">
        <v>82</v>
      </c>
      <c r="B23" s="87">
        <v>108878</v>
      </c>
      <c r="C23" s="88">
        <v>113288</v>
      </c>
      <c r="D23" s="88">
        <v>113704</v>
      </c>
      <c r="E23" s="94">
        <v>114168</v>
      </c>
      <c r="F23" s="88">
        <v>114990</v>
      </c>
      <c r="G23" s="88">
        <v>116700</v>
      </c>
      <c r="H23" s="88">
        <v>118502</v>
      </c>
      <c r="I23" s="90">
        <v>0.04</v>
      </c>
      <c r="J23" s="91">
        <v>0.04</v>
      </c>
      <c r="K23" s="92">
        <v>0.05</v>
      </c>
      <c r="L23" s="90">
        <v>0.06</v>
      </c>
      <c r="M23" s="91">
        <v>7.0000000000000007E-2</v>
      </c>
      <c r="N23" s="92">
        <v>0.09</v>
      </c>
      <c r="O23" s="90">
        <v>0</v>
      </c>
      <c r="P23" s="92">
        <v>0</v>
      </c>
      <c r="Q23" s="90">
        <v>-0.01</v>
      </c>
      <c r="R23" s="92">
        <v>0.02</v>
      </c>
      <c r="S23" s="93"/>
    </row>
    <row r="24" spans="1:19" s="68" customFormat="1" x14ac:dyDescent="0.2">
      <c r="A24" s="86" t="s">
        <v>83</v>
      </c>
      <c r="B24" s="87">
        <v>37640</v>
      </c>
      <c r="C24" s="88">
        <v>36362</v>
      </c>
      <c r="D24" s="88">
        <v>36433</v>
      </c>
      <c r="E24" s="94">
        <v>36526</v>
      </c>
      <c r="F24" s="88">
        <v>33639</v>
      </c>
      <c r="G24" s="88">
        <v>33878</v>
      </c>
      <c r="H24" s="88">
        <v>34219</v>
      </c>
      <c r="I24" s="90">
        <v>-0.03</v>
      </c>
      <c r="J24" s="91">
        <v>-0.03</v>
      </c>
      <c r="K24" s="92">
        <v>-0.03</v>
      </c>
      <c r="L24" s="90">
        <v>-0.11</v>
      </c>
      <c r="M24" s="91">
        <v>-0.1</v>
      </c>
      <c r="N24" s="92">
        <v>-0.09</v>
      </c>
      <c r="O24" s="90">
        <v>0</v>
      </c>
      <c r="P24" s="92">
        <v>0</v>
      </c>
      <c r="Q24" s="90">
        <v>-0.01</v>
      </c>
      <c r="R24" s="92">
        <v>0.01</v>
      </c>
      <c r="S24" s="93"/>
    </row>
    <row r="25" spans="1:19" s="68" customFormat="1" x14ac:dyDescent="0.2">
      <c r="A25" s="86" t="s">
        <v>84</v>
      </c>
      <c r="B25" s="87">
        <v>39122</v>
      </c>
      <c r="C25" s="88">
        <v>45242</v>
      </c>
      <c r="D25" s="88">
        <v>45374</v>
      </c>
      <c r="E25" s="94">
        <v>45502</v>
      </c>
      <c r="F25" s="88">
        <v>53124</v>
      </c>
      <c r="G25" s="88">
        <v>53910</v>
      </c>
      <c r="H25" s="88">
        <v>54754</v>
      </c>
      <c r="I25" s="90">
        <v>0.16</v>
      </c>
      <c r="J25" s="91">
        <v>0.16</v>
      </c>
      <c r="K25" s="92">
        <v>0.16</v>
      </c>
      <c r="L25" s="90">
        <v>0.36</v>
      </c>
      <c r="M25" s="91">
        <v>0.38</v>
      </c>
      <c r="N25" s="92">
        <v>0.4</v>
      </c>
      <c r="O25" s="90">
        <v>0</v>
      </c>
      <c r="P25" s="92">
        <v>0</v>
      </c>
      <c r="Q25" s="90">
        <v>-0.01</v>
      </c>
      <c r="R25" s="92">
        <v>0.02</v>
      </c>
      <c r="S25" s="93"/>
    </row>
    <row r="26" spans="1:19" s="68" customFormat="1" x14ac:dyDescent="0.2">
      <c r="A26" s="86" t="s">
        <v>85</v>
      </c>
      <c r="B26" s="87">
        <v>42554</v>
      </c>
      <c r="C26" s="88">
        <v>44529</v>
      </c>
      <c r="D26" s="88">
        <v>44649</v>
      </c>
      <c r="E26" s="94">
        <v>44783</v>
      </c>
      <c r="F26" s="88">
        <v>45462</v>
      </c>
      <c r="G26" s="88">
        <v>45957</v>
      </c>
      <c r="H26" s="88">
        <v>46574</v>
      </c>
      <c r="I26" s="90">
        <v>0.05</v>
      </c>
      <c r="J26" s="91">
        <v>0.05</v>
      </c>
      <c r="K26" s="92">
        <v>0.05</v>
      </c>
      <c r="L26" s="90">
        <v>7.0000000000000007E-2</v>
      </c>
      <c r="M26" s="91">
        <v>0.08</v>
      </c>
      <c r="N26" s="92">
        <v>0.09</v>
      </c>
      <c r="O26" s="90">
        <v>0</v>
      </c>
      <c r="P26" s="92">
        <v>0</v>
      </c>
      <c r="Q26" s="90">
        <v>-0.01</v>
      </c>
      <c r="R26" s="92">
        <v>0.01</v>
      </c>
      <c r="S26" s="93"/>
    </row>
    <row r="27" spans="1:19" s="68" customFormat="1" x14ac:dyDescent="0.2">
      <c r="A27" s="86" t="s">
        <v>142</v>
      </c>
      <c r="B27" s="87">
        <v>12773</v>
      </c>
      <c r="C27" s="88">
        <v>12451</v>
      </c>
      <c r="D27" s="88">
        <v>12478</v>
      </c>
      <c r="E27" s="94">
        <v>12500</v>
      </c>
      <c r="F27" s="88">
        <v>11311</v>
      </c>
      <c r="G27" s="88">
        <v>11425</v>
      </c>
      <c r="H27" s="88">
        <v>11491</v>
      </c>
      <c r="I27" s="90">
        <v>-0.03</v>
      </c>
      <c r="J27" s="91">
        <v>-0.02</v>
      </c>
      <c r="K27" s="92">
        <v>-0.02</v>
      </c>
      <c r="L27" s="90">
        <v>-0.11</v>
      </c>
      <c r="M27" s="91">
        <v>-0.11</v>
      </c>
      <c r="N27" s="92">
        <v>-0.1</v>
      </c>
      <c r="O27" s="90">
        <v>0</v>
      </c>
      <c r="P27" s="92">
        <v>0</v>
      </c>
      <c r="Q27" s="90">
        <v>-0.01</v>
      </c>
      <c r="R27" s="92">
        <v>0.01</v>
      </c>
      <c r="S27" s="93"/>
    </row>
    <row r="28" spans="1:19" s="68" customFormat="1" x14ac:dyDescent="0.2">
      <c r="A28" s="86" t="s">
        <v>86</v>
      </c>
      <c r="B28" s="87">
        <v>63935</v>
      </c>
      <c r="C28" s="88">
        <v>63715</v>
      </c>
      <c r="D28" s="88">
        <v>63889</v>
      </c>
      <c r="E28" s="94">
        <v>64078</v>
      </c>
      <c r="F28" s="88">
        <v>61139</v>
      </c>
      <c r="G28" s="88">
        <v>61761</v>
      </c>
      <c r="H28" s="88">
        <v>62472</v>
      </c>
      <c r="I28" s="90">
        <v>0</v>
      </c>
      <c r="J28" s="91">
        <v>0</v>
      </c>
      <c r="K28" s="92">
        <v>0</v>
      </c>
      <c r="L28" s="90">
        <v>-0.04</v>
      </c>
      <c r="M28" s="91">
        <v>-0.03</v>
      </c>
      <c r="N28" s="92">
        <v>-0.02</v>
      </c>
      <c r="O28" s="90">
        <v>0</v>
      </c>
      <c r="P28" s="92">
        <v>0</v>
      </c>
      <c r="Q28" s="90">
        <v>-0.01</v>
      </c>
      <c r="R28" s="92">
        <v>0.01</v>
      </c>
      <c r="S28" s="93"/>
    </row>
    <row r="29" spans="1:19" s="68" customFormat="1" x14ac:dyDescent="0.2">
      <c r="A29" s="86" t="s">
        <v>87</v>
      </c>
      <c r="B29" s="87">
        <v>151744</v>
      </c>
      <c r="C29" s="88">
        <v>157068</v>
      </c>
      <c r="D29" s="88">
        <v>157469</v>
      </c>
      <c r="E29" s="94">
        <v>157874</v>
      </c>
      <c r="F29" s="88">
        <v>160465</v>
      </c>
      <c r="G29" s="88">
        <v>162191</v>
      </c>
      <c r="H29" s="88">
        <v>163857</v>
      </c>
      <c r="I29" s="90">
        <v>0.04</v>
      </c>
      <c r="J29" s="91">
        <v>0.04</v>
      </c>
      <c r="K29" s="92">
        <v>0.04</v>
      </c>
      <c r="L29" s="90">
        <v>0.06</v>
      </c>
      <c r="M29" s="91">
        <v>7.0000000000000007E-2</v>
      </c>
      <c r="N29" s="92">
        <v>0.08</v>
      </c>
      <c r="O29" s="90">
        <v>0</v>
      </c>
      <c r="P29" s="92">
        <v>0</v>
      </c>
      <c r="Q29" s="90">
        <v>-0.01</v>
      </c>
      <c r="R29" s="92">
        <v>0.01</v>
      </c>
      <c r="S29" s="93"/>
    </row>
    <row r="30" spans="1:19" s="68" customFormat="1" x14ac:dyDescent="0.2">
      <c r="A30" s="86" t="s">
        <v>88</v>
      </c>
      <c r="B30" s="87">
        <v>10506</v>
      </c>
      <c r="C30" s="88">
        <v>10977</v>
      </c>
      <c r="D30" s="88">
        <v>11010</v>
      </c>
      <c r="E30" s="94">
        <v>11028</v>
      </c>
      <c r="F30" s="88">
        <v>11185</v>
      </c>
      <c r="G30" s="88">
        <v>11298</v>
      </c>
      <c r="H30" s="88">
        <v>11383</v>
      </c>
      <c r="I30" s="90">
        <v>0.04</v>
      </c>
      <c r="J30" s="91">
        <v>0.05</v>
      </c>
      <c r="K30" s="92">
        <v>0.05</v>
      </c>
      <c r="L30" s="90">
        <v>0.06</v>
      </c>
      <c r="M30" s="91">
        <v>0.08</v>
      </c>
      <c r="N30" s="92">
        <v>0.08</v>
      </c>
      <c r="O30" s="90">
        <v>0</v>
      </c>
      <c r="P30" s="92">
        <v>0</v>
      </c>
      <c r="Q30" s="90">
        <v>-0.01</v>
      </c>
      <c r="R30" s="92">
        <v>0.01</v>
      </c>
      <c r="S30" s="93"/>
    </row>
    <row r="31" spans="1:19" s="68" customFormat="1" x14ac:dyDescent="0.2">
      <c r="A31" s="86" t="s">
        <v>143</v>
      </c>
      <c r="B31" s="87">
        <v>68196</v>
      </c>
      <c r="C31" s="88">
        <v>71455</v>
      </c>
      <c r="D31" s="88">
        <v>71711</v>
      </c>
      <c r="E31" s="94">
        <v>72016</v>
      </c>
      <c r="F31" s="88">
        <v>72836</v>
      </c>
      <c r="G31" s="88">
        <v>73939</v>
      </c>
      <c r="H31" s="88">
        <v>75185</v>
      </c>
      <c r="I31" s="90">
        <v>0.05</v>
      </c>
      <c r="J31" s="91">
        <v>0.05</v>
      </c>
      <c r="K31" s="92">
        <v>0.06</v>
      </c>
      <c r="L31" s="90">
        <v>7.0000000000000007E-2</v>
      </c>
      <c r="M31" s="91">
        <v>0.08</v>
      </c>
      <c r="N31" s="92">
        <v>0.1</v>
      </c>
      <c r="O31" s="90">
        <v>0</v>
      </c>
      <c r="P31" s="92">
        <v>0</v>
      </c>
      <c r="Q31" s="90">
        <v>-0.01</v>
      </c>
      <c r="R31" s="92">
        <v>0.02</v>
      </c>
      <c r="S31" s="93"/>
    </row>
    <row r="32" spans="1:19" s="68" customFormat="1" x14ac:dyDescent="0.2">
      <c r="A32" s="86" t="s">
        <v>89</v>
      </c>
      <c r="B32" s="87">
        <v>85745</v>
      </c>
      <c r="C32" s="88">
        <v>90310</v>
      </c>
      <c r="D32" s="88">
        <v>90601</v>
      </c>
      <c r="E32" s="94">
        <v>90894</v>
      </c>
      <c r="F32" s="88">
        <v>94439</v>
      </c>
      <c r="G32" s="88">
        <v>95724</v>
      </c>
      <c r="H32" s="88">
        <v>97023</v>
      </c>
      <c r="I32" s="90">
        <v>0.05</v>
      </c>
      <c r="J32" s="91">
        <v>0.06</v>
      </c>
      <c r="K32" s="92">
        <v>0.06</v>
      </c>
      <c r="L32" s="90">
        <v>0.1</v>
      </c>
      <c r="M32" s="91">
        <v>0.12</v>
      </c>
      <c r="N32" s="92">
        <v>0.13</v>
      </c>
      <c r="O32" s="90">
        <v>0</v>
      </c>
      <c r="P32" s="92">
        <v>0</v>
      </c>
      <c r="Q32" s="90">
        <v>-0.01</v>
      </c>
      <c r="R32" s="92">
        <v>0.01</v>
      </c>
      <c r="S32" s="93"/>
    </row>
    <row r="33" spans="1:39" s="68" customFormat="1" x14ac:dyDescent="0.2">
      <c r="A33" s="86" t="s">
        <v>90</v>
      </c>
      <c r="B33" s="87">
        <v>54413</v>
      </c>
      <c r="C33" s="88">
        <v>56241</v>
      </c>
      <c r="D33" s="88">
        <v>56443</v>
      </c>
      <c r="E33" s="94">
        <v>56658</v>
      </c>
      <c r="F33" s="88">
        <v>57135</v>
      </c>
      <c r="G33" s="88">
        <v>57970</v>
      </c>
      <c r="H33" s="88">
        <v>58848</v>
      </c>
      <c r="I33" s="90">
        <v>0.03</v>
      </c>
      <c r="J33" s="91">
        <v>0.04</v>
      </c>
      <c r="K33" s="92">
        <v>0.04</v>
      </c>
      <c r="L33" s="90">
        <v>0.05</v>
      </c>
      <c r="M33" s="91">
        <v>7.0000000000000007E-2</v>
      </c>
      <c r="N33" s="92">
        <v>0.08</v>
      </c>
      <c r="O33" s="90">
        <v>0</v>
      </c>
      <c r="P33" s="92">
        <v>0</v>
      </c>
      <c r="Q33" s="90">
        <v>-0.01</v>
      </c>
      <c r="R33" s="92">
        <v>0.02</v>
      </c>
      <c r="S33" s="93"/>
    </row>
    <row r="34" spans="1:39" s="68" customFormat="1" x14ac:dyDescent="0.2">
      <c r="A34" s="86" t="s">
        <v>91</v>
      </c>
      <c r="B34" s="87">
        <v>10384</v>
      </c>
      <c r="C34" s="88">
        <v>10705</v>
      </c>
      <c r="D34" s="88">
        <v>10742</v>
      </c>
      <c r="E34" s="94">
        <v>10760</v>
      </c>
      <c r="F34" s="88">
        <v>10540</v>
      </c>
      <c r="G34" s="88">
        <v>10649</v>
      </c>
      <c r="H34" s="88">
        <v>10802</v>
      </c>
      <c r="I34" s="90">
        <v>0.03</v>
      </c>
      <c r="J34" s="91">
        <v>0.03</v>
      </c>
      <c r="K34" s="92">
        <v>0.04</v>
      </c>
      <c r="L34" s="90">
        <v>0.02</v>
      </c>
      <c r="M34" s="91">
        <v>0.03</v>
      </c>
      <c r="N34" s="92">
        <v>0.04</v>
      </c>
      <c r="O34" s="90">
        <v>0</v>
      </c>
      <c r="P34" s="92">
        <v>0</v>
      </c>
      <c r="Q34" s="90">
        <v>-0.01</v>
      </c>
      <c r="R34" s="92">
        <v>0.01</v>
      </c>
      <c r="S34" s="93"/>
    </row>
    <row r="35" spans="1:39" s="68" customFormat="1" x14ac:dyDescent="0.2">
      <c r="A35" s="86" t="s">
        <v>92</v>
      </c>
      <c r="B35" s="87">
        <v>52281</v>
      </c>
      <c r="C35" s="88">
        <v>52900</v>
      </c>
      <c r="D35" s="88">
        <v>53063</v>
      </c>
      <c r="E35" s="94">
        <v>53222</v>
      </c>
      <c r="F35" s="88">
        <v>51750</v>
      </c>
      <c r="G35" s="88">
        <v>52427</v>
      </c>
      <c r="H35" s="88">
        <v>53042</v>
      </c>
      <c r="I35" s="90">
        <v>0.01</v>
      </c>
      <c r="J35" s="91">
        <v>0.01</v>
      </c>
      <c r="K35" s="92">
        <v>0.02</v>
      </c>
      <c r="L35" s="90">
        <v>-0.01</v>
      </c>
      <c r="M35" s="91">
        <v>0</v>
      </c>
      <c r="N35" s="92">
        <v>0.01</v>
      </c>
      <c r="O35" s="90">
        <v>0</v>
      </c>
      <c r="P35" s="92">
        <v>0</v>
      </c>
      <c r="Q35" s="90">
        <v>-0.01</v>
      </c>
      <c r="R35" s="92">
        <v>0.01</v>
      </c>
      <c r="S35" s="93"/>
    </row>
    <row r="36" spans="1:39" s="68" customFormat="1" x14ac:dyDescent="0.2">
      <c r="A36" s="86" t="s">
        <v>93</v>
      </c>
      <c r="B36" s="87">
        <v>146173</v>
      </c>
      <c r="C36" s="88">
        <v>152948</v>
      </c>
      <c r="D36" s="88">
        <v>153273</v>
      </c>
      <c r="E36" s="94">
        <v>153717</v>
      </c>
      <c r="F36" s="88">
        <v>158712</v>
      </c>
      <c r="G36" s="88">
        <v>160382</v>
      </c>
      <c r="H36" s="88">
        <v>162293</v>
      </c>
      <c r="I36" s="90">
        <v>0.05</v>
      </c>
      <c r="J36" s="91">
        <v>0.05</v>
      </c>
      <c r="K36" s="92">
        <v>0.05</v>
      </c>
      <c r="L36" s="90">
        <v>0.09</v>
      </c>
      <c r="M36" s="91">
        <v>0.1</v>
      </c>
      <c r="N36" s="92">
        <v>0.11</v>
      </c>
      <c r="O36" s="90">
        <v>0</v>
      </c>
      <c r="P36" s="92">
        <v>0</v>
      </c>
      <c r="Q36" s="90">
        <v>-0.01</v>
      </c>
      <c r="R36" s="92">
        <v>0.01</v>
      </c>
      <c r="S36" s="93"/>
    </row>
    <row r="37" spans="1:39" s="68" customFormat="1" x14ac:dyDescent="0.2">
      <c r="A37" s="86" t="s">
        <v>94</v>
      </c>
      <c r="B37" s="87">
        <v>39440</v>
      </c>
      <c r="C37" s="88">
        <v>42153</v>
      </c>
      <c r="D37" s="88">
        <v>42384</v>
      </c>
      <c r="E37" s="94">
        <v>42651</v>
      </c>
      <c r="F37" s="88">
        <v>45365</v>
      </c>
      <c r="G37" s="88">
        <v>46212</v>
      </c>
      <c r="H37" s="88">
        <v>47249</v>
      </c>
      <c r="I37" s="90">
        <v>7.0000000000000007E-2</v>
      </c>
      <c r="J37" s="91">
        <v>7.0000000000000007E-2</v>
      </c>
      <c r="K37" s="92">
        <v>0.08</v>
      </c>
      <c r="L37" s="90">
        <v>0.15</v>
      </c>
      <c r="M37" s="91">
        <v>0.17</v>
      </c>
      <c r="N37" s="92">
        <v>0.2</v>
      </c>
      <c r="O37" s="90">
        <v>-0.01</v>
      </c>
      <c r="P37" s="92">
        <v>0.01</v>
      </c>
      <c r="Q37" s="90">
        <v>-0.02</v>
      </c>
      <c r="R37" s="92">
        <v>0.02</v>
      </c>
      <c r="S37" s="93"/>
    </row>
    <row r="38" spans="1:39" s="68" customFormat="1" x14ac:dyDescent="0.2">
      <c r="A38" s="86" t="s">
        <v>95</v>
      </c>
      <c r="B38" s="87">
        <v>42868</v>
      </c>
      <c r="C38" s="88">
        <v>43081</v>
      </c>
      <c r="D38" s="88">
        <v>43156</v>
      </c>
      <c r="E38" s="94">
        <v>43276</v>
      </c>
      <c r="F38" s="88">
        <v>42144</v>
      </c>
      <c r="G38" s="88">
        <v>42495</v>
      </c>
      <c r="H38" s="88">
        <v>42954</v>
      </c>
      <c r="I38" s="90">
        <v>0</v>
      </c>
      <c r="J38" s="91">
        <v>0.01</v>
      </c>
      <c r="K38" s="92">
        <v>0.01</v>
      </c>
      <c r="L38" s="90">
        <v>-0.02</v>
      </c>
      <c r="M38" s="91">
        <v>-0.01</v>
      </c>
      <c r="N38" s="92">
        <v>0</v>
      </c>
      <c r="O38" s="90">
        <v>0</v>
      </c>
      <c r="P38" s="92">
        <v>0</v>
      </c>
      <c r="Q38" s="90">
        <v>-0.01</v>
      </c>
      <c r="R38" s="92">
        <v>0.01</v>
      </c>
      <c r="S38" s="62"/>
    </row>
    <row r="39" spans="1:39" x14ac:dyDescent="0.2">
      <c r="A39" s="95" t="s">
        <v>96</v>
      </c>
      <c r="B39" s="96">
        <v>77953</v>
      </c>
      <c r="C39" s="97">
        <v>85343</v>
      </c>
      <c r="D39" s="97">
        <v>85634</v>
      </c>
      <c r="E39" s="98">
        <v>85930</v>
      </c>
      <c r="F39" s="97">
        <v>93080</v>
      </c>
      <c r="G39" s="97">
        <v>94435</v>
      </c>
      <c r="H39" s="97">
        <v>95869</v>
      </c>
      <c r="I39" s="99">
        <v>0.09</v>
      </c>
      <c r="J39" s="100">
        <v>0.1</v>
      </c>
      <c r="K39" s="101">
        <v>0.1</v>
      </c>
      <c r="L39" s="99">
        <v>0.19</v>
      </c>
      <c r="M39" s="100">
        <v>0.21</v>
      </c>
      <c r="N39" s="101">
        <v>0.23</v>
      </c>
      <c r="O39" s="99">
        <v>0</v>
      </c>
      <c r="P39" s="101">
        <v>0</v>
      </c>
      <c r="Q39" s="99">
        <v>-0.01</v>
      </c>
      <c r="R39" s="101">
        <v>0.02</v>
      </c>
      <c r="S39" s="62"/>
    </row>
    <row r="40" spans="1:39" ht="24.95" customHeight="1" x14ac:dyDescent="0.2">
      <c r="A40" s="494" t="s">
        <v>232</v>
      </c>
      <c r="B40" s="495"/>
      <c r="C40" s="495"/>
      <c r="D40" s="495"/>
      <c r="E40" s="495"/>
      <c r="F40" s="495"/>
      <c r="G40" s="495"/>
      <c r="H40" s="495"/>
      <c r="I40" s="495"/>
      <c r="J40" s="495"/>
      <c r="K40" s="495"/>
      <c r="L40" s="495"/>
      <c r="M40" s="495"/>
      <c r="N40" s="495"/>
      <c r="O40" s="495"/>
      <c r="P40" s="495"/>
      <c r="Q40" s="495"/>
      <c r="R40" s="496"/>
      <c r="S40" s="68"/>
      <c r="T40" s="68"/>
      <c r="U40" s="68"/>
      <c r="V40" s="68"/>
      <c r="W40" s="68"/>
      <c r="X40" s="68"/>
      <c r="Y40" s="68"/>
      <c r="Z40" s="68"/>
      <c r="AA40" s="68"/>
      <c r="AB40" s="68"/>
      <c r="AC40" s="68"/>
      <c r="AD40" s="68"/>
      <c r="AE40" s="68"/>
      <c r="AF40" s="68"/>
      <c r="AG40" s="68"/>
      <c r="AH40" s="68"/>
      <c r="AI40" s="68"/>
      <c r="AJ40" s="68"/>
      <c r="AK40" s="68"/>
      <c r="AL40" s="68"/>
      <c r="AM40" s="68"/>
    </row>
    <row r="41" spans="1:39" ht="12" customHeight="1" x14ac:dyDescent="0.2">
      <c r="A41" s="102" t="s">
        <v>190</v>
      </c>
      <c r="B41" s="103">
        <v>212848</v>
      </c>
      <c r="C41" s="104">
        <v>221046</v>
      </c>
      <c r="D41" s="104">
        <v>222705</v>
      </c>
      <c r="E41" s="105">
        <v>224348</v>
      </c>
      <c r="F41" s="104">
        <v>225998</v>
      </c>
      <c r="G41" s="104">
        <v>232225</v>
      </c>
      <c r="H41" s="104">
        <v>238071</v>
      </c>
      <c r="I41" s="106">
        <v>0.04</v>
      </c>
      <c r="J41" s="107">
        <v>0.05</v>
      </c>
      <c r="K41" s="108">
        <v>0.05</v>
      </c>
      <c r="L41" s="106">
        <v>0.06</v>
      </c>
      <c r="M41" s="107">
        <v>0.09</v>
      </c>
      <c r="N41" s="108">
        <v>0.12</v>
      </c>
      <c r="O41" s="109">
        <v>-0.01</v>
      </c>
      <c r="P41" s="108">
        <v>0.01</v>
      </c>
      <c r="Q41" s="109">
        <v>-0.03</v>
      </c>
      <c r="R41" s="108">
        <v>0.03</v>
      </c>
      <c r="S41" s="68"/>
      <c r="T41" s="68"/>
      <c r="U41" s="68"/>
      <c r="V41" s="68"/>
      <c r="W41" s="68"/>
      <c r="X41" s="68"/>
      <c r="Y41" s="68"/>
      <c r="Z41" s="68"/>
      <c r="AA41" s="68"/>
      <c r="AB41" s="68"/>
      <c r="AC41" s="68"/>
      <c r="AD41" s="68"/>
      <c r="AE41" s="68"/>
      <c r="AF41" s="68"/>
      <c r="AG41" s="68"/>
      <c r="AH41" s="68"/>
      <c r="AI41" s="68"/>
      <c r="AJ41" s="68"/>
      <c r="AK41" s="68"/>
      <c r="AL41" s="68"/>
      <c r="AM41" s="68"/>
    </row>
    <row r="42" spans="1:39" s="118" customFormat="1" ht="12" customHeight="1" x14ac:dyDescent="0.2">
      <c r="A42" s="110" t="s">
        <v>191</v>
      </c>
      <c r="B42" s="111">
        <v>841472</v>
      </c>
      <c r="C42" s="112">
        <v>875457</v>
      </c>
      <c r="D42" s="112">
        <v>879199</v>
      </c>
      <c r="E42" s="113">
        <v>883292</v>
      </c>
      <c r="F42" s="112">
        <v>906196</v>
      </c>
      <c r="G42" s="112">
        <v>920895</v>
      </c>
      <c r="H42" s="112">
        <v>936152</v>
      </c>
      <c r="I42" s="114">
        <v>0.04</v>
      </c>
      <c r="J42" s="115">
        <v>0.04</v>
      </c>
      <c r="K42" s="116">
        <v>0.05</v>
      </c>
      <c r="L42" s="114">
        <v>0.08</v>
      </c>
      <c r="M42" s="115">
        <v>0.09</v>
      </c>
      <c r="N42" s="116">
        <v>0.11</v>
      </c>
      <c r="O42" s="114">
        <v>0</v>
      </c>
      <c r="P42" s="116">
        <v>0</v>
      </c>
      <c r="Q42" s="114">
        <v>-0.02</v>
      </c>
      <c r="R42" s="116">
        <v>0.02</v>
      </c>
      <c r="S42" s="68"/>
      <c r="T42" s="68"/>
      <c r="U42" s="68"/>
      <c r="V42" s="68"/>
      <c r="W42" s="68"/>
      <c r="X42" s="68"/>
      <c r="Y42" s="68"/>
      <c r="Z42" s="68"/>
      <c r="AA42" s="68"/>
      <c r="AB42" s="68"/>
      <c r="AC42" s="68"/>
      <c r="AD42" s="68"/>
      <c r="AE42" s="68"/>
      <c r="AF42" s="68"/>
      <c r="AG42" s="68"/>
      <c r="AH42" s="68"/>
      <c r="AI42" s="68"/>
      <c r="AJ42" s="68"/>
      <c r="AK42" s="68"/>
      <c r="AL42" s="68"/>
      <c r="AM42" s="117"/>
    </row>
    <row r="43" spans="1:39" ht="12" customHeight="1" x14ac:dyDescent="0.2">
      <c r="A43" s="110" t="s">
        <v>145</v>
      </c>
      <c r="B43" s="111">
        <v>587408</v>
      </c>
      <c r="C43" s="112">
        <v>632115</v>
      </c>
      <c r="D43" s="112">
        <v>636010</v>
      </c>
      <c r="E43" s="113">
        <v>640190</v>
      </c>
      <c r="F43" s="112">
        <v>676379</v>
      </c>
      <c r="G43" s="112">
        <v>691235</v>
      </c>
      <c r="H43" s="112">
        <v>706547</v>
      </c>
      <c r="I43" s="114">
        <v>0.08</v>
      </c>
      <c r="J43" s="115">
        <v>0.08</v>
      </c>
      <c r="K43" s="116">
        <v>0.09</v>
      </c>
      <c r="L43" s="114">
        <v>0.15</v>
      </c>
      <c r="M43" s="115">
        <v>0.18</v>
      </c>
      <c r="N43" s="116">
        <v>0.2</v>
      </c>
      <c r="O43" s="114">
        <v>-0.01</v>
      </c>
      <c r="P43" s="116">
        <v>0.01</v>
      </c>
      <c r="Q43" s="114">
        <v>-0.02</v>
      </c>
      <c r="R43" s="116">
        <v>0.02</v>
      </c>
      <c r="S43" s="68"/>
      <c r="T43" s="68"/>
      <c r="U43" s="68"/>
      <c r="V43" s="68"/>
      <c r="W43" s="68"/>
      <c r="X43" s="68"/>
      <c r="Y43" s="68"/>
      <c r="Z43" s="68"/>
      <c r="AA43" s="68"/>
      <c r="AB43" s="68"/>
      <c r="AC43" s="68"/>
      <c r="AD43" s="68"/>
      <c r="AE43" s="68"/>
      <c r="AF43" s="68"/>
      <c r="AG43" s="68"/>
      <c r="AH43" s="68"/>
      <c r="AI43" s="68"/>
      <c r="AJ43" s="68"/>
      <c r="AK43" s="68"/>
      <c r="AL43" s="68"/>
      <c r="AM43" s="68"/>
    </row>
    <row r="44" spans="1:39" ht="12" customHeight="1" x14ac:dyDescent="0.2">
      <c r="A44" s="119" t="s">
        <v>146</v>
      </c>
      <c r="B44" s="120">
        <v>225306</v>
      </c>
      <c r="C44" s="112">
        <v>231114</v>
      </c>
      <c r="D44" s="112">
        <v>232296</v>
      </c>
      <c r="E44" s="121">
        <v>233503</v>
      </c>
      <c r="F44" s="112">
        <v>233176</v>
      </c>
      <c r="G44" s="112">
        <v>237620</v>
      </c>
      <c r="H44" s="112">
        <v>242079</v>
      </c>
      <c r="I44" s="122">
        <v>0.03</v>
      </c>
      <c r="J44" s="123">
        <v>0.03</v>
      </c>
      <c r="K44" s="124">
        <v>0.04</v>
      </c>
      <c r="L44" s="122">
        <v>0.03</v>
      </c>
      <c r="M44" s="123">
        <v>0.05</v>
      </c>
      <c r="N44" s="124">
        <v>7.0000000000000007E-2</v>
      </c>
      <c r="O44" s="122">
        <v>-0.01</v>
      </c>
      <c r="P44" s="124">
        <v>0.01</v>
      </c>
      <c r="Q44" s="122">
        <v>-0.02</v>
      </c>
      <c r="R44" s="124">
        <v>0.02</v>
      </c>
      <c r="S44" s="68"/>
      <c r="T44" s="68"/>
      <c r="U44" s="68"/>
      <c r="V44" s="68"/>
      <c r="W44" s="68"/>
      <c r="X44" s="68"/>
      <c r="Y44" s="68"/>
      <c r="Z44" s="68"/>
      <c r="AA44" s="68"/>
      <c r="AB44" s="68"/>
      <c r="AC44" s="68"/>
      <c r="AD44" s="68"/>
      <c r="AE44" s="68"/>
      <c r="AF44" s="68"/>
      <c r="AG44" s="68"/>
      <c r="AH44" s="68"/>
      <c r="AI44" s="68"/>
      <c r="AJ44" s="68"/>
      <c r="AK44" s="68"/>
      <c r="AL44" s="68"/>
      <c r="AM44" s="68"/>
    </row>
    <row r="45" spans="1:39" s="45" customFormat="1" ht="24.95" customHeight="1" x14ac:dyDescent="0.2">
      <c r="A45" s="494" t="s">
        <v>144</v>
      </c>
      <c r="B45" s="495"/>
      <c r="C45" s="495"/>
      <c r="D45" s="495"/>
      <c r="E45" s="495"/>
      <c r="F45" s="495"/>
      <c r="G45" s="495"/>
      <c r="H45" s="495"/>
      <c r="I45" s="495"/>
      <c r="J45" s="495"/>
      <c r="K45" s="495"/>
      <c r="L45" s="495"/>
      <c r="M45" s="495"/>
      <c r="N45" s="495"/>
      <c r="O45" s="495"/>
      <c r="P45" s="495"/>
      <c r="Q45" s="495"/>
      <c r="R45" s="496"/>
      <c r="S45" s="125"/>
      <c r="T45" s="125"/>
      <c r="U45" s="125"/>
      <c r="V45" s="125"/>
      <c r="W45" s="125"/>
      <c r="X45" s="125"/>
      <c r="Y45" s="125"/>
      <c r="Z45" s="125"/>
      <c r="AA45" s="125"/>
      <c r="AB45" s="125"/>
      <c r="AC45" s="125"/>
      <c r="AD45" s="125"/>
      <c r="AE45" s="125"/>
      <c r="AF45" s="125"/>
      <c r="AG45" s="125"/>
      <c r="AH45" s="125"/>
      <c r="AI45" s="125"/>
      <c r="AJ45" s="125"/>
      <c r="AK45" s="125"/>
      <c r="AL45" s="125"/>
      <c r="AM45" s="125"/>
    </row>
    <row r="46" spans="1:39" s="45" customFormat="1" x14ac:dyDescent="0.2">
      <c r="A46" s="102" t="s">
        <v>149</v>
      </c>
      <c r="B46" s="103">
        <v>8682</v>
      </c>
      <c r="C46" s="112">
        <v>9354</v>
      </c>
      <c r="D46" s="112">
        <v>9388</v>
      </c>
      <c r="E46" s="105">
        <v>9394</v>
      </c>
      <c r="F46" s="112">
        <v>9840</v>
      </c>
      <c r="G46" s="112">
        <v>9964</v>
      </c>
      <c r="H46" s="112">
        <v>10074</v>
      </c>
      <c r="I46" s="106">
        <v>0.08</v>
      </c>
      <c r="J46" s="107">
        <v>0.08</v>
      </c>
      <c r="K46" s="108">
        <v>0.08</v>
      </c>
      <c r="L46" s="106">
        <v>0.13</v>
      </c>
      <c r="M46" s="107">
        <v>0.15</v>
      </c>
      <c r="N46" s="108">
        <v>0.16</v>
      </c>
      <c r="O46" s="115">
        <v>0</v>
      </c>
      <c r="P46" s="116">
        <v>0</v>
      </c>
      <c r="Q46" s="115">
        <v>-0.01</v>
      </c>
      <c r="R46" s="116">
        <v>0.01</v>
      </c>
      <c r="S46" s="125"/>
      <c r="T46" s="125"/>
      <c r="U46" s="125"/>
      <c r="V46" s="125"/>
      <c r="W46" s="125"/>
      <c r="X46" s="125"/>
      <c r="Y46" s="125"/>
      <c r="Z46" s="125"/>
      <c r="AA46" s="125"/>
      <c r="AB46" s="125"/>
      <c r="AC46" s="125"/>
      <c r="AD46" s="125"/>
      <c r="AE46" s="125"/>
      <c r="AF46" s="125"/>
      <c r="AG46" s="125"/>
      <c r="AH46" s="125"/>
      <c r="AI46" s="125"/>
      <c r="AJ46" s="125"/>
      <c r="AK46" s="125"/>
      <c r="AL46" s="125"/>
      <c r="AM46" s="125"/>
    </row>
    <row r="47" spans="1:39" s="45" customFormat="1" x14ac:dyDescent="0.2">
      <c r="A47" s="119" t="s">
        <v>150</v>
      </c>
      <c r="B47" s="120">
        <v>6650</v>
      </c>
      <c r="C47" s="126">
        <v>6822</v>
      </c>
      <c r="D47" s="126">
        <v>6816</v>
      </c>
      <c r="E47" s="121">
        <v>6831</v>
      </c>
      <c r="F47" s="126">
        <v>6817</v>
      </c>
      <c r="G47" s="126">
        <v>6808</v>
      </c>
      <c r="H47" s="126">
        <v>6849</v>
      </c>
      <c r="I47" s="122">
        <v>0.03</v>
      </c>
      <c r="J47" s="123">
        <v>0.02</v>
      </c>
      <c r="K47" s="124">
        <v>0.03</v>
      </c>
      <c r="L47" s="122">
        <v>0.03</v>
      </c>
      <c r="M47" s="123">
        <v>0.02</v>
      </c>
      <c r="N47" s="124">
        <v>0.03</v>
      </c>
      <c r="O47" s="123">
        <v>0</v>
      </c>
      <c r="P47" s="124">
        <v>0</v>
      </c>
      <c r="Q47" s="123">
        <v>0</v>
      </c>
      <c r="R47" s="124">
        <v>0.01</v>
      </c>
      <c r="S47" s="125"/>
      <c r="T47" s="125"/>
      <c r="U47" s="125"/>
      <c r="V47" s="125"/>
      <c r="W47" s="125"/>
      <c r="X47" s="125"/>
      <c r="Y47" s="125"/>
      <c r="Z47" s="125"/>
      <c r="AA47" s="125"/>
      <c r="AB47" s="125"/>
      <c r="AC47" s="125"/>
      <c r="AD47" s="125"/>
      <c r="AE47" s="125"/>
      <c r="AF47" s="125"/>
      <c r="AG47" s="125"/>
      <c r="AH47" s="125"/>
      <c r="AI47" s="125"/>
      <c r="AJ47" s="125"/>
      <c r="AK47" s="125"/>
      <c r="AL47" s="125"/>
      <c r="AM47" s="125"/>
    </row>
    <row r="48" spans="1:39" x14ac:dyDescent="0.2">
      <c r="A48" s="117"/>
      <c r="B48" s="127"/>
      <c r="C48" s="128"/>
      <c r="D48" s="127"/>
      <c r="E48" s="62"/>
      <c r="F48" s="62"/>
      <c r="G48" s="62"/>
      <c r="H48" s="62"/>
      <c r="I48" s="62"/>
      <c r="J48" s="62"/>
      <c r="K48" s="62"/>
      <c r="L48" s="68"/>
      <c r="M48" s="68"/>
      <c r="N48" s="68"/>
      <c r="O48" s="68"/>
      <c r="P48" s="68"/>
      <c r="Q48" s="68"/>
      <c r="R48" s="68"/>
      <c r="S48" s="68"/>
      <c r="T48" s="68"/>
      <c r="U48" s="68"/>
      <c r="V48" s="68"/>
      <c r="W48" s="68"/>
      <c r="X48" s="68"/>
      <c r="Y48" s="68"/>
      <c r="Z48" s="68"/>
      <c r="AA48" s="68"/>
      <c r="AB48" s="68"/>
      <c r="AC48" s="68"/>
      <c r="AD48" s="68"/>
      <c r="AE48" s="68"/>
    </row>
    <row r="49" spans="1:31" x14ac:dyDescent="0.2">
      <c r="A49" s="54" t="s">
        <v>134</v>
      </c>
      <c r="B49" s="55"/>
      <c r="C49" s="55"/>
      <c r="D49" s="56"/>
      <c r="E49" s="56"/>
      <c r="F49" s="56"/>
      <c r="G49" s="56"/>
      <c r="H49" s="56"/>
      <c r="I49" s="56"/>
      <c r="J49" s="56"/>
      <c r="K49" s="62"/>
      <c r="L49" s="68"/>
      <c r="M49" s="68"/>
      <c r="N49" s="68"/>
      <c r="O49" s="68"/>
      <c r="P49" s="68"/>
      <c r="Q49" s="68"/>
      <c r="R49" s="68"/>
      <c r="S49" s="68"/>
      <c r="T49" s="68"/>
      <c r="U49" s="68"/>
      <c r="V49" s="68"/>
      <c r="W49" s="68"/>
      <c r="X49" s="68"/>
      <c r="Y49" s="68"/>
      <c r="Z49" s="68"/>
      <c r="AA49" s="68"/>
      <c r="AB49" s="68"/>
      <c r="AC49" s="68"/>
      <c r="AD49" s="68"/>
      <c r="AE49" s="68"/>
    </row>
    <row r="50" spans="1:31" ht="13.5" customHeight="1" x14ac:dyDescent="0.2">
      <c r="A50" s="522" t="str">
        <f>'metadata text'!B21</f>
        <v xml:space="preserve">Explanation of the different variant projections is found in section 6 of the 'Household Projections for Scotland (2018-based)' publication </v>
      </c>
      <c r="B50" s="522"/>
      <c r="C50" s="522"/>
      <c r="D50" s="522"/>
      <c r="E50" s="522"/>
      <c r="F50" s="522"/>
      <c r="G50" s="57"/>
      <c r="H50" s="56"/>
      <c r="I50" s="56"/>
      <c r="J50" s="56"/>
      <c r="K50" s="62"/>
    </row>
    <row r="51" spans="1:31" ht="12.75" customHeight="1" x14ac:dyDescent="0.2">
      <c r="A51" s="486" t="str">
        <f>'metadata text'!B17</f>
        <v>1) The figure for 2018 is the same in all projections as they are all constrained to the household estimate for this year.</v>
      </c>
      <c r="B51" s="486"/>
      <c r="C51" s="486"/>
      <c r="D51" s="486"/>
      <c r="E51" s="486"/>
      <c r="F51" s="486"/>
      <c r="G51" s="129"/>
      <c r="H51" s="130"/>
      <c r="I51" s="130"/>
      <c r="J51" s="130"/>
      <c r="K51" s="131"/>
      <c r="L51" s="131"/>
      <c r="M51" s="131"/>
      <c r="N51" s="131"/>
    </row>
    <row r="52" spans="1:31" x14ac:dyDescent="0.2">
      <c r="A52" s="486" t="str">
        <f>'metadata text'!B22</f>
        <v>Household figures are rounded to the nearest whole number.</v>
      </c>
      <c r="B52" s="486"/>
      <c r="C52" s="486"/>
      <c r="D52" s="486"/>
      <c r="E52" s="486"/>
      <c r="F52" s="486"/>
      <c r="G52" s="129"/>
      <c r="H52" s="129"/>
      <c r="I52" s="129"/>
      <c r="J52" s="129"/>
      <c r="K52" s="132"/>
    </row>
    <row r="53" spans="1:31" x14ac:dyDescent="0.2">
      <c r="A53" s="133"/>
      <c r="B53" s="133"/>
      <c r="C53" s="45"/>
      <c r="D53" s="45"/>
      <c r="E53" s="45"/>
      <c r="F53" s="45"/>
      <c r="G53" s="45"/>
      <c r="H53" s="45"/>
      <c r="I53" s="45"/>
      <c r="J53" s="45"/>
    </row>
    <row r="54" spans="1:31" x14ac:dyDescent="0.2">
      <c r="A54" s="431" t="s">
        <v>280</v>
      </c>
      <c r="B54" s="431"/>
      <c r="C54" s="45"/>
      <c r="D54" s="45"/>
      <c r="E54" s="45"/>
      <c r="F54" s="45"/>
      <c r="G54" s="45"/>
      <c r="H54" s="45"/>
      <c r="I54" s="45"/>
      <c r="J54" s="45"/>
    </row>
  </sheetData>
  <mergeCells count="16">
    <mergeCell ref="A1:H1"/>
    <mergeCell ref="A50:F50"/>
    <mergeCell ref="A51:F51"/>
    <mergeCell ref="A52:F52"/>
    <mergeCell ref="A45:R45"/>
    <mergeCell ref="Q3:R4"/>
    <mergeCell ref="F3:H4"/>
    <mergeCell ref="B3:B4"/>
    <mergeCell ref="L3:N3"/>
    <mergeCell ref="L4:N4"/>
    <mergeCell ref="C3:E4"/>
    <mergeCell ref="I3:K3"/>
    <mergeCell ref="I4:K4"/>
    <mergeCell ref="O3:P4"/>
    <mergeCell ref="A7:R7"/>
    <mergeCell ref="A40:R40"/>
  </mergeCells>
  <phoneticPr fontId="3" type="noConversion"/>
  <hyperlinks>
    <hyperlink ref="J1" location="Contents!A1" display="back to contents"/>
  </hyperlinks>
  <pageMargins left="0.75" right="0.75" top="1" bottom="1" header="0.5" footer="0.5"/>
  <pageSetup paperSize="9" scale="2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15"/>
  <sheetViews>
    <sheetView showGridLines="0" workbookViewId="0">
      <selection sqref="A1:I1"/>
    </sheetView>
  </sheetViews>
  <sheetFormatPr defaultRowHeight="12.75" x14ac:dyDescent="0.2"/>
  <cols>
    <col min="1" max="1" width="39.85546875" style="44" customWidth="1"/>
    <col min="2" max="7" width="11.7109375" style="44" customWidth="1"/>
    <col min="8" max="16384" width="9.140625" style="44"/>
  </cols>
  <sheetData>
    <row r="1" spans="1:12" ht="18" customHeight="1" x14ac:dyDescent="0.25">
      <c r="A1" s="536" t="s">
        <v>206</v>
      </c>
      <c r="B1" s="536"/>
      <c r="C1" s="536"/>
      <c r="D1" s="536"/>
      <c r="E1" s="536"/>
      <c r="F1" s="536"/>
      <c r="G1" s="536"/>
      <c r="H1" s="536"/>
      <c r="I1" s="536"/>
      <c r="K1" s="447" t="s">
        <v>225</v>
      </c>
      <c r="L1" s="447"/>
    </row>
    <row r="2" spans="1:12" ht="15" customHeight="1" x14ac:dyDescent="0.2">
      <c r="A2" s="45"/>
      <c r="B2" s="45"/>
      <c r="C2" s="45"/>
      <c r="D2" s="45"/>
      <c r="E2" s="45"/>
      <c r="F2" s="45"/>
      <c r="G2" s="45"/>
    </row>
    <row r="3" spans="1:12" ht="15" customHeight="1" x14ac:dyDescent="0.2">
      <c r="A3" s="537" t="s">
        <v>123</v>
      </c>
      <c r="B3" s="523" t="s">
        <v>97</v>
      </c>
      <c r="C3" s="541" t="s">
        <v>32</v>
      </c>
      <c r="D3" s="541" t="s">
        <v>126</v>
      </c>
      <c r="E3" s="541" t="s">
        <v>127</v>
      </c>
      <c r="F3" s="541" t="s">
        <v>63</v>
      </c>
      <c r="G3" s="519" t="s">
        <v>132</v>
      </c>
    </row>
    <row r="4" spans="1:12" ht="15" customHeight="1" x14ac:dyDescent="0.2">
      <c r="A4" s="538"/>
      <c r="B4" s="525"/>
      <c r="C4" s="542"/>
      <c r="D4" s="542"/>
      <c r="E4" s="542"/>
      <c r="F4" s="542"/>
      <c r="G4" s="544"/>
    </row>
    <row r="5" spans="1:12" x14ac:dyDescent="0.2">
      <c r="A5" s="539"/>
      <c r="B5" s="540"/>
      <c r="C5" s="543"/>
      <c r="D5" s="543"/>
      <c r="E5" s="543"/>
      <c r="F5" s="543"/>
      <c r="G5" s="520"/>
    </row>
    <row r="6" spans="1:12" x14ac:dyDescent="0.2">
      <c r="A6" s="50" t="s">
        <v>122</v>
      </c>
      <c r="B6" s="59">
        <v>0.38200000000000001</v>
      </c>
      <c r="C6" s="60">
        <v>0.32200000000000001</v>
      </c>
      <c r="D6" s="60">
        <v>5.7000000000000002E-2</v>
      </c>
      <c r="E6" s="60">
        <v>0.161</v>
      </c>
      <c r="F6" s="60">
        <v>7.8E-2</v>
      </c>
      <c r="G6" s="61">
        <v>1</v>
      </c>
    </row>
    <row r="7" spans="1:12" x14ac:dyDescent="0.2">
      <c r="A7" s="50" t="s">
        <v>128</v>
      </c>
      <c r="B7" s="51">
        <v>0.38400000000000001</v>
      </c>
      <c r="C7" s="52">
        <v>0.32300000000000001</v>
      </c>
      <c r="D7" s="52">
        <v>5.6000000000000001E-2</v>
      </c>
      <c r="E7" s="52">
        <v>0.159</v>
      </c>
      <c r="F7" s="52">
        <v>7.8E-2</v>
      </c>
      <c r="G7" s="53">
        <v>1</v>
      </c>
    </row>
    <row r="8" spans="1:12" x14ac:dyDescent="0.2">
      <c r="A8" s="50" t="s">
        <v>129</v>
      </c>
      <c r="B8" s="51">
        <v>0.38100000000000001</v>
      </c>
      <c r="C8" s="52">
        <v>0.32</v>
      </c>
      <c r="D8" s="52">
        <v>5.7000000000000002E-2</v>
      </c>
      <c r="E8" s="52">
        <v>0.16400000000000001</v>
      </c>
      <c r="F8" s="52">
        <v>7.6999999999999999E-2</v>
      </c>
      <c r="G8" s="53">
        <v>1</v>
      </c>
    </row>
    <row r="9" spans="1:12" x14ac:dyDescent="0.2">
      <c r="A9" s="6" t="s">
        <v>270</v>
      </c>
      <c r="B9" s="7">
        <v>0.39300000000000002</v>
      </c>
      <c r="C9" s="8">
        <v>0.32100000000000001</v>
      </c>
      <c r="D9" s="8">
        <v>6.5000000000000002E-2</v>
      </c>
      <c r="E9" s="8">
        <v>0.151</v>
      </c>
      <c r="F9" s="8">
        <v>7.0000000000000007E-2</v>
      </c>
      <c r="G9" s="9">
        <v>1</v>
      </c>
    </row>
    <row r="10" spans="1:12" x14ac:dyDescent="0.2">
      <c r="A10" s="45"/>
      <c r="B10" s="45"/>
      <c r="C10" s="45"/>
      <c r="D10" s="45"/>
      <c r="E10" s="45"/>
      <c r="F10" s="45"/>
      <c r="G10" s="45"/>
    </row>
    <row r="11" spans="1:12" x14ac:dyDescent="0.2">
      <c r="A11" s="54" t="s">
        <v>134</v>
      </c>
      <c r="B11" s="55"/>
      <c r="C11" s="55"/>
      <c r="D11" s="56"/>
      <c r="E11" s="56"/>
      <c r="F11" s="56"/>
      <c r="G11" s="56"/>
      <c r="H11" s="62"/>
      <c r="I11" s="62"/>
    </row>
    <row r="12" spans="1:12" x14ac:dyDescent="0.2">
      <c r="A12" s="522" t="str">
        <f>'metadata text'!B21</f>
        <v xml:space="preserve">Explanation of the different variant projections is found in section 6 of the 'Household Projections for Scotland (2018-based)' publication </v>
      </c>
      <c r="B12" s="522"/>
      <c r="C12" s="522"/>
      <c r="D12" s="522"/>
      <c r="E12" s="522"/>
      <c r="F12" s="522"/>
      <c r="G12" s="57"/>
      <c r="H12" s="63"/>
      <c r="I12" s="63"/>
    </row>
    <row r="13" spans="1:12" x14ac:dyDescent="0.2">
      <c r="A13" s="57"/>
      <c r="B13" s="57"/>
      <c r="C13" s="57"/>
      <c r="D13" s="57"/>
      <c r="E13" s="57"/>
      <c r="F13" s="57"/>
      <c r="G13" s="57"/>
      <c r="H13" s="64"/>
      <c r="I13" s="64"/>
    </row>
    <row r="14" spans="1:12" x14ac:dyDescent="0.2">
      <c r="A14" s="431" t="s">
        <v>280</v>
      </c>
      <c r="B14" s="431"/>
      <c r="C14" s="45"/>
      <c r="D14" s="45"/>
      <c r="E14" s="45"/>
      <c r="F14" s="45"/>
      <c r="G14" s="45"/>
    </row>
    <row r="15" spans="1:12" ht="23.25" x14ac:dyDescent="0.35">
      <c r="C15" s="58"/>
    </row>
  </sheetData>
  <mergeCells count="10">
    <mergeCell ref="A12:F12"/>
    <mergeCell ref="K1:L1"/>
    <mergeCell ref="A1:I1"/>
    <mergeCell ref="A3:A5"/>
    <mergeCell ref="B3:B5"/>
    <mergeCell ref="C3:C5"/>
    <mergeCell ref="D3:D5"/>
    <mergeCell ref="E3:E5"/>
    <mergeCell ref="F3:F5"/>
    <mergeCell ref="G3:G5"/>
  </mergeCells>
  <phoneticPr fontId="3" type="noConversion"/>
  <hyperlinks>
    <hyperlink ref="K1" location="Contents!A1" display="back to contents"/>
  </hyperlinks>
  <pageMargins left="0.75" right="0.75" top="1" bottom="1" header="0.5" footer="0.5"/>
  <pageSetup paperSize="9"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17"/>
  <sheetViews>
    <sheetView showGridLines="0" workbookViewId="0">
      <selection sqref="A1:M1"/>
    </sheetView>
  </sheetViews>
  <sheetFormatPr defaultRowHeight="12.75" x14ac:dyDescent="0.2"/>
  <cols>
    <col min="1" max="1" width="39.85546875" style="44" customWidth="1"/>
    <col min="2" max="7" width="11.7109375" style="44" customWidth="1"/>
    <col min="8" max="16384" width="9.140625" style="44"/>
  </cols>
  <sheetData>
    <row r="1" spans="1:16" ht="18" customHeight="1" x14ac:dyDescent="0.25">
      <c r="A1" s="536" t="s">
        <v>272</v>
      </c>
      <c r="B1" s="536"/>
      <c r="C1" s="536"/>
      <c r="D1" s="536"/>
      <c r="E1" s="536"/>
      <c r="F1" s="536"/>
      <c r="G1" s="536"/>
      <c r="H1" s="536"/>
      <c r="I1" s="536"/>
      <c r="J1" s="536"/>
      <c r="K1" s="536"/>
      <c r="L1" s="536"/>
      <c r="M1" s="536"/>
      <c r="O1" s="447" t="s">
        <v>225</v>
      </c>
      <c r="P1" s="447"/>
    </row>
    <row r="2" spans="1:16" ht="15" customHeight="1" x14ac:dyDescent="0.2">
      <c r="A2" s="45"/>
      <c r="B2" s="45"/>
      <c r="C2" s="45"/>
      <c r="D2" s="45"/>
      <c r="E2" s="45"/>
      <c r="F2" s="45"/>
      <c r="G2" s="45"/>
      <c r="H2" s="45"/>
    </row>
    <row r="3" spans="1:16" x14ac:dyDescent="0.2">
      <c r="A3" s="46" t="s">
        <v>123</v>
      </c>
      <c r="B3" s="510" t="s">
        <v>40</v>
      </c>
      <c r="C3" s="511"/>
      <c r="D3" s="511"/>
      <c r="E3" s="511"/>
      <c r="F3" s="511"/>
      <c r="G3" s="511"/>
      <c r="H3" s="512"/>
    </row>
    <row r="4" spans="1:16" x14ac:dyDescent="0.2">
      <c r="B4" s="47" t="s">
        <v>99</v>
      </c>
      <c r="C4" s="48" t="s">
        <v>100</v>
      </c>
      <c r="D4" s="48" t="s">
        <v>101</v>
      </c>
      <c r="E4" s="48" t="s">
        <v>102</v>
      </c>
      <c r="F4" s="48" t="s">
        <v>130</v>
      </c>
      <c r="G4" s="48" t="s">
        <v>131</v>
      </c>
      <c r="H4" s="49" t="s">
        <v>60</v>
      </c>
    </row>
    <row r="5" spans="1:16" x14ac:dyDescent="0.2">
      <c r="A5" s="50" t="s">
        <v>122</v>
      </c>
      <c r="B5" s="51">
        <v>8.3000000000000004E-2</v>
      </c>
      <c r="C5" s="52">
        <v>0.219</v>
      </c>
      <c r="D5" s="52">
        <v>0.26600000000000001</v>
      </c>
      <c r="E5" s="52">
        <v>0.20200000000000001</v>
      </c>
      <c r="F5" s="52">
        <v>0.16400000000000001</v>
      </c>
      <c r="G5" s="52">
        <v>6.6000000000000003E-2</v>
      </c>
      <c r="H5" s="53">
        <v>1</v>
      </c>
    </row>
    <row r="6" spans="1:16" x14ac:dyDescent="0.2">
      <c r="A6" s="50" t="s">
        <v>128</v>
      </c>
      <c r="B6" s="51">
        <v>8.4000000000000005E-2</v>
      </c>
      <c r="C6" s="52">
        <v>0.224</v>
      </c>
      <c r="D6" s="52">
        <v>0.26600000000000001</v>
      </c>
      <c r="E6" s="52">
        <v>0.2</v>
      </c>
      <c r="F6" s="52">
        <v>0.161</v>
      </c>
      <c r="G6" s="52">
        <v>6.5000000000000002E-2</v>
      </c>
      <c r="H6" s="53">
        <v>1</v>
      </c>
    </row>
    <row r="7" spans="1:16" x14ac:dyDescent="0.2">
      <c r="A7" s="50" t="s">
        <v>129</v>
      </c>
      <c r="B7" s="51">
        <v>8.2000000000000003E-2</v>
      </c>
      <c r="C7" s="52">
        <v>0.214</v>
      </c>
      <c r="D7" s="52">
        <v>0.26700000000000002</v>
      </c>
      <c r="E7" s="52">
        <v>0.20399999999999999</v>
      </c>
      <c r="F7" s="52">
        <v>0.16600000000000001</v>
      </c>
      <c r="G7" s="52">
        <v>6.7000000000000004E-2</v>
      </c>
      <c r="H7" s="53">
        <v>1</v>
      </c>
    </row>
    <row r="8" spans="1:16" x14ac:dyDescent="0.2">
      <c r="A8" s="6" t="s">
        <v>270</v>
      </c>
      <c r="B8" s="7">
        <v>8.2000000000000003E-2</v>
      </c>
      <c r="C8" s="8">
        <v>0.221</v>
      </c>
      <c r="D8" s="8">
        <v>0.28199999999999997</v>
      </c>
      <c r="E8" s="8">
        <v>0.17299999999999999</v>
      </c>
      <c r="F8" s="8">
        <v>0.17499999999999999</v>
      </c>
      <c r="G8" s="8">
        <v>6.6000000000000003E-2</v>
      </c>
      <c r="H8" s="9">
        <v>1</v>
      </c>
    </row>
    <row r="9" spans="1:16" x14ac:dyDescent="0.2">
      <c r="A9" s="45"/>
      <c r="B9" s="45"/>
      <c r="C9" s="45"/>
      <c r="D9" s="45"/>
      <c r="E9" s="45"/>
      <c r="F9" s="45"/>
      <c r="G9" s="45"/>
      <c r="H9" s="45"/>
    </row>
    <row r="10" spans="1:16" x14ac:dyDescent="0.2">
      <c r="A10" s="54" t="s">
        <v>134</v>
      </c>
      <c r="B10" s="55"/>
      <c r="C10" s="55"/>
      <c r="D10" s="56"/>
      <c r="E10" s="56"/>
      <c r="F10" s="56"/>
      <c r="G10" s="56"/>
      <c r="H10" s="45"/>
    </row>
    <row r="11" spans="1:16" x14ac:dyDescent="0.2">
      <c r="A11" s="522" t="str">
        <f>'metadata text'!B21</f>
        <v xml:space="preserve">Explanation of the different variant projections is found in section 6 of the 'Household Projections for Scotland (2018-based)' publication </v>
      </c>
      <c r="B11" s="522"/>
      <c r="C11" s="522"/>
      <c r="D11" s="522"/>
      <c r="E11" s="522"/>
      <c r="F11" s="522"/>
      <c r="G11" s="522"/>
      <c r="H11" s="522"/>
      <c r="I11" s="522"/>
    </row>
    <row r="12" spans="1:16" x14ac:dyDescent="0.2">
      <c r="A12" s="522" t="str">
        <f>'metadata text'!B9</f>
        <v>1) Household reference person (HRP) is defined as the eldest economically active person in the household, then the eldest inactive person if there was no economically active person.</v>
      </c>
      <c r="B12" s="522"/>
      <c r="C12" s="522"/>
      <c r="D12" s="522"/>
      <c r="E12" s="522"/>
      <c r="F12" s="522"/>
      <c r="G12" s="522"/>
      <c r="H12" s="522"/>
      <c r="I12" s="522"/>
    </row>
    <row r="13" spans="1:16" x14ac:dyDescent="0.2">
      <c r="A13" s="57"/>
      <c r="B13" s="57"/>
      <c r="C13" s="57"/>
      <c r="D13" s="57"/>
      <c r="E13" s="57"/>
      <c r="F13" s="57"/>
      <c r="G13" s="57"/>
      <c r="H13" s="45"/>
    </row>
    <row r="14" spans="1:16" x14ac:dyDescent="0.2">
      <c r="A14" s="431" t="s">
        <v>280</v>
      </c>
      <c r="B14" s="431"/>
      <c r="C14" s="45"/>
      <c r="D14" s="45"/>
      <c r="E14" s="45"/>
      <c r="F14" s="45"/>
      <c r="G14" s="45"/>
      <c r="H14" s="45"/>
    </row>
    <row r="17" spans="3:3" ht="23.25" x14ac:dyDescent="0.35">
      <c r="C17" s="58"/>
    </row>
  </sheetData>
  <mergeCells count="5">
    <mergeCell ref="B3:H3"/>
    <mergeCell ref="O1:P1"/>
    <mergeCell ref="A1:M1"/>
    <mergeCell ref="A11:I11"/>
    <mergeCell ref="A12:I12"/>
  </mergeCells>
  <phoneticPr fontId="3" type="noConversion"/>
  <hyperlinks>
    <hyperlink ref="O1" location="Contents!A1" display="back to contents"/>
  </hyperlinks>
  <pageMargins left="0.75" right="0.75" top="1" bottom="1" header="0.5" footer="0.5"/>
  <pageSetup paperSize="9"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48"/>
  <sheetViews>
    <sheetView showGridLines="0" workbookViewId="0">
      <selection sqref="A1:L1"/>
    </sheetView>
  </sheetViews>
  <sheetFormatPr defaultColWidth="9.140625" defaultRowHeight="15" x14ac:dyDescent="0.25"/>
  <cols>
    <col min="1" max="1" width="43.85546875" style="25" customWidth="1"/>
    <col min="2" max="16384" width="9.140625" style="25"/>
  </cols>
  <sheetData>
    <row r="1" spans="1:46" ht="18" customHeight="1" x14ac:dyDescent="0.25">
      <c r="A1" s="562" t="s">
        <v>279</v>
      </c>
      <c r="B1" s="562"/>
      <c r="C1" s="562"/>
      <c r="D1" s="562"/>
      <c r="E1" s="562"/>
      <c r="F1" s="562"/>
      <c r="G1" s="562"/>
      <c r="H1" s="562"/>
      <c r="I1" s="562"/>
      <c r="J1" s="562"/>
      <c r="K1" s="562"/>
      <c r="L1" s="562"/>
      <c r="M1" s="10"/>
      <c r="N1" s="447" t="s">
        <v>225</v>
      </c>
      <c r="O1" s="447"/>
    </row>
    <row r="2" spans="1:46" ht="15" customHeight="1" x14ac:dyDescent="0.25"/>
    <row r="3" spans="1:46" x14ac:dyDescent="0.25">
      <c r="A3" s="26"/>
      <c r="B3" s="551" t="s">
        <v>234</v>
      </c>
      <c r="C3" s="552"/>
      <c r="D3" s="552"/>
      <c r="E3" s="552"/>
      <c r="F3" s="553"/>
      <c r="G3" s="554" t="s">
        <v>235</v>
      </c>
      <c r="H3" s="552"/>
      <c r="I3" s="552"/>
      <c r="J3" s="552"/>
      <c r="K3" s="555"/>
      <c r="L3" s="551" t="s">
        <v>236</v>
      </c>
      <c r="M3" s="552"/>
      <c r="N3" s="552"/>
      <c r="O3" s="552"/>
      <c r="P3" s="553"/>
      <c r="Q3" s="554" t="s">
        <v>237</v>
      </c>
      <c r="R3" s="552"/>
      <c r="S3" s="552"/>
      <c r="T3" s="552"/>
      <c r="U3" s="555"/>
      <c r="V3" s="551" t="s">
        <v>238</v>
      </c>
      <c r="W3" s="552"/>
      <c r="X3" s="552"/>
      <c r="Y3" s="552"/>
      <c r="Z3" s="553"/>
      <c r="AA3" s="554" t="s">
        <v>239</v>
      </c>
      <c r="AB3" s="552"/>
      <c r="AC3" s="552"/>
      <c r="AD3" s="552"/>
      <c r="AE3" s="555"/>
      <c r="AF3" s="551" t="s">
        <v>240</v>
      </c>
      <c r="AG3" s="552"/>
      <c r="AH3" s="552"/>
      <c r="AI3" s="552"/>
      <c r="AJ3" s="553"/>
      <c r="AK3" s="554" t="s">
        <v>130</v>
      </c>
      <c r="AL3" s="552"/>
      <c r="AM3" s="552"/>
      <c r="AN3" s="552"/>
      <c r="AO3" s="555"/>
      <c r="AP3" s="551" t="s">
        <v>131</v>
      </c>
      <c r="AQ3" s="552"/>
      <c r="AR3" s="552"/>
      <c r="AS3" s="552"/>
      <c r="AT3" s="553"/>
    </row>
    <row r="4" spans="1:46" x14ac:dyDescent="0.25">
      <c r="A4" s="439"/>
      <c r="B4" s="549" t="s">
        <v>226</v>
      </c>
      <c r="C4" s="545" t="s">
        <v>227</v>
      </c>
      <c r="D4" s="545" t="s">
        <v>228</v>
      </c>
      <c r="E4" s="545" t="s">
        <v>229</v>
      </c>
      <c r="F4" s="547" t="s">
        <v>230</v>
      </c>
      <c r="G4" s="549" t="s">
        <v>226</v>
      </c>
      <c r="H4" s="545" t="s">
        <v>227</v>
      </c>
      <c r="I4" s="545" t="s">
        <v>228</v>
      </c>
      <c r="J4" s="545" t="s">
        <v>229</v>
      </c>
      <c r="K4" s="547" t="s">
        <v>230</v>
      </c>
      <c r="L4" s="549" t="s">
        <v>226</v>
      </c>
      <c r="M4" s="545" t="s">
        <v>227</v>
      </c>
      <c r="N4" s="545" t="s">
        <v>228</v>
      </c>
      <c r="O4" s="545" t="s">
        <v>229</v>
      </c>
      <c r="P4" s="547" t="s">
        <v>230</v>
      </c>
      <c r="Q4" s="549" t="s">
        <v>226</v>
      </c>
      <c r="R4" s="545" t="s">
        <v>227</v>
      </c>
      <c r="S4" s="545" t="s">
        <v>228</v>
      </c>
      <c r="T4" s="545" t="s">
        <v>229</v>
      </c>
      <c r="U4" s="547" t="s">
        <v>230</v>
      </c>
      <c r="V4" s="549" t="s">
        <v>226</v>
      </c>
      <c r="W4" s="545" t="s">
        <v>227</v>
      </c>
      <c r="X4" s="545" t="s">
        <v>228</v>
      </c>
      <c r="Y4" s="545" t="s">
        <v>229</v>
      </c>
      <c r="Z4" s="547" t="s">
        <v>230</v>
      </c>
      <c r="AA4" s="549" t="s">
        <v>226</v>
      </c>
      <c r="AB4" s="545" t="s">
        <v>227</v>
      </c>
      <c r="AC4" s="545" t="s">
        <v>228</v>
      </c>
      <c r="AD4" s="545" t="s">
        <v>229</v>
      </c>
      <c r="AE4" s="547" t="s">
        <v>230</v>
      </c>
      <c r="AF4" s="549" t="s">
        <v>226</v>
      </c>
      <c r="AG4" s="545" t="s">
        <v>227</v>
      </c>
      <c r="AH4" s="545" t="s">
        <v>228</v>
      </c>
      <c r="AI4" s="545" t="s">
        <v>229</v>
      </c>
      <c r="AJ4" s="547" t="s">
        <v>230</v>
      </c>
      <c r="AK4" s="549" t="s">
        <v>226</v>
      </c>
      <c r="AL4" s="545" t="s">
        <v>227</v>
      </c>
      <c r="AM4" s="545" t="s">
        <v>228</v>
      </c>
      <c r="AN4" s="545" t="s">
        <v>229</v>
      </c>
      <c r="AO4" s="547" t="s">
        <v>230</v>
      </c>
      <c r="AP4" s="549" t="s">
        <v>226</v>
      </c>
      <c r="AQ4" s="545" t="s">
        <v>227</v>
      </c>
      <c r="AR4" s="545" t="s">
        <v>228</v>
      </c>
      <c r="AS4" s="545" t="s">
        <v>229</v>
      </c>
      <c r="AT4" s="547" t="s">
        <v>230</v>
      </c>
    </row>
    <row r="5" spans="1:46" x14ac:dyDescent="0.25">
      <c r="A5" s="27" t="s">
        <v>147</v>
      </c>
      <c r="B5" s="550"/>
      <c r="C5" s="546"/>
      <c r="D5" s="546"/>
      <c r="E5" s="546"/>
      <c r="F5" s="548"/>
      <c r="G5" s="550"/>
      <c r="H5" s="546"/>
      <c r="I5" s="546"/>
      <c r="J5" s="546"/>
      <c r="K5" s="548"/>
      <c r="L5" s="550"/>
      <c r="M5" s="546"/>
      <c r="N5" s="546"/>
      <c r="O5" s="546"/>
      <c r="P5" s="548"/>
      <c r="Q5" s="550"/>
      <c r="R5" s="546"/>
      <c r="S5" s="546"/>
      <c r="T5" s="546"/>
      <c r="U5" s="548"/>
      <c r="V5" s="550"/>
      <c r="W5" s="546"/>
      <c r="X5" s="546"/>
      <c r="Y5" s="546"/>
      <c r="Z5" s="548"/>
      <c r="AA5" s="550"/>
      <c r="AB5" s="546"/>
      <c r="AC5" s="546"/>
      <c r="AD5" s="546"/>
      <c r="AE5" s="548"/>
      <c r="AF5" s="550"/>
      <c r="AG5" s="546"/>
      <c r="AH5" s="546"/>
      <c r="AI5" s="546"/>
      <c r="AJ5" s="548"/>
      <c r="AK5" s="550"/>
      <c r="AL5" s="546"/>
      <c r="AM5" s="546"/>
      <c r="AN5" s="546"/>
      <c r="AO5" s="548"/>
      <c r="AP5" s="550"/>
      <c r="AQ5" s="546"/>
      <c r="AR5" s="546"/>
      <c r="AS5" s="546"/>
      <c r="AT5" s="548"/>
    </row>
    <row r="6" spans="1:46" x14ac:dyDescent="0.25">
      <c r="A6" s="559" t="s">
        <v>231</v>
      </c>
      <c r="B6" s="560"/>
      <c r="C6" s="560"/>
      <c r="D6" s="560"/>
      <c r="E6" s="560"/>
      <c r="F6" s="560"/>
      <c r="G6" s="560"/>
      <c r="H6" s="560"/>
      <c r="I6" s="560"/>
      <c r="J6" s="560"/>
      <c r="K6" s="560"/>
      <c r="L6" s="560"/>
      <c r="M6" s="560"/>
      <c r="N6" s="560"/>
      <c r="O6" s="560"/>
      <c r="P6" s="560"/>
      <c r="Q6" s="560"/>
      <c r="R6" s="560"/>
      <c r="S6" s="560"/>
      <c r="T6" s="560"/>
      <c r="U6" s="560"/>
      <c r="V6" s="560"/>
      <c r="W6" s="560"/>
      <c r="X6" s="560"/>
      <c r="Y6" s="560"/>
      <c r="Z6" s="560"/>
      <c r="AA6" s="560"/>
      <c r="AB6" s="560"/>
      <c r="AC6" s="560"/>
      <c r="AD6" s="560"/>
      <c r="AE6" s="560"/>
      <c r="AF6" s="560"/>
      <c r="AG6" s="560"/>
      <c r="AH6" s="560"/>
      <c r="AI6" s="560"/>
      <c r="AJ6" s="560"/>
      <c r="AK6" s="560"/>
      <c r="AL6" s="560"/>
      <c r="AM6" s="560"/>
      <c r="AN6" s="560"/>
      <c r="AO6" s="560"/>
      <c r="AP6" s="560"/>
      <c r="AQ6" s="560"/>
      <c r="AR6" s="560"/>
      <c r="AS6" s="560"/>
      <c r="AT6" s="561"/>
    </row>
    <row r="7" spans="1:46" x14ac:dyDescent="0.25">
      <c r="A7" s="28" t="s">
        <v>70</v>
      </c>
      <c r="B7" s="29">
        <v>1.8</v>
      </c>
      <c r="C7" s="30">
        <v>3.1</v>
      </c>
      <c r="D7" s="30">
        <v>4.8</v>
      </c>
      <c r="E7" s="30">
        <v>6.6</v>
      </c>
      <c r="F7" s="31">
        <v>7.7</v>
      </c>
      <c r="G7" s="30">
        <v>2.7</v>
      </c>
      <c r="H7" s="30">
        <v>4.4000000000000004</v>
      </c>
      <c r="I7" s="30">
        <v>6.3</v>
      </c>
      <c r="J7" s="30">
        <v>8.6</v>
      </c>
      <c r="K7" s="30">
        <v>10.6</v>
      </c>
      <c r="L7" s="29">
        <v>1</v>
      </c>
      <c r="M7" s="30">
        <v>1.5</v>
      </c>
      <c r="N7" s="30">
        <v>3.7</v>
      </c>
      <c r="O7" s="30">
        <v>6.5</v>
      </c>
      <c r="P7" s="31">
        <v>8.1</v>
      </c>
      <c r="Q7" s="30">
        <v>2</v>
      </c>
      <c r="R7" s="30">
        <v>3.6</v>
      </c>
      <c r="S7" s="30">
        <v>4</v>
      </c>
      <c r="T7" s="30">
        <v>3</v>
      </c>
      <c r="U7" s="30">
        <v>1.6</v>
      </c>
      <c r="V7" s="29">
        <v>1.6</v>
      </c>
      <c r="W7" s="30">
        <v>0.2</v>
      </c>
      <c r="X7" s="30">
        <v>-1.8</v>
      </c>
      <c r="Y7" s="30">
        <v>-4.7</v>
      </c>
      <c r="Z7" s="31">
        <v>-5.6</v>
      </c>
      <c r="AA7" s="30">
        <v>-1.2</v>
      </c>
      <c r="AB7" s="30">
        <v>-1.2</v>
      </c>
      <c r="AC7" s="30">
        <v>1.5</v>
      </c>
      <c r="AD7" s="30">
        <v>6.9</v>
      </c>
      <c r="AE7" s="30">
        <v>10.4</v>
      </c>
      <c r="AF7" s="29">
        <v>4.0999999999999996</v>
      </c>
      <c r="AG7" s="30">
        <v>11.2</v>
      </c>
      <c r="AH7" s="30">
        <v>13.5</v>
      </c>
      <c r="AI7" s="30">
        <v>10</v>
      </c>
      <c r="AJ7" s="31">
        <v>2.9</v>
      </c>
      <c r="AK7" s="30">
        <v>11.1</v>
      </c>
      <c r="AL7" s="30">
        <v>23.7</v>
      </c>
      <c r="AM7" s="30">
        <v>34.5</v>
      </c>
      <c r="AN7" s="30">
        <v>47.4</v>
      </c>
      <c r="AO7" s="30">
        <v>53.1</v>
      </c>
      <c r="AP7" s="29">
        <v>4.9000000000000004</v>
      </c>
      <c r="AQ7" s="30">
        <v>6.5</v>
      </c>
      <c r="AR7" s="30">
        <v>23.4</v>
      </c>
      <c r="AS7" s="30">
        <v>38.9</v>
      </c>
      <c r="AT7" s="31">
        <v>56.6</v>
      </c>
    </row>
    <row r="8" spans="1:46" x14ac:dyDescent="0.25">
      <c r="A8" s="28" t="s">
        <v>71</v>
      </c>
      <c r="B8" s="29">
        <v>3.4</v>
      </c>
      <c r="C8" s="30">
        <v>6</v>
      </c>
      <c r="D8" s="30">
        <v>7.8</v>
      </c>
      <c r="E8" s="30">
        <v>9.3000000000000007</v>
      </c>
      <c r="F8" s="31">
        <v>10.6</v>
      </c>
      <c r="G8" s="30">
        <v>5.5</v>
      </c>
      <c r="H8" s="30">
        <v>11.3</v>
      </c>
      <c r="I8" s="30">
        <v>16</v>
      </c>
      <c r="J8" s="30">
        <v>19.8</v>
      </c>
      <c r="K8" s="30">
        <v>23.3</v>
      </c>
      <c r="L8" s="29">
        <v>4.9000000000000004</v>
      </c>
      <c r="M8" s="30">
        <v>8</v>
      </c>
      <c r="N8" s="30">
        <v>9.9</v>
      </c>
      <c r="O8" s="30">
        <v>11.7</v>
      </c>
      <c r="P8" s="31">
        <v>13.5</v>
      </c>
      <c r="Q8" s="30">
        <v>-1.1000000000000001</v>
      </c>
      <c r="R8" s="30">
        <v>-2.2999999999999998</v>
      </c>
      <c r="S8" s="30">
        <v>-3.4</v>
      </c>
      <c r="T8" s="30">
        <v>-4.9000000000000004</v>
      </c>
      <c r="U8" s="30">
        <v>-6.6</v>
      </c>
      <c r="V8" s="29">
        <v>0.1</v>
      </c>
      <c r="W8" s="30">
        <v>-1.4</v>
      </c>
      <c r="X8" s="30">
        <v>-3.7</v>
      </c>
      <c r="Y8" s="30">
        <v>-6.8</v>
      </c>
      <c r="Z8" s="31">
        <v>-7.8</v>
      </c>
      <c r="AA8" s="30">
        <v>-0.7</v>
      </c>
      <c r="AB8" s="30">
        <v>-2.2000000000000002</v>
      </c>
      <c r="AC8" s="30">
        <v>-4.5</v>
      </c>
      <c r="AD8" s="30">
        <v>-4.9000000000000004</v>
      </c>
      <c r="AE8" s="30">
        <v>-3.8</v>
      </c>
      <c r="AF8" s="29">
        <v>0.3</v>
      </c>
      <c r="AG8" s="30">
        <v>6.6</v>
      </c>
      <c r="AH8" s="30">
        <v>13.8</v>
      </c>
      <c r="AI8" s="30">
        <v>15.2</v>
      </c>
      <c r="AJ8" s="31">
        <v>5.6</v>
      </c>
      <c r="AK8" s="30">
        <v>27.2</v>
      </c>
      <c r="AL8" s="30">
        <v>46.7</v>
      </c>
      <c r="AM8" s="30">
        <v>55.3</v>
      </c>
      <c r="AN8" s="30">
        <v>68.400000000000006</v>
      </c>
      <c r="AO8" s="30">
        <v>82.6</v>
      </c>
      <c r="AP8" s="29">
        <v>14.1</v>
      </c>
      <c r="AQ8" s="30">
        <v>30.9</v>
      </c>
      <c r="AR8" s="30">
        <v>68</v>
      </c>
      <c r="AS8" s="30">
        <v>90.8</v>
      </c>
      <c r="AT8" s="31">
        <v>115.3</v>
      </c>
    </row>
    <row r="9" spans="1:46" x14ac:dyDescent="0.25">
      <c r="A9" s="28" t="s">
        <v>72</v>
      </c>
      <c r="B9" s="29">
        <v>1.7</v>
      </c>
      <c r="C9" s="30">
        <v>2.4</v>
      </c>
      <c r="D9" s="30">
        <v>2.6</v>
      </c>
      <c r="E9" s="30">
        <v>2.8</v>
      </c>
      <c r="F9" s="31">
        <v>2.9</v>
      </c>
      <c r="G9" s="30">
        <v>3</v>
      </c>
      <c r="H9" s="30">
        <v>5.6</v>
      </c>
      <c r="I9" s="30">
        <v>7.8</v>
      </c>
      <c r="J9" s="30">
        <v>9.1</v>
      </c>
      <c r="K9" s="30">
        <v>10.5</v>
      </c>
      <c r="L9" s="29">
        <v>2.8</v>
      </c>
      <c r="M9" s="30">
        <v>3.4</v>
      </c>
      <c r="N9" s="30">
        <v>2.5</v>
      </c>
      <c r="O9" s="30">
        <v>3</v>
      </c>
      <c r="P9" s="31">
        <v>3.5</v>
      </c>
      <c r="Q9" s="30">
        <v>-1.9</v>
      </c>
      <c r="R9" s="30">
        <v>-3.6</v>
      </c>
      <c r="S9" s="30">
        <v>-4.4000000000000004</v>
      </c>
      <c r="T9" s="30">
        <v>-6</v>
      </c>
      <c r="U9" s="30">
        <v>-8.4</v>
      </c>
      <c r="V9" s="29">
        <v>1.4</v>
      </c>
      <c r="W9" s="30">
        <v>0.3</v>
      </c>
      <c r="X9" s="30">
        <v>-1.9</v>
      </c>
      <c r="Y9" s="30">
        <v>-6</v>
      </c>
      <c r="Z9" s="31">
        <v>-9.1999999999999993</v>
      </c>
      <c r="AA9" s="30">
        <v>-3.2</v>
      </c>
      <c r="AB9" s="30">
        <v>-8.6</v>
      </c>
      <c r="AC9" s="30">
        <v>-12.7</v>
      </c>
      <c r="AD9" s="30">
        <v>-13.3</v>
      </c>
      <c r="AE9" s="30">
        <v>-10.9</v>
      </c>
      <c r="AF9" s="29">
        <v>-6.8</v>
      </c>
      <c r="AG9" s="30">
        <v>-1.7</v>
      </c>
      <c r="AH9" s="30">
        <v>4</v>
      </c>
      <c r="AI9" s="30">
        <v>0.1</v>
      </c>
      <c r="AJ9" s="31">
        <v>-12.3</v>
      </c>
      <c r="AK9" s="30">
        <v>22.6</v>
      </c>
      <c r="AL9" s="30">
        <v>35.6</v>
      </c>
      <c r="AM9" s="30">
        <v>34.299999999999997</v>
      </c>
      <c r="AN9" s="30">
        <v>45.5</v>
      </c>
      <c r="AO9" s="30">
        <v>56</v>
      </c>
      <c r="AP9" s="29">
        <v>14</v>
      </c>
      <c r="AQ9" s="30">
        <v>25.6</v>
      </c>
      <c r="AR9" s="30">
        <v>58.2</v>
      </c>
      <c r="AS9" s="30">
        <v>73.7</v>
      </c>
      <c r="AT9" s="31">
        <v>85.8</v>
      </c>
    </row>
    <row r="10" spans="1:46" x14ac:dyDescent="0.25">
      <c r="A10" s="28" t="s">
        <v>139</v>
      </c>
      <c r="B10" s="29">
        <v>-0.3</v>
      </c>
      <c r="C10" s="30">
        <v>-2</v>
      </c>
      <c r="D10" s="30">
        <v>-4</v>
      </c>
      <c r="E10" s="30">
        <v>-5.7</v>
      </c>
      <c r="F10" s="31">
        <v>-7.6</v>
      </c>
      <c r="G10" s="30">
        <v>2.2999999999999998</v>
      </c>
      <c r="H10" s="30">
        <v>2.4</v>
      </c>
      <c r="I10" s="30">
        <v>1.8</v>
      </c>
      <c r="J10" s="30">
        <v>0.9</v>
      </c>
      <c r="K10" s="30">
        <v>-0.4</v>
      </c>
      <c r="L10" s="29">
        <v>1.1000000000000001</v>
      </c>
      <c r="M10" s="30">
        <v>-0.2</v>
      </c>
      <c r="N10" s="30">
        <v>-2.8</v>
      </c>
      <c r="O10" s="30">
        <v>-4.8</v>
      </c>
      <c r="P10" s="31">
        <v>-6.8</v>
      </c>
      <c r="Q10" s="30">
        <v>-7.5</v>
      </c>
      <c r="R10" s="30">
        <v>-13.7</v>
      </c>
      <c r="S10" s="30">
        <v>-17.100000000000001</v>
      </c>
      <c r="T10" s="30">
        <v>-19.7</v>
      </c>
      <c r="U10" s="30">
        <v>-22.4</v>
      </c>
      <c r="V10" s="29">
        <v>-3.7</v>
      </c>
      <c r="W10" s="30">
        <v>-7.7</v>
      </c>
      <c r="X10" s="30">
        <v>-10.1</v>
      </c>
      <c r="Y10" s="30">
        <v>-13.7</v>
      </c>
      <c r="Z10" s="31">
        <v>-18.5</v>
      </c>
      <c r="AA10" s="30">
        <v>-4.4000000000000004</v>
      </c>
      <c r="AB10" s="30">
        <v>-13.2</v>
      </c>
      <c r="AC10" s="30">
        <v>-22.9</v>
      </c>
      <c r="AD10" s="30">
        <v>-28</v>
      </c>
      <c r="AE10" s="30">
        <v>-28.2</v>
      </c>
      <c r="AF10" s="29">
        <v>-5.3</v>
      </c>
      <c r="AG10" s="30">
        <v>0.4</v>
      </c>
      <c r="AH10" s="30">
        <v>7</v>
      </c>
      <c r="AI10" s="30">
        <v>1</v>
      </c>
      <c r="AJ10" s="31">
        <v>-15</v>
      </c>
      <c r="AK10" s="30">
        <v>18.3</v>
      </c>
      <c r="AL10" s="30">
        <v>25.9</v>
      </c>
      <c r="AM10" s="30">
        <v>25</v>
      </c>
      <c r="AN10" s="30">
        <v>35.9</v>
      </c>
      <c r="AO10" s="30">
        <v>46.6</v>
      </c>
      <c r="AP10" s="29">
        <v>13.9</v>
      </c>
      <c r="AQ10" s="30">
        <v>26.6</v>
      </c>
      <c r="AR10" s="30">
        <v>54.3</v>
      </c>
      <c r="AS10" s="30">
        <v>67.3</v>
      </c>
      <c r="AT10" s="31">
        <v>81.3</v>
      </c>
    </row>
    <row r="11" spans="1:46" x14ac:dyDescent="0.25">
      <c r="A11" s="28" t="s">
        <v>140</v>
      </c>
      <c r="B11" s="29">
        <v>5.5</v>
      </c>
      <c r="C11" s="30">
        <v>10</v>
      </c>
      <c r="D11" s="30">
        <v>14.1</v>
      </c>
      <c r="E11" s="30">
        <v>18</v>
      </c>
      <c r="F11" s="31">
        <v>21.2</v>
      </c>
      <c r="G11" s="30">
        <v>6.9</v>
      </c>
      <c r="H11" s="30">
        <v>12.5</v>
      </c>
      <c r="I11" s="30">
        <v>17.5</v>
      </c>
      <c r="J11" s="30">
        <v>22.1</v>
      </c>
      <c r="K11" s="30">
        <v>26.4</v>
      </c>
      <c r="L11" s="29">
        <v>4.5</v>
      </c>
      <c r="M11" s="30">
        <v>7.3</v>
      </c>
      <c r="N11" s="30">
        <v>10.8</v>
      </c>
      <c r="O11" s="30">
        <v>15.3</v>
      </c>
      <c r="P11" s="31">
        <v>19.2</v>
      </c>
      <c r="Q11" s="30">
        <v>4.9000000000000004</v>
      </c>
      <c r="R11" s="30">
        <v>10</v>
      </c>
      <c r="S11" s="30">
        <v>13.7</v>
      </c>
      <c r="T11" s="30">
        <v>15.1</v>
      </c>
      <c r="U11" s="30">
        <v>14.9</v>
      </c>
      <c r="V11" s="29">
        <v>6.1</v>
      </c>
      <c r="W11" s="30">
        <v>8</v>
      </c>
      <c r="X11" s="30">
        <v>7.8</v>
      </c>
      <c r="Y11" s="30">
        <v>4.8</v>
      </c>
      <c r="Z11" s="31">
        <v>3.3</v>
      </c>
      <c r="AA11" s="30">
        <v>2.9</v>
      </c>
      <c r="AB11" s="30">
        <v>5.7</v>
      </c>
      <c r="AC11" s="30">
        <v>10.7</v>
      </c>
      <c r="AD11" s="30">
        <v>20.2</v>
      </c>
      <c r="AE11" s="30">
        <v>27.4</v>
      </c>
      <c r="AF11" s="29">
        <v>3</v>
      </c>
      <c r="AG11" s="30">
        <v>13.7</v>
      </c>
      <c r="AH11" s="30">
        <v>22.7</v>
      </c>
      <c r="AI11" s="30">
        <v>23</v>
      </c>
      <c r="AJ11" s="31">
        <v>18.8</v>
      </c>
      <c r="AK11" s="30">
        <v>15.3</v>
      </c>
      <c r="AL11" s="30">
        <v>31.6</v>
      </c>
      <c r="AM11" s="30">
        <v>42.2</v>
      </c>
      <c r="AN11" s="30">
        <v>60.2</v>
      </c>
      <c r="AO11" s="30">
        <v>75.3</v>
      </c>
      <c r="AP11" s="29">
        <v>8.6999999999999993</v>
      </c>
      <c r="AQ11" s="30">
        <v>14.4</v>
      </c>
      <c r="AR11" s="30">
        <v>39.299999999999997</v>
      </c>
      <c r="AS11" s="30">
        <v>59</v>
      </c>
      <c r="AT11" s="31">
        <v>80.7</v>
      </c>
    </row>
    <row r="12" spans="1:46" x14ac:dyDescent="0.25">
      <c r="A12" s="28" t="s">
        <v>73</v>
      </c>
      <c r="B12" s="29">
        <v>2.2999999999999998</v>
      </c>
      <c r="C12" s="30">
        <v>3</v>
      </c>
      <c r="D12" s="30">
        <v>3</v>
      </c>
      <c r="E12" s="30">
        <v>3.1</v>
      </c>
      <c r="F12" s="31">
        <v>3.1</v>
      </c>
      <c r="G12" s="30">
        <v>4.5</v>
      </c>
      <c r="H12" s="30">
        <v>7.2</v>
      </c>
      <c r="I12" s="30">
        <v>9.1999999999999993</v>
      </c>
      <c r="J12" s="30">
        <v>10.199999999999999</v>
      </c>
      <c r="K12" s="30">
        <v>11.2</v>
      </c>
      <c r="L12" s="29">
        <v>4.0999999999999996</v>
      </c>
      <c r="M12" s="30">
        <v>4.5999999999999996</v>
      </c>
      <c r="N12" s="30">
        <v>3.4</v>
      </c>
      <c r="O12" s="30">
        <v>3.3</v>
      </c>
      <c r="P12" s="31">
        <v>3</v>
      </c>
      <c r="Q12" s="30">
        <v>-3.8</v>
      </c>
      <c r="R12" s="30">
        <v>-5.6</v>
      </c>
      <c r="S12" s="30">
        <v>-6</v>
      </c>
      <c r="T12" s="30">
        <v>-6.7</v>
      </c>
      <c r="U12" s="30">
        <v>-7.9</v>
      </c>
      <c r="V12" s="29">
        <v>0.5</v>
      </c>
      <c r="W12" s="30">
        <v>1</v>
      </c>
      <c r="X12" s="30">
        <v>0.8</v>
      </c>
      <c r="Y12" s="30">
        <v>-0.7</v>
      </c>
      <c r="Z12" s="31">
        <v>-3.4</v>
      </c>
      <c r="AA12" s="30">
        <v>-2.7</v>
      </c>
      <c r="AB12" s="30">
        <v>-9.9</v>
      </c>
      <c r="AC12" s="30">
        <v>-16.600000000000001</v>
      </c>
      <c r="AD12" s="30">
        <v>-19.899999999999999</v>
      </c>
      <c r="AE12" s="30">
        <v>-17.899999999999999</v>
      </c>
      <c r="AF12" s="29">
        <v>-3.4</v>
      </c>
      <c r="AG12" s="30">
        <v>2.9</v>
      </c>
      <c r="AH12" s="30">
        <v>11.8</v>
      </c>
      <c r="AI12" s="30">
        <v>8.8000000000000007</v>
      </c>
      <c r="AJ12" s="31">
        <v>-6.8</v>
      </c>
      <c r="AK12" s="30">
        <v>28.6</v>
      </c>
      <c r="AL12" s="30">
        <v>45.5</v>
      </c>
      <c r="AM12" s="30">
        <v>46.4</v>
      </c>
      <c r="AN12" s="30">
        <v>61.2</v>
      </c>
      <c r="AO12" s="30">
        <v>77.900000000000006</v>
      </c>
      <c r="AP12" s="29">
        <v>20</v>
      </c>
      <c r="AQ12" s="30">
        <v>40.799999999999997</v>
      </c>
      <c r="AR12" s="30">
        <v>81</v>
      </c>
      <c r="AS12" s="30">
        <v>103.5</v>
      </c>
      <c r="AT12" s="31">
        <v>118.7</v>
      </c>
    </row>
    <row r="13" spans="1:46" x14ac:dyDescent="0.25">
      <c r="A13" s="28" t="s">
        <v>141</v>
      </c>
      <c r="B13" s="29">
        <v>0.6</v>
      </c>
      <c r="C13" s="30">
        <v>0.4</v>
      </c>
      <c r="D13" s="30">
        <v>-0.2</v>
      </c>
      <c r="E13" s="30">
        <v>-0.4</v>
      </c>
      <c r="F13" s="31">
        <v>-0.8</v>
      </c>
      <c r="G13" s="30">
        <v>2.9</v>
      </c>
      <c r="H13" s="30">
        <v>4.5999999999999996</v>
      </c>
      <c r="I13" s="30">
        <v>5.7</v>
      </c>
      <c r="J13" s="30">
        <v>6.7</v>
      </c>
      <c r="K13" s="30">
        <v>7.4</v>
      </c>
      <c r="L13" s="29">
        <v>1.2</v>
      </c>
      <c r="M13" s="30">
        <v>0.9</v>
      </c>
      <c r="N13" s="30">
        <v>-0.6</v>
      </c>
      <c r="O13" s="30">
        <v>-1.1000000000000001</v>
      </c>
      <c r="P13" s="31">
        <v>-1.5</v>
      </c>
      <c r="Q13" s="30">
        <v>-4.2</v>
      </c>
      <c r="R13" s="30">
        <v>-6.8</v>
      </c>
      <c r="S13" s="30">
        <v>-8.1999999999999993</v>
      </c>
      <c r="T13" s="30">
        <v>-9.6999999999999993</v>
      </c>
      <c r="U13" s="30">
        <v>-12.1</v>
      </c>
      <c r="V13" s="29">
        <v>1.1000000000000001</v>
      </c>
      <c r="W13" s="30">
        <v>0.8</v>
      </c>
      <c r="X13" s="30">
        <v>-1.7</v>
      </c>
      <c r="Y13" s="30">
        <v>-5.4</v>
      </c>
      <c r="Z13" s="31">
        <v>-9.8000000000000007</v>
      </c>
      <c r="AA13" s="30">
        <v>-5.5</v>
      </c>
      <c r="AB13" s="30">
        <v>-13.8</v>
      </c>
      <c r="AC13" s="30">
        <v>-21.1</v>
      </c>
      <c r="AD13" s="30">
        <v>-23.7</v>
      </c>
      <c r="AE13" s="30">
        <v>-21.2</v>
      </c>
      <c r="AF13" s="29">
        <v>-3.7</v>
      </c>
      <c r="AG13" s="30">
        <v>2.9</v>
      </c>
      <c r="AH13" s="30">
        <v>10.199999999999999</v>
      </c>
      <c r="AI13" s="30">
        <v>4.8</v>
      </c>
      <c r="AJ13" s="31">
        <v>-12.4</v>
      </c>
      <c r="AK13" s="30">
        <v>17.100000000000001</v>
      </c>
      <c r="AL13" s="30">
        <v>26.9</v>
      </c>
      <c r="AM13" s="30">
        <v>29.9</v>
      </c>
      <c r="AN13" s="30">
        <v>42.6</v>
      </c>
      <c r="AO13" s="30">
        <v>54.8</v>
      </c>
      <c r="AP13" s="29">
        <v>11.7</v>
      </c>
      <c r="AQ13" s="30">
        <v>23.7</v>
      </c>
      <c r="AR13" s="30">
        <v>47.9</v>
      </c>
      <c r="AS13" s="30">
        <v>63.2</v>
      </c>
      <c r="AT13" s="31">
        <v>78.099999999999994</v>
      </c>
    </row>
    <row r="14" spans="1:46" x14ac:dyDescent="0.25">
      <c r="A14" s="28" t="s">
        <v>74</v>
      </c>
      <c r="B14" s="29">
        <v>1.5</v>
      </c>
      <c r="C14" s="30">
        <v>1.8</v>
      </c>
      <c r="D14" s="30">
        <v>2.9</v>
      </c>
      <c r="E14" s="30">
        <v>4.0999999999999996</v>
      </c>
      <c r="F14" s="31">
        <v>4.7</v>
      </c>
      <c r="G14" s="30">
        <v>2.5</v>
      </c>
      <c r="H14" s="30">
        <v>3.1</v>
      </c>
      <c r="I14" s="30">
        <v>4.4000000000000004</v>
      </c>
      <c r="J14" s="30">
        <v>5.7</v>
      </c>
      <c r="K14" s="30">
        <v>6.9</v>
      </c>
      <c r="L14" s="29">
        <v>0.2</v>
      </c>
      <c r="M14" s="30">
        <v>-0.7</v>
      </c>
      <c r="N14" s="30">
        <v>0.1</v>
      </c>
      <c r="O14" s="30">
        <v>1.9</v>
      </c>
      <c r="P14" s="31">
        <v>3</v>
      </c>
      <c r="Q14" s="30">
        <v>1.5</v>
      </c>
      <c r="R14" s="30">
        <v>3.4</v>
      </c>
      <c r="S14" s="30">
        <v>4.5999999999999996</v>
      </c>
      <c r="T14" s="30">
        <v>4.5</v>
      </c>
      <c r="U14" s="30">
        <v>3.2</v>
      </c>
      <c r="V14" s="29">
        <v>5.0999999999999996</v>
      </c>
      <c r="W14" s="30">
        <v>5.8</v>
      </c>
      <c r="X14" s="30">
        <v>4.9000000000000004</v>
      </c>
      <c r="Y14" s="30">
        <v>1</v>
      </c>
      <c r="Z14" s="31">
        <v>-1.1000000000000001</v>
      </c>
      <c r="AA14" s="30">
        <v>-4.5</v>
      </c>
      <c r="AB14" s="30">
        <v>-9.1999999999999993</v>
      </c>
      <c r="AC14" s="30">
        <v>-9.1</v>
      </c>
      <c r="AD14" s="30">
        <v>-2.8</v>
      </c>
      <c r="AE14" s="30">
        <v>3</v>
      </c>
      <c r="AF14" s="29">
        <v>-0.9</v>
      </c>
      <c r="AG14" s="30">
        <v>9.4</v>
      </c>
      <c r="AH14" s="30">
        <v>12.7</v>
      </c>
      <c r="AI14" s="30">
        <v>3.9</v>
      </c>
      <c r="AJ14" s="31">
        <v>-9.3000000000000007</v>
      </c>
      <c r="AK14" s="30">
        <v>7.9</v>
      </c>
      <c r="AL14" s="30">
        <v>13.6</v>
      </c>
      <c r="AM14" s="30">
        <v>18.399999999999999</v>
      </c>
      <c r="AN14" s="30">
        <v>34</v>
      </c>
      <c r="AO14" s="30">
        <v>39.9</v>
      </c>
      <c r="AP14" s="29">
        <v>3.9</v>
      </c>
      <c r="AQ14" s="30">
        <v>1.3</v>
      </c>
      <c r="AR14" s="30">
        <v>17.2</v>
      </c>
      <c r="AS14" s="30">
        <v>23.7</v>
      </c>
      <c r="AT14" s="31">
        <v>37.799999999999997</v>
      </c>
    </row>
    <row r="15" spans="1:46" x14ac:dyDescent="0.25">
      <c r="A15" s="28" t="s">
        <v>75</v>
      </c>
      <c r="B15" s="29">
        <v>1.3</v>
      </c>
      <c r="C15" s="30">
        <v>1.1000000000000001</v>
      </c>
      <c r="D15" s="30">
        <v>0.6</v>
      </c>
      <c r="E15" s="30">
        <v>0.2</v>
      </c>
      <c r="F15" s="32">
        <v>-0.3</v>
      </c>
      <c r="G15" s="30">
        <v>3.8</v>
      </c>
      <c r="H15" s="30">
        <v>4.9000000000000004</v>
      </c>
      <c r="I15" s="30">
        <v>5.8</v>
      </c>
      <c r="J15" s="30">
        <v>6.5</v>
      </c>
      <c r="K15" s="33">
        <v>7</v>
      </c>
      <c r="L15" s="29">
        <v>2</v>
      </c>
      <c r="M15" s="30">
        <v>2</v>
      </c>
      <c r="N15" s="30">
        <v>1.2</v>
      </c>
      <c r="O15" s="30">
        <v>1</v>
      </c>
      <c r="P15" s="32">
        <v>1</v>
      </c>
      <c r="Q15" s="30">
        <v>-3.2</v>
      </c>
      <c r="R15" s="30">
        <v>-5.5</v>
      </c>
      <c r="S15" s="30">
        <v>-7.2</v>
      </c>
      <c r="T15" s="30">
        <v>-9.4</v>
      </c>
      <c r="U15" s="33">
        <v>-12.2</v>
      </c>
      <c r="V15" s="29">
        <v>1.7</v>
      </c>
      <c r="W15" s="30">
        <v>0.2</v>
      </c>
      <c r="X15" s="30">
        <v>-2.8</v>
      </c>
      <c r="Y15" s="30">
        <v>-7.2</v>
      </c>
      <c r="Z15" s="32">
        <v>-10.8</v>
      </c>
      <c r="AA15" s="30">
        <v>-3.5</v>
      </c>
      <c r="AB15" s="30">
        <v>-9.3000000000000007</v>
      </c>
      <c r="AC15" s="30">
        <v>-14.9</v>
      </c>
      <c r="AD15" s="30">
        <v>-16.5</v>
      </c>
      <c r="AE15" s="33">
        <v>-14.6</v>
      </c>
      <c r="AF15" s="29">
        <v>-3.1</v>
      </c>
      <c r="AG15" s="30">
        <v>3.8</v>
      </c>
      <c r="AH15" s="30">
        <v>12.8</v>
      </c>
      <c r="AI15" s="30">
        <v>10.3</v>
      </c>
      <c r="AJ15" s="32">
        <v>-6.2</v>
      </c>
      <c r="AK15" s="30">
        <v>19.600000000000001</v>
      </c>
      <c r="AL15" s="30">
        <v>31.6</v>
      </c>
      <c r="AM15" s="30">
        <v>35.5</v>
      </c>
      <c r="AN15" s="30">
        <v>48.9</v>
      </c>
      <c r="AO15" s="33">
        <v>64.400000000000006</v>
      </c>
      <c r="AP15" s="29">
        <v>10.8</v>
      </c>
      <c r="AQ15" s="30">
        <v>16.5</v>
      </c>
      <c r="AR15" s="30">
        <v>42.9</v>
      </c>
      <c r="AS15" s="30">
        <v>54.7</v>
      </c>
      <c r="AT15" s="32">
        <v>68.400000000000006</v>
      </c>
    </row>
    <row r="16" spans="1:46" x14ac:dyDescent="0.25">
      <c r="A16" s="28" t="s">
        <v>76</v>
      </c>
      <c r="B16" s="29">
        <v>2.4</v>
      </c>
      <c r="C16" s="30">
        <v>4.7</v>
      </c>
      <c r="D16" s="30">
        <v>7.3</v>
      </c>
      <c r="E16" s="30">
        <v>10</v>
      </c>
      <c r="F16" s="31">
        <v>12.3</v>
      </c>
      <c r="G16" s="30">
        <v>5.3</v>
      </c>
      <c r="H16" s="30">
        <v>9.6</v>
      </c>
      <c r="I16" s="30">
        <v>14.6</v>
      </c>
      <c r="J16" s="30">
        <v>19.100000000000001</v>
      </c>
      <c r="K16" s="30">
        <v>23.1</v>
      </c>
      <c r="L16" s="29">
        <v>2.2000000000000002</v>
      </c>
      <c r="M16" s="30">
        <v>3.1</v>
      </c>
      <c r="N16" s="30">
        <v>3.6</v>
      </c>
      <c r="O16" s="30">
        <v>5.8</v>
      </c>
      <c r="P16" s="31">
        <v>8.5</v>
      </c>
      <c r="Q16" s="30">
        <v>-0.5</v>
      </c>
      <c r="R16" s="30">
        <v>1.5</v>
      </c>
      <c r="S16" s="30">
        <v>4.9000000000000004</v>
      </c>
      <c r="T16" s="30">
        <v>6.5</v>
      </c>
      <c r="U16" s="30">
        <v>6</v>
      </c>
      <c r="V16" s="29">
        <v>6.6</v>
      </c>
      <c r="W16" s="30">
        <v>11.5</v>
      </c>
      <c r="X16" s="30">
        <v>13.6</v>
      </c>
      <c r="Y16" s="30">
        <v>8.6</v>
      </c>
      <c r="Z16" s="31">
        <v>6.6</v>
      </c>
      <c r="AA16" s="30">
        <v>-5.0999999999999996</v>
      </c>
      <c r="AB16" s="30">
        <v>-10.6</v>
      </c>
      <c r="AC16" s="30">
        <v>-12.9</v>
      </c>
      <c r="AD16" s="30">
        <v>-8.9</v>
      </c>
      <c r="AE16" s="30">
        <v>-2.9</v>
      </c>
      <c r="AF16" s="29">
        <v>-1.2</v>
      </c>
      <c r="AG16" s="30">
        <v>7.1</v>
      </c>
      <c r="AH16" s="30">
        <v>10.6</v>
      </c>
      <c r="AI16" s="30">
        <v>4.0999999999999996</v>
      </c>
      <c r="AJ16" s="31">
        <v>-10</v>
      </c>
      <c r="AK16" s="30">
        <v>12.9</v>
      </c>
      <c r="AL16" s="30">
        <v>22.8</v>
      </c>
      <c r="AM16" s="30">
        <v>29.5</v>
      </c>
      <c r="AN16" s="30">
        <v>42.8</v>
      </c>
      <c r="AO16" s="30">
        <v>48.9</v>
      </c>
      <c r="AP16" s="29">
        <v>25.7</v>
      </c>
      <c r="AQ16" s="30">
        <v>40</v>
      </c>
      <c r="AR16" s="30">
        <v>69.599999999999994</v>
      </c>
      <c r="AS16" s="30">
        <v>92</v>
      </c>
      <c r="AT16" s="31">
        <v>119</v>
      </c>
    </row>
    <row r="17" spans="1:46" x14ac:dyDescent="0.25">
      <c r="A17" s="28" t="s">
        <v>77</v>
      </c>
      <c r="B17" s="29">
        <v>5.9</v>
      </c>
      <c r="C17" s="30">
        <v>10.5</v>
      </c>
      <c r="D17" s="30">
        <v>15.3</v>
      </c>
      <c r="E17" s="30">
        <v>20</v>
      </c>
      <c r="F17" s="31">
        <v>24.2</v>
      </c>
      <c r="G17" s="30">
        <v>7.8</v>
      </c>
      <c r="H17" s="30">
        <v>14.3</v>
      </c>
      <c r="I17" s="30">
        <v>20.5</v>
      </c>
      <c r="J17" s="30">
        <v>26.6</v>
      </c>
      <c r="K17" s="30">
        <v>33</v>
      </c>
      <c r="L17" s="29">
        <v>6.6</v>
      </c>
      <c r="M17" s="30">
        <v>10.9</v>
      </c>
      <c r="N17" s="30">
        <v>15.3</v>
      </c>
      <c r="O17" s="30">
        <v>20.6</v>
      </c>
      <c r="P17" s="31">
        <v>25.9</v>
      </c>
      <c r="Q17" s="30">
        <v>2.8</v>
      </c>
      <c r="R17" s="30">
        <v>5.6</v>
      </c>
      <c r="S17" s="30">
        <v>9.3000000000000007</v>
      </c>
      <c r="T17" s="30">
        <v>11.5</v>
      </c>
      <c r="U17" s="30">
        <v>11.5</v>
      </c>
      <c r="V17" s="29">
        <v>6.3</v>
      </c>
      <c r="W17" s="30">
        <v>10.6</v>
      </c>
      <c r="X17" s="30">
        <v>13.1</v>
      </c>
      <c r="Y17" s="30">
        <v>10.4</v>
      </c>
      <c r="Z17" s="31">
        <v>8.8000000000000007</v>
      </c>
      <c r="AA17" s="30">
        <v>0.8</v>
      </c>
      <c r="AB17" s="30">
        <v>-1.8</v>
      </c>
      <c r="AC17" s="30">
        <v>-2.9</v>
      </c>
      <c r="AD17" s="30">
        <v>2</v>
      </c>
      <c r="AE17" s="30">
        <v>8.8000000000000007</v>
      </c>
      <c r="AF17" s="29">
        <v>3.2</v>
      </c>
      <c r="AG17" s="30">
        <v>19.100000000000001</v>
      </c>
      <c r="AH17" s="30">
        <v>30.4</v>
      </c>
      <c r="AI17" s="30">
        <v>29.6</v>
      </c>
      <c r="AJ17" s="31">
        <v>18.600000000000001</v>
      </c>
      <c r="AK17" s="30">
        <v>24.6</v>
      </c>
      <c r="AL17" s="30">
        <v>39.4</v>
      </c>
      <c r="AM17" s="30">
        <v>51.6</v>
      </c>
      <c r="AN17" s="30">
        <v>76.900000000000006</v>
      </c>
      <c r="AO17" s="30">
        <v>95.3</v>
      </c>
      <c r="AP17" s="29">
        <v>12.1</v>
      </c>
      <c r="AQ17" s="30">
        <v>23.9</v>
      </c>
      <c r="AR17" s="30">
        <v>58.3</v>
      </c>
      <c r="AS17" s="30">
        <v>75.5</v>
      </c>
      <c r="AT17" s="31">
        <v>106.2</v>
      </c>
    </row>
    <row r="18" spans="1:46" x14ac:dyDescent="0.25">
      <c r="A18" s="28" t="s">
        <v>78</v>
      </c>
      <c r="B18" s="29">
        <v>3.9</v>
      </c>
      <c r="C18" s="30">
        <v>7.8</v>
      </c>
      <c r="D18" s="30">
        <v>11.9</v>
      </c>
      <c r="E18" s="30">
        <v>15.8</v>
      </c>
      <c r="F18" s="31">
        <v>19</v>
      </c>
      <c r="G18" s="30">
        <v>7.2</v>
      </c>
      <c r="H18" s="30">
        <v>12.9</v>
      </c>
      <c r="I18" s="30">
        <v>19</v>
      </c>
      <c r="J18" s="30">
        <v>24.6</v>
      </c>
      <c r="K18" s="30">
        <v>29.3</v>
      </c>
      <c r="L18" s="29">
        <v>2.5</v>
      </c>
      <c r="M18" s="30">
        <v>5</v>
      </c>
      <c r="N18" s="30">
        <v>7.5</v>
      </c>
      <c r="O18" s="30">
        <v>10.9</v>
      </c>
      <c r="P18" s="31">
        <v>14.8</v>
      </c>
      <c r="Q18" s="30">
        <v>1.8</v>
      </c>
      <c r="R18" s="30">
        <v>5.4</v>
      </c>
      <c r="S18" s="30">
        <v>9.8000000000000007</v>
      </c>
      <c r="T18" s="30">
        <v>12.3</v>
      </c>
      <c r="U18" s="30">
        <v>12.9</v>
      </c>
      <c r="V18" s="29">
        <v>7.4</v>
      </c>
      <c r="W18" s="30">
        <v>13</v>
      </c>
      <c r="X18" s="30">
        <v>16.399999999999999</v>
      </c>
      <c r="Y18" s="30">
        <v>13.5</v>
      </c>
      <c r="Z18" s="31">
        <v>12.6</v>
      </c>
      <c r="AA18" s="30">
        <v>-2.9</v>
      </c>
      <c r="AB18" s="30">
        <v>-5.3</v>
      </c>
      <c r="AC18" s="30">
        <v>-5.2</v>
      </c>
      <c r="AD18" s="30">
        <v>0.7</v>
      </c>
      <c r="AE18" s="30">
        <v>6.5</v>
      </c>
      <c r="AF18" s="29">
        <v>1.5</v>
      </c>
      <c r="AG18" s="30">
        <v>10.1</v>
      </c>
      <c r="AH18" s="30">
        <v>13.8</v>
      </c>
      <c r="AI18" s="30">
        <v>8.6999999999999993</v>
      </c>
      <c r="AJ18" s="31">
        <v>-1.3</v>
      </c>
      <c r="AK18" s="30">
        <v>15.5</v>
      </c>
      <c r="AL18" s="30">
        <v>28.3</v>
      </c>
      <c r="AM18" s="30">
        <v>38.200000000000003</v>
      </c>
      <c r="AN18" s="30">
        <v>52.7</v>
      </c>
      <c r="AO18" s="30">
        <v>60.1</v>
      </c>
      <c r="AP18" s="29">
        <v>17.5</v>
      </c>
      <c r="AQ18" s="30">
        <v>28.9</v>
      </c>
      <c r="AR18" s="30">
        <v>56.5</v>
      </c>
      <c r="AS18" s="30">
        <v>77.2</v>
      </c>
      <c r="AT18" s="31">
        <v>105.1</v>
      </c>
    </row>
    <row r="19" spans="1:46" x14ac:dyDescent="0.25">
      <c r="A19" s="28" t="s">
        <v>79</v>
      </c>
      <c r="B19" s="29">
        <v>3.3</v>
      </c>
      <c r="C19" s="30">
        <v>6.1</v>
      </c>
      <c r="D19" s="30">
        <v>8.6</v>
      </c>
      <c r="E19" s="30">
        <v>11.1</v>
      </c>
      <c r="F19" s="31">
        <v>13.2</v>
      </c>
      <c r="G19" s="30">
        <v>4.8</v>
      </c>
      <c r="H19" s="30">
        <v>9.1</v>
      </c>
      <c r="I19" s="30">
        <v>13.5</v>
      </c>
      <c r="J19" s="30">
        <v>17.399999999999999</v>
      </c>
      <c r="K19" s="30">
        <v>21.1</v>
      </c>
      <c r="L19" s="29">
        <v>5.2</v>
      </c>
      <c r="M19" s="30">
        <v>8.6999999999999993</v>
      </c>
      <c r="N19" s="30">
        <v>10.9</v>
      </c>
      <c r="O19" s="30">
        <v>13.5</v>
      </c>
      <c r="P19" s="31">
        <v>15.9</v>
      </c>
      <c r="Q19" s="30">
        <v>-1.6</v>
      </c>
      <c r="R19" s="30">
        <v>-1.7</v>
      </c>
      <c r="S19" s="30">
        <v>-1</v>
      </c>
      <c r="T19" s="30">
        <v>-0.7</v>
      </c>
      <c r="U19" s="30">
        <v>-1</v>
      </c>
      <c r="V19" s="29">
        <v>0.7</v>
      </c>
      <c r="W19" s="30">
        <v>1.4</v>
      </c>
      <c r="X19" s="30">
        <v>2.4</v>
      </c>
      <c r="Y19" s="30">
        <v>1.4</v>
      </c>
      <c r="Z19" s="31">
        <v>-0.3</v>
      </c>
      <c r="AA19" s="30">
        <v>1.7</v>
      </c>
      <c r="AB19" s="30">
        <v>0</v>
      </c>
      <c r="AC19" s="30">
        <v>-3.4</v>
      </c>
      <c r="AD19" s="30">
        <v>-4.3</v>
      </c>
      <c r="AE19" s="30">
        <v>-1.8</v>
      </c>
      <c r="AF19" s="29">
        <v>-1</v>
      </c>
      <c r="AG19" s="30">
        <v>9.1999999999999993</v>
      </c>
      <c r="AH19" s="30">
        <v>23.2</v>
      </c>
      <c r="AI19" s="30">
        <v>26.8</v>
      </c>
      <c r="AJ19" s="31">
        <v>16.2</v>
      </c>
      <c r="AK19" s="30">
        <v>18.3</v>
      </c>
      <c r="AL19" s="30">
        <v>32.4</v>
      </c>
      <c r="AM19" s="30">
        <v>38.799999999999997</v>
      </c>
      <c r="AN19" s="30">
        <v>56.7</v>
      </c>
      <c r="AO19" s="30">
        <v>79.5</v>
      </c>
      <c r="AP19" s="29">
        <v>15.6</v>
      </c>
      <c r="AQ19" s="30">
        <v>26.9</v>
      </c>
      <c r="AR19" s="30">
        <v>55.3</v>
      </c>
      <c r="AS19" s="30">
        <v>74.900000000000006</v>
      </c>
      <c r="AT19" s="31">
        <v>94.1</v>
      </c>
    </row>
    <row r="20" spans="1:46" x14ac:dyDescent="0.25">
      <c r="A20" s="28" t="s">
        <v>80</v>
      </c>
      <c r="B20" s="29">
        <v>2.2999999999999998</v>
      </c>
      <c r="C20" s="30">
        <v>3.4</v>
      </c>
      <c r="D20" s="30">
        <v>4.3</v>
      </c>
      <c r="E20" s="30">
        <v>5.2</v>
      </c>
      <c r="F20" s="31">
        <v>5.8</v>
      </c>
      <c r="G20" s="30">
        <v>4</v>
      </c>
      <c r="H20" s="30">
        <v>7.1</v>
      </c>
      <c r="I20" s="30">
        <v>9.6</v>
      </c>
      <c r="J20" s="30">
        <v>11.8</v>
      </c>
      <c r="K20" s="30">
        <v>14.1</v>
      </c>
      <c r="L20" s="29">
        <v>3.5</v>
      </c>
      <c r="M20" s="30">
        <v>4.5999999999999996</v>
      </c>
      <c r="N20" s="30">
        <v>5.3</v>
      </c>
      <c r="O20" s="30">
        <v>6.2</v>
      </c>
      <c r="P20" s="31">
        <v>6.9</v>
      </c>
      <c r="Q20" s="30">
        <v>-2.2000000000000002</v>
      </c>
      <c r="R20" s="30">
        <v>-3.7</v>
      </c>
      <c r="S20" s="30">
        <v>-4.4000000000000004</v>
      </c>
      <c r="T20" s="30">
        <v>-5.4</v>
      </c>
      <c r="U20" s="30">
        <v>-7.1</v>
      </c>
      <c r="V20" s="29">
        <v>0.4</v>
      </c>
      <c r="W20" s="30">
        <v>-0.6</v>
      </c>
      <c r="X20" s="30">
        <v>-1.2</v>
      </c>
      <c r="Y20" s="30">
        <v>-4.5</v>
      </c>
      <c r="Z20" s="31">
        <v>-6.7</v>
      </c>
      <c r="AA20" s="30">
        <v>-1.9</v>
      </c>
      <c r="AB20" s="30">
        <v>-6.5</v>
      </c>
      <c r="AC20" s="30">
        <v>-11.5</v>
      </c>
      <c r="AD20" s="30">
        <v>-12.1</v>
      </c>
      <c r="AE20" s="30">
        <v>-10.3</v>
      </c>
      <c r="AF20" s="29">
        <v>-2.4</v>
      </c>
      <c r="AG20" s="30">
        <v>6.1</v>
      </c>
      <c r="AH20" s="30">
        <v>14.7</v>
      </c>
      <c r="AI20" s="30">
        <v>12.9</v>
      </c>
      <c r="AJ20" s="31">
        <v>-0.3</v>
      </c>
      <c r="AK20" s="30">
        <v>23.4</v>
      </c>
      <c r="AL20" s="30">
        <v>36</v>
      </c>
      <c r="AM20" s="30">
        <v>40.1</v>
      </c>
      <c r="AN20" s="30">
        <v>55.8</v>
      </c>
      <c r="AO20" s="30">
        <v>70.7</v>
      </c>
      <c r="AP20" s="29">
        <v>14.4</v>
      </c>
      <c r="AQ20" s="30">
        <v>27.6</v>
      </c>
      <c r="AR20" s="30">
        <v>60.8</v>
      </c>
      <c r="AS20" s="30">
        <v>75.400000000000006</v>
      </c>
      <c r="AT20" s="31">
        <v>96.2</v>
      </c>
    </row>
    <row r="21" spans="1:46" x14ac:dyDescent="0.25">
      <c r="A21" s="28" t="s">
        <v>81</v>
      </c>
      <c r="B21" s="29">
        <v>3.3</v>
      </c>
      <c r="C21" s="30">
        <v>5.5</v>
      </c>
      <c r="D21" s="30">
        <v>7.8</v>
      </c>
      <c r="E21" s="30">
        <v>10.3</v>
      </c>
      <c r="F21" s="31">
        <v>12.2</v>
      </c>
      <c r="G21" s="30">
        <v>4.5</v>
      </c>
      <c r="H21" s="30">
        <v>7.7</v>
      </c>
      <c r="I21" s="30">
        <v>10.6</v>
      </c>
      <c r="J21" s="30">
        <v>13.3</v>
      </c>
      <c r="K21" s="30">
        <v>15.7</v>
      </c>
      <c r="L21" s="29">
        <v>3.4</v>
      </c>
      <c r="M21" s="30">
        <v>3.9</v>
      </c>
      <c r="N21" s="30">
        <v>5.9</v>
      </c>
      <c r="O21" s="30">
        <v>9.4</v>
      </c>
      <c r="P21" s="31">
        <v>12.3</v>
      </c>
      <c r="Q21" s="30">
        <v>0.8</v>
      </c>
      <c r="R21" s="30">
        <v>3.6</v>
      </c>
      <c r="S21" s="30">
        <v>5.3</v>
      </c>
      <c r="T21" s="30">
        <v>5.6</v>
      </c>
      <c r="U21" s="30">
        <v>4.5999999999999996</v>
      </c>
      <c r="V21" s="29">
        <v>5.7</v>
      </c>
      <c r="W21" s="30">
        <v>6.3</v>
      </c>
      <c r="X21" s="30">
        <v>5.0999999999999996</v>
      </c>
      <c r="Y21" s="30">
        <v>1.8</v>
      </c>
      <c r="Z21" s="31">
        <v>-0.1</v>
      </c>
      <c r="AA21" s="30">
        <v>-1</v>
      </c>
      <c r="AB21" s="30">
        <v>-1.8</v>
      </c>
      <c r="AC21" s="30">
        <v>-0.5</v>
      </c>
      <c r="AD21" s="30">
        <v>6.3</v>
      </c>
      <c r="AE21" s="30">
        <v>12.9</v>
      </c>
      <c r="AF21" s="29">
        <v>8.1</v>
      </c>
      <c r="AG21" s="30">
        <v>26.4</v>
      </c>
      <c r="AH21" s="30">
        <v>37.5</v>
      </c>
      <c r="AI21" s="30">
        <v>33.299999999999997</v>
      </c>
      <c r="AJ21" s="31">
        <v>19.899999999999999</v>
      </c>
      <c r="AK21" s="30">
        <v>3.5</v>
      </c>
      <c r="AL21" s="30">
        <v>9.6999999999999993</v>
      </c>
      <c r="AM21" s="30">
        <v>24.9</v>
      </c>
      <c r="AN21" s="30">
        <v>50.4</v>
      </c>
      <c r="AO21" s="30">
        <v>66.400000000000006</v>
      </c>
      <c r="AP21" s="29">
        <v>-0.2</v>
      </c>
      <c r="AQ21" s="30">
        <v>-4.8</v>
      </c>
      <c r="AR21" s="30">
        <v>3.3</v>
      </c>
      <c r="AS21" s="30">
        <v>11.9</v>
      </c>
      <c r="AT21" s="31">
        <v>33.5</v>
      </c>
    </row>
    <row r="22" spans="1:46" x14ac:dyDescent="0.25">
      <c r="A22" s="28" t="s">
        <v>82</v>
      </c>
      <c r="B22" s="29">
        <v>2.6</v>
      </c>
      <c r="C22" s="30">
        <v>4.4000000000000004</v>
      </c>
      <c r="D22" s="30">
        <v>5.5</v>
      </c>
      <c r="E22" s="30">
        <v>6.4</v>
      </c>
      <c r="F22" s="31">
        <v>7.2</v>
      </c>
      <c r="G22" s="30">
        <v>3.7</v>
      </c>
      <c r="H22" s="30">
        <v>7.7</v>
      </c>
      <c r="I22" s="30">
        <v>10.7</v>
      </c>
      <c r="J22" s="30">
        <v>13.2</v>
      </c>
      <c r="K22" s="30">
        <v>15.1</v>
      </c>
      <c r="L22" s="29">
        <v>4.0999999999999996</v>
      </c>
      <c r="M22" s="30">
        <v>6</v>
      </c>
      <c r="N22" s="30">
        <v>6.5</v>
      </c>
      <c r="O22" s="30">
        <v>7.3</v>
      </c>
      <c r="P22" s="31">
        <v>8.5</v>
      </c>
      <c r="Q22" s="30">
        <v>-1.7</v>
      </c>
      <c r="R22" s="30">
        <v>-2.8</v>
      </c>
      <c r="S22" s="30">
        <v>-3.2</v>
      </c>
      <c r="T22" s="30">
        <v>-4.0999999999999996</v>
      </c>
      <c r="U22" s="30">
        <v>-5.7</v>
      </c>
      <c r="V22" s="29">
        <v>1.8</v>
      </c>
      <c r="W22" s="30">
        <v>1.5</v>
      </c>
      <c r="X22" s="30">
        <v>-0.2</v>
      </c>
      <c r="Y22" s="30">
        <v>-2.5</v>
      </c>
      <c r="Z22" s="31">
        <v>-5.3</v>
      </c>
      <c r="AA22" s="30">
        <v>-3.2</v>
      </c>
      <c r="AB22" s="30">
        <v>-7.4</v>
      </c>
      <c r="AC22" s="30">
        <v>-12</v>
      </c>
      <c r="AD22" s="30">
        <v>-13.3</v>
      </c>
      <c r="AE22" s="30">
        <v>-10.8</v>
      </c>
      <c r="AF22" s="29">
        <v>-1.5</v>
      </c>
      <c r="AG22" s="30">
        <v>4.7</v>
      </c>
      <c r="AH22" s="30">
        <v>12.6</v>
      </c>
      <c r="AI22" s="30">
        <v>9.3000000000000007</v>
      </c>
      <c r="AJ22" s="31">
        <v>-5.0999999999999996</v>
      </c>
      <c r="AK22" s="30">
        <v>22.7</v>
      </c>
      <c r="AL22" s="30">
        <v>37</v>
      </c>
      <c r="AM22" s="30">
        <v>42.5</v>
      </c>
      <c r="AN22" s="30">
        <v>54.7</v>
      </c>
      <c r="AO22" s="30">
        <v>68.900000000000006</v>
      </c>
      <c r="AP22" s="29">
        <v>17.100000000000001</v>
      </c>
      <c r="AQ22" s="30">
        <v>37.1</v>
      </c>
      <c r="AR22" s="30">
        <v>70.599999999999994</v>
      </c>
      <c r="AS22" s="30">
        <v>93.9</v>
      </c>
      <c r="AT22" s="31">
        <v>117.1</v>
      </c>
    </row>
    <row r="23" spans="1:46" x14ac:dyDescent="0.25">
      <c r="A23" s="28" t="s">
        <v>83</v>
      </c>
      <c r="B23" s="29">
        <v>-1.2</v>
      </c>
      <c r="C23" s="30">
        <v>-3.2</v>
      </c>
      <c r="D23" s="30">
        <v>-5.4</v>
      </c>
      <c r="E23" s="30">
        <v>-7.3</v>
      </c>
      <c r="F23" s="31">
        <v>-10</v>
      </c>
      <c r="G23" s="30">
        <v>1.2</v>
      </c>
      <c r="H23" s="30">
        <v>0.6</v>
      </c>
      <c r="I23" s="30">
        <v>-0.3</v>
      </c>
      <c r="J23" s="30">
        <v>-1.4</v>
      </c>
      <c r="K23" s="30">
        <v>-3.2</v>
      </c>
      <c r="L23" s="29">
        <v>-0.5</v>
      </c>
      <c r="M23" s="30">
        <v>-2.4</v>
      </c>
      <c r="N23" s="30">
        <v>-5.3</v>
      </c>
      <c r="O23" s="30">
        <v>-6.8</v>
      </c>
      <c r="P23" s="31">
        <v>-9.1999999999999993</v>
      </c>
      <c r="Q23" s="30">
        <v>-6.5</v>
      </c>
      <c r="R23" s="30">
        <v>-11.2</v>
      </c>
      <c r="S23" s="30">
        <v>-14.7</v>
      </c>
      <c r="T23" s="30">
        <v>-18.7</v>
      </c>
      <c r="U23" s="30">
        <v>-23.5</v>
      </c>
      <c r="V23" s="29">
        <v>-1.3</v>
      </c>
      <c r="W23" s="30">
        <v>-5.4</v>
      </c>
      <c r="X23" s="30">
        <v>-10</v>
      </c>
      <c r="Y23" s="30">
        <v>-16.5</v>
      </c>
      <c r="Z23" s="31">
        <v>-22.1</v>
      </c>
      <c r="AA23" s="30">
        <v>-5.8</v>
      </c>
      <c r="AB23" s="30">
        <v>-15.7</v>
      </c>
      <c r="AC23" s="30">
        <v>-24</v>
      </c>
      <c r="AD23" s="30">
        <v>-26.7</v>
      </c>
      <c r="AE23" s="30">
        <v>-26.9</v>
      </c>
      <c r="AF23" s="29">
        <v>-0.1</v>
      </c>
      <c r="AG23" s="30">
        <v>12.7</v>
      </c>
      <c r="AH23" s="30">
        <v>20.7</v>
      </c>
      <c r="AI23" s="30">
        <v>8.1</v>
      </c>
      <c r="AJ23" s="31">
        <v>-12.7</v>
      </c>
      <c r="AK23" s="30">
        <v>12.7</v>
      </c>
      <c r="AL23" s="30">
        <v>22.2</v>
      </c>
      <c r="AM23" s="30">
        <v>27.9</v>
      </c>
      <c r="AN23" s="30">
        <v>48.8</v>
      </c>
      <c r="AO23" s="30">
        <v>61.5</v>
      </c>
      <c r="AP23" s="29">
        <v>3.3</v>
      </c>
      <c r="AQ23" s="30">
        <v>7.6</v>
      </c>
      <c r="AR23" s="30">
        <v>24.5</v>
      </c>
      <c r="AS23" s="30">
        <v>36.1</v>
      </c>
      <c r="AT23" s="31">
        <v>50.5</v>
      </c>
    </row>
    <row r="24" spans="1:46" x14ac:dyDescent="0.25">
      <c r="A24" s="28" t="s">
        <v>84</v>
      </c>
      <c r="B24" s="29">
        <v>8.1999999999999993</v>
      </c>
      <c r="C24" s="30">
        <v>16</v>
      </c>
      <c r="D24" s="30">
        <v>23.4</v>
      </c>
      <c r="E24" s="30">
        <v>30.8</v>
      </c>
      <c r="F24" s="31">
        <v>37.799999999999997</v>
      </c>
      <c r="G24" s="30">
        <v>9.1</v>
      </c>
      <c r="H24" s="30">
        <v>18.7</v>
      </c>
      <c r="I24" s="30">
        <v>27.6</v>
      </c>
      <c r="J24" s="30">
        <v>36.1</v>
      </c>
      <c r="K24" s="30">
        <v>44.9</v>
      </c>
      <c r="L24" s="29">
        <v>7.6</v>
      </c>
      <c r="M24" s="30">
        <v>13.8</v>
      </c>
      <c r="N24" s="30">
        <v>20.3</v>
      </c>
      <c r="O24" s="30">
        <v>29</v>
      </c>
      <c r="P24" s="31">
        <v>38.200000000000003</v>
      </c>
      <c r="Q24" s="30">
        <v>8.1</v>
      </c>
      <c r="R24" s="30">
        <v>16.600000000000001</v>
      </c>
      <c r="S24" s="30">
        <v>24</v>
      </c>
      <c r="T24" s="30">
        <v>28.4</v>
      </c>
      <c r="U24" s="30">
        <v>30.3</v>
      </c>
      <c r="V24" s="29">
        <v>12.3</v>
      </c>
      <c r="W24" s="30">
        <v>20.2</v>
      </c>
      <c r="X24" s="30">
        <v>24.4</v>
      </c>
      <c r="Y24" s="30">
        <v>23.1</v>
      </c>
      <c r="Z24" s="31">
        <v>24.3</v>
      </c>
      <c r="AA24" s="30">
        <v>1.7</v>
      </c>
      <c r="AB24" s="30">
        <v>4.5</v>
      </c>
      <c r="AC24" s="30">
        <v>10.1</v>
      </c>
      <c r="AD24" s="30">
        <v>21.9</v>
      </c>
      <c r="AE24" s="30">
        <v>33.6</v>
      </c>
      <c r="AF24" s="29">
        <v>-0.4</v>
      </c>
      <c r="AG24" s="30">
        <v>10</v>
      </c>
      <c r="AH24" s="30">
        <v>20.399999999999999</v>
      </c>
      <c r="AI24" s="30">
        <v>22</v>
      </c>
      <c r="AJ24" s="31">
        <v>15.5</v>
      </c>
      <c r="AK24" s="30">
        <v>27.6</v>
      </c>
      <c r="AL24" s="30">
        <v>47.5</v>
      </c>
      <c r="AM24" s="30">
        <v>55.6</v>
      </c>
      <c r="AN24" s="30">
        <v>75.3</v>
      </c>
      <c r="AO24" s="30">
        <v>94</v>
      </c>
      <c r="AP24" s="29">
        <v>17.8</v>
      </c>
      <c r="AQ24" s="30">
        <v>32</v>
      </c>
      <c r="AR24" s="30">
        <v>74.599999999999994</v>
      </c>
      <c r="AS24" s="30">
        <v>97.3</v>
      </c>
      <c r="AT24" s="31">
        <v>123.4</v>
      </c>
    </row>
    <row r="25" spans="1:46" x14ac:dyDescent="0.25">
      <c r="A25" s="28" t="s">
        <v>85</v>
      </c>
      <c r="B25" s="29">
        <v>3.1</v>
      </c>
      <c r="C25" s="30">
        <v>4.9000000000000004</v>
      </c>
      <c r="D25" s="30">
        <v>6.1</v>
      </c>
      <c r="E25" s="30">
        <v>7.3</v>
      </c>
      <c r="F25" s="31">
        <v>8</v>
      </c>
      <c r="G25" s="30">
        <v>5.3</v>
      </c>
      <c r="H25" s="30">
        <v>9.6</v>
      </c>
      <c r="I25" s="30">
        <v>13.2</v>
      </c>
      <c r="J25" s="30">
        <v>16.5</v>
      </c>
      <c r="K25" s="30">
        <v>19.5</v>
      </c>
      <c r="L25" s="29">
        <v>4.0999999999999996</v>
      </c>
      <c r="M25" s="30">
        <v>6.1</v>
      </c>
      <c r="N25" s="30">
        <v>7</v>
      </c>
      <c r="O25" s="30">
        <v>8.4</v>
      </c>
      <c r="P25" s="31">
        <v>9.5</v>
      </c>
      <c r="Q25" s="30">
        <v>-1.4</v>
      </c>
      <c r="R25" s="30">
        <v>-2.8</v>
      </c>
      <c r="S25" s="30">
        <v>-4.2</v>
      </c>
      <c r="T25" s="30">
        <v>-5.9</v>
      </c>
      <c r="U25" s="30">
        <v>-8.6</v>
      </c>
      <c r="V25" s="29">
        <v>1.9</v>
      </c>
      <c r="W25" s="30">
        <v>1.2</v>
      </c>
      <c r="X25" s="30">
        <v>-1.6</v>
      </c>
      <c r="Y25" s="30">
        <v>-4.7</v>
      </c>
      <c r="Z25" s="31">
        <v>-9</v>
      </c>
      <c r="AA25" s="30">
        <v>-2.2999999999999998</v>
      </c>
      <c r="AB25" s="30">
        <v>-7</v>
      </c>
      <c r="AC25" s="30">
        <v>-11.8</v>
      </c>
      <c r="AD25" s="30">
        <v>-14.3</v>
      </c>
      <c r="AE25" s="30">
        <v>-12.2</v>
      </c>
      <c r="AF25" s="29">
        <v>-0.3</v>
      </c>
      <c r="AG25" s="30">
        <v>8.6999999999999993</v>
      </c>
      <c r="AH25" s="30">
        <v>17.399999999999999</v>
      </c>
      <c r="AI25" s="30">
        <v>16.899999999999999</v>
      </c>
      <c r="AJ25" s="31">
        <v>2.6</v>
      </c>
      <c r="AK25" s="30">
        <v>20.7</v>
      </c>
      <c r="AL25" s="30">
        <v>34.700000000000003</v>
      </c>
      <c r="AM25" s="30">
        <v>43.3</v>
      </c>
      <c r="AN25" s="30">
        <v>59.4</v>
      </c>
      <c r="AO25" s="30">
        <v>74.599999999999994</v>
      </c>
      <c r="AP25" s="29">
        <v>18.399999999999999</v>
      </c>
      <c r="AQ25" s="30">
        <v>35.700000000000003</v>
      </c>
      <c r="AR25" s="30">
        <v>68.8</v>
      </c>
      <c r="AS25" s="30">
        <v>93</v>
      </c>
      <c r="AT25" s="31">
        <v>120.4</v>
      </c>
    </row>
    <row r="26" spans="1:46" x14ac:dyDescent="0.25">
      <c r="A26" s="28" t="s">
        <v>142</v>
      </c>
      <c r="B26" s="29">
        <v>-0.4</v>
      </c>
      <c r="C26" s="30">
        <v>-2.2999999999999998</v>
      </c>
      <c r="D26" s="30">
        <v>-5.0999999999999996</v>
      </c>
      <c r="E26" s="30">
        <v>-7.6</v>
      </c>
      <c r="F26" s="31">
        <v>-10.6</v>
      </c>
      <c r="G26" s="30">
        <v>3</v>
      </c>
      <c r="H26" s="30">
        <v>2.2999999999999998</v>
      </c>
      <c r="I26" s="30">
        <v>0.8</v>
      </c>
      <c r="J26" s="30">
        <v>-1.1000000000000001</v>
      </c>
      <c r="K26" s="30">
        <v>-3.7</v>
      </c>
      <c r="L26" s="29">
        <v>0.2</v>
      </c>
      <c r="M26" s="30">
        <v>-0.9</v>
      </c>
      <c r="N26" s="30">
        <v>-4.0999999999999996</v>
      </c>
      <c r="O26" s="30">
        <v>-6.8</v>
      </c>
      <c r="P26" s="31">
        <v>-10</v>
      </c>
      <c r="Q26" s="30">
        <v>-7.8</v>
      </c>
      <c r="R26" s="30">
        <v>-13.7</v>
      </c>
      <c r="S26" s="30">
        <v>-18.100000000000001</v>
      </c>
      <c r="T26" s="30">
        <v>-21.6</v>
      </c>
      <c r="U26" s="30">
        <v>-24.5</v>
      </c>
      <c r="V26" s="29">
        <v>-3.7</v>
      </c>
      <c r="W26" s="30">
        <v>-8.1999999999999993</v>
      </c>
      <c r="X26" s="30">
        <v>-11.8</v>
      </c>
      <c r="Y26" s="30">
        <v>-14.8</v>
      </c>
      <c r="Z26" s="31">
        <v>-19.399999999999999</v>
      </c>
      <c r="AA26" s="30">
        <v>-5.0999999999999996</v>
      </c>
      <c r="AB26" s="30">
        <v>-13.9</v>
      </c>
      <c r="AC26" s="30">
        <v>-22.3</v>
      </c>
      <c r="AD26" s="30">
        <v>-28.4</v>
      </c>
      <c r="AE26" s="30">
        <v>-30.6</v>
      </c>
      <c r="AF26" s="29">
        <v>-4.4000000000000004</v>
      </c>
      <c r="AG26" s="30">
        <v>-3.5</v>
      </c>
      <c r="AH26" s="30">
        <v>-1.6</v>
      </c>
      <c r="AI26" s="30">
        <v>-7.7</v>
      </c>
      <c r="AJ26" s="31">
        <v>-19.899999999999999</v>
      </c>
      <c r="AK26" s="30">
        <v>16.600000000000001</v>
      </c>
      <c r="AL26" s="30">
        <v>26.9</v>
      </c>
      <c r="AM26" s="30">
        <v>26.2</v>
      </c>
      <c r="AN26" s="30">
        <v>29.4</v>
      </c>
      <c r="AO26" s="30">
        <v>33.700000000000003</v>
      </c>
      <c r="AP26" s="29">
        <v>15.2</v>
      </c>
      <c r="AQ26" s="30">
        <v>32.6</v>
      </c>
      <c r="AR26" s="30">
        <v>54</v>
      </c>
      <c r="AS26" s="30">
        <v>74.599999999999994</v>
      </c>
      <c r="AT26" s="31">
        <v>81.900000000000006</v>
      </c>
    </row>
    <row r="27" spans="1:46" x14ac:dyDescent="0.25">
      <c r="A27" s="28" t="s">
        <v>86</v>
      </c>
      <c r="B27" s="29">
        <v>0.5</v>
      </c>
      <c r="C27" s="30">
        <v>-0.1</v>
      </c>
      <c r="D27" s="30">
        <v>-1.2</v>
      </c>
      <c r="E27" s="30">
        <v>-2.2000000000000002</v>
      </c>
      <c r="F27" s="31">
        <v>-3.4</v>
      </c>
      <c r="G27" s="30">
        <v>3.1</v>
      </c>
      <c r="H27" s="30">
        <v>4.2</v>
      </c>
      <c r="I27" s="30">
        <v>4.4000000000000004</v>
      </c>
      <c r="J27" s="30">
        <v>4.4000000000000004</v>
      </c>
      <c r="K27" s="30">
        <v>4.2</v>
      </c>
      <c r="L27" s="29">
        <v>1.3</v>
      </c>
      <c r="M27" s="30">
        <v>1.1000000000000001</v>
      </c>
      <c r="N27" s="30">
        <v>-0.5</v>
      </c>
      <c r="O27" s="30">
        <v>-1.6</v>
      </c>
      <c r="P27" s="31">
        <v>-2.7</v>
      </c>
      <c r="Q27" s="30">
        <v>-4.5999999999999996</v>
      </c>
      <c r="R27" s="30">
        <v>-8.3000000000000007</v>
      </c>
      <c r="S27" s="30">
        <v>-10.6</v>
      </c>
      <c r="T27" s="30">
        <v>-12.9</v>
      </c>
      <c r="U27" s="30">
        <v>-15.8</v>
      </c>
      <c r="V27" s="29">
        <v>-0.7</v>
      </c>
      <c r="W27" s="30">
        <v>-2</v>
      </c>
      <c r="X27" s="30">
        <v>-4.3</v>
      </c>
      <c r="Y27" s="30">
        <v>-8.4</v>
      </c>
      <c r="Z27" s="31">
        <v>-13.7</v>
      </c>
      <c r="AA27" s="30">
        <v>-4.5</v>
      </c>
      <c r="AB27" s="30">
        <v>-12.5</v>
      </c>
      <c r="AC27" s="30">
        <v>-20.5</v>
      </c>
      <c r="AD27" s="30">
        <v>-24.3</v>
      </c>
      <c r="AE27" s="30">
        <v>-23.1</v>
      </c>
      <c r="AF27" s="29">
        <v>-3.2</v>
      </c>
      <c r="AG27" s="30">
        <v>3.9</v>
      </c>
      <c r="AH27" s="30">
        <v>10.8</v>
      </c>
      <c r="AI27" s="30">
        <v>7.2</v>
      </c>
      <c r="AJ27" s="31">
        <v>-8.1999999999999993</v>
      </c>
      <c r="AK27" s="30">
        <v>21.5</v>
      </c>
      <c r="AL27" s="30">
        <v>31.3</v>
      </c>
      <c r="AM27" s="30">
        <v>35.200000000000003</v>
      </c>
      <c r="AN27" s="30">
        <v>49</v>
      </c>
      <c r="AO27" s="30">
        <v>61.2</v>
      </c>
      <c r="AP27" s="29">
        <v>9</v>
      </c>
      <c r="AQ27" s="30">
        <v>23.8</v>
      </c>
      <c r="AR27" s="30">
        <v>50.8</v>
      </c>
      <c r="AS27" s="30">
        <v>63.8</v>
      </c>
      <c r="AT27" s="31">
        <v>81.5</v>
      </c>
    </row>
    <row r="28" spans="1:46" x14ac:dyDescent="0.25">
      <c r="A28" s="28" t="s">
        <v>87</v>
      </c>
      <c r="B28" s="29">
        <v>2.2999999999999998</v>
      </c>
      <c r="C28" s="30">
        <v>3.8</v>
      </c>
      <c r="D28" s="30">
        <v>5.0999999999999996</v>
      </c>
      <c r="E28" s="30">
        <v>6.2</v>
      </c>
      <c r="F28" s="31">
        <v>6.9</v>
      </c>
      <c r="G28" s="30">
        <v>4.5999999999999996</v>
      </c>
      <c r="H28" s="30">
        <v>7.5</v>
      </c>
      <c r="I28" s="30">
        <v>10.1</v>
      </c>
      <c r="J28" s="30">
        <v>12.3</v>
      </c>
      <c r="K28" s="30">
        <v>14</v>
      </c>
      <c r="L28" s="29">
        <v>3.1</v>
      </c>
      <c r="M28" s="30">
        <v>5.0999999999999996</v>
      </c>
      <c r="N28" s="30">
        <v>6.6</v>
      </c>
      <c r="O28" s="30">
        <v>8.5</v>
      </c>
      <c r="P28" s="31">
        <v>10.1</v>
      </c>
      <c r="Q28" s="30">
        <v>-1.8</v>
      </c>
      <c r="R28" s="30">
        <v>-2.6</v>
      </c>
      <c r="S28" s="30">
        <v>-3.1</v>
      </c>
      <c r="T28" s="30">
        <v>-4.2</v>
      </c>
      <c r="U28" s="30">
        <v>-6.2</v>
      </c>
      <c r="V28" s="29">
        <v>1.6</v>
      </c>
      <c r="W28" s="30">
        <v>0.5</v>
      </c>
      <c r="X28" s="30">
        <v>-0.6</v>
      </c>
      <c r="Y28" s="30">
        <v>-3.4</v>
      </c>
      <c r="Z28" s="31">
        <v>-6.1</v>
      </c>
      <c r="AA28" s="30">
        <v>-0.9</v>
      </c>
      <c r="AB28" s="30">
        <v>-3.4</v>
      </c>
      <c r="AC28" s="30">
        <v>-7.3</v>
      </c>
      <c r="AD28" s="30">
        <v>-8</v>
      </c>
      <c r="AE28" s="30">
        <v>-5.8</v>
      </c>
      <c r="AF28" s="29">
        <v>2.8</v>
      </c>
      <c r="AG28" s="30">
        <v>14.2</v>
      </c>
      <c r="AH28" s="30">
        <v>26</v>
      </c>
      <c r="AI28" s="30">
        <v>26</v>
      </c>
      <c r="AJ28" s="31">
        <v>12</v>
      </c>
      <c r="AK28" s="30">
        <v>14.6</v>
      </c>
      <c r="AL28" s="30">
        <v>26.3</v>
      </c>
      <c r="AM28" s="30">
        <v>37.200000000000003</v>
      </c>
      <c r="AN28" s="30">
        <v>56.6</v>
      </c>
      <c r="AO28" s="30">
        <v>75.400000000000006</v>
      </c>
      <c r="AP28" s="29">
        <v>9.1</v>
      </c>
      <c r="AQ28" s="30">
        <v>15.4</v>
      </c>
      <c r="AR28" s="30">
        <v>34.6</v>
      </c>
      <c r="AS28" s="30">
        <v>49.7</v>
      </c>
      <c r="AT28" s="31">
        <v>70.5</v>
      </c>
    </row>
    <row r="29" spans="1:46" x14ac:dyDescent="0.25">
      <c r="A29" s="28" t="s">
        <v>88</v>
      </c>
      <c r="B29" s="29">
        <v>3.1</v>
      </c>
      <c r="C29" s="30">
        <v>4.8</v>
      </c>
      <c r="D29" s="30">
        <v>5.7</v>
      </c>
      <c r="E29" s="30">
        <v>6.9</v>
      </c>
      <c r="F29" s="31">
        <v>7.5</v>
      </c>
      <c r="G29" s="30">
        <v>6.3</v>
      </c>
      <c r="H29" s="30">
        <v>10.199999999999999</v>
      </c>
      <c r="I29" s="30">
        <v>13.3</v>
      </c>
      <c r="J29" s="30">
        <v>16.3</v>
      </c>
      <c r="K29" s="30">
        <v>18.2</v>
      </c>
      <c r="L29" s="29">
        <v>3.4</v>
      </c>
      <c r="M29" s="30">
        <v>4.5</v>
      </c>
      <c r="N29" s="30">
        <v>4.8</v>
      </c>
      <c r="O29" s="30">
        <v>5.9</v>
      </c>
      <c r="P29" s="31">
        <v>7.1</v>
      </c>
      <c r="Q29" s="30">
        <v>-3</v>
      </c>
      <c r="R29" s="30">
        <v>-3.8</v>
      </c>
      <c r="S29" s="30">
        <v>-5.5</v>
      </c>
      <c r="T29" s="30">
        <v>-7.4</v>
      </c>
      <c r="U29" s="30">
        <v>-9.9</v>
      </c>
      <c r="V29" s="29">
        <v>2</v>
      </c>
      <c r="W29" s="30">
        <v>0.5</v>
      </c>
      <c r="X29" s="30">
        <v>-2.2999999999999998</v>
      </c>
      <c r="Y29" s="30">
        <v>-6.2</v>
      </c>
      <c r="Z29" s="31">
        <v>-9.3000000000000007</v>
      </c>
      <c r="AA29" s="30">
        <v>-3.1</v>
      </c>
      <c r="AB29" s="30">
        <v>-8.3000000000000007</v>
      </c>
      <c r="AC29" s="30">
        <v>-14</v>
      </c>
      <c r="AD29" s="30">
        <v>-15</v>
      </c>
      <c r="AE29" s="30">
        <v>-12.7</v>
      </c>
      <c r="AF29" s="29">
        <v>-1.1000000000000001</v>
      </c>
      <c r="AG29" s="30">
        <v>5</v>
      </c>
      <c r="AH29" s="30">
        <v>13.8</v>
      </c>
      <c r="AI29" s="30">
        <v>11</v>
      </c>
      <c r="AJ29" s="31">
        <v>-5.5</v>
      </c>
      <c r="AK29" s="30">
        <v>18.8</v>
      </c>
      <c r="AL29" s="30">
        <v>30.9</v>
      </c>
      <c r="AM29" s="30">
        <v>38</v>
      </c>
      <c r="AN29" s="30">
        <v>48.7</v>
      </c>
      <c r="AO29" s="30">
        <v>63.3</v>
      </c>
      <c r="AP29" s="29">
        <v>29.5</v>
      </c>
      <c r="AQ29" s="30">
        <v>63.2</v>
      </c>
      <c r="AR29" s="30">
        <v>97.3</v>
      </c>
      <c r="AS29" s="30">
        <v>134.19999999999999</v>
      </c>
      <c r="AT29" s="31">
        <v>161</v>
      </c>
    </row>
    <row r="30" spans="1:46" x14ac:dyDescent="0.25">
      <c r="A30" s="28" t="s">
        <v>143</v>
      </c>
      <c r="B30" s="29">
        <v>3.4</v>
      </c>
      <c r="C30" s="30">
        <v>5.2</v>
      </c>
      <c r="D30" s="30">
        <v>6.2</v>
      </c>
      <c r="E30" s="30">
        <v>7.4</v>
      </c>
      <c r="F30" s="31">
        <v>8.4</v>
      </c>
      <c r="G30" s="30">
        <v>5</v>
      </c>
      <c r="H30" s="30">
        <v>9.1</v>
      </c>
      <c r="I30" s="30">
        <v>12.1</v>
      </c>
      <c r="J30" s="30">
        <v>15.1</v>
      </c>
      <c r="K30" s="30">
        <v>17.899999999999999</v>
      </c>
      <c r="L30" s="29">
        <v>4.7</v>
      </c>
      <c r="M30" s="30">
        <v>6.6</v>
      </c>
      <c r="N30" s="30">
        <v>7.4</v>
      </c>
      <c r="O30" s="30">
        <v>9</v>
      </c>
      <c r="P30" s="31">
        <v>10.8</v>
      </c>
      <c r="Q30" s="30">
        <v>-1.2</v>
      </c>
      <c r="R30" s="30">
        <v>-2.8</v>
      </c>
      <c r="S30" s="30">
        <v>-4</v>
      </c>
      <c r="T30" s="30">
        <v>-6.1</v>
      </c>
      <c r="U30" s="30">
        <v>-9</v>
      </c>
      <c r="V30" s="29">
        <v>2.2999999999999998</v>
      </c>
      <c r="W30" s="30">
        <v>0.1</v>
      </c>
      <c r="X30" s="30">
        <v>-3.4</v>
      </c>
      <c r="Y30" s="30">
        <v>-7.8</v>
      </c>
      <c r="Z30" s="31">
        <v>-11</v>
      </c>
      <c r="AA30" s="30">
        <v>-1.3</v>
      </c>
      <c r="AB30" s="30">
        <v>-4.7</v>
      </c>
      <c r="AC30" s="30">
        <v>-9.3000000000000007</v>
      </c>
      <c r="AD30" s="30">
        <v>-10</v>
      </c>
      <c r="AE30" s="30">
        <v>-8.1999999999999993</v>
      </c>
      <c r="AF30" s="29">
        <v>-1.7</v>
      </c>
      <c r="AG30" s="30">
        <v>5</v>
      </c>
      <c r="AH30" s="30">
        <v>15.2</v>
      </c>
      <c r="AI30" s="30">
        <v>13.6</v>
      </c>
      <c r="AJ30" s="31">
        <v>-1.1000000000000001</v>
      </c>
      <c r="AK30" s="30">
        <v>19.600000000000001</v>
      </c>
      <c r="AL30" s="30">
        <v>32.5</v>
      </c>
      <c r="AM30" s="30">
        <v>37.6</v>
      </c>
      <c r="AN30" s="30">
        <v>49.6</v>
      </c>
      <c r="AO30" s="30">
        <v>66.099999999999994</v>
      </c>
      <c r="AP30" s="29">
        <v>17.399999999999999</v>
      </c>
      <c r="AQ30" s="30">
        <v>36.6</v>
      </c>
      <c r="AR30" s="30">
        <v>66.599999999999994</v>
      </c>
      <c r="AS30" s="30">
        <v>91.9</v>
      </c>
      <c r="AT30" s="31">
        <v>113.9</v>
      </c>
    </row>
    <row r="31" spans="1:46" x14ac:dyDescent="0.25">
      <c r="A31" s="28" t="s">
        <v>89</v>
      </c>
      <c r="B31" s="29">
        <v>3.7</v>
      </c>
      <c r="C31" s="30">
        <v>5.7</v>
      </c>
      <c r="D31" s="30">
        <v>7.7</v>
      </c>
      <c r="E31" s="30">
        <v>9.9</v>
      </c>
      <c r="F31" s="31">
        <v>11.6</v>
      </c>
      <c r="G31" s="30">
        <v>6.4</v>
      </c>
      <c r="H31" s="30">
        <v>8.9</v>
      </c>
      <c r="I31" s="30">
        <v>11.9</v>
      </c>
      <c r="J31" s="30">
        <v>14.5</v>
      </c>
      <c r="K31" s="30">
        <v>16.7</v>
      </c>
      <c r="L31" s="29">
        <v>2.7</v>
      </c>
      <c r="M31" s="30">
        <v>4.3</v>
      </c>
      <c r="N31" s="30">
        <v>5.6</v>
      </c>
      <c r="O31" s="30">
        <v>8.6999999999999993</v>
      </c>
      <c r="P31" s="31">
        <v>11.8</v>
      </c>
      <c r="Q31" s="30">
        <v>0.3</v>
      </c>
      <c r="R31" s="30">
        <v>2</v>
      </c>
      <c r="S31" s="30">
        <v>3.5</v>
      </c>
      <c r="T31" s="30">
        <v>3.8</v>
      </c>
      <c r="U31" s="30">
        <v>2.5</v>
      </c>
      <c r="V31" s="29">
        <v>7.2</v>
      </c>
      <c r="W31" s="30">
        <v>9.1</v>
      </c>
      <c r="X31" s="30">
        <v>8.6</v>
      </c>
      <c r="Y31" s="30">
        <v>4.7</v>
      </c>
      <c r="Z31" s="31">
        <v>2.1</v>
      </c>
      <c r="AA31" s="30">
        <v>-2.7</v>
      </c>
      <c r="AB31" s="30">
        <v>-7</v>
      </c>
      <c r="AC31" s="30">
        <v>-9.4</v>
      </c>
      <c r="AD31" s="30">
        <v>-6</v>
      </c>
      <c r="AE31" s="30">
        <v>-0.2</v>
      </c>
      <c r="AF31" s="29">
        <v>2.8</v>
      </c>
      <c r="AG31" s="30">
        <v>16.7</v>
      </c>
      <c r="AH31" s="30">
        <v>27.2</v>
      </c>
      <c r="AI31" s="30">
        <v>22.3</v>
      </c>
      <c r="AJ31" s="31">
        <v>4.7</v>
      </c>
      <c r="AK31" s="30">
        <v>15</v>
      </c>
      <c r="AL31" s="30">
        <v>26</v>
      </c>
      <c r="AM31" s="30">
        <v>36.1</v>
      </c>
      <c r="AN31" s="30">
        <v>58.2</v>
      </c>
      <c r="AO31" s="30">
        <v>74.900000000000006</v>
      </c>
      <c r="AP31" s="29">
        <v>12.6</v>
      </c>
      <c r="AQ31" s="30">
        <v>16.399999999999999</v>
      </c>
      <c r="AR31" s="30">
        <v>39.1</v>
      </c>
      <c r="AS31" s="30">
        <v>51.8</v>
      </c>
      <c r="AT31" s="31">
        <v>75</v>
      </c>
    </row>
    <row r="32" spans="1:46" x14ac:dyDescent="0.25">
      <c r="A32" s="28" t="s">
        <v>90</v>
      </c>
      <c r="B32" s="29">
        <v>2.4</v>
      </c>
      <c r="C32" s="30">
        <v>3.7</v>
      </c>
      <c r="D32" s="30">
        <v>4.7</v>
      </c>
      <c r="E32" s="30">
        <v>5.7</v>
      </c>
      <c r="F32" s="31">
        <v>6.5</v>
      </c>
      <c r="G32" s="30">
        <v>4.4000000000000004</v>
      </c>
      <c r="H32" s="30">
        <v>7.3</v>
      </c>
      <c r="I32" s="30">
        <v>9.8000000000000007</v>
      </c>
      <c r="J32" s="30">
        <v>11.7</v>
      </c>
      <c r="K32" s="30">
        <v>13.8</v>
      </c>
      <c r="L32" s="29">
        <v>3.3</v>
      </c>
      <c r="M32" s="30">
        <v>4.7</v>
      </c>
      <c r="N32" s="30">
        <v>4.8</v>
      </c>
      <c r="O32" s="30">
        <v>5.2</v>
      </c>
      <c r="P32" s="31">
        <v>5.7</v>
      </c>
      <c r="Q32" s="30">
        <v>-2.6</v>
      </c>
      <c r="R32" s="30">
        <v>-4.0999999999999996</v>
      </c>
      <c r="S32" s="30">
        <v>-3.7</v>
      </c>
      <c r="T32" s="30">
        <v>-3.2</v>
      </c>
      <c r="U32" s="30">
        <v>-3.7</v>
      </c>
      <c r="V32" s="29">
        <v>2.8</v>
      </c>
      <c r="W32" s="30">
        <v>4.3</v>
      </c>
      <c r="X32" s="30">
        <v>5.0999999999999996</v>
      </c>
      <c r="Y32" s="30">
        <v>3.5</v>
      </c>
      <c r="Z32" s="31">
        <v>1.8</v>
      </c>
      <c r="AA32" s="30">
        <v>-3.7</v>
      </c>
      <c r="AB32" s="30">
        <v>-10.4</v>
      </c>
      <c r="AC32" s="30">
        <v>-16.8</v>
      </c>
      <c r="AD32" s="30">
        <v>-18.899999999999999</v>
      </c>
      <c r="AE32" s="30">
        <v>-15.9</v>
      </c>
      <c r="AF32" s="29">
        <v>-2.5</v>
      </c>
      <c r="AG32" s="30">
        <v>6.2</v>
      </c>
      <c r="AH32" s="30">
        <v>14.2</v>
      </c>
      <c r="AI32" s="30">
        <v>10.7</v>
      </c>
      <c r="AJ32" s="31">
        <v>-5.4</v>
      </c>
      <c r="AK32" s="30">
        <v>23.3</v>
      </c>
      <c r="AL32" s="30">
        <v>35.5</v>
      </c>
      <c r="AM32" s="30">
        <v>39.299999999999997</v>
      </c>
      <c r="AN32" s="30">
        <v>54.7</v>
      </c>
      <c r="AO32" s="30">
        <v>68.2</v>
      </c>
      <c r="AP32" s="29">
        <v>9.9</v>
      </c>
      <c r="AQ32" s="30">
        <v>22.4</v>
      </c>
      <c r="AR32" s="30">
        <v>54.7</v>
      </c>
      <c r="AS32" s="30">
        <v>68.099999999999994</v>
      </c>
      <c r="AT32" s="31">
        <v>87.2</v>
      </c>
    </row>
    <row r="33" spans="1:46" x14ac:dyDescent="0.25">
      <c r="A33" s="28" t="s">
        <v>91</v>
      </c>
      <c r="B33" s="29">
        <v>2.2000000000000002</v>
      </c>
      <c r="C33" s="30">
        <v>3.5</v>
      </c>
      <c r="D33" s="30">
        <v>3.6</v>
      </c>
      <c r="E33" s="30">
        <v>3.2</v>
      </c>
      <c r="F33" s="31">
        <v>2.6</v>
      </c>
      <c r="G33" s="30">
        <v>3.7</v>
      </c>
      <c r="H33" s="30">
        <v>6.8</v>
      </c>
      <c r="I33" s="30">
        <v>8</v>
      </c>
      <c r="J33" s="30">
        <v>8.3000000000000007</v>
      </c>
      <c r="K33" s="30">
        <v>8.6999999999999993</v>
      </c>
      <c r="L33" s="29">
        <v>3.6</v>
      </c>
      <c r="M33" s="30">
        <v>5.3</v>
      </c>
      <c r="N33" s="30">
        <v>5.8</v>
      </c>
      <c r="O33" s="30">
        <v>6</v>
      </c>
      <c r="P33" s="31">
        <v>6.2</v>
      </c>
      <c r="Q33" s="30">
        <v>-2.1</v>
      </c>
      <c r="R33" s="30">
        <v>-4</v>
      </c>
      <c r="S33" s="30">
        <v>-5.9</v>
      </c>
      <c r="T33" s="30">
        <v>-8.3000000000000007</v>
      </c>
      <c r="U33" s="30">
        <v>-11.5</v>
      </c>
      <c r="V33" s="29">
        <v>-0.3</v>
      </c>
      <c r="W33" s="30">
        <v>-2.5</v>
      </c>
      <c r="X33" s="30">
        <v>-5.5</v>
      </c>
      <c r="Y33" s="30">
        <v>-10.199999999999999</v>
      </c>
      <c r="Z33" s="31">
        <v>-14.4</v>
      </c>
      <c r="AA33" s="30">
        <v>-2.7</v>
      </c>
      <c r="AB33" s="30">
        <v>-5.9</v>
      </c>
      <c r="AC33" s="30">
        <v>-9.9</v>
      </c>
      <c r="AD33" s="30">
        <v>-11.4</v>
      </c>
      <c r="AE33" s="30">
        <v>-10.8</v>
      </c>
      <c r="AF33" s="29">
        <v>1.2</v>
      </c>
      <c r="AG33" s="30">
        <v>5.6</v>
      </c>
      <c r="AH33" s="30">
        <v>10.5</v>
      </c>
      <c r="AI33" s="30">
        <v>8.5</v>
      </c>
      <c r="AJ33" s="31">
        <v>-2.5</v>
      </c>
      <c r="AK33" s="30">
        <v>21.7</v>
      </c>
      <c r="AL33" s="30">
        <v>35.5</v>
      </c>
      <c r="AM33" s="30">
        <v>44.1</v>
      </c>
      <c r="AN33" s="30">
        <v>53.1</v>
      </c>
      <c r="AO33" s="30">
        <v>62.2</v>
      </c>
      <c r="AP33" s="29">
        <v>18.600000000000001</v>
      </c>
      <c r="AQ33" s="30">
        <v>45.5</v>
      </c>
      <c r="AR33" s="30">
        <v>73</v>
      </c>
      <c r="AS33" s="30">
        <v>95.9</v>
      </c>
      <c r="AT33" s="31">
        <v>119.7</v>
      </c>
    </row>
    <row r="34" spans="1:46" x14ac:dyDescent="0.25">
      <c r="A34" s="28" t="s">
        <v>92</v>
      </c>
      <c r="B34" s="29">
        <v>1.4</v>
      </c>
      <c r="C34" s="30">
        <v>1.5</v>
      </c>
      <c r="D34" s="30">
        <v>1.3</v>
      </c>
      <c r="E34" s="30">
        <v>0.9</v>
      </c>
      <c r="F34" s="31">
        <v>0.3</v>
      </c>
      <c r="G34" s="30">
        <v>4</v>
      </c>
      <c r="H34" s="30">
        <v>6</v>
      </c>
      <c r="I34" s="30">
        <v>7.5</v>
      </c>
      <c r="J34" s="30">
        <v>8.6</v>
      </c>
      <c r="K34" s="30">
        <v>9.1999999999999993</v>
      </c>
      <c r="L34" s="29">
        <v>2.2999999999999998</v>
      </c>
      <c r="M34" s="30">
        <v>2.6</v>
      </c>
      <c r="N34" s="30">
        <v>1.9</v>
      </c>
      <c r="O34" s="30">
        <v>1.5</v>
      </c>
      <c r="P34" s="31">
        <v>0.8</v>
      </c>
      <c r="Q34" s="30">
        <v>-4.2</v>
      </c>
      <c r="R34" s="30">
        <v>-7.6</v>
      </c>
      <c r="S34" s="30">
        <v>-9.6999999999999993</v>
      </c>
      <c r="T34" s="30">
        <v>-12.1</v>
      </c>
      <c r="U34" s="30">
        <v>-14.7</v>
      </c>
      <c r="V34" s="29">
        <v>-0.2</v>
      </c>
      <c r="W34" s="30">
        <v>-2.2999999999999998</v>
      </c>
      <c r="X34" s="30">
        <v>-5.0999999999999996</v>
      </c>
      <c r="Y34" s="30">
        <v>-8.8000000000000007</v>
      </c>
      <c r="Z34" s="31">
        <v>-12.5</v>
      </c>
      <c r="AA34" s="30">
        <v>-4.4000000000000004</v>
      </c>
      <c r="AB34" s="30">
        <v>-11.4</v>
      </c>
      <c r="AC34" s="30">
        <v>-18.2</v>
      </c>
      <c r="AD34" s="30">
        <v>-21.6</v>
      </c>
      <c r="AE34" s="30">
        <v>-20.8</v>
      </c>
      <c r="AF34" s="29">
        <v>-1.4</v>
      </c>
      <c r="AG34" s="30">
        <v>5.7</v>
      </c>
      <c r="AH34" s="30">
        <v>11.2</v>
      </c>
      <c r="AI34" s="30">
        <v>6.9</v>
      </c>
      <c r="AJ34" s="31">
        <v>-7.8</v>
      </c>
      <c r="AK34" s="30">
        <v>19</v>
      </c>
      <c r="AL34" s="30">
        <v>30.6</v>
      </c>
      <c r="AM34" s="30">
        <v>36.200000000000003</v>
      </c>
      <c r="AN34" s="30">
        <v>49.3</v>
      </c>
      <c r="AO34" s="30">
        <v>59.2</v>
      </c>
      <c r="AP34" s="29">
        <v>15.4</v>
      </c>
      <c r="AQ34" s="30">
        <v>27.1</v>
      </c>
      <c r="AR34" s="30">
        <v>54.9</v>
      </c>
      <c r="AS34" s="30">
        <v>71.7</v>
      </c>
      <c r="AT34" s="31">
        <v>91.8</v>
      </c>
    </row>
    <row r="35" spans="1:46" x14ac:dyDescent="0.25">
      <c r="A35" s="28" t="s">
        <v>93</v>
      </c>
      <c r="B35" s="29">
        <v>3</v>
      </c>
      <c r="C35" s="30">
        <v>4.9000000000000004</v>
      </c>
      <c r="D35" s="30">
        <v>6.6</v>
      </c>
      <c r="E35" s="30">
        <v>8.4</v>
      </c>
      <c r="F35" s="31">
        <v>9.6999999999999993</v>
      </c>
      <c r="G35" s="30">
        <v>5.7</v>
      </c>
      <c r="H35" s="30">
        <v>8.6999999999999993</v>
      </c>
      <c r="I35" s="30">
        <v>11.6</v>
      </c>
      <c r="J35" s="30">
        <v>14.7</v>
      </c>
      <c r="K35" s="30">
        <v>17.5</v>
      </c>
      <c r="L35" s="29">
        <v>3.7</v>
      </c>
      <c r="M35" s="30">
        <v>5.8</v>
      </c>
      <c r="N35" s="30">
        <v>7.3</v>
      </c>
      <c r="O35" s="30">
        <v>9.5</v>
      </c>
      <c r="P35" s="31">
        <v>11.2</v>
      </c>
      <c r="Q35" s="30">
        <v>-1.8</v>
      </c>
      <c r="R35" s="30">
        <v>-2.1</v>
      </c>
      <c r="S35" s="30">
        <v>-1.8</v>
      </c>
      <c r="T35" s="30">
        <v>-2.2999999999999998</v>
      </c>
      <c r="U35" s="30">
        <v>-3.8</v>
      </c>
      <c r="V35" s="29">
        <v>3.2</v>
      </c>
      <c r="W35" s="30">
        <v>3</v>
      </c>
      <c r="X35" s="30">
        <v>2.4</v>
      </c>
      <c r="Y35" s="30">
        <v>-0.6</v>
      </c>
      <c r="Z35" s="31">
        <v>-2.7</v>
      </c>
      <c r="AA35" s="30">
        <v>-1.8</v>
      </c>
      <c r="AB35" s="30">
        <v>-5.7</v>
      </c>
      <c r="AC35" s="30">
        <v>-9.3000000000000007</v>
      </c>
      <c r="AD35" s="30">
        <v>-8.9</v>
      </c>
      <c r="AE35" s="30">
        <v>-5.7</v>
      </c>
      <c r="AF35" s="29">
        <v>3.7</v>
      </c>
      <c r="AG35" s="30">
        <v>16.5</v>
      </c>
      <c r="AH35" s="30">
        <v>24.8</v>
      </c>
      <c r="AI35" s="30">
        <v>21.9</v>
      </c>
      <c r="AJ35" s="31">
        <v>7.7</v>
      </c>
      <c r="AK35" s="30">
        <v>17.5</v>
      </c>
      <c r="AL35" s="30">
        <v>30.3</v>
      </c>
      <c r="AM35" s="30">
        <v>42.9</v>
      </c>
      <c r="AN35" s="30">
        <v>64.2</v>
      </c>
      <c r="AO35" s="30">
        <v>78.8</v>
      </c>
      <c r="AP35" s="29">
        <v>10.7</v>
      </c>
      <c r="AQ35" s="30">
        <v>20.100000000000001</v>
      </c>
      <c r="AR35" s="30">
        <v>44.1</v>
      </c>
      <c r="AS35" s="30">
        <v>61.7</v>
      </c>
      <c r="AT35" s="31">
        <v>87.8</v>
      </c>
    </row>
    <row r="36" spans="1:46" x14ac:dyDescent="0.25">
      <c r="A36" s="28" t="s">
        <v>94</v>
      </c>
      <c r="B36" s="29">
        <v>4.0999999999999996</v>
      </c>
      <c r="C36" s="30">
        <v>7.5</v>
      </c>
      <c r="D36" s="30">
        <v>10.5</v>
      </c>
      <c r="E36" s="30">
        <v>13.8</v>
      </c>
      <c r="F36" s="31">
        <v>17.2</v>
      </c>
      <c r="G36" s="30">
        <v>5.7</v>
      </c>
      <c r="H36" s="30">
        <v>10.6</v>
      </c>
      <c r="I36" s="30">
        <v>14.9</v>
      </c>
      <c r="J36" s="30">
        <v>19.5</v>
      </c>
      <c r="K36" s="30">
        <v>24.5</v>
      </c>
      <c r="L36" s="29">
        <v>4.4000000000000004</v>
      </c>
      <c r="M36" s="30">
        <v>7.2</v>
      </c>
      <c r="N36" s="30">
        <v>9.1</v>
      </c>
      <c r="O36" s="30">
        <v>12.2</v>
      </c>
      <c r="P36" s="31">
        <v>16</v>
      </c>
      <c r="Q36" s="30">
        <v>1.7</v>
      </c>
      <c r="R36" s="30">
        <v>4</v>
      </c>
      <c r="S36" s="30">
        <v>7.3</v>
      </c>
      <c r="T36" s="30">
        <v>9.6</v>
      </c>
      <c r="U36" s="30">
        <v>10.1</v>
      </c>
      <c r="V36" s="29">
        <v>6.4</v>
      </c>
      <c r="W36" s="30">
        <v>11</v>
      </c>
      <c r="X36" s="30">
        <v>13</v>
      </c>
      <c r="Y36" s="30">
        <v>10.5</v>
      </c>
      <c r="Z36" s="31">
        <v>8.3000000000000007</v>
      </c>
      <c r="AA36" s="30">
        <v>-0.5</v>
      </c>
      <c r="AB36" s="30">
        <v>-3.4</v>
      </c>
      <c r="AC36" s="30">
        <v>-5.8</v>
      </c>
      <c r="AD36" s="30">
        <v>-2.8</v>
      </c>
      <c r="AE36" s="30">
        <v>3.7</v>
      </c>
      <c r="AF36" s="29">
        <v>-4.3</v>
      </c>
      <c r="AG36" s="30">
        <v>6.7</v>
      </c>
      <c r="AH36" s="30">
        <v>19.7</v>
      </c>
      <c r="AI36" s="30">
        <v>21</v>
      </c>
      <c r="AJ36" s="31">
        <v>7.4</v>
      </c>
      <c r="AK36" s="30">
        <v>17.3</v>
      </c>
      <c r="AL36" s="30">
        <v>24.8</v>
      </c>
      <c r="AM36" s="30">
        <v>28</v>
      </c>
      <c r="AN36" s="30">
        <v>46.2</v>
      </c>
      <c r="AO36" s="30">
        <v>66.400000000000006</v>
      </c>
      <c r="AP36" s="29">
        <v>20</v>
      </c>
      <c r="AQ36" s="30">
        <v>37.200000000000003</v>
      </c>
      <c r="AR36" s="30">
        <v>67.2</v>
      </c>
      <c r="AS36" s="30">
        <v>83.2</v>
      </c>
      <c r="AT36" s="31">
        <v>106.2</v>
      </c>
    </row>
    <row r="37" spans="1:46" x14ac:dyDescent="0.25">
      <c r="A37" s="28" t="s">
        <v>95</v>
      </c>
      <c r="B37" s="29">
        <v>0.9</v>
      </c>
      <c r="C37" s="30">
        <v>0.7</v>
      </c>
      <c r="D37" s="30">
        <v>0.5</v>
      </c>
      <c r="E37" s="30">
        <v>0.2</v>
      </c>
      <c r="F37" s="31">
        <v>-0.9</v>
      </c>
      <c r="G37" s="30">
        <v>3.2</v>
      </c>
      <c r="H37" s="30">
        <v>3.9</v>
      </c>
      <c r="I37" s="30">
        <v>4.5999999999999996</v>
      </c>
      <c r="J37" s="30">
        <v>5</v>
      </c>
      <c r="K37" s="30">
        <v>4.3</v>
      </c>
      <c r="L37" s="29">
        <v>1.1000000000000001</v>
      </c>
      <c r="M37" s="30">
        <v>0.8</v>
      </c>
      <c r="N37" s="30">
        <v>0.5</v>
      </c>
      <c r="O37" s="30">
        <v>0.7</v>
      </c>
      <c r="P37" s="31">
        <v>0.6</v>
      </c>
      <c r="Q37" s="30">
        <v>-3.6</v>
      </c>
      <c r="R37" s="30">
        <v>-5</v>
      </c>
      <c r="S37" s="30">
        <v>-6.5</v>
      </c>
      <c r="T37" s="30">
        <v>-8.8000000000000007</v>
      </c>
      <c r="U37" s="30">
        <v>-11.7</v>
      </c>
      <c r="V37" s="29">
        <v>2.5</v>
      </c>
      <c r="W37" s="30">
        <v>1.2</v>
      </c>
      <c r="X37" s="30">
        <v>-1.2</v>
      </c>
      <c r="Y37" s="30">
        <v>-6.2</v>
      </c>
      <c r="Z37" s="31">
        <v>-9.6999999999999993</v>
      </c>
      <c r="AA37" s="30">
        <v>-5.8</v>
      </c>
      <c r="AB37" s="30">
        <v>-12.7</v>
      </c>
      <c r="AC37" s="30">
        <v>-18.8</v>
      </c>
      <c r="AD37" s="30">
        <v>-18.899999999999999</v>
      </c>
      <c r="AE37" s="30">
        <v>-16.8</v>
      </c>
      <c r="AF37" s="29">
        <v>6.3</v>
      </c>
      <c r="AG37" s="30">
        <v>19.3</v>
      </c>
      <c r="AH37" s="30">
        <v>26.1</v>
      </c>
      <c r="AI37" s="30">
        <v>17.8</v>
      </c>
      <c r="AJ37" s="31">
        <v>-2.9</v>
      </c>
      <c r="AK37" s="30">
        <v>16.5</v>
      </c>
      <c r="AL37" s="30">
        <v>28.3</v>
      </c>
      <c r="AM37" s="30">
        <v>43.5</v>
      </c>
      <c r="AN37" s="30">
        <v>65.2</v>
      </c>
      <c r="AO37" s="30">
        <v>77.7</v>
      </c>
      <c r="AP37" s="29">
        <v>-2.1</v>
      </c>
      <c r="AQ37" s="30">
        <v>1.5</v>
      </c>
      <c r="AR37" s="30">
        <v>19.3</v>
      </c>
      <c r="AS37" s="30">
        <v>29.9</v>
      </c>
      <c r="AT37" s="31">
        <v>54.7</v>
      </c>
    </row>
    <row r="38" spans="1:46" x14ac:dyDescent="0.25">
      <c r="A38" s="28" t="s">
        <v>96</v>
      </c>
      <c r="B38" s="29">
        <v>5.5</v>
      </c>
      <c r="C38" s="30">
        <v>9.9</v>
      </c>
      <c r="D38" s="30">
        <v>13.7</v>
      </c>
      <c r="E38" s="30">
        <v>17.7</v>
      </c>
      <c r="F38" s="31">
        <v>21.1</v>
      </c>
      <c r="G38" s="30">
        <v>7.8</v>
      </c>
      <c r="H38" s="30">
        <v>14.6</v>
      </c>
      <c r="I38" s="30">
        <v>20.6</v>
      </c>
      <c r="J38" s="30">
        <v>26.5</v>
      </c>
      <c r="K38" s="30">
        <v>32.299999999999997</v>
      </c>
      <c r="L38" s="29">
        <v>6.5</v>
      </c>
      <c r="M38" s="30">
        <v>10.7</v>
      </c>
      <c r="N38" s="30">
        <v>14.1</v>
      </c>
      <c r="O38" s="30">
        <v>18.7</v>
      </c>
      <c r="P38" s="31">
        <v>23.3</v>
      </c>
      <c r="Q38" s="30">
        <v>1.8</v>
      </c>
      <c r="R38" s="30">
        <v>4</v>
      </c>
      <c r="S38" s="30">
        <v>6.4</v>
      </c>
      <c r="T38" s="30">
        <v>7.6</v>
      </c>
      <c r="U38" s="30">
        <v>7.2</v>
      </c>
      <c r="V38" s="29">
        <v>4.9000000000000004</v>
      </c>
      <c r="W38" s="30">
        <v>7.9</v>
      </c>
      <c r="X38" s="30">
        <v>8.8000000000000007</v>
      </c>
      <c r="Y38" s="30">
        <v>7.5</v>
      </c>
      <c r="Z38" s="31">
        <v>6</v>
      </c>
      <c r="AA38" s="30">
        <v>1.5</v>
      </c>
      <c r="AB38" s="30">
        <v>0.1</v>
      </c>
      <c r="AC38" s="30">
        <v>-0.8</v>
      </c>
      <c r="AD38" s="30">
        <v>1.3</v>
      </c>
      <c r="AE38" s="30">
        <v>6.6</v>
      </c>
      <c r="AF38" s="29">
        <v>0.2</v>
      </c>
      <c r="AG38" s="30">
        <v>14.6</v>
      </c>
      <c r="AH38" s="30">
        <v>30.5</v>
      </c>
      <c r="AI38" s="30">
        <v>33.1</v>
      </c>
      <c r="AJ38" s="31">
        <v>20.9</v>
      </c>
      <c r="AK38" s="30">
        <v>25.4</v>
      </c>
      <c r="AL38" s="30">
        <v>39.799999999999997</v>
      </c>
      <c r="AM38" s="30">
        <v>48.2</v>
      </c>
      <c r="AN38" s="30">
        <v>73.7</v>
      </c>
      <c r="AO38" s="30">
        <v>99.6</v>
      </c>
      <c r="AP38" s="29">
        <v>24.2</v>
      </c>
      <c r="AQ38" s="30">
        <v>49.7</v>
      </c>
      <c r="AR38" s="30">
        <v>87.8</v>
      </c>
      <c r="AS38" s="30">
        <v>113.5</v>
      </c>
      <c r="AT38" s="31">
        <v>143.1</v>
      </c>
    </row>
    <row r="39" spans="1:46" s="34" customFormat="1" ht="12.75" x14ac:dyDescent="0.2">
      <c r="A39" s="556" t="s">
        <v>232</v>
      </c>
      <c r="B39" s="557"/>
      <c r="C39" s="557"/>
      <c r="D39" s="557"/>
      <c r="E39" s="557"/>
      <c r="F39" s="557"/>
      <c r="G39" s="557"/>
      <c r="H39" s="557"/>
      <c r="I39" s="557"/>
      <c r="J39" s="557"/>
      <c r="K39" s="557"/>
      <c r="L39" s="557"/>
      <c r="M39" s="557"/>
      <c r="N39" s="557"/>
      <c r="O39" s="557"/>
      <c r="P39" s="557"/>
      <c r="Q39" s="557"/>
      <c r="R39" s="557"/>
      <c r="S39" s="557"/>
      <c r="T39" s="557"/>
      <c r="U39" s="557"/>
      <c r="V39" s="557"/>
      <c r="W39" s="557"/>
      <c r="X39" s="557"/>
      <c r="Y39" s="557"/>
      <c r="Z39" s="557"/>
      <c r="AA39" s="557"/>
      <c r="AB39" s="557"/>
      <c r="AC39" s="557"/>
      <c r="AD39" s="557"/>
      <c r="AE39" s="557"/>
      <c r="AF39" s="557"/>
      <c r="AG39" s="557"/>
      <c r="AH39" s="557"/>
      <c r="AI39" s="557"/>
      <c r="AJ39" s="557"/>
      <c r="AK39" s="557"/>
      <c r="AL39" s="557"/>
      <c r="AM39" s="557"/>
      <c r="AN39" s="557"/>
      <c r="AO39" s="557"/>
      <c r="AP39" s="557"/>
      <c r="AQ39" s="557"/>
      <c r="AR39" s="557"/>
      <c r="AS39" s="557"/>
      <c r="AT39" s="558"/>
    </row>
    <row r="40" spans="1:46" x14ac:dyDescent="0.25">
      <c r="A40" s="28" t="s">
        <v>190</v>
      </c>
      <c r="B40" s="35">
        <v>2.7</v>
      </c>
      <c r="C40" s="36">
        <v>4.5999999999999996</v>
      </c>
      <c r="D40" s="36">
        <v>6.3</v>
      </c>
      <c r="E40" s="36">
        <v>7.9</v>
      </c>
      <c r="F40" s="37">
        <v>9.1</v>
      </c>
      <c r="G40" s="36">
        <v>3.7</v>
      </c>
      <c r="H40" s="36">
        <v>7.1</v>
      </c>
      <c r="I40" s="36">
        <v>10.1</v>
      </c>
      <c r="J40" s="36">
        <v>12.9</v>
      </c>
      <c r="K40" s="36">
        <v>15.5</v>
      </c>
      <c r="L40" s="35">
        <v>3.2</v>
      </c>
      <c r="M40" s="36">
        <v>5</v>
      </c>
      <c r="N40" s="36">
        <v>7</v>
      </c>
      <c r="O40" s="36">
        <v>9.1999999999999993</v>
      </c>
      <c r="P40" s="37">
        <v>11</v>
      </c>
      <c r="Q40" s="36">
        <v>0.6</v>
      </c>
      <c r="R40" s="36">
        <v>0.8</v>
      </c>
      <c r="S40" s="36">
        <v>0.4</v>
      </c>
      <c r="T40" s="36">
        <v>-0.8</v>
      </c>
      <c r="U40" s="36">
        <v>-2.5</v>
      </c>
      <c r="V40" s="35">
        <v>0.9</v>
      </c>
      <c r="W40" s="36">
        <v>-0.6</v>
      </c>
      <c r="X40" s="36">
        <v>-2.8</v>
      </c>
      <c r="Y40" s="36">
        <v>-5.9</v>
      </c>
      <c r="Z40" s="37">
        <v>-6.8</v>
      </c>
      <c r="AA40" s="36">
        <v>-0.7</v>
      </c>
      <c r="AB40" s="36">
        <v>-1.5</v>
      </c>
      <c r="AC40" s="36">
        <v>-1.6</v>
      </c>
      <c r="AD40" s="36">
        <v>0.5</v>
      </c>
      <c r="AE40" s="36">
        <v>2.6</v>
      </c>
      <c r="AF40" s="35">
        <v>2.1</v>
      </c>
      <c r="AG40" s="36">
        <v>8.6999999999999993</v>
      </c>
      <c r="AH40" s="36">
        <v>13.9</v>
      </c>
      <c r="AI40" s="36">
        <v>13.2</v>
      </c>
      <c r="AJ40" s="37">
        <v>4.5999999999999996</v>
      </c>
      <c r="AK40" s="36">
        <v>20.5</v>
      </c>
      <c r="AL40" s="36">
        <v>37.1</v>
      </c>
      <c r="AM40" s="36">
        <v>46.7</v>
      </c>
      <c r="AN40" s="36">
        <v>59.6</v>
      </c>
      <c r="AO40" s="36">
        <v>70.099999999999994</v>
      </c>
      <c r="AP40" s="35">
        <v>10</v>
      </c>
      <c r="AQ40" s="36">
        <v>19.8</v>
      </c>
      <c r="AR40" s="36">
        <v>47.6</v>
      </c>
      <c r="AS40" s="36">
        <v>67.099999999999994</v>
      </c>
      <c r="AT40" s="37">
        <v>88.2</v>
      </c>
    </row>
    <row r="41" spans="1:46" x14ac:dyDescent="0.25">
      <c r="A41" s="28" t="s">
        <v>191</v>
      </c>
      <c r="B41" s="35">
        <v>2.7</v>
      </c>
      <c r="C41" s="36">
        <v>4.5</v>
      </c>
      <c r="D41" s="36">
        <v>6.3</v>
      </c>
      <c r="E41" s="36">
        <v>8.1</v>
      </c>
      <c r="F41" s="37">
        <v>9.4</v>
      </c>
      <c r="G41" s="36">
        <v>4.5999999999999996</v>
      </c>
      <c r="H41" s="36">
        <v>7.4</v>
      </c>
      <c r="I41" s="36">
        <v>10.1</v>
      </c>
      <c r="J41" s="36">
        <v>12.7</v>
      </c>
      <c r="K41" s="36">
        <v>14.8</v>
      </c>
      <c r="L41" s="35">
        <v>3</v>
      </c>
      <c r="M41" s="36">
        <v>4.3</v>
      </c>
      <c r="N41" s="36">
        <v>5.6</v>
      </c>
      <c r="O41" s="36">
        <v>8.1</v>
      </c>
      <c r="P41" s="37">
        <v>10.3</v>
      </c>
      <c r="Q41" s="36">
        <v>-0.8</v>
      </c>
      <c r="R41" s="36">
        <v>0.1</v>
      </c>
      <c r="S41" s="36">
        <v>1.1000000000000001</v>
      </c>
      <c r="T41" s="36">
        <v>1</v>
      </c>
      <c r="U41" s="36">
        <v>-0.3</v>
      </c>
      <c r="V41" s="35">
        <v>4.5</v>
      </c>
      <c r="W41" s="36">
        <v>4.9000000000000004</v>
      </c>
      <c r="X41" s="36">
        <v>4</v>
      </c>
      <c r="Y41" s="36">
        <v>0.5</v>
      </c>
      <c r="Z41" s="37">
        <v>-1.8</v>
      </c>
      <c r="AA41" s="36">
        <v>-2.1</v>
      </c>
      <c r="AB41" s="36">
        <v>-5.2</v>
      </c>
      <c r="AC41" s="36">
        <v>-7.2</v>
      </c>
      <c r="AD41" s="36">
        <v>-4.3</v>
      </c>
      <c r="AE41" s="36">
        <v>0.1</v>
      </c>
      <c r="AF41" s="35">
        <v>4</v>
      </c>
      <c r="AG41" s="36">
        <v>17.600000000000001</v>
      </c>
      <c r="AH41" s="36">
        <v>26.9</v>
      </c>
      <c r="AI41" s="36">
        <v>22.8</v>
      </c>
      <c r="AJ41" s="37">
        <v>8.1</v>
      </c>
      <c r="AK41" s="36">
        <v>12</v>
      </c>
      <c r="AL41" s="36">
        <v>22.1</v>
      </c>
      <c r="AM41" s="36">
        <v>34</v>
      </c>
      <c r="AN41" s="36">
        <v>55.1</v>
      </c>
      <c r="AO41" s="36">
        <v>69.7</v>
      </c>
      <c r="AP41" s="35">
        <v>8</v>
      </c>
      <c r="AQ41" s="36">
        <v>12.2</v>
      </c>
      <c r="AR41" s="36">
        <v>30.6</v>
      </c>
      <c r="AS41" s="36">
        <v>44.6</v>
      </c>
      <c r="AT41" s="37">
        <v>67.7</v>
      </c>
    </row>
    <row r="42" spans="1:46" x14ac:dyDescent="0.25">
      <c r="A42" s="28" t="s">
        <v>145</v>
      </c>
      <c r="B42" s="35">
        <v>4.5999999999999996</v>
      </c>
      <c r="C42" s="36">
        <v>8.3000000000000007</v>
      </c>
      <c r="D42" s="36">
        <v>11.6</v>
      </c>
      <c r="E42" s="36">
        <v>14.8</v>
      </c>
      <c r="F42" s="37">
        <v>17.7</v>
      </c>
      <c r="G42" s="36">
        <v>6.1</v>
      </c>
      <c r="H42" s="36">
        <v>11.2</v>
      </c>
      <c r="I42" s="36">
        <v>15.7</v>
      </c>
      <c r="J42" s="36">
        <v>19.899999999999999</v>
      </c>
      <c r="K42" s="36">
        <v>24.1</v>
      </c>
      <c r="L42" s="35">
        <v>5</v>
      </c>
      <c r="M42" s="36">
        <v>8</v>
      </c>
      <c r="N42" s="36">
        <v>10.9</v>
      </c>
      <c r="O42" s="36">
        <v>14.6</v>
      </c>
      <c r="P42" s="37">
        <v>18.3</v>
      </c>
      <c r="Q42" s="36">
        <v>2.1</v>
      </c>
      <c r="R42" s="36">
        <v>4.5999999999999996</v>
      </c>
      <c r="S42" s="36">
        <v>7</v>
      </c>
      <c r="T42" s="36">
        <v>8</v>
      </c>
      <c r="U42" s="36">
        <v>7.5</v>
      </c>
      <c r="V42" s="35">
        <v>4.9000000000000004</v>
      </c>
      <c r="W42" s="36">
        <v>6.9</v>
      </c>
      <c r="X42" s="36">
        <v>7.1</v>
      </c>
      <c r="Y42" s="36">
        <v>4.4000000000000004</v>
      </c>
      <c r="Z42" s="37">
        <v>3.2</v>
      </c>
      <c r="AA42" s="36">
        <v>0.7</v>
      </c>
      <c r="AB42" s="36">
        <v>-0.2</v>
      </c>
      <c r="AC42" s="36">
        <v>0</v>
      </c>
      <c r="AD42" s="36">
        <v>4.5999999999999996</v>
      </c>
      <c r="AE42" s="36">
        <v>10</v>
      </c>
      <c r="AF42" s="35">
        <v>0.4</v>
      </c>
      <c r="AG42" s="36">
        <v>11.3</v>
      </c>
      <c r="AH42" s="36">
        <v>21.4</v>
      </c>
      <c r="AI42" s="36">
        <v>21.2</v>
      </c>
      <c r="AJ42" s="37">
        <v>11.4</v>
      </c>
      <c r="AK42" s="36">
        <v>21.3</v>
      </c>
      <c r="AL42" s="36">
        <v>35.9</v>
      </c>
      <c r="AM42" s="36">
        <v>43.9</v>
      </c>
      <c r="AN42" s="36">
        <v>62.8</v>
      </c>
      <c r="AO42" s="36">
        <v>79.8</v>
      </c>
      <c r="AP42" s="35">
        <v>12.6</v>
      </c>
      <c r="AQ42" s="36">
        <v>23.9</v>
      </c>
      <c r="AR42" s="36">
        <v>54.9</v>
      </c>
      <c r="AS42" s="36">
        <v>73.2</v>
      </c>
      <c r="AT42" s="37">
        <v>96.5</v>
      </c>
    </row>
    <row r="43" spans="1:46" x14ac:dyDescent="0.25">
      <c r="A43" s="38" t="s">
        <v>146</v>
      </c>
      <c r="B43" s="35">
        <v>2.2000000000000002</v>
      </c>
      <c r="C43" s="36">
        <v>3.1</v>
      </c>
      <c r="D43" s="36">
        <v>3.9</v>
      </c>
      <c r="E43" s="36">
        <v>4.9000000000000004</v>
      </c>
      <c r="F43" s="37">
        <v>5.5</v>
      </c>
      <c r="G43" s="36">
        <v>3.3</v>
      </c>
      <c r="H43" s="36">
        <v>5.7</v>
      </c>
      <c r="I43" s="36">
        <v>7.8</v>
      </c>
      <c r="J43" s="36">
        <v>9.8000000000000007</v>
      </c>
      <c r="K43" s="36">
        <v>11.5</v>
      </c>
      <c r="L43" s="35">
        <v>2.8</v>
      </c>
      <c r="M43" s="36">
        <v>3.3</v>
      </c>
      <c r="N43" s="36">
        <v>3.4</v>
      </c>
      <c r="O43" s="36">
        <v>4.5</v>
      </c>
      <c r="P43" s="37">
        <v>5.6</v>
      </c>
      <c r="Q43" s="36">
        <v>-0.6</v>
      </c>
      <c r="R43" s="36">
        <v>-1</v>
      </c>
      <c r="S43" s="36">
        <v>-1</v>
      </c>
      <c r="T43" s="36">
        <v>-1.9</v>
      </c>
      <c r="U43" s="36">
        <v>-3.9</v>
      </c>
      <c r="V43" s="35">
        <v>3</v>
      </c>
      <c r="W43" s="36">
        <v>2.2999999999999998</v>
      </c>
      <c r="X43" s="36">
        <v>0.5</v>
      </c>
      <c r="Y43" s="36">
        <v>-3.5</v>
      </c>
      <c r="Z43" s="37">
        <v>-6.6</v>
      </c>
      <c r="AA43" s="36">
        <v>-2.8</v>
      </c>
      <c r="AB43" s="36">
        <v>-7.5</v>
      </c>
      <c r="AC43" s="36">
        <v>-10.8</v>
      </c>
      <c r="AD43" s="36">
        <v>-9.5</v>
      </c>
      <c r="AE43" s="36">
        <v>-6.1</v>
      </c>
      <c r="AF43" s="35">
        <v>-3.2</v>
      </c>
      <c r="AG43" s="36">
        <v>4.3</v>
      </c>
      <c r="AH43" s="36">
        <v>11.2</v>
      </c>
      <c r="AI43" s="36">
        <v>6.8</v>
      </c>
      <c r="AJ43" s="37">
        <v>-6.7</v>
      </c>
      <c r="AK43" s="36">
        <v>17.899999999999999</v>
      </c>
      <c r="AL43" s="36">
        <v>28.9</v>
      </c>
      <c r="AM43" s="36">
        <v>31.8</v>
      </c>
      <c r="AN43" s="36">
        <v>45</v>
      </c>
      <c r="AO43" s="36">
        <v>56.7</v>
      </c>
      <c r="AP43" s="35">
        <v>12.5</v>
      </c>
      <c r="AQ43" s="36">
        <v>22.9</v>
      </c>
      <c r="AR43" s="36">
        <v>50.1</v>
      </c>
      <c r="AS43" s="36">
        <v>66.599999999999994</v>
      </c>
      <c r="AT43" s="37">
        <v>83.4</v>
      </c>
    </row>
    <row r="44" spans="1:46" s="34" customFormat="1" ht="12.75" x14ac:dyDescent="0.2">
      <c r="A44" s="556" t="s">
        <v>144</v>
      </c>
      <c r="B44" s="557"/>
      <c r="C44" s="557"/>
      <c r="D44" s="557"/>
      <c r="E44" s="557"/>
      <c r="F44" s="557"/>
      <c r="G44" s="557"/>
      <c r="H44" s="557"/>
      <c r="I44" s="557"/>
      <c r="J44" s="557"/>
      <c r="K44" s="557"/>
      <c r="L44" s="557"/>
      <c r="M44" s="557"/>
      <c r="N44" s="557"/>
      <c r="O44" s="557"/>
      <c r="P44" s="557"/>
      <c r="Q44" s="557"/>
      <c r="R44" s="557"/>
      <c r="S44" s="557"/>
      <c r="T44" s="557"/>
      <c r="U44" s="557"/>
      <c r="V44" s="557"/>
      <c r="W44" s="557"/>
      <c r="X44" s="557"/>
      <c r="Y44" s="557"/>
      <c r="Z44" s="557"/>
      <c r="AA44" s="557"/>
      <c r="AB44" s="557"/>
      <c r="AC44" s="557"/>
      <c r="AD44" s="557"/>
      <c r="AE44" s="557"/>
      <c r="AF44" s="557"/>
      <c r="AG44" s="557"/>
      <c r="AH44" s="557"/>
      <c r="AI44" s="557"/>
      <c r="AJ44" s="557"/>
      <c r="AK44" s="557"/>
      <c r="AL44" s="557"/>
      <c r="AM44" s="557"/>
      <c r="AN44" s="557"/>
      <c r="AO44" s="557"/>
      <c r="AP44" s="557"/>
      <c r="AQ44" s="557"/>
      <c r="AR44" s="557"/>
      <c r="AS44" s="557"/>
      <c r="AT44" s="558"/>
    </row>
    <row r="45" spans="1:46" x14ac:dyDescent="0.25">
      <c r="A45" s="38" t="s">
        <v>149</v>
      </c>
      <c r="B45" s="35">
        <v>3.2</v>
      </c>
      <c r="C45" s="36">
        <v>8.1</v>
      </c>
      <c r="D45" s="36">
        <v>11.2</v>
      </c>
      <c r="E45" s="36">
        <v>13.2</v>
      </c>
      <c r="F45" s="37">
        <v>14.8</v>
      </c>
      <c r="G45" s="36">
        <v>4.7</v>
      </c>
      <c r="H45" s="36">
        <v>13.1</v>
      </c>
      <c r="I45" s="36">
        <v>18.8</v>
      </c>
      <c r="J45" s="36">
        <v>22.7</v>
      </c>
      <c r="K45" s="36">
        <v>27</v>
      </c>
      <c r="L45" s="35">
        <v>5</v>
      </c>
      <c r="M45" s="36">
        <v>10.1</v>
      </c>
      <c r="N45" s="36">
        <v>12.6</v>
      </c>
      <c r="O45" s="36">
        <v>14</v>
      </c>
      <c r="P45" s="37">
        <v>15.2</v>
      </c>
      <c r="Q45" s="36">
        <v>-2.2000000000000002</v>
      </c>
      <c r="R45" s="36">
        <v>-2.5</v>
      </c>
      <c r="S45" s="36">
        <v>-2.1</v>
      </c>
      <c r="T45" s="36">
        <v>-1.7</v>
      </c>
      <c r="U45" s="36">
        <v>-3</v>
      </c>
      <c r="V45" s="35">
        <v>-1.2</v>
      </c>
      <c r="W45" s="36">
        <v>1.3</v>
      </c>
      <c r="X45" s="36">
        <v>0.5</v>
      </c>
      <c r="Y45" s="36">
        <v>-0.7</v>
      </c>
      <c r="Z45" s="37">
        <v>-4.4000000000000004</v>
      </c>
      <c r="AA45" s="36">
        <v>-1.4</v>
      </c>
      <c r="AB45" s="36">
        <v>-3.7</v>
      </c>
      <c r="AC45" s="36">
        <v>-5.0999999999999996</v>
      </c>
      <c r="AD45" s="36">
        <v>-7.5</v>
      </c>
      <c r="AE45" s="36">
        <v>-5.5</v>
      </c>
      <c r="AF45" s="35">
        <v>-3.8</v>
      </c>
      <c r="AG45" s="36">
        <v>3.1</v>
      </c>
      <c r="AH45" s="36">
        <v>7.6</v>
      </c>
      <c r="AI45" s="36">
        <v>10.7</v>
      </c>
      <c r="AJ45" s="37">
        <v>5.4</v>
      </c>
      <c r="AK45" s="36">
        <v>33.799999999999997</v>
      </c>
      <c r="AL45" s="36">
        <v>55</v>
      </c>
      <c r="AM45" s="36">
        <v>58.7</v>
      </c>
      <c r="AN45" s="36">
        <v>72.900000000000006</v>
      </c>
      <c r="AO45" s="36">
        <v>80.7</v>
      </c>
      <c r="AP45" s="35">
        <v>12.6</v>
      </c>
      <c r="AQ45" s="36">
        <v>39.9</v>
      </c>
      <c r="AR45" s="36">
        <v>92.2</v>
      </c>
      <c r="AS45" s="36">
        <v>110.7</v>
      </c>
      <c r="AT45" s="37">
        <v>144.19999999999999</v>
      </c>
    </row>
    <row r="46" spans="1:46" x14ac:dyDescent="0.25">
      <c r="A46" s="39" t="s">
        <v>233</v>
      </c>
      <c r="B46" s="40">
        <v>1.8</v>
      </c>
      <c r="C46" s="41">
        <v>2.5</v>
      </c>
      <c r="D46" s="41">
        <v>2.4</v>
      </c>
      <c r="E46" s="41">
        <v>2.7</v>
      </c>
      <c r="F46" s="42">
        <v>2.4</v>
      </c>
      <c r="G46" s="41">
        <v>5.6</v>
      </c>
      <c r="H46" s="41">
        <v>9.9</v>
      </c>
      <c r="I46" s="41">
        <v>12.8</v>
      </c>
      <c r="J46" s="41">
        <v>15.3</v>
      </c>
      <c r="K46" s="41">
        <v>16.5</v>
      </c>
      <c r="L46" s="40">
        <v>3</v>
      </c>
      <c r="M46" s="41">
        <v>3.3</v>
      </c>
      <c r="N46" s="41">
        <v>1.8</v>
      </c>
      <c r="O46" s="41">
        <v>1.2</v>
      </c>
      <c r="P46" s="42">
        <v>0.3</v>
      </c>
      <c r="Q46" s="41">
        <v>-6.6</v>
      </c>
      <c r="R46" s="41">
        <v>-10.6</v>
      </c>
      <c r="S46" s="41">
        <v>-12.1</v>
      </c>
      <c r="T46" s="41">
        <v>-13</v>
      </c>
      <c r="U46" s="41">
        <v>-14.3</v>
      </c>
      <c r="V46" s="40">
        <v>-1.5</v>
      </c>
      <c r="W46" s="41">
        <v>-1.8</v>
      </c>
      <c r="X46" s="41">
        <v>-2.8</v>
      </c>
      <c r="Y46" s="41">
        <v>-7.2</v>
      </c>
      <c r="Z46" s="42">
        <v>-9.1</v>
      </c>
      <c r="AA46" s="41">
        <v>-5.5</v>
      </c>
      <c r="AB46" s="41">
        <v>-14.2</v>
      </c>
      <c r="AC46" s="41">
        <v>-21.2</v>
      </c>
      <c r="AD46" s="41">
        <v>-23.2</v>
      </c>
      <c r="AE46" s="41">
        <v>-22.7</v>
      </c>
      <c r="AF46" s="40">
        <v>-0.3</v>
      </c>
      <c r="AG46" s="41">
        <v>5.9</v>
      </c>
      <c r="AH46" s="41">
        <v>8.1999999999999993</v>
      </c>
      <c r="AI46" s="41">
        <v>0.4</v>
      </c>
      <c r="AJ46" s="42">
        <v>-14.3</v>
      </c>
      <c r="AK46" s="41">
        <v>21.3</v>
      </c>
      <c r="AL46" s="41">
        <v>35.5</v>
      </c>
      <c r="AM46" s="41">
        <v>42.8</v>
      </c>
      <c r="AN46" s="41">
        <v>53</v>
      </c>
      <c r="AO46" s="41">
        <v>60.7</v>
      </c>
      <c r="AP46" s="40">
        <v>28</v>
      </c>
      <c r="AQ46" s="41">
        <v>53.6</v>
      </c>
      <c r="AR46" s="41">
        <v>86.8</v>
      </c>
      <c r="AS46" s="41">
        <v>125.6</v>
      </c>
      <c r="AT46" s="42">
        <v>151.19999999999999</v>
      </c>
    </row>
    <row r="48" spans="1:46" x14ac:dyDescent="0.25">
      <c r="A48" s="43" t="s">
        <v>280</v>
      </c>
    </row>
  </sheetData>
  <mergeCells count="59">
    <mergeCell ref="N1:O1"/>
    <mergeCell ref="B3:F3"/>
    <mergeCell ref="G3:K3"/>
    <mergeCell ref="L3:P3"/>
    <mergeCell ref="A44:AT44"/>
    <mergeCell ref="AP3:AT3"/>
    <mergeCell ref="AK3:AO3"/>
    <mergeCell ref="AF3:AJ3"/>
    <mergeCell ref="V3:Z3"/>
    <mergeCell ref="Q3:U3"/>
    <mergeCell ref="AA3:AE3"/>
    <mergeCell ref="A6:AT6"/>
    <mergeCell ref="A39:AT39"/>
    <mergeCell ref="A1:L1"/>
    <mergeCell ref="B4:B5"/>
    <mergeCell ref="C4:C5"/>
    <mergeCell ref="D4:D5"/>
    <mergeCell ref="E4:E5"/>
    <mergeCell ref="F4:F5"/>
    <mergeCell ref="G4:G5"/>
    <mergeCell ref="H4:H5"/>
    <mergeCell ref="I4:I5"/>
    <mergeCell ref="J4:J5"/>
    <mergeCell ref="K4:K5"/>
    <mergeCell ref="L4:L5"/>
    <mergeCell ref="M4:M5"/>
    <mergeCell ref="N4:N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AI4:AI5"/>
    <mergeCell ref="AJ4:AJ5"/>
    <mergeCell ref="AK4:AK5"/>
    <mergeCell ref="AL4:AL5"/>
    <mergeCell ref="AR4:AR5"/>
    <mergeCell ref="AS4:AS5"/>
    <mergeCell ref="AT4:AT5"/>
    <mergeCell ref="AM4:AM5"/>
    <mergeCell ref="AN4:AN5"/>
    <mergeCell ref="AO4:AO5"/>
    <mergeCell ref="AP4:AP5"/>
    <mergeCell ref="AQ4:AQ5"/>
  </mergeCells>
  <hyperlinks>
    <hyperlink ref="N1" location="Contents!A1" display="back to contents"/>
  </hyperlinks>
  <pageMargins left="0.70866141732283472" right="0.70866141732283472" top="0.74803149606299213" bottom="0.74803149606299213" header="0.31496062992125984" footer="0.31496062992125984"/>
  <pageSetup paperSize="9" scale="46" orientation="landscape"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heetViews>
  <sheetFormatPr defaultRowHeight="12.75" x14ac:dyDescent="0.2"/>
  <cols>
    <col min="1" max="1" width="27.42578125" bestFit="1" customWidth="1"/>
    <col min="2" max="2" width="255.7109375" customWidth="1"/>
  </cols>
  <sheetData>
    <row r="1" spans="1:6" ht="15.75" x14ac:dyDescent="0.25">
      <c r="A1" s="4" t="s">
        <v>256</v>
      </c>
      <c r="B1" s="454" t="s">
        <v>151</v>
      </c>
      <c r="C1" s="454"/>
      <c r="D1" s="454"/>
      <c r="E1" s="454"/>
      <c r="F1" s="454"/>
    </row>
    <row r="2" spans="1:6" ht="15.75" x14ac:dyDescent="0.25">
      <c r="A2" s="4" t="s">
        <v>257</v>
      </c>
      <c r="B2" s="454" t="s">
        <v>135</v>
      </c>
      <c r="C2" s="454"/>
      <c r="D2" s="454"/>
      <c r="E2" s="454"/>
      <c r="F2" s="1"/>
    </row>
    <row r="6" spans="1:6" x14ac:dyDescent="0.2">
      <c r="B6" s="5" t="s">
        <v>152</v>
      </c>
      <c r="C6" s="5"/>
    </row>
    <row r="7" spans="1:6" ht="15.75" x14ac:dyDescent="0.25">
      <c r="A7" s="3" t="s">
        <v>246</v>
      </c>
    </row>
    <row r="8" spans="1:6" x14ac:dyDescent="0.2">
      <c r="A8" s="4" t="s">
        <v>252</v>
      </c>
      <c r="B8" s="5" t="s">
        <v>196</v>
      </c>
    </row>
    <row r="9" spans="1:6" x14ac:dyDescent="0.2">
      <c r="A9" s="4" t="s">
        <v>247</v>
      </c>
      <c r="B9" s="5" t="s">
        <v>243</v>
      </c>
    </row>
    <row r="10" spans="1:6" x14ac:dyDescent="0.2">
      <c r="A10" s="4" t="s">
        <v>248</v>
      </c>
      <c r="B10" s="5" t="s">
        <v>263</v>
      </c>
    </row>
    <row r="11" spans="1:6" x14ac:dyDescent="0.2">
      <c r="A11" s="4"/>
      <c r="B11" s="5" t="str">
        <f>CONCATENATE("1) ",B10)</f>
        <v>1) Average annual change is the result of dividing the absolute change before rounding by the number of years of the projection, 10 for the period 2018-2028 and 25 for the period 2018-2043.</v>
      </c>
    </row>
    <row r="12" spans="1:6" x14ac:dyDescent="0.2">
      <c r="A12" s="4"/>
      <c r="B12" s="5" t="str">
        <f>CONCATENATE("2) ",B10)</f>
        <v>2) Average annual change is the result of dividing the absolute change before rounding by the number of years of the projection, 10 for the period 2018-2028 and 25 for the period 2018-2043.</v>
      </c>
    </row>
    <row r="13" spans="1:6" x14ac:dyDescent="0.2">
      <c r="A13" s="4"/>
      <c r="B13" s="5" t="str">
        <f>CONCATENATE("3) ",B10)</f>
        <v>3) Average annual change is the result of dividing the absolute change before rounding by the number of years of the projection, 10 for the period 2018-2028 and 25 for the period 2018-2043.</v>
      </c>
    </row>
    <row r="14" spans="1:6" x14ac:dyDescent="0.2">
      <c r="A14" s="4"/>
      <c r="B14" s="5"/>
    </row>
    <row r="15" spans="1:6" x14ac:dyDescent="0.2">
      <c r="A15" s="4" t="s">
        <v>253</v>
      </c>
      <c r="B15" s="5" t="s">
        <v>188</v>
      </c>
    </row>
    <row r="16" spans="1:6" x14ac:dyDescent="0.2">
      <c r="A16" s="4" t="s">
        <v>254</v>
      </c>
      <c r="B16" s="5" t="s">
        <v>255</v>
      </c>
    </row>
    <row r="17" spans="1:2" x14ac:dyDescent="0.2">
      <c r="B17" s="5" t="s">
        <v>204</v>
      </c>
    </row>
    <row r="18" spans="1:2" x14ac:dyDescent="0.2">
      <c r="B18" s="5"/>
    </row>
    <row r="19" spans="1:2" x14ac:dyDescent="0.2">
      <c r="A19" s="4"/>
      <c r="B19" s="5" t="str">
        <f>CONCATENATE("2) ",B16)</f>
        <v>2) The average household size is calculated by dividing the private household population (population minus people living in communal establishments) by the total number of households for each year. The private household population is available in Table D of the "Source Data Tables" published with the 2018-based household projections.</v>
      </c>
    </row>
    <row r="20" spans="1:2" x14ac:dyDescent="0.2">
      <c r="B20" s="5" t="s">
        <v>137</v>
      </c>
    </row>
    <row r="21" spans="1:2" x14ac:dyDescent="0.2">
      <c r="B21" s="5" t="s">
        <v>276</v>
      </c>
    </row>
    <row r="22" spans="1:2" x14ac:dyDescent="0.2">
      <c r="B22" s="5" t="s">
        <v>133</v>
      </c>
    </row>
  </sheetData>
  <mergeCells count="2">
    <mergeCell ref="B1:F1"/>
    <mergeCell ref="B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H17"/>
  <sheetViews>
    <sheetView showGridLines="0" zoomScaleNormal="100" workbookViewId="0">
      <selection sqref="A1:E1"/>
    </sheetView>
  </sheetViews>
  <sheetFormatPr defaultRowHeight="12.75" x14ac:dyDescent="0.2"/>
  <cols>
    <col min="1" max="1" width="24.5703125" style="225" customWidth="1"/>
    <col min="2" max="27" width="9.28515625" style="225" customWidth="1"/>
    <col min="28" max="16384" width="9.140625" style="225"/>
  </cols>
  <sheetData>
    <row r="1" spans="1:34" ht="18" customHeight="1" x14ac:dyDescent="0.25">
      <c r="A1" s="462" t="s">
        <v>183</v>
      </c>
      <c r="B1" s="462"/>
      <c r="C1" s="462"/>
      <c r="D1" s="462"/>
      <c r="E1" s="462"/>
      <c r="F1" s="134"/>
      <c r="G1" s="447" t="s">
        <v>225</v>
      </c>
      <c r="H1" s="447"/>
      <c r="I1" s="134"/>
      <c r="J1" s="134"/>
      <c r="K1" s="134"/>
    </row>
    <row r="2" spans="1:34" s="45" customFormat="1" ht="15" customHeight="1" x14ac:dyDescent="0.2">
      <c r="A2" s="404"/>
      <c r="B2" s="404"/>
      <c r="C2" s="404"/>
      <c r="D2" s="404"/>
      <c r="E2" s="404"/>
      <c r="F2" s="404"/>
      <c r="G2" s="404"/>
      <c r="H2" s="404"/>
      <c r="I2" s="404"/>
      <c r="J2" s="404"/>
      <c r="K2" s="404"/>
      <c r="AB2" s="405"/>
      <c r="AC2" s="405"/>
      <c r="AD2" s="405"/>
    </row>
    <row r="3" spans="1:34" s="45" customFormat="1" ht="14.25" x14ac:dyDescent="0.2">
      <c r="A3" s="404"/>
      <c r="B3" s="406"/>
      <c r="C3" s="407"/>
      <c r="D3" s="407"/>
      <c r="E3" s="407"/>
      <c r="F3" s="407"/>
      <c r="G3" s="407"/>
      <c r="H3" s="407"/>
      <c r="I3" s="407"/>
      <c r="J3" s="407"/>
      <c r="K3" s="407"/>
      <c r="L3" s="408"/>
      <c r="M3" s="408"/>
      <c r="N3" s="408"/>
      <c r="O3" s="408"/>
      <c r="P3" s="408"/>
      <c r="Q3" s="408"/>
      <c r="R3" s="408"/>
      <c r="S3" s="408"/>
      <c r="T3" s="408"/>
      <c r="U3" s="408"/>
      <c r="V3" s="408"/>
      <c r="W3" s="408"/>
      <c r="X3" s="408"/>
      <c r="Y3" s="408"/>
      <c r="Z3" s="408"/>
      <c r="AA3" s="409"/>
      <c r="AB3" s="455" t="s">
        <v>25</v>
      </c>
      <c r="AC3" s="456"/>
      <c r="AD3" s="457"/>
      <c r="AE3" s="455" t="s">
        <v>24</v>
      </c>
      <c r="AF3" s="457"/>
      <c r="AG3" s="455" t="s">
        <v>24</v>
      </c>
      <c r="AH3" s="457"/>
    </row>
    <row r="4" spans="1:34" s="125" customFormat="1" x14ac:dyDescent="0.2">
      <c r="A4" s="302"/>
      <c r="B4" s="136" t="s">
        <v>157</v>
      </c>
      <c r="C4" s="137" t="s">
        <v>158</v>
      </c>
      <c r="D4" s="137" t="s">
        <v>159</v>
      </c>
      <c r="E4" s="137" t="s">
        <v>160</v>
      </c>
      <c r="F4" s="137" t="s">
        <v>161</v>
      </c>
      <c r="G4" s="137" t="s">
        <v>162</v>
      </c>
      <c r="H4" s="137" t="s">
        <v>163</v>
      </c>
      <c r="I4" s="137" t="s">
        <v>164</v>
      </c>
      <c r="J4" s="137" t="s">
        <v>165</v>
      </c>
      <c r="K4" s="137" t="s">
        <v>166</v>
      </c>
      <c r="L4" s="137" t="s">
        <v>167</v>
      </c>
      <c r="M4" s="137" t="s">
        <v>168</v>
      </c>
      <c r="N4" s="137" t="s">
        <v>169</v>
      </c>
      <c r="O4" s="137" t="s">
        <v>170</v>
      </c>
      <c r="P4" s="137" t="s">
        <v>171</v>
      </c>
      <c r="Q4" s="137" t="s">
        <v>172</v>
      </c>
      <c r="R4" s="137" t="s">
        <v>173</v>
      </c>
      <c r="S4" s="137" t="s">
        <v>174</v>
      </c>
      <c r="T4" s="137" t="s">
        <v>175</v>
      </c>
      <c r="U4" s="137" t="s">
        <v>176</v>
      </c>
      <c r="V4" s="137" t="s">
        <v>177</v>
      </c>
      <c r="W4" s="137" t="s">
        <v>178</v>
      </c>
      <c r="X4" s="137" t="s">
        <v>179</v>
      </c>
      <c r="Y4" s="137" t="s">
        <v>180</v>
      </c>
      <c r="Z4" s="137" t="s">
        <v>181</v>
      </c>
      <c r="AA4" s="137" t="s">
        <v>182</v>
      </c>
      <c r="AB4" s="327" t="s">
        <v>195</v>
      </c>
      <c r="AC4" s="410" t="s">
        <v>186</v>
      </c>
      <c r="AD4" s="411" t="s">
        <v>185</v>
      </c>
      <c r="AE4" s="458" t="s">
        <v>195</v>
      </c>
      <c r="AF4" s="459"/>
      <c r="AG4" s="458" t="s">
        <v>185</v>
      </c>
      <c r="AH4" s="459"/>
    </row>
    <row r="5" spans="1:34" s="229" customFormat="1" x14ac:dyDescent="0.2">
      <c r="A5" s="211" t="s">
        <v>21</v>
      </c>
      <c r="B5" s="412">
        <v>2477276</v>
      </c>
      <c r="C5" s="413">
        <v>2495622</v>
      </c>
      <c r="D5" s="413">
        <v>2509425</v>
      </c>
      <c r="E5" s="413">
        <v>2523096</v>
      </c>
      <c r="F5" s="413">
        <v>2537972</v>
      </c>
      <c r="G5" s="413">
        <v>2550216</v>
      </c>
      <c r="H5" s="413">
        <v>2561602</v>
      </c>
      <c r="I5" s="413">
        <v>2571535</v>
      </c>
      <c r="J5" s="413">
        <v>2580709</v>
      </c>
      <c r="K5" s="413">
        <v>2589105</v>
      </c>
      <c r="L5" s="413">
        <v>2597626</v>
      </c>
      <c r="M5" s="413">
        <v>2606300</v>
      </c>
      <c r="N5" s="413">
        <v>2614330</v>
      </c>
      <c r="O5" s="413">
        <v>2623134</v>
      </c>
      <c r="P5" s="413">
        <v>2631658</v>
      </c>
      <c r="Q5" s="413">
        <v>2640298</v>
      </c>
      <c r="R5" s="413">
        <v>2649073</v>
      </c>
      <c r="S5" s="413">
        <v>2657332</v>
      </c>
      <c r="T5" s="413">
        <v>2666272</v>
      </c>
      <c r="U5" s="413">
        <v>2674577</v>
      </c>
      <c r="V5" s="413">
        <v>2682841</v>
      </c>
      <c r="W5" s="413">
        <v>2690365</v>
      </c>
      <c r="X5" s="413">
        <v>2697583</v>
      </c>
      <c r="Y5" s="413">
        <v>2703999</v>
      </c>
      <c r="Z5" s="413">
        <v>2709804</v>
      </c>
      <c r="AA5" s="414">
        <v>2714739</v>
      </c>
      <c r="AB5" s="415">
        <v>12035</v>
      </c>
      <c r="AC5" s="290">
        <v>7808</v>
      </c>
      <c r="AD5" s="416">
        <v>9499</v>
      </c>
      <c r="AE5" s="415">
        <v>120350</v>
      </c>
      <c r="AF5" s="234">
        <v>0.05</v>
      </c>
      <c r="AG5" s="415">
        <v>237463</v>
      </c>
      <c r="AH5" s="234">
        <v>0.1</v>
      </c>
    </row>
    <row r="6" spans="1:34" s="229" customFormat="1" ht="14.25" x14ac:dyDescent="0.2">
      <c r="A6" s="139" t="s">
        <v>22</v>
      </c>
      <c r="B6" s="417">
        <v>5438100</v>
      </c>
      <c r="C6" s="294">
        <v>5452444</v>
      </c>
      <c r="D6" s="294">
        <v>5464679</v>
      </c>
      <c r="E6" s="294">
        <v>5475660</v>
      </c>
      <c r="F6" s="294">
        <v>5485890</v>
      </c>
      <c r="G6" s="294">
        <v>5495578</v>
      </c>
      <c r="H6" s="294">
        <v>5504866</v>
      </c>
      <c r="I6" s="294">
        <v>5513731</v>
      </c>
      <c r="J6" s="294">
        <v>5522085</v>
      </c>
      <c r="K6" s="294">
        <v>5529888</v>
      </c>
      <c r="L6" s="294">
        <v>5537116</v>
      </c>
      <c r="M6" s="294">
        <v>5543666</v>
      </c>
      <c r="N6" s="294">
        <v>5549510</v>
      </c>
      <c r="O6" s="294">
        <v>5554680</v>
      </c>
      <c r="P6" s="294">
        <v>5559154</v>
      </c>
      <c r="Q6" s="294">
        <v>5562901</v>
      </c>
      <c r="R6" s="294">
        <v>5565969</v>
      </c>
      <c r="S6" s="294">
        <v>5568456</v>
      </c>
      <c r="T6" s="294">
        <v>5570442</v>
      </c>
      <c r="U6" s="294">
        <v>5571993</v>
      </c>
      <c r="V6" s="294">
        <v>5573181</v>
      </c>
      <c r="W6" s="294">
        <v>5574058</v>
      </c>
      <c r="X6" s="294">
        <v>5574675</v>
      </c>
      <c r="Y6" s="294">
        <v>5575012</v>
      </c>
      <c r="Z6" s="294">
        <v>5575078</v>
      </c>
      <c r="AA6" s="418">
        <v>5574819</v>
      </c>
      <c r="AB6" s="415">
        <v>9901.6</v>
      </c>
      <c r="AC6" s="290">
        <v>2514</v>
      </c>
      <c r="AD6" s="416">
        <v>5469</v>
      </c>
      <c r="AE6" s="415">
        <v>99016</v>
      </c>
      <c r="AF6" s="234">
        <v>0.02</v>
      </c>
      <c r="AG6" s="415">
        <v>136719</v>
      </c>
      <c r="AH6" s="234">
        <v>0.03</v>
      </c>
    </row>
    <row r="7" spans="1:34" s="229" customFormat="1" ht="14.25" x14ac:dyDescent="0.2">
      <c r="A7" s="322" t="s">
        <v>23</v>
      </c>
      <c r="B7" s="419">
        <v>2.15</v>
      </c>
      <c r="C7" s="420">
        <v>2.14</v>
      </c>
      <c r="D7" s="420">
        <v>2.13</v>
      </c>
      <c r="E7" s="420">
        <v>2.12</v>
      </c>
      <c r="F7" s="420">
        <v>2.11</v>
      </c>
      <c r="G7" s="420">
        <v>2.11</v>
      </c>
      <c r="H7" s="420">
        <v>2.1</v>
      </c>
      <c r="I7" s="420">
        <v>2.1</v>
      </c>
      <c r="J7" s="420">
        <v>2.09</v>
      </c>
      <c r="K7" s="420">
        <v>2.09</v>
      </c>
      <c r="L7" s="420">
        <v>2.08</v>
      </c>
      <c r="M7" s="420">
        <v>2.08</v>
      </c>
      <c r="N7" s="420">
        <v>2.0699999999999998</v>
      </c>
      <c r="O7" s="420">
        <v>2.0699999999999998</v>
      </c>
      <c r="P7" s="420">
        <v>2.06</v>
      </c>
      <c r="Q7" s="420">
        <v>2.06</v>
      </c>
      <c r="R7" s="420">
        <v>2.0499999999999998</v>
      </c>
      <c r="S7" s="420">
        <v>2.0499999999999998</v>
      </c>
      <c r="T7" s="420">
        <v>2.04</v>
      </c>
      <c r="U7" s="420">
        <v>2.0299999999999998</v>
      </c>
      <c r="V7" s="420">
        <v>2.0299999999999998</v>
      </c>
      <c r="W7" s="420">
        <v>2.02</v>
      </c>
      <c r="X7" s="420">
        <v>2.02</v>
      </c>
      <c r="Y7" s="420">
        <v>2.0099999999999998</v>
      </c>
      <c r="Z7" s="420">
        <v>2.0099999999999998</v>
      </c>
      <c r="AA7" s="421">
        <v>2</v>
      </c>
      <c r="AB7" s="419">
        <v>-6.9999999999999802E-3</v>
      </c>
      <c r="AC7" s="420">
        <v>-0.01</v>
      </c>
      <c r="AD7" s="422">
        <v>-0.01</v>
      </c>
      <c r="AE7" s="419">
        <v>-0.06</v>
      </c>
      <c r="AF7" s="375">
        <v>-0.03</v>
      </c>
      <c r="AG7" s="419">
        <v>-0.14000000000000001</v>
      </c>
      <c r="AH7" s="375">
        <v>-7.0000000000000007E-2</v>
      </c>
    </row>
    <row r="8" spans="1:34" s="229" customFormat="1" x14ac:dyDescent="0.2">
      <c r="A8" s="370"/>
      <c r="B8" s="423"/>
      <c r="C8" s="423"/>
      <c r="D8" s="423"/>
      <c r="E8" s="423"/>
      <c r="F8" s="423"/>
      <c r="G8" s="423"/>
      <c r="H8" s="423"/>
      <c r="I8" s="423"/>
      <c r="J8" s="423"/>
      <c r="K8" s="423"/>
      <c r="L8" s="423"/>
      <c r="M8" s="423"/>
      <c r="N8" s="423"/>
      <c r="O8" s="423"/>
      <c r="P8" s="423"/>
      <c r="Q8" s="423"/>
      <c r="R8" s="423"/>
      <c r="S8" s="423"/>
      <c r="T8" s="423"/>
      <c r="U8" s="423"/>
      <c r="V8" s="423"/>
      <c r="W8" s="423"/>
      <c r="X8" s="423"/>
      <c r="Y8" s="423"/>
      <c r="Z8" s="423"/>
      <c r="AA8" s="423"/>
    </row>
    <row r="9" spans="1:34" x14ac:dyDescent="0.2">
      <c r="A9" s="54" t="s">
        <v>0</v>
      </c>
      <c r="B9" s="283"/>
      <c r="C9" s="283"/>
      <c r="D9" s="284"/>
      <c r="E9" s="284"/>
      <c r="F9" s="284"/>
      <c r="G9" s="284"/>
      <c r="H9" s="284"/>
      <c r="I9" s="284"/>
      <c r="J9" s="284"/>
      <c r="K9" s="284"/>
    </row>
    <row r="10" spans="1:34" ht="13.5" customHeight="1" x14ac:dyDescent="0.2">
      <c r="A10" s="460" t="str">
        <f>'metadata text'!B8</f>
        <v>1) This is the 2018-based principal population projection for Scotland, published on the NRS website.</v>
      </c>
      <c r="B10" s="461"/>
      <c r="C10" s="461"/>
      <c r="D10" s="461"/>
      <c r="E10" s="461"/>
      <c r="F10" s="461"/>
      <c r="G10" s="461"/>
      <c r="H10" s="461"/>
      <c r="I10" s="461"/>
      <c r="J10" s="461"/>
      <c r="K10" s="461"/>
    </row>
    <row r="11" spans="1:34" ht="13.5" customHeight="1" x14ac:dyDescent="0.2">
      <c r="A11" s="460" t="str">
        <f>'metadata text'!B19</f>
        <v>2) The average household size is calculated by dividing the private household population (population minus people living in communal establishments) by the total number of households for each year. The private household population is available in Table D of the "Source Data Tables" published with the 2018-based household projections.</v>
      </c>
      <c r="B11" s="460"/>
      <c r="C11" s="460"/>
      <c r="D11" s="460"/>
      <c r="E11" s="460"/>
      <c r="F11" s="460"/>
      <c r="G11" s="460"/>
      <c r="H11" s="460"/>
      <c r="I11" s="460"/>
      <c r="J11" s="460"/>
      <c r="K11" s="460"/>
    </row>
    <row r="12" spans="1:34" x14ac:dyDescent="0.2">
      <c r="A12" s="460"/>
      <c r="B12" s="460"/>
      <c r="C12" s="460"/>
      <c r="D12" s="460"/>
      <c r="E12" s="460"/>
      <c r="F12" s="460"/>
      <c r="G12" s="460"/>
      <c r="H12" s="460"/>
      <c r="I12" s="460"/>
      <c r="J12" s="460"/>
      <c r="K12" s="460"/>
      <c r="AB12" s="424"/>
    </row>
    <row r="13" spans="1:34" x14ac:dyDescent="0.2">
      <c r="A13" s="461" t="str">
        <f>'metadata text'!B13</f>
        <v>3) Average annual change is the result of dividing the absolute change before rounding by the number of years of the projection, 10 for the period 2018-2028 and 25 for the period 2018-2043.</v>
      </c>
      <c r="B13" s="461"/>
      <c r="C13" s="461"/>
      <c r="D13" s="461"/>
      <c r="E13" s="461"/>
      <c r="F13" s="461"/>
      <c r="G13" s="461"/>
      <c r="H13" s="461"/>
      <c r="I13" s="461"/>
      <c r="J13" s="461"/>
      <c r="K13" s="461"/>
      <c r="AB13" s="424"/>
    </row>
    <row r="14" spans="1:34" x14ac:dyDescent="0.2">
      <c r="A14" s="461"/>
      <c r="B14" s="461"/>
      <c r="C14" s="461"/>
      <c r="D14" s="461"/>
      <c r="E14" s="461"/>
      <c r="F14" s="461"/>
      <c r="G14" s="461"/>
      <c r="H14" s="461"/>
      <c r="I14" s="461"/>
      <c r="J14" s="461"/>
      <c r="K14" s="461"/>
    </row>
    <row r="15" spans="1:34" ht="12.75" customHeight="1" x14ac:dyDescent="0.2">
      <c r="A15" s="460" t="str">
        <f>'metadata text'!B22</f>
        <v>Household figures are rounded to the nearest whole number.</v>
      </c>
      <c r="B15" s="460"/>
      <c r="C15" s="460"/>
      <c r="D15" s="460"/>
      <c r="E15" s="460"/>
      <c r="F15" s="460"/>
      <c r="G15" s="460"/>
      <c r="H15" s="460"/>
      <c r="I15" s="460"/>
      <c r="J15" s="460"/>
      <c r="K15" s="460"/>
    </row>
    <row r="17" spans="1:2" x14ac:dyDescent="0.2">
      <c r="A17" s="431" t="s">
        <v>280</v>
      </c>
      <c r="B17" s="304"/>
    </row>
  </sheetData>
  <mergeCells count="11">
    <mergeCell ref="G1:H1"/>
    <mergeCell ref="A10:K10"/>
    <mergeCell ref="A15:K15"/>
    <mergeCell ref="A1:E1"/>
    <mergeCell ref="A11:K12"/>
    <mergeCell ref="A13:K14"/>
    <mergeCell ref="AB3:AD3"/>
    <mergeCell ref="AG3:AH3"/>
    <mergeCell ref="AG4:AH4"/>
    <mergeCell ref="AE3:AF3"/>
    <mergeCell ref="AE4:AF4"/>
  </mergeCells>
  <phoneticPr fontId="3" type="noConversion"/>
  <hyperlinks>
    <hyperlink ref="G1" location="Contents!A1" display="back to contents"/>
  </hyperlinks>
  <pageMargins left="0.75" right="0.75" top="1" bottom="1" header="0.5" footer="0.5"/>
  <pageSetup paperSize="9" scale="72" fitToWidth="2" orientation="landscape" r:id="rId1"/>
  <headerFooter alignWithMargins="0"/>
  <ignoredErrors>
    <ignoredError sqref="B4:AA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I31"/>
  <sheetViews>
    <sheetView showGridLines="0" zoomScaleNormal="100" workbookViewId="0">
      <selection sqref="A1:H1"/>
    </sheetView>
  </sheetViews>
  <sheetFormatPr defaultRowHeight="12.75" x14ac:dyDescent="0.2"/>
  <cols>
    <col min="1" max="1" width="20.85546875" style="254" customWidth="1"/>
    <col min="2" max="2" width="18.28515625" style="254" customWidth="1"/>
    <col min="3" max="3" width="9.5703125" style="225" bestFit="1" customWidth="1"/>
    <col min="4" max="12" width="9.140625" style="225"/>
    <col min="13" max="13" width="9.140625" style="225" bestFit="1" customWidth="1"/>
    <col min="14" max="14" width="9.140625" style="225"/>
    <col min="15" max="15" width="10.7109375" style="225" bestFit="1" customWidth="1"/>
    <col min="16" max="28" width="9.140625" style="225"/>
    <col min="29" max="29" width="18.28515625" style="225" customWidth="1"/>
    <col min="30" max="30" width="18.7109375" style="225" customWidth="1"/>
    <col min="31" max="16384" width="9.140625" style="225"/>
  </cols>
  <sheetData>
    <row r="1" spans="1:35" ht="18" customHeight="1" x14ac:dyDescent="0.25">
      <c r="A1" s="462" t="s">
        <v>187</v>
      </c>
      <c r="B1" s="462"/>
      <c r="C1" s="462"/>
      <c r="D1" s="462"/>
      <c r="E1" s="462"/>
      <c r="F1" s="462"/>
      <c r="G1" s="462"/>
      <c r="H1" s="462"/>
      <c r="I1" s="134"/>
      <c r="J1" s="447" t="s">
        <v>225</v>
      </c>
      <c r="K1" s="447"/>
    </row>
    <row r="2" spans="1:35" ht="15" customHeight="1" x14ac:dyDescent="0.25">
      <c r="A2" s="165"/>
      <c r="B2" s="165"/>
      <c r="C2" s="383"/>
      <c r="D2" s="134"/>
      <c r="E2" s="134"/>
      <c r="F2" s="134"/>
      <c r="G2" s="134"/>
      <c r="H2" s="134"/>
      <c r="I2" s="134"/>
      <c r="J2" s="134"/>
      <c r="K2" s="134"/>
    </row>
    <row r="3" spans="1:35" s="184" customFormat="1" x14ac:dyDescent="0.2">
      <c r="A3" s="384"/>
      <c r="B3" s="385"/>
      <c r="C3" s="309"/>
      <c r="D3" s="309"/>
      <c r="E3" s="309"/>
      <c r="F3" s="309"/>
      <c r="G3" s="309"/>
      <c r="H3" s="309"/>
      <c r="I3" s="309"/>
      <c r="J3" s="309"/>
      <c r="K3" s="309"/>
      <c r="L3" s="326"/>
      <c r="M3" s="326"/>
      <c r="N3" s="326"/>
      <c r="O3" s="326"/>
      <c r="P3" s="326"/>
      <c r="Q3" s="326"/>
      <c r="R3" s="326"/>
      <c r="S3" s="326"/>
      <c r="T3" s="326"/>
      <c r="U3" s="326"/>
      <c r="V3" s="326"/>
      <c r="W3" s="326"/>
      <c r="X3" s="326"/>
      <c r="Y3" s="326"/>
      <c r="Z3" s="326"/>
      <c r="AA3" s="326"/>
      <c r="AB3" s="326"/>
      <c r="AC3" s="468" t="s">
        <v>223</v>
      </c>
      <c r="AD3" s="468" t="s">
        <v>222</v>
      </c>
      <c r="AE3" s="455" t="s">
        <v>125</v>
      </c>
      <c r="AF3" s="457"/>
      <c r="AG3" s="455" t="s">
        <v>125</v>
      </c>
      <c r="AH3" s="457"/>
    </row>
    <row r="4" spans="1:35" s="184" customFormat="1" x14ac:dyDescent="0.2">
      <c r="A4" s="386" t="s">
        <v>26</v>
      </c>
      <c r="B4" s="138" t="s">
        <v>27</v>
      </c>
      <c r="C4" s="137" t="s">
        <v>157</v>
      </c>
      <c r="D4" s="137" t="s">
        <v>158</v>
      </c>
      <c r="E4" s="137" t="s">
        <v>159</v>
      </c>
      <c r="F4" s="137" t="s">
        <v>160</v>
      </c>
      <c r="G4" s="137" t="s">
        <v>161</v>
      </c>
      <c r="H4" s="137" t="s">
        <v>162</v>
      </c>
      <c r="I4" s="137" t="s">
        <v>163</v>
      </c>
      <c r="J4" s="137" t="s">
        <v>164</v>
      </c>
      <c r="K4" s="137" t="s">
        <v>165</v>
      </c>
      <c r="L4" s="137" t="s">
        <v>166</v>
      </c>
      <c r="M4" s="137" t="s">
        <v>167</v>
      </c>
      <c r="N4" s="137" t="s">
        <v>168</v>
      </c>
      <c r="O4" s="137" t="s">
        <v>169</v>
      </c>
      <c r="P4" s="137" t="s">
        <v>170</v>
      </c>
      <c r="Q4" s="137" t="s">
        <v>171</v>
      </c>
      <c r="R4" s="137" t="s">
        <v>172</v>
      </c>
      <c r="S4" s="137" t="s">
        <v>173</v>
      </c>
      <c r="T4" s="137" t="s">
        <v>174</v>
      </c>
      <c r="U4" s="137" t="s">
        <v>175</v>
      </c>
      <c r="V4" s="137" t="s">
        <v>176</v>
      </c>
      <c r="W4" s="137" t="s">
        <v>177</v>
      </c>
      <c r="X4" s="137" t="s">
        <v>178</v>
      </c>
      <c r="Y4" s="137" t="s">
        <v>179</v>
      </c>
      <c r="Z4" s="137" t="s">
        <v>180</v>
      </c>
      <c r="AA4" s="137" t="s">
        <v>181</v>
      </c>
      <c r="AB4" s="137" t="s">
        <v>182</v>
      </c>
      <c r="AC4" s="469"/>
      <c r="AD4" s="469"/>
      <c r="AE4" s="458" t="s">
        <v>221</v>
      </c>
      <c r="AF4" s="459"/>
      <c r="AG4" s="458" t="s">
        <v>184</v>
      </c>
      <c r="AH4" s="459"/>
    </row>
    <row r="5" spans="1:35" s="229" customFormat="1" x14ac:dyDescent="0.2">
      <c r="A5" s="466" t="s">
        <v>28</v>
      </c>
      <c r="B5" s="387" t="s">
        <v>30</v>
      </c>
      <c r="C5" s="432">
        <v>461263</v>
      </c>
      <c r="D5" s="342">
        <v>464443</v>
      </c>
      <c r="E5" s="342">
        <v>466390</v>
      </c>
      <c r="F5" s="342">
        <v>468147</v>
      </c>
      <c r="G5" s="342">
        <v>472953</v>
      </c>
      <c r="H5" s="342">
        <v>477463</v>
      </c>
      <c r="I5" s="342">
        <v>481786</v>
      </c>
      <c r="J5" s="342">
        <v>485621</v>
      </c>
      <c r="K5" s="342">
        <v>489387</v>
      </c>
      <c r="L5" s="342">
        <v>494110</v>
      </c>
      <c r="M5" s="342">
        <v>498429</v>
      </c>
      <c r="N5" s="342">
        <v>502555</v>
      </c>
      <c r="O5" s="342">
        <v>506305</v>
      </c>
      <c r="P5" s="342">
        <v>510059</v>
      </c>
      <c r="Q5" s="342">
        <v>514238</v>
      </c>
      <c r="R5" s="342">
        <v>518271</v>
      </c>
      <c r="S5" s="342">
        <v>522177</v>
      </c>
      <c r="T5" s="342">
        <v>525850</v>
      </c>
      <c r="U5" s="342">
        <v>529678</v>
      </c>
      <c r="V5" s="342">
        <v>533638</v>
      </c>
      <c r="W5" s="342">
        <v>537509</v>
      </c>
      <c r="X5" s="342">
        <v>541242</v>
      </c>
      <c r="Y5" s="342">
        <v>544836</v>
      </c>
      <c r="Z5" s="342">
        <v>548478</v>
      </c>
      <c r="AA5" s="342">
        <v>552015</v>
      </c>
      <c r="AB5" s="342">
        <v>555436</v>
      </c>
      <c r="AC5" s="300">
        <v>3717</v>
      </c>
      <c r="AD5" s="300">
        <v>3767</v>
      </c>
      <c r="AE5" s="343">
        <v>37166</v>
      </c>
      <c r="AF5" s="301">
        <v>0.08</v>
      </c>
      <c r="AG5" s="343">
        <v>94172</v>
      </c>
      <c r="AH5" s="301">
        <v>0.2</v>
      </c>
      <c r="AI5" s="252"/>
    </row>
    <row r="6" spans="1:35" s="229" customFormat="1" x14ac:dyDescent="0.2">
      <c r="A6" s="464"/>
      <c r="B6" s="388" t="s">
        <v>29</v>
      </c>
      <c r="C6" s="290">
        <v>431424</v>
      </c>
      <c r="D6" s="290">
        <v>439256</v>
      </c>
      <c r="E6" s="290">
        <v>446507</v>
      </c>
      <c r="F6" s="290">
        <v>453675</v>
      </c>
      <c r="G6" s="290">
        <v>455762</v>
      </c>
      <c r="H6" s="290">
        <v>457768</v>
      </c>
      <c r="I6" s="290">
        <v>459754</v>
      </c>
      <c r="J6" s="290">
        <v>461487</v>
      </c>
      <c r="K6" s="290">
        <v>463122</v>
      </c>
      <c r="L6" s="290">
        <v>464990</v>
      </c>
      <c r="M6" s="290">
        <v>466633</v>
      </c>
      <c r="N6" s="290">
        <v>468189</v>
      </c>
      <c r="O6" s="290">
        <v>469521</v>
      </c>
      <c r="P6" s="290">
        <v>470853</v>
      </c>
      <c r="Q6" s="290">
        <v>472249</v>
      </c>
      <c r="R6" s="290">
        <v>473535</v>
      </c>
      <c r="S6" s="290">
        <v>474748</v>
      </c>
      <c r="T6" s="290">
        <v>475751</v>
      </c>
      <c r="U6" s="290">
        <v>476842</v>
      </c>
      <c r="V6" s="290">
        <v>477720</v>
      </c>
      <c r="W6" s="290">
        <v>478616</v>
      </c>
      <c r="X6" s="290">
        <v>479537</v>
      </c>
      <c r="Y6" s="290">
        <v>480465</v>
      </c>
      <c r="Z6" s="290">
        <v>481407</v>
      </c>
      <c r="AA6" s="290">
        <v>482317</v>
      </c>
      <c r="AB6" s="290">
        <v>483282</v>
      </c>
      <c r="AC6" s="292">
        <v>3521</v>
      </c>
      <c r="AD6" s="292">
        <v>2074</v>
      </c>
      <c r="AE6" s="330">
        <v>35209</v>
      </c>
      <c r="AF6" s="293">
        <v>0.08</v>
      </c>
      <c r="AG6" s="330">
        <v>51858</v>
      </c>
      <c r="AH6" s="293">
        <v>0.12</v>
      </c>
      <c r="AI6" s="252"/>
    </row>
    <row r="7" spans="1:35" s="229" customFormat="1" x14ac:dyDescent="0.2">
      <c r="A7" s="464" t="s">
        <v>31</v>
      </c>
      <c r="B7" s="389" t="s">
        <v>32</v>
      </c>
      <c r="C7" s="290">
        <v>774680</v>
      </c>
      <c r="D7" s="290">
        <v>782924</v>
      </c>
      <c r="E7" s="290">
        <v>789176</v>
      </c>
      <c r="F7" s="290">
        <v>795465</v>
      </c>
      <c r="G7" s="290">
        <v>804003</v>
      </c>
      <c r="H7" s="290">
        <v>810689</v>
      </c>
      <c r="I7" s="290">
        <v>816527</v>
      </c>
      <c r="J7" s="290">
        <v>821558</v>
      </c>
      <c r="K7" s="290">
        <v>825805</v>
      </c>
      <c r="L7" s="290">
        <v>827967</v>
      </c>
      <c r="M7" s="290">
        <v>830592</v>
      </c>
      <c r="N7" s="290">
        <v>833347</v>
      </c>
      <c r="O7" s="290">
        <v>836200</v>
      </c>
      <c r="P7" s="290">
        <v>839595</v>
      </c>
      <c r="Q7" s="290">
        <v>841999</v>
      </c>
      <c r="R7" s="290">
        <v>844576</v>
      </c>
      <c r="S7" s="290">
        <v>847398</v>
      </c>
      <c r="T7" s="290">
        <v>850572</v>
      </c>
      <c r="U7" s="290">
        <v>854238</v>
      </c>
      <c r="V7" s="290">
        <v>857317</v>
      </c>
      <c r="W7" s="290">
        <v>860419</v>
      </c>
      <c r="X7" s="290">
        <v>863220</v>
      </c>
      <c r="Y7" s="290">
        <v>866420</v>
      </c>
      <c r="Z7" s="290">
        <v>869029</v>
      </c>
      <c r="AA7" s="290">
        <v>871451</v>
      </c>
      <c r="AB7" s="290">
        <v>873144</v>
      </c>
      <c r="AC7" s="292">
        <v>5591</v>
      </c>
      <c r="AD7" s="292">
        <v>3939</v>
      </c>
      <c r="AE7" s="330">
        <v>55912</v>
      </c>
      <c r="AF7" s="293">
        <v>7.0000000000000007E-2</v>
      </c>
      <c r="AG7" s="330">
        <v>98464</v>
      </c>
      <c r="AH7" s="293">
        <v>0.13</v>
      </c>
      <c r="AI7" s="252"/>
    </row>
    <row r="8" spans="1:35" s="229" customFormat="1" x14ac:dyDescent="0.2">
      <c r="A8" s="464"/>
      <c r="B8" s="389" t="s">
        <v>33</v>
      </c>
      <c r="C8" s="290">
        <v>88613</v>
      </c>
      <c r="D8" s="290">
        <v>89248</v>
      </c>
      <c r="E8" s="290">
        <v>89777</v>
      </c>
      <c r="F8" s="290">
        <v>90276</v>
      </c>
      <c r="G8" s="290">
        <v>89990</v>
      </c>
      <c r="H8" s="290">
        <v>89782</v>
      </c>
      <c r="I8" s="290">
        <v>89682</v>
      </c>
      <c r="J8" s="290">
        <v>89659</v>
      </c>
      <c r="K8" s="290">
        <v>89648</v>
      </c>
      <c r="L8" s="290">
        <v>89778</v>
      </c>
      <c r="M8" s="290">
        <v>89985</v>
      </c>
      <c r="N8" s="290">
        <v>90176</v>
      </c>
      <c r="O8" s="290">
        <v>90288</v>
      </c>
      <c r="P8" s="290">
        <v>90446</v>
      </c>
      <c r="Q8" s="290">
        <v>90592</v>
      </c>
      <c r="R8" s="290">
        <v>90666</v>
      </c>
      <c r="S8" s="290">
        <v>90670</v>
      </c>
      <c r="T8" s="290">
        <v>90566</v>
      </c>
      <c r="U8" s="290">
        <v>90393</v>
      </c>
      <c r="V8" s="290">
        <v>90157</v>
      </c>
      <c r="W8" s="290">
        <v>89888</v>
      </c>
      <c r="X8" s="290">
        <v>89596</v>
      </c>
      <c r="Y8" s="290">
        <v>89269</v>
      </c>
      <c r="Z8" s="290">
        <v>88871</v>
      </c>
      <c r="AA8" s="290">
        <v>88447</v>
      </c>
      <c r="AB8" s="290">
        <v>88105</v>
      </c>
      <c r="AC8" s="292">
        <v>137</v>
      </c>
      <c r="AD8" s="292">
        <v>-20</v>
      </c>
      <c r="AE8" s="330">
        <v>1373</v>
      </c>
      <c r="AF8" s="293">
        <v>0.02</v>
      </c>
      <c r="AG8" s="330">
        <v>-507</v>
      </c>
      <c r="AH8" s="293">
        <v>-0.01</v>
      </c>
      <c r="AI8" s="252"/>
    </row>
    <row r="9" spans="1:35" s="229" customFormat="1" x14ac:dyDescent="0.2">
      <c r="A9" s="464" t="s">
        <v>34</v>
      </c>
      <c r="B9" s="389" t="s">
        <v>35</v>
      </c>
      <c r="C9" s="290">
        <v>65914</v>
      </c>
      <c r="D9" s="290">
        <v>66433</v>
      </c>
      <c r="E9" s="290">
        <v>66887</v>
      </c>
      <c r="F9" s="290">
        <v>67324</v>
      </c>
      <c r="G9" s="290">
        <v>67480</v>
      </c>
      <c r="H9" s="290">
        <v>67631</v>
      </c>
      <c r="I9" s="290">
        <v>67769</v>
      </c>
      <c r="J9" s="290">
        <v>67820</v>
      </c>
      <c r="K9" s="290">
        <v>67832</v>
      </c>
      <c r="L9" s="290">
        <v>67863</v>
      </c>
      <c r="M9" s="290">
        <v>67910</v>
      </c>
      <c r="N9" s="290">
        <v>67949</v>
      </c>
      <c r="O9" s="290">
        <v>67894</v>
      </c>
      <c r="P9" s="290">
        <v>67823</v>
      </c>
      <c r="Q9" s="290">
        <v>67734</v>
      </c>
      <c r="R9" s="290">
        <v>67653</v>
      </c>
      <c r="S9" s="290">
        <v>67577</v>
      </c>
      <c r="T9" s="290">
        <v>67417</v>
      </c>
      <c r="U9" s="290">
        <v>67235</v>
      </c>
      <c r="V9" s="290">
        <v>66988</v>
      </c>
      <c r="W9" s="290">
        <v>66764</v>
      </c>
      <c r="X9" s="290">
        <v>66552</v>
      </c>
      <c r="Y9" s="290">
        <v>66348</v>
      </c>
      <c r="Z9" s="290">
        <v>66108</v>
      </c>
      <c r="AA9" s="290">
        <v>65816</v>
      </c>
      <c r="AB9" s="290">
        <v>65600</v>
      </c>
      <c r="AC9" s="292">
        <v>200</v>
      </c>
      <c r="AD9" s="292">
        <v>-13</v>
      </c>
      <c r="AE9" s="330">
        <v>1996</v>
      </c>
      <c r="AF9" s="293">
        <v>0.03</v>
      </c>
      <c r="AG9" s="330">
        <v>-314</v>
      </c>
      <c r="AH9" s="293">
        <v>0</v>
      </c>
      <c r="AI9" s="252"/>
    </row>
    <row r="10" spans="1:35" s="229" customFormat="1" x14ac:dyDescent="0.2">
      <c r="A10" s="464"/>
      <c r="B10" s="389" t="s">
        <v>36</v>
      </c>
      <c r="C10" s="290">
        <v>445241</v>
      </c>
      <c r="D10" s="290">
        <v>443519</v>
      </c>
      <c r="E10" s="290">
        <v>441654</v>
      </c>
      <c r="F10" s="290">
        <v>440062</v>
      </c>
      <c r="G10" s="290">
        <v>439658</v>
      </c>
      <c r="H10" s="290">
        <v>439310</v>
      </c>
      <c r="I10" s="290">
        <v>439260</v>
      </c>
      <c r="J10" s="290">
        <v>439357</v>
      </c>
      <c r="K10" s="290">
        <v>439599</v>
      </c>
      <c r="L10" s="290">
        <v>440286</v>
      </c>
      <c r="M10" s="290">
        <v>441068</v>
      </c>
      <c r="N10" s="290">
        <v>441892</v>
      </c>
      <c r="O10" s="290">
        <v>442379</v>
      </c>
      <c r="P10" s="290">
        <v>442808</v>
      </c>
      <c r="Q10" s="290">
        <v>443461</v>
      </c>
      <c r="R10" s="290">
        <v>444128</v>
      </c>
      <c r="S10" s="290">
        <v>444655</v>
      </c>
      <c r="T10" s="290">
        <v>444567</v>
      </c>
      <c r="U10" s="290">
        <v>444344</v>
      </c>
      <c r="V10" s="290">
        <v>443992</v>
      </c>
      <c r="W10" s="290">
        <v>443607</v>
      </c>
      <c r="X10" s="290">
        <v>443148</v>
      </c>
      <c r="Y10" s="290">
        <v>442186</v>
      </c>
      <c r="Z10" s="290">
        <v>441037</v>
      </c>
      <c r="AA10" s="290">
        <v>439569</v>
      </c>
      <c r="AB10" s="290">
        <v>438149</v>
      </c>
      <c r="AC10" s="292">
        <v>-417</v>
      </c>
      <c r="AD10" s="292">
        <v>-284</v>
      </c>
      <c r="AE10" s="330">
        <v>-4173</v>
      </c>
      <c r="AF10" s="293">
        <v>-0.01</v>
      </c>
      <c r="AG10" s="330">
        <v>-7092</v>
      </c>
      <c r="AH10" s="293">
        <v>-0.02</v>
      </c>
      <c r="AI10" s="252"/>
    </row>
    <row r="11" spans="1:35" s="229" customFormat="1" x14ac:dyDescent="0.2">
      <c r="A11" s="465"/>
      <c r="B11" s="389" t="s">
        <v>37</v>
      </c>
      <c r="C11" s="290">
        <v>210141</v>
      </c>
      <c r="D11" s="290">
        <v>209799</v>
      </c>
      <c r="E11" s="290">
        <v>209034</v>
      </c>
      <c r="F11" s="290">
        <v>208147</v>
      </c>
      <c r="G11" s="290">
        <v>208126</v>
      </c>
      <c r="H11" s="290">
        <v>207572</v>
      </c>
      <c r="I11" s="290">
        <v>206824</v>
      </c>
      <c r="J11" s="290">
        <v>206033</v>
      </c>
      <c r="K11" s="290">
        <v>205317</v>
      </c>
      <c r="L11" s="290">
        <v>204113</v>
      </c>
      <c r="M11" s="290">
        <v>203008</v>
      </c>
      <c r="N11" s="290">
        <v>202192</v>
      </c>
      <c r="O11" s="290">
        <v>201742</v>
      </c>
      <c r="P11" s="290">
        <v>201549</v>
      </c>
      <c r="Q11" s="290">
        <v>201385</v>
      </c>
      <c r="R11" s="290">
        <v>201469</v>
      </c>
      <c r="S11" s="290">
        <v>201847</v>
      </c>
      <c r="T11" s="290">
        <v>202609</v>
      </c>
      <c r="U11" s="290">
        <v>203542</v>
      </c>
      <c r="V11" s="290">
        <v>204765</v>
      </c>
      <c r="W11" s="290">
        <v>206039</v>
      </c>
      <c r="X11" s="290">
        <v>207070</v>
      </c>
      <c r="Y11" s="290">
        <v>208060</v>
      </c>
      <c r="Z11" s="290">
        <v>209068</v>
      </c>
      <c r="AA11" s="290">
        <v>210188</v>
      </c>
      <c r="AB11" s="290">
        <v>211023</v>
      </c>
      <c r="AC11" s="292">
        <v>-713</v>
      </c>
      <c r="AD11" s="292">
        <v>35</v>
      </c>
      <c r="AE11" s="330">
        <v>-7133</v>
      </c>
      <c r="AF11" s="293">
        <v>-0.03</v>
      </c>
      <c r="AG11" s="330">
        <v>882</v>
      </c>
      <c r="AH11" s="293">
        <v>0</v>
      </c>
      <c r="AI11" s="252"/>
    </row>
    <row r="12" spans="1:35" s="184" customFormat="1" x14ac:dyDescent="0.2">
      <c r="A12" s="390" t="s">
        <v>38</v>
      </c>
      <c r="B12" s="391"/>
      <c r="C12" s="365">
        <v>2477276</v>
      </c>
      <c r="D12" s="365">
        <v>2495622</v>
      </c>
      <c r="E12" s="365">
        <v>2509425</v>
      </c>
      <c r="F12" s="365">
        <v>2523096</v>
      </c>
      <c r="G12" s="365">
        <v>2537972</v>
      </c>
      <c r="H12" s="365">
        <v>2550216</v>
      </c>
      <c r="I12" s="365">
        <v>2561602</v>
      </c>
      <c r="J12" s="365">
        <v>2571535</v>
      </c>
      <c r="K12" s="365">
        <v>2580709</v>
      </c>
      <c r="L12" s="365">
        <v>2589105</v>
      </c>
      <c r="M12" s="365">
        <v>2597626</v>
      </c>
      <c r="N12" s="365">
        <v>2606300</v>
      </c>
      <c r="O12" s="365">
        <v>2614330</v>
      </c>
      <c r="P12" s="365">
        <v>2623134</v>
      </c>
      <c r="Q12" s="365">
        <v>2631658</v>
      </c>
      <c r="R12" s="365">
        <v>2640298</v>
      </c>
      <c r="S12" s="365">
        <v>2649073</v>
      </c>
      <c r="T12" s="365">
        <v>2657332</v>
      </c>
      <c r="U12" s="365">
        <v>2666272</v>
      </c>
      <c r="V12" s="365">
        <v>2674577</v>
      </c>
      <c r="W12" s="365">
        <v>2682841</v>
      </c>
      <c r="X12" s="365">
        <v>2690365</v>
      </c>
      <c r="Y12" s="365">
        <v>2697583</v>
      </c>
      <c r="Z12" s="365">
        <v>2703999</v>
      </c>
      <c r="AA12" s="365">
        <v>2709804</v>
      </c>
      <c r="AB12" s="365">
        <v>2714739</v>
      </c>
      <c r="AC12" s="367">
        <v>12035</v>
      </c>
      <c r="AD12" s="367">
        <v>9498.52</v>
      </c>
      <c r="AE12" s="368">
        <v>120350</v>
      </c>
      <c r="AF12" s="369">
        <v>0.05</v>
      </c>
      <c r="AG12" s="368">
        <v>237463</v>
      </c>
      <c r="AH12" s="369">
        <v>0.1</v>
      </c>
      <c r="AI12" s="252"/>
    </row>
    <row r="13" spans="1:35" s="229" customFormat="1" x14ac:dyDescent="0.2">
      <c r="A13" s="392"/>
      <c r="B13" s="393"/>
      <c r="C13" s="371"/>
      <c r="D13" s="371"/>
      <c r="E13" s="371"/>
      <c r="F13" s="371"/>
      <c r="G13" s="371"/>
      <c r="H13" s="371"/>
      <c r="I13" s="371"/>
      <c r="J13" s="371"/>
      <c r="K13" s="371"/>
      <c r="L13" s="371"/>
      <c r="M13" s="371"/>
      <c r="N13" s="371"/>
      <c r="O13" s="371"/>
      <c r="P13" s="371"/>
      <c r="Q13" s="371"/>
      <c r="R13" s="371"/>
      <c r="S13" s="371"/>
      <c r="T13" s="371"/>
      <c r="U13" s="371"/>
      <c r="V13" s="371"/>
      <c r="W13" s="371"/>
      <c r="X13" s="371"/>
      <c r="Y13" s="371"/>
      <c r="Z13" s="371"/>
      <c r="AA13" s="371"/>
      <c r="AB13" s="371"/>
      <c r="AC13" s="394"/>
      <c r="AD13" s="355"/>
    </row>
    <row r="14" spans="1:35" s="229" customFormat="1" x14ac:dyDescent="0.2">
      <c r="A14" s="467" t="s">
        <v>39</v>
      </c>
      <c r="B14" s="467"/>
      <c r="C14" s="467"/>
      <c r="D14" s="395"/>
      <c r="E14" s="371"/>
      <c r="F14" s="371"/>
      <c r="G14" s="371"/>
      <c r="H14" s="371"/>
      <c r="I14" s="371"/>
      <c r="J14" s="371"/>
      <c r="K14" s="371"/>
    </row>
    <row r="15" spans="1:35" s="372" customFormat="1" x14ac:dyDescent="0.2">
      <c r="A15" s="396" t="s">
        <v>26</v>
      </c>
      <c r="B15" s="397" t="s">
        <v>27</v>
      </c>
      <c r="C15" s="306" t="s">
        <v>157</v>
      </c>
      <c r="D15" s="185" t="s">
        <v>158</v>
      </c>
      <c r="E15" s="185" t="s">
        <v>159</v>
      </c>
      <c r="F15" s="185" t="s">
        <v>160</v>
      </c>
      <c r="G15" s="185" t="s">
        <v>161</v>
      </c>
      <c r="H15" s="185" t="s">
        <v>162</v>
      </c>
      <c r="I15" s="185" t="s">
        <v>163</v>
      </c>
      <c r="J15" s="185" t="s">
        <v>164</v>
      </c>
      <c r="K15" s="185" t="s">
        <v>165</v>
      </c>
      <c r="L15" s="185" t="s">
        <v>166</v>
      </c>
      <c r="M15" s="185" t="s">
        <v>167</v>
      </c>
      <c r="N15" s="185" t="s">
        <v>168</v>
      </c>
      <c r="O15" s="185" t="s">
        <v>169</v>
      </c>
      <c r="P15" s="185" t="s">
        <v>170</v>
      </c>
      <c r="Q15" s="185" t="s">
        <v>171</v>
      </c>
      <c r="R15" s="185" t="s">
        <v>172</v>
      </c>
      <c r="S15" s="185" t="s">
        <v>173</v>
      </c>
      <c r="T15" s="185" t="s">
        <v>174</v>
      </c>
      <c r="U15" s="185" t="s">
        <v>175</v>
      </c>
      <c r="V15" s="185" t="s">
        <v>176</v>
      </c>
      <c r="W15" s="185" t="s">
        <v>177</v>
      </c>
      <c r="X15" s="185" t="s">
        <v>178</v>
      </c>
      <c r="Y15" s="185" t="s">
        <v>179</v>
      </c>
      <c r="Z15" s="185" t="s">
        <v>180</v>
      </c>
      <c r="AA15" s="185" t="s">
        <v>181</v>
      </c>
      <c r="AB15" s="307" t="s">
        <v>182</v>
      </c>
      <c r="AG15" s="229"/>
    </row>
    <row r="16" spans="1:35" s="229" customFormat="1" x14ac:dyDescent="0.2">
      <c r="A16" s="466" t="s">
        <v>28</v>
      </c>
      <c r="B16" s="389" t="s">
        <v>30</v>
      </c>
      <c r="C16" s="232">
        <v>0.19</v>
      </c>
      <c r="D16" s="233">
        <v>0.19</v>
      </c>
      <c r="E16" s="233">
        <v>0.19</v>
      </c>
      <c r="F16" s="233">
        <v>0.19</v>
      </c>
      <c r="G16" s="233">
        <v>0.19</v>
      </c>
      <c r="H16" s="233">
        <v>0.19</v>
      </c>
      <c r="I16" s="233">
        <v>0.19</v>
      </c>
      <c r="J16" s="233">
        <v>0.19</v>
      </c>
      <c r="K16" s="233">
        <v>0.19</v>
      </c>
      <c r="L16" s="233">
        <v>0.19</v>
      </c>
      <c r="M16" s="233">
        <v>0.19</v>
      </c>
      <c r="N16" s="233">
        <v>0.19</v>
      </c>
      <c r="O16" s="233">
        <v>0.19</v>
      </c>
      <c r="P16" s="233">
        <v>0.19</v>
      </c>
      <c r="Q16" s="233">
        <v>0.2</v>
      </c>
      <c r="R16" s="233">
        <v>0.2</v>
      </c>
      <c r="S16" s="233">
        <v>0.2</v>
      </c>
      <c r="T16" s="233">
        <v>0.2</v>
      </c>
      <c r="U16" s="233">
        <v>0.2</v>
      </c>
      <c r="V16" s="233">
        <v>0.2</v>
      </c>
      <c r="W16" s="233">
        <v>0.2</v>
      </c>
      <c r="X16" s="233">
        <v>0.2</v>
      </c>
      <c r="Y16" s="233">
        <v>0.2</v>
      </c>
      <c r="Z16" s="233">
        <v>0.2</v>
      </c>
      <c r="AA16" s="233">
        <v>0.2</v>
      </c>
      <c r="AB16" s="234">
        <v>0.2</v>
      </c>
    </row>
    <row r="17" spans="1:28" s="229" customFormat="1" x14ac:dyDescent="0.2">
      <c r="A17" s="464"/>
      <c r="B17" s="389" t="s">
        <v>29</v>
      </c>
      <c r="C17" s="232">
        <v>0.17</v>
      </c>
      <c r="D17" s="233">
        <v>0.18</v>
      </c>
      <c r="E17" s="233">
        <v>0.18</v>
      </c>
      <c r="F17" s="233">
        <v>0.18</v>
      </c>
      <c r="G17" s="233">
        <v>0.18</v>
      </c>
      <c r="H17" s="233">
        <v>0.18</v>
      </c>
      <c r="I17" s="233">
        <v>0.18</v>
      </c>
      <c r="J17" s="233">
        <v>0.18</v>
      </c>
      <c r="K17" s="233">
        <v>0.18</v>
      </c>
      <c r="L17" s="233">
        <v>0.18</v>
      </c>
      <c r="M17" s="233">
        <v>0.18</v>
      </c>
      <c r="N17" s="233">
        <v>0.18</v>
      </c>
      <c r="O17" s="233">
        <v>0.18</v>
      </c>
      <c r="P17" s="233">
        <v>0.18</v>
      </c>
      <c r="Q17" s="233">
        <v>0.18</v>
      </c>
      <c r="R17" s="233">
        <v>0.18</v>
      </c>
      <c r="S17" s="233">
        <v>0.18</v>
      </c>
      <c r="T17" s="233">
        <v>0.18</v>
      </c>
      <c r="U17" s="233">
        <v>0.18</v>
      </c>
      <c r="V17" s="233">
        <v>0.18</v>
      </c>
      <c r="W17" s="233">
        <v>0.18</v>
      </c>
      <c r="X17" s="233">
        <v>0.18</v>
      </c>
      <c r="Y17" s="233">
        <v>0.18</v>
      </c>
      <c r="Z17" s="233">
        <v>0.18</v>
      </c>
      <c r="AA17" s="233">
        <v>0.18</v>
      </c>
      <c r="AB17" s="234">
        <v>0.18</v>
      </c>
    </row>
    <row r="18" spans="1:28" s="229" customFormat="1" x14ac:dyDescent="0.2">
      <c r="A18" s="464" t="s">
        <v>31</v>
      </c>
      <c r="B18" s="389" t="s">
        <v>32</v>
      </c>
      <c r="C18" s="232">
        <v>0.31</v>
      </c>
      <c r="D18" s="233">
        <v>0.31</v>
      </c>
      <c r="E18" s="233">
        <v>0.31</v>
      </c>
      <c r="F18" s="233">
        <v>0.32</v>
      </c>
      <c r="G18" s="233">
        <v>0.32</v>
      </c>
      <c r="H18" s="233">
        <v>0.32</v>
      </c>
      <c r="I18" s="233">
        <v>0.32</v>
      </c>
      <c r="J18" s="233">
        <v>0.32</v>
      </c>
      <c r="K18" s="233">
        <v>0.32</v>
      </c>
      <c r="L18" s="233">
        <v>0.32</v>
      </c>
      <c r="M18" s="233">
        <v>0.32</v>
      </c>
      <c r="N18" s="233">
        <v>0.32</v>
      </c>
      <c r="O18" s="233">
        <v>0.32</v>
      </c>
      <c r="P18" s="233">
        <v>0.32</v>
      </c>
      <c r="Q18" s="233">
        <v>0.32</v>
      </c>
      <c r="R18" s="233">
        <v>0.32</v>
      </c>
      <c r="S18" s="233">
        <v>0.32</v>
      </c>
      <c r="T18" s="233">
        <v>0.32</v>
      </c>
      <c r="U18" s="233">
        <v>0.32</v>
      </c>
      <c r="V18" s="233">
        <v>0.32</v>
      </c>
      <c r="W18" s="233">
        <v>0.32</v>
      </c>
      <c r="X18" s="233">
        <v>0.32</v>
      </c>
      <c r="Y18" s="233">
        <v>0.32</v>
      </c>
      <c r="Z18" s="233">
        <v>0.32</v>
      </c>
      <c r="AA18" s="233">
        <v>0.32</v>
      </c>
      <c r="AB18" s="234">
        <v>0.32</v>
      </c>
    </row>
    <row r="19" spans="1:28" s="229" customFormat="1" x14ac:dyDescent="0.2">
      <c r="A19" s="464"/>
      <c r="B19" s="389" t="s">
        <v>33</v>
      </c>
      <c r="C19" s="232">
        <v>0.04</v>
      </c>
      <c r="D19" s="233">
        <v>0.04</v>
      </c>
      <c r="E19" s="233">
        <v>0.04</v>
      </c>
      <c r="F19" s="233">
        <v>0.04</v>
      </c>
      <c r="G19" s="233">
        <v>0.04</v>
      </c>
      <c r="H19" s="233">
        <v>0.04</v>
      </c>
      <c r="I19" s="233">
        <v>0.04</v>
      </c>
      <c r="J19" s="233">
        <v>0.03</v>
      </c>
      <c r="K19" s="233">
        <v>0.03</v>
      </c>
      <c r="L19" s="233">
        <v>0.03</v>
      </c>
      <c r="M19" s="233">
        <v>0.03</v>
      </c>
      <c r="N19" s="233">
        <v>0.03</v>
      </c>
      <c r="O19" s="233">
        <v>0.03</v>
      </c>
      <c r="P19" s="233">
        <v>0.03</v>
      </c>
      <c r="Q19" s="233">
        <v>0.03</v>
      </c>
      <c r="R19" s="233">
        <v>0.03</v>
      </c>
      <c r="S19" s="233">
        <v>0.03</v>
      </c>
      <c r="T19" s="233">
        <v>0.03</v>
      </c>
      <c r="U19" s="233">
        <v>0.03</v>
      </c>
      <c r="V19" s="233">
        <v>0.03</v>
      </c>
      <c r="W19" s="233">
        <v>0.03</v>
      </c>
      <c r="X19" s="233">
        <v>0.03</v>
      </c>
      <c r="Y19" s="233">
        <v>0.03</v>
      </c>
      <c r="Z19" s="233">
        <v>0.03</v>
      </c>
      <c r="AA19" s="233">
        <v>0.03</v>
      </c>
      <c r="AB19" s="234">
        <v>0.03</v>
      </c>
    </row>
    <row r="20" spans="1:28" s="229" customFormat="1" x14ac:dyDescent="0.2">
      <c r="A20" s="464" t="s">
        <v>34</v>
      </c>
      <c r="B20" s="389" t="s">
        <v>35</v>
      </c>
      <c r="C20" s="232">
        <v>0.03</v>
      </c>
      <c r="D20" s="233">
        <v>0.03</v>
      </c>
      <c r="E20" s="233">
        <v>0.03</v>
      </c>
      <c r="F20" s="233">
        <v>0.03</v>
      </c>
      <c r="G20" s="233">
        <v>0.03</v>
      </c>
      <c r="H20" s="233">
        <v>0.03</v>
      </c>
      <c r="I20" s="233">
        <v>0.03</v>
      </c>
      <c r="J20" s="233">
        <v>0.03</v>
      </c>
      <c r="K20" s="233">
        <v>0.03</v>
      </c>
      <c r="L20" s="233">
        <v>0.03</v>
      </c>
      <c r="M20" s="233">
        <v>0.03</v>
      </c>
      <c r="N20" s="233">
        <v>0.03</v>
      </c>
      <c r="O20" s="233">
        <v>0.03</v>
      </c>
      <c r="P20" s="233">
        <v>0.03</v>
      </c>
      <c r="Q20" s="233">
        <v>0.03</v>
      </c>
      <c r="R20" s="233">
        <v>0.03</v>
      </c>
      <c r="S20" s="233">
        <v>0.03</v>
      </c>
      <c r="T20" s="233">
        <v>0.03</v>
      </c>
      <c r="U20" s="233">
        <v>0.03</v>
      </c>
      <c r="V20" s="233">
        <v>0.03</v>
      </c>
      <c r="W20" s="233">
        <v>0.02</v>
      </c>
      <c r="X20" s="233">
        <v>0.02</v>
      </c>
      <c r="Y20" s="233">
        <v>0.02</v>
      </c>
      <c r="Z20" s="233">
        <v>0.02</v>
      </c>
      <c r="AA20" s="233">
        <v>0.02</v>
      </c>
      <c r="AB20" s="234">
        <v>0.02</v>
      </c>
    </row>
    <row r="21" spans="1:28" s="229" customFormat="1" x14ac:dyDescent="0.2">
      <c r="A21" s="464"/>
      <c r="B21" s="389" t="s">
        <v>36</v>
      </c>
      <c r="C21" s="232">
        <v>0.18</v>
      </c>
      <c r="D21" s="233">
        <v>0.18</v>
      </c>
      <c r="E21" s="233">
        <v>0.18</v>
      </c>
      <c r="F21" s="233">
        <v>0.17</v>
      </c>
      <c r="G21" s="233">
        <v>0.17</v>
      </c>
      <c r="H21" s="233">
        <v>0.17</v>
      </c>
      <c r="I21" s="233">
        <v>0.17</v>
      </c>
      <c r="J21" s="233">
        <v>0.17</v>
      </c>
      <c r="K21" s="233">
        <v>0.17</v>
      </c>
      <c r="L21" s="233">
        <v>0.17</v>
      </c>
      <c r="M21" s="233">
        <v>0.17</v>
      </c>
      <c r="N21" s="233">
        <v>0.17</v>
      </c>
      <c r="O21" s="233">
        <v>0.17</v>
      </c>
      <c r="P21" s="233">
        <v>0.17</v>
      </c>
      <c r="Q21" s="233">
        <v>0.17</v>
      </c>
      <c r="R21" s="233">
        <v>0.17</v>
      </c>
      <c r="S21" s="233">
        <v>0.17</v>
      </c>
      <c r="T21" s="233">
        <v>0.17</v>
      </c>
      <c r="U21" s="233">
        <v>0.17</v>
      </c>
      <c r="V21" s="233">
        <v>0.17</v>
      </c>
      <c r="W21" s="233">
        <v>0.17</v>
      </c>
      <c r="X21" s="233">
        <v>0.16</v>
      </c>
      <c r="Y21" s="233">
        <v>0.16</v>
      </c>
      <c r="Z21" s="233">
        <v>0.16</v>
      </c>
      <c r="AA21" s="233">
        <v>0.16</v>
      </c>
      <c r="AB21" s="234">
        <v>0.16</v>
      </c>
    </row>
    <row r="22" spans="1:28" s="229" customFormat="1" x14ac:dyDescent="0.2">
      <c r="A22" s="465"/>
      <c r="B22" s="389" t="s">
        <v>37</v>
      </c>
      <c r="C22" s="243">
        <v>0.08</v>
      </c>
      <c r="D22" s="244">
        <v>0.08</v>
      </c>
      <c r="E22" s="244">
        <v>0.08</v>
      </c>
      <c r="F22" s="244">
        <v>0.08</v>
      </c>
      <c r="G22" s="244">
        <v>0.08</v>
      </c>
      <c r="H22" s="244">
        <v>0.08</v>
      </c>
      <c r="I22" s="244">
        <v>0.08</v>
      </c>
      <c r="J22" s="244">
        <v>0.08</v>
      </c>
      <c r="K22" s="244">
        <v>0.08</v>
      </c>
      <c r="L22" s="244">
        <v>0.08</v>
      </c>
      <c r="M22" s="244">
        <v>0.08</v>
      </c>
      <c r="N22" s="244">
        <v>0.08</v>
      </c>
      <c r="O22" s="244">
        <v>0.08</v>
      </c>
      <c r="P22" s="244">
        <v>0.08</v>
      </c>
      <c r="Q22" s="244">
        <v>0.08</v>
      </c>
      <c r="R22" s="244">
        <v>0.08</v>
      </c>
      <c r="S22" s="244">
        <v>0.08</v>
      </c>
      <c r="T22" s="244">
        <v>0.08</v>
      </c>
      <c r="U22" s="244">
        <v>0.08</v>
      </c>
      <c r="V22" s="244">
        <v>0.08</v>
      </c>
      <c r="W22" s="244">
        <v>0.08</v>
      </c>
      <c r="X22" s="244">
        <v>0.08</v>
      </c>
      <c r="Y22" s="244">
        <v>0.08</v>
      </c>
      <c r="Z22" s="244">
        <v>0.08</v>
      </c>
      <c r="AA22" s="244">
        <v>0.08</v>
      </c>
      <c r="AB22" s="375">
        <v>0.08</v>
      </c>
    </row>
    <row r="23" spans="1:28" s="229" customFormat="1" x14ac:dyDescent="0.2">
      <c r="A23" s="390" t="s">
        <v>38</v>
      </c>
      <c r="B23" s="391"/>
      <c r="C23" s="398">
        <v>1</v>
      </c>
      <c r="D23" s="377">
        <v>1</v>
      </c>
      <c r="E23" s="377">
        <v>1</v>
      </c>
      <c r="F23" s="377">
        <v>1</v>
      </c>
      <c r="G23" s="377">
        <v>1</v>
      </c>
      <c r="H23" s="377">
        <v>1</v>
      </c>
      <c r="I23" s="377">
        <v>1</v>
      </c>
      <c r="J23" s="377">
        <v>1</v>
      </c>
      <c r="K23" s="377">
        <v>1</v>
      </c>
      <c r="L23" s="377">
        <v>1</v>
      </c>
      <c r="M23" s="377">
        <v>1</v>
      </c>
      <c r="N23" s="377">
        <v>1</v>
      </c>
      <c r="O23" s="377">
        <v>1</v>
      </c>
      <c r="P23" s="377">
        <v>1</v>
      </c>
      <c r="Q23" s="377">
        <v>1</v>
      </c>
      <c r="R23" s="377">
        <v>1</v>
      </c>
      <c r="S23" s="377">
        <v>1</v>
      </c>
      <c r="T23" s="377">
        <v>1</v>
      </c>
      <c r="U23" s="377">
        <v>1</v>
      </c>
      <c r="V23" s="377">
        <v>1</v>
      </c>
      <c r="W23" s="377">
        <v>1</v>
      </c>
      <c r="X23" s="377">
        <v>1</v>
      </c>
      <c r="Y23" s="377">
        <v>1</v>
      </c>
      <c r="Z23" s="377">
        <v>1</v>
      </c>
      <c r="AA23" s="377">
        <v>1</v>
      </c>
      <c r="AB23" s="378">
        <v>1</v>
      </c>
    </row>
    <row r="24" spans="1:28" s="229" customFormat="1" x14ac:dyDescent="0.2">
      <c r="A24" s="392"/>
      <c r="B24" s="393"/>
      <c r="C24" s="399"/>
      <c r="D24" s="399"/>
      <c r="E24" s="399"/>
      <c r="F24" s="399"/>
      <c r="G24" s="399"/>
      <c r="H24" s="399"/>
      <c r="I24" s="399"/>
      <c r="J24" s="399"/>
      <c r="K24" s="399"/>
      <c r="L24" s="399"/>
      <c r="M24" s="399"/>
      <c r="N24" s="399"/>
      <c r="O24" s="399"/>
      <c r="P24" s="399"/>
      <c r="Q24" s="399"/>
      <c r="R24" s="399"/>
      <c r="S24" s="399"/>
      <c r="T24" s="399"/>
      <c r="U24" s="399"/>
      <c r="V24" s="399"/>
      <c r="W24" s="399"/>
      <c r="X24" s="399"/>
      <c r="Y24" s="399"/>
      <c r="Z24" s="399"/>
      <c r="AA24" s="399"/>
      <c r="AB24" s="399"/>
    </row>
    <row r="25" spans="1:28" s="229" customFormat="1" x14ac:dyDescent="0.2">
      <c r="A25" s="54" t="s">
        <v>134</v>
      </c>
      <c r="B25" s="283"/>
      <c r="C25" s="283"/>
      <c r="D25" s="284"/>
      <c r="E25" s="284"/>
      <c r="F25" s="284"/>
      <c r="G25" s="284"/>
      <c r="H25" s="284"/>
      <c r="I25" s="284"/>
      <c r="J25" s="284"/>
      <c r="K25" s="284"/>
      <c r="L25" s="399"/>
      <c r="M25" s="399"/>
      <c r="N25" s="399"/>
      <c r="O25" s="399"/>
      <c r="P25" s="399"/>
      <c r="Q25" s="399"/>
      <c r="R25" s="399"/>
      <c r="S25" s="399"/>
      <c r="T25" s="399"/>
      <c r="U25" s="399"/>
      <c r="V25" s="399"/>
      <c r="W25" s="399"/>
      <c r="X25" s="399"/>
      <c r="Y25" s="399"/>
      <c r="Z25" s="399"/>
      <c r="AA25" s="399"/>
      <c r="AB25" s="399"/>
    </row>
    <row r="26" spans="1:28" s="229" customFormat="1" ht="12.75" customHeight="1" x14ac:dyDescent="0.2">
      <c r="A26" s="470" t="str">
        <f>'metadata text'!B11</f>
        <v>1) Average annual change is the result of dividing the absolute change before rounding by the number of years of the projection, 10 for the period 2018-2028 and 25 for the period 2018-2043.</v>
      </c>
      <c r="B26" s="470"/>
      <c r="C26" s="470"/>
      <c r="D26" s="470"/>
      <c r="E26" s="470"/>
      <c r="F26" s="470"/>
      <c r="G26" s="470"/>
      <c r="H26" s="470"/>
      <c r="I26" s="470"/>
      <c r="J26" s="470"/>
      <c r="K26" s="470"/>
      <c r="L26" s="470"/>
      <c r="M26" s="470"/>
      <c r="N26" s="399"/>
      <c r="O26" s="399"/>
      <c r="P26" s="399"/>
      <c r="Q26" s="399"/>
      <c r="R26" s="399"/>
      <c r="S26" s="399"/>
      <c r="T26" s="399"/>
      <c r="U26" s="399"/>
      <c r="V26" s="399"/>
      <c r="W26" s="399"/>
      <c r="X26" s="399"/>
      <c r="Y26" s="399"/>
      <c r="Z26" s="399"/>
      <c r="AA26" s="399"/>
      <c r="AB26" s="399"/>
    </row>
    <row r="27" spans="1:28" s="229" customFormat="1" ht="6.75" customHeight="1" x14ac:dyDescent="0.2">
      <c r="A27" s="179"/>
      <c r="B27" s="303"/>
      <c r="C27" s="400"/>
      <c r="D27" s="303"/>
      <c r="E27" s="303"/>
      <c r="F27" s="303"/>
      <c r="G27" s="303"/>
      <c r="H27" s="303"/>
      <c r="I27" s="303"/>
      <c r="J27" s="303"/>
      <c r="K27" s="303"/>
      <c r="L27" s="399"/>
      <c r="M27" s="399"/>
      <c r="N27" s="399"/>
      <c r="O27" s="399"/>
      <c r="P27" s="399"/>
      <c r="Q27" s="399"/>
      <c r="R27" s="399"/>
      <c r="S27" s="399"/>
      <c r="T27" s="399"/>
      <c r="U27" s="399"/>
      <c r="V27" s="399"/>
      <c r="W27" s="399"/>
      <c r="X27" s="399"/>
      <c r="Y27" s="399"/>
      <c r="Z27" s="399"/>
      <c r="AA27" s="399"/>
      <c r="AB27" s="399"/>
    </row>
    <row r="28" spans="1:28" s="229" customFormat="1" x14ac:dyDescent="0.2">
      <c r="A28" s="463" t="str">
        <f>'metadata text'!B20</f>
        <v>Household figures are rounded to the nearest whole number. As a result, totals may not equal the sum of their parts.</v>
      </c>
      <c r="B28" s="463"/>
      <c r="C28" s="463"/>
      <c r="D28" s="463"/>
      <c r="E28" s="463"/>
      <c r="F28" s="463"/>
      <c r="G28" s="463"/>
      <c r="H28" s="463"/>
      <c r="I28" s="463"/>
      <c r="J28" s="463"/>
      <c r="K28" s="463"/>
      <c r="L28" s="463"/>
      <c r="M28" s="463"/>
      <c r="N28" s="399"/>
      <c r="O28" s="400"/>
      <c r="P28" s="399"/>
      <c r="Q28" s="399"/>
      <c r="R28" s="399"/>
      <c r="S28" s="399"/>
      <c r="T28" s="399"/>
      <c r="U28" s="399"/>
      <c r="V28" s="399"/>
      <c r="W28" s="399"/>
      <c r="X28" s="399"/>
      <c r="Y28" s="399"/>
      <c r="Z28" s="399"/>
      <c r="AA28" s="399"/>
      <c r="AB28" s="399"/>
    </row>
    <row r="29" spans="1:28" x14ac:dyDescent="0.2">
      <c r="C29" s="380"/>
      <c r="M29" s="380"/>
      <c r="O29" s="400"/>
    </row>
    <row r="30" spans="1:28" s="402" customFormat="1" x14ac:dyDescent="0.2">
      <c r="A30" s="159" t="s">
        <v>280</v>
      </c>
      <c r="B30" s="401"/>
      <c r="C30" s="304"/>
      <c r="D30" s="225"/>
      <c r="E30" s="225"/>
      <c r="F30" s="225"/>
      <c r="G30" s="225"/>
      <c r="H30" s="225"/>
      <c r="I30" s="225"/>
      <c r="J30" s="225"/>
      <c r="K30" s="225"/>
      <c r="M30" s="403"/>
    </row>
    <row r="31" spans="1:28" x14ac:dyDescent="0.2">
      <c r="C31" s="380"/>
      <c r="D31" s="380"/>
      <c r="E31" s="380"/>
      <c r="F31" s="380"/>
      <c r="G31" s="380"/>
      <c r="H31" s="380"/>
      <c r="I31" s="380"/>
      <c r="J31" s="380"/>
      <c r="K31" s="380"/>
      <c r="L31" s="380"/>
      <c r="M31" s="380"/>
      <c r="N31" s="380"/>
      <c r="O31" s="380"/>
      <c r="P31" s="380"/>
      <c r="Q31" s="380"/>
      <c r="R31" s="380"/>
      <c r="S31" s="380"/>
      <c r="T31" s="380"/>
      <c r="U31" s="380"/>
      <c r="V31" s="380"/>
      <c r="W31" s="380"/>
      <c r="X31" s="380"/>
      <c r="Y31" s="380"/>
      <c r="Z31" s="380"/>
      <c r="AA31" s="380"/>
      <c r="AB31" s="380"/>
    </row>
  </sheetData>
  <mergeCells count="17">
    <mergeCell ref="J1:K1"/>
    <mergeCell ref="A1:H1"/>
    <mergeCell ref="AG4:AH4"/>
    <mergeCell ref="AG3:AH3"/>
    <mergeCell ref="AD3:AD4"/>
    <mergeCell ref="A5:A6"/>
    <mergeCell ref="AE3:AF3"/>
    <mergeCell ref="AE4:AF4"/>
    <mergeCell ref="AC3:AC4"/>
    <mergeCell ref="A26:M26"/>
    <mergeCell ref="A28:M28"/>
    <mergeCell ref="A7:A8"/>
    <mergeCell ref="A9:A11"/>
    <mergeCell ref="A16:A17"/>
    <mergeCell ref="A18:A19"/>
    <mergeCell ref="A20:A22"/>
    <mergeCell ref="A14:C14"/>
  </mergeCells>
  <phoneticPr fontId="3" type="noConversion"/>
  <hyperlinks>
    <hyperlink ref="J1" location="Contents!A1" display="back to contents"/>
  </hyperlinks>
  <pageMargins left="0.75" right="0.75" top="1" bottom="1" header="0.5" footer="0.5"/>
  <pageSetup paperSize="9" scale="67" fitToWidth="2" orientation="landscape" r:id="rId1"/>
  <headerFooter alignWithMargins="0"/>
  <ignoredErrors>
    <ignoredError sqref="A4:AB4 C15:AB2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G53"/>
  <sheetViews>
    <sheetView showGridLines="0" zoomScaleNormal="100" workbookViewId="0">
      <selection sqref="A1:K1"/>
    </sheetView>
  </sheetViews>
  <sheetFormatPr defaultRowHeight="12.75" x14ac:dyDescent="0.2"/>
  <cols>
    <col min="1" max="1" width="20.140625" style="225" customWidth="1"/>
    <col min="2" max="2" width="13" style="225" customWidth="1"/>
    <col min="3" max="27" width="9.140625" style="225"/>
    <col min="28" max="28" width="18.28515625" style="225" customWidth="1"/>
    <col min="29" max="29" width="18.7109375" style="225" customWidth="1"/>
    <col min="30" max="16384" width="9.140625" style="225"/>
  </cols>
  <sheetData>
    <row r="1" spans="1:33" ht="18" customHeight="1" x14ac:dyDescent="0.25">
      <c r="A1" s="482" t="s">
        <v>265</v>
      </c>
      <c r="B1" s="482"/>
      <c r="C1" s="482"/>
      <c r="D1" s="482"/>
      <c r="E1" s="482"/>
      <c r="F1" s="482"/>
      <c r="G1" s="482"/>
      <c r="H1" s="482"/>
      <c r="I1" s="482"/>
      <c r="J1" s="482"/>
      <c r="K1" s="482"/>
      <c r="L1" s="165"/>
      <c r="M1" s="447" t="s">
        <v>225</v>
      </c>
      <c r="N1" s="447"/>
    </row>
    <row r="2" spans="1:33" ht="15" customHeight="1" x14ac:dyDescent="0.25">
      <c r="A2" s="134"/>
      <c r="B2" s="134"/>
      <c r="C2" s="134"/>
      <c r="D2" s="134"/>
      <c r="E2" s="134"/>
      <c r="F2" s="134"/>
      <c r="G2" s="134"/>
      <c r="H2" s="134"/>
      <c r="I2" s="134"/>
      <c r="J2" s="134"/>
      <c r="K2" s="134"/>
    </row>
    <row r="3" spans="1:33" s="184" customFormat="1" ht="14.25" customHeight="1" x14ac:dyDescent="0.2">
      <c r="A3" s="479" t="s">
        <v>271</v>
      </c>
      <c r="B3" s="477" t="s">
        <v>124</v>
      </c>
      <c r="C3" s="471"/>
      <c r="D3" s="471"/>
      <c r="E3" s="471"/>
      <c r="F3" s="471"/>
      <c r="G3" s="471"/>
      <c r="H3" s="471"/>
      <c r="I3" s="471"/>
      <c r="J3" s="471"/>
      <c r="K3" s="471"/>
      <c r="L3" s="471"/>
      <c r="M3" s="471"/>
      <c r="N3" s="471"/>
      <c r="O3" s="471"/>
      <c r="P3" s="471"/>
      <c r="Q3" s="471"/>
      <c r="R3" s="471"/>
      <c r="S3" s="471"/>
      <c r="T3" s="471"/>
      <c r="U3" s="471"/>
      <c r="V3" s="471"/>
      <c r="W3" s="471"/>
      <c r="X3" s="471"/>
      <c r="Y3" s="471"/>
      <c r="Z3" s="471"/>
      <c r="AA3" s="473"/>
      <c r="AB3" s="468" t="s">
        <v>244</v>
      </c>
      <c r="AC3" s="468" t="s">
        <v>266</v>
      </c>
      <c r="AD3" s="455" t="s">
        <v>125</v>
      </c>
      <c r="AE3" s="457"/>
      <c r="AF3" s="455" t="s">
        <v>125</v>
      </c>
      <c r="AG3" s="457"/>
    </row>
    <row r="4" spans="1:33" s="184" customFormat="1" x14ac:dyDescent="0.2">
      <c r="A4" s="480"/>
      <c r="B4" s="306" t="s">
        <v>157</v>
      </c>
      <c r="C4" s="185" t="s">
        <v>158</v>
      </c>
      <c r="D4" s="185" t="s">
        <v>159</v>
      </c>
      <c r="E4" s="185" t="s">
        <v>160</v>
      </c>
      <c r="F4" s="185" t="s">
        <v>161</v>
      </c>
      <c r="G4" s="185" t="s">
        <v>162</v>
      </c>
      <c r="H4" s="185" t="s">
        <v>163</v>
      </c>
      <c r="I4" s="185" t="s">
        <v>164</v>
      </c>
      <c r="J4" s="185" t="s">
        <v>165</v>
      </c>
      <c r="K4" s="185" t="s">
        <v>166</v>
      </c>
      <c r="L4" s="185" t="s">
        <v>167</v>
      </c>
      <c r="M4" s="185" t="s">
        <v>168</v>
      </c>
      <c r="N4" s="185" t="s">
        <v>169</v>
      </c>
      <c r="O4" s="185" t="s">
        <v>170</v>
      </c>
      <c r="P4" s="185" t="s">
        <v>171</v>
      </c>
      <c r="Q4" s="185" t="s">
        <v>172</v>
      </c>
      <c r="R4" s="185" t="s">
        <v>173</v>
      </c>
      <c r="S4" s="185" t="s">
        <v>174</v>
      </c>
      <c r="T4" s="185" t="s">
        <v>175</v>
      </c>
      <c r="U4" s="185" t="s">
        <v>176</v>
      </c>
      <c r="V4" s="185" t="s">
        <v>177</v>
      </c>
      <c r="W4" s="185" t="s">
        <v>178</v>
      </c>
      <c r="X4" s="185" t="s">
        <v>179</v>
      </c>
      <c r="Y4" s="185" t="s">
        <v>180</v>
      </c>
      <c r="Z4" s="185" t="s">
        <v>181</v>
      </c>
      <c r="AA4" s="307" t="s">
        <v>182</v>
      </c>
      <c r="AB4" s="481"/>
      <c r="AC4" s="481"/>
      <c r="AD4" s="458" t="s">
        <v>221</v>
      </c>
      <c r="AE4" s="459"/>
      <c r="AF4" s="458" t="s">
        <v>184</v>
      </c>
      <c r="AG4" s="459"/>
    </row>
    <row r="5" spans="1:33" s="229" customFormat="1" x14ac:dyDescent="0.2">
      <c r="A5" s="261" t="s">
        <v>41</v>
      </c>
      <c r="B5" s="294">
        <v>13392</v>
      </c>
      <c r="C5" s="294">
        <v>13132</v>
      </c>
      <c r="D5" s="294">
        <v>13183</v>
      </c>
      <c r="E5" s="294">
        <v>13409</v>
      </c>
      <c r="F5" s="294">
        <v>13655</v>
      </c>
      <c r="G5" s="294">
        <v>13958</v>
      </c>
      <c r="H5" s="294">
        <v>14303</v>
      </c>
      <c r="I5" s="294">
        <v>14596</v>
      </c>
      <c r="J5" s="294">
        <v>14766</v>
      </c>
      <c r="K5" s="294">
        <v>15040</v>
      </c>
      <c r="L5" s="291">
        <v>15067</v>
      </c>
      <c r="M5" s="291">
        <v>14983</v>
      </c>
      <c r="N5" s="291">
        <v>14925</v>
      </c>
      <c r="O5" s="291">
        <v>14671</v>
      </c>
      <c r="P5" s="291">
        <v>14468</v>
      </c>
      <c r="Q5" s="291">
        <v>14229</v>
      </c>
      <c r="R5" s="291">
        <v>13971</v>
      </c>
      <c r="S5" s="291">
        <v>13626</v>
      </c>
      <c r="T5" s="291">
        <v>13357</v>
      </c>
      <c r="U5" s="291">
        <v>13198</v>
      </c>
      <c r="V5" s="291">
        <v>13105</v>
      </c>
      <c r="W5" s="291">
        <v>13109</v>
      </c>
      <c r="X5" s="291">
        <v>13084</v>
      </c>
      <c r="Y5" s="291">
        <v>13061</v>
      </c>
      <c r="Z5" s="291">
        <v>13044</v>
      </c>
      <c r="AA5" s="291">
        <v>13026</v>
      </c>
      <c r="AB5" s="292">
        <v>168</v>
      </c>
      <c r="AC5" s="292">
        <v>-15</v>
      </c>
      <c r="AD5" s="330">
        <v>1675</v>
      </c>
      <c r="AE5" s="293">
        <v>0.13</v>
      </c>
      <c r="AF5" s="330">
        <v>-366</v>
      </c>
      <c r="AG5" s="293">
        <v>-0.03</v>
      </c>
    </row>
    <row r="6" spans="1:33" s="229" customFormat="1" x14ac:dyDescent="0.2">
      <c r="A6" s="261" t="s">
        <v>42</v>
      </c>
      <c r="B6" s="290">
        <v>81988</v>
      </c>
      <c r="C6" s="290">
        <v>81399</v>
      </c>
      <c r="D6" s="290">
        <v>80235</v>
      </c>
      <c r="E6" s="290">
        <v>78696</v>
      </c>
      <c r="F6" s="290">
        <v>76346</v>
      </c>
      <c r="G6" s="290">
        <v>74462</v>
      </c>
      <c r="H6" s="290">
        <v>73127</v>
      </c>
      <c r="I6" s="290">
        <v>73029</v>
      </c>
      <c r="J6" s="290">
        <v>73501</v>
      </c>
      <c r="K6" s="290">
        <v>74841</v>
      </c>
      <c r="L6" s="291">
        <v>76695</v>
      </c>
      <c r="M6" s="291">
        <v>78236</v>
      </c>
      <c r="N6" s="291">
        <v>79117</v>
      </c>
      <c r="O6" s="291">
        <v>80564</v>
      </c>
      <c r="P6" s="291">
        <v>81300</v>
      </c>
      <c r="Q6" s="291">
        <v>81080</v>
      </c>
      <c r="R6" s="291">
        <v>80504</v>
      </c>
      <c r="S6" s="291">
        <v>80192</v>
      </c>
      <c r="T6" s="291">
        <v>78970</v>
      </c>
      <c r="U6" s="291">
        <v>77656</v>
      </c>
      <c r="V6" s="291">
        <v>76358</v>
      </c>
      <c r="W6" s="291">
        <v>74884</v>
      </c>
      <c r="X6" s="291">
        <v>73599</v>
      </c>
      <c r="Y6" s="291">
        <v>72469</v>
      </c>
      <c r="Z6" s="291">
        <v>71766</v>
      </c>
      <c r="AA6" s="291">
        <v>71366</v>
      </c>
      <c r="AB6" s="292">
        <v>-529</v>
      </c>
      <c r="AC6" s="292">
        <v>-425</v>
      </c>
      <c r="AD6" s="330">
        <v>-5293</v>
      </c>
      <c r="AE6" s="293">
        <v>-0.06</v>
      </c>
      <c r="AF6" s="330">
        <v>-10622</v>
      </c>
      <c r="AG6" s="293">
        <v>-0.13</v>
      </c>
    </row>
    <row r="7" spans="1:33" s="229" customFormat="1" x14ac:dyDescent="0.2">
      <c r="A7" s="261" t="s">
        <v>43</v>
      </c>
      <c r="B7" s="290">
        <v>162802</v>
      </c>
      <c r="C7" s="290">
        <v>162145</v>
      </c>
      <c r="D7" s="290">
        <v>160361</v>
      </c>
      <c r="E7" s="290">
        <v>157121</v>
      </c>
      <c r="F7" s="290">
        <v>154180</v>
      </c>
      <c r="G7" s="290">
        <v>152279</v>
      </c>
      <c r="H7" s="290">
        <v>150736</v>
      </c>
      <c r="I7" s="290">
        <v>148246</v>
      </c>
      <c r="J7" s="290">
        <v>145131</v>
      </c>
      <c r="K7" s="290">
        <v>140965</v>
      </c>
      <c r="L7" s="291">
        <v>137639</v>
      </c>
      <c r="M7" s="291">
        <v>135288</v>
      </c>
      <c r="N7" s="291">
        <v>135135</v>
      </c>
      <c r="O7" s="291">
        <v>135971</v>
      </c>
      <c r="P7" s="291">
        <v>138351</v>
      </c>
      <c r="Q7" s="291">
        <v>141655</v>
      </c>
      <c r="R7" s="291">
        <v>144393</v>
      </c>
      <c r="S7" s="291">
        <v>145945</v>
      </c>
      <c r="T7" s="291">
        <v>148527</v>
      </c>
      <c r="U7" s="291">
        <v>149828</v>
      </c>
      <c r="V7" s="291">
        <v>149429</v>
      </c>
      <c r="W7" s="291">
        <v>148400</v>
      </c>
      <c r="X7" s="291">
        <v>147859</v>
      </c>
      <c r="Y7" s="291">
        <v>145690</v>
      </c>
      <c r="Z7" s="291">
        <v>143361</v>
      </c>
      <c r="AA7" s="291">
        <v>141063</v>
      </c>
      <c r="AB7" s="292">
        <v>-2516</v>
      </c>
      <c r="AC7" s="292">
        <v>-870</v>
      </c>
      <c r="AD7" s="330">
        <v>-25163</v>
      </c>
      <c r="AE7" s="293">
        <v>-0.15</v>
      </c>
      <c r="AF7" s="330">
        <v>-21739</v>
      </c>
      <c r="AG7" s="293">
        <v>-0.13</v>
      </c>
    </row>
    <row r="8" spans="1:33" s="229" customFormat="1" x14ac:dyDescent="0.2">
      <c r="A8" s="261" t="s">
        <v>44</v>
      </c>
      <c r="B8" s="290">
        <v>194107</v>
      </c>
      <c r="C8" s="290">
        <v>197895</v>
      </c>
      <c r="D8" s="290">
        <v>200752</v>
      </c>
      <c r="E8" s="290">
        <v>204856</v>
      </c>
      <c r="F8" s="290">
        <v>208613</v>
      </c>
      <c r="G8" s="290">
        <v>208797</v>
      </c>
      <c r="H8" s="290">
        <v>208270</v>
      </c>
      <c r="I8" s="290">
        <v>206419</v>
      </c>
      <c r="J8" s="290">
        <v>202726</v>
      </c>
      <c r="K8" s="290">
        <v>198978</v>
      </c>
      <c r="L8" s="291">
        <v>196557</v>
      </c>
      <c r="M8" s="291">
        <v>194601</v>
      </c>
      <c r="N8" s="291">
        <v>191453</v>
      </c>
      <c r="O8" s="291">
        <v>187512</v>
      </c>
      <c r="P8" s="291">
        <v>182233</v>
      </c>
      <c r="Q8" s="291">
        <v>178006</v>
      </c>
      <c r="R8" s="291">
        <v>175002</v>
      </c>
      <c r="S8" s="291">
        <v>174788</v>
      </c>
      <c r="T8" s="291">
        <v>175847</v>
      </c>
      <c r="U8" s="291">
        <v>178868</v>
      </c>
      <c r="V8" s="291">
        <v>183073</v>
      </c>
      <c r="W8" s="291">
        <v>186572</v>
      </c>
      <c r="X8" s="291">
        <v>188571</v>
      </c>
      <c r="Y8" s="291">
        <v>191865</v>
      </c>
      <c r="Z8" s="291">
        <v>193542</v>
      </c>
      <c r="AA8" s="291">
        <v>193063</v>
      </c>
      <c r="AB8" s="292">
        <v>245</v>
      </c>
      <c r="AC8" s="292">
        <v>-42</v>
      </c>
      <c r="AD8" s="330">
        <v>2450</v>
      </c>
      <c r="AE8" s="293">
        <v>0.01</v>
      </c>
      <c r="AF8" s="330">
        <v>-1044</v>
      </c>
      <c r="AG8" s="293">
        <v>-0.01</v>
      </c>
    </row>
    <row r="9" spans="1:33" s="229" customFormat="1" x14ac:dyDescent="0.2">
      <c r="A9" s="110" t="s">
        <v>45</v>
      </c>
      <c r="B9" s="290">
        <v>199331</v>
      </c>
      <c r="C9" s="290">
        <v>201532</v>
      </c>
      <c r="D9" s="290">
        <v>203647</v>
      </c>
      <c r="E9" s="290">
        <v>205434</v>
      </c>
      <c r="F9" s="290">
        <v>207046</v>
      </c>
      <c r="G9" s="290">
        <v>210584</v>
      </c>
      <c r="H9" s="290">
        <v>214490</v>
      </c>
      <c r="I9" s="290">
        <v>217504</v>
      </c>
      <c r="J9" s="290">
        <v>221885</v>
      </c>
      <c r="K9" s="290">
        <v>225946</v>
      </c>
      <c r="L9" s="291">
        <v>226175</v>
      </c>
      <c r="M9" s="291">
        <v>225607</v>
      </c>
      <c r="N9" s="291">
        <v>223625</v>
      </c>
      <c r="O9" s="291">
        <v>219666</v>
      </c>
      <c r="P9" s="291">
        <v>215642</v>
      </c>
      <c r="Q9" s="291">
        <v>213043</v>
      </c>
      <c r="R9" s="291">
        <v>210951</v>
      </c>
      <c r="S9" s="291">
        <v>207583</v>
      </c>
      <c r="T9" s="291">
        <v>203361</v>
      </c>
      <c r="U9" s="291">
        <v>197706</v>
      </c>
      <c r="V9" s="291">
        <v>193161</v>
      </c>
      <c r="W9" s="291">
        <v>189939</v>
      </c>
      <c r="X9" s="291">
        <v>189704</v>
      </c>
      <c r="Y9" s="291">
        <v>190848</v>
      </c>
      <c r="Z9" s="291">
        <v>194101</v>
      </c>
      <c r="AA9" s="291">
        <v>198633</v>
      </c>
      <c r="AB9" s="292">
        <v>2684</v>
      </c>
      <c r="AC9" s="292">
        <v>-28</v>
      </c>
      <c r="AD9" s="330">
        <v>26844</v>
      </c>
      <c r="AE9" s="293">
        <v>0.13</v>
      </c>
      <c r="AF9" s="330">
        <v>-698</v>
      </c>
      <c r="AG9" s="293">
        <v>0</v>
      </c>
    </row>
    <row r="10" spans="1:33" s="229" customFormat="1" x14ac:dyDescent="0.2">
      <c r="A10" s="261" t="s">
        <v>46</v>
      </c>
      <c r="B10" s="290">
        <v>189645</v>
      </c>
      <c r="C10" s="290">
        <v>191037</v>
      </c>
      <c r="D10" s="290">
        <v>194358</v>
      </c>
      <c r="E10" s="290">
        <v>198731</v>
      </c>
      <c r="F10" s="290">
        <v>205081</v>
      </c>
      <c r="G10" s="290">
        <v>210296</v>
      </c>
      <c r="H10" s="290">
        <v>212230</v>
      </c>
      <c r="I10" s="290">
        <v>214178</v>
      </c>
      <c r="J10" s="290">
        <v>215803</v>
      </c>
      <c r="K10" s="290">
        <v>217500</v>
      </c>
      <c r="L10" s="291">
        <v>221202</v>
      </c>
      <c r="M10" s="291">
        <v>225300</v>
      </c>
      <c r="N10" s="291">
        <v>228471</v>
      </c>
      <c r="O10" s="291">
        <v>233059</v>
      </c>
      <c r="P10" s="291">
        <v>237322</v>
      </c>
      <c r="Q10" s="291">
        <v>237587</v>
      </c>
      <c r="R10" s="291">
        <v>236996</v>
      </c>
      <c r="S10" s="291">
        <v>234933</v>
      </c>
      <c r="T10" s="291">
        <v>230811</v>
      </c>
      <c r="U10" s="291">
        <v>226623</v>
      </c>
      <c r="V10" s="291">
        <v>223911</v>
      </c>
      <c r="W10" s="291">
        <v>221734</v>
      </c>
      <c r="X10" s="291">
        <v>218227</v>
      </c>
      <c r="Y10" s="291">
        <v>213821</v>
      </c>
      <c r="Z10" s="291">
        <v>207919</v>
      </c>
      <c r="AA10" s="291">
        <v>203179</v>
      </c>
      <c r="AB10" s="292">
        <v>3156</v>
      </c>
      <c r="AC10" s="292">
        <v>541</v>
      </c>
      <c r="AD10" s="330">
        <v>31557</v>
      </c>
      <c r="AE10" s="293">
        <v>0.17</v>
      </c>
      <c r="AF10" s="330">
        <v>13534</v>
      </c>
      <c r="AG10" s="293">
        <v>7.0000000000000007E-2</v>
      </c>
    </row>
    <row r="11" spans="1:33" s="229" customFormat="1" x14ac:dyDescent="0.2">
      <c r="A11" s="261" t="s">
        <v>47</v>
      </c>
      <c r="B11" s="290">
        <v>231924</v>
      </c>
      <c r="C11" s="290">
        <v>224537</v>
      </c>
      <c r="D11" s="290">
        <v>218236</v>
      </c>
      <c r="E11" s="290">
        <v>211018</v>
      </c>
      <c r="F11" s="290">
        <v>202930</v>
      </c>
      <c r="G11" s="290">
        <v>198214</v>
      </c>
      <c r="H11" s="290">
        <v>199068</v>
      </c>
      <c r="I11" s="290">
        <v>202074</v>
      </c>
      <c r="J11" s="290">
        <v>206167</v>
      </c>
      <c r="K11" s="290">
        <v>212743</v>
      </c>
      <c r="L11" s="291">
        <v>218154</v>
      </c>
      <c r="M11" s="291">
        <v>220184</v>
      </c>
      <c r="N11" s="291">
        <v>222218</v>
      </c>
      <c r="O11" s="291">
        <v>223915</v>
      </c>
      <c r="P11" s="291">
        <v>225690</v>
      </c>
      <c r="Q11" s="291">
        <v>229532</v>
      </c>
      <c r="R11" s="291">
        <v>233795</v>
      </c>
      <c r="S11" s="291">
        <v>237102</v>
      </c>
      <c r="T11" s="291">
        <v>241881</v>
      </c>
      <c r="U11" s="291">
        <v>246328</v>
      </c>
      <c r="V11" s="291">
        <v>246641</v>
      </c>
      <c r="W11" s="291">
        <v>246046</v>
      </c>
      <c r="X11" s="291">
        <v>243925</v>
      </c>
      <c r="Y11" s="291">
        <v>239679</v>
      </c>
      <c r="Z11" s="291">
        <v>235358</v>
      </c>
      <c r="AA11" s="291">
        <v>232562</v>
      </c>
      <c r="AB11" s="292">
        <v>-1377</v>
      </c>
      <c r="AC11" s="292">
        <v>26</v>
      </c>
      <c r="AD11" s="330">
        <v>-13770</v>
      </c>
      <c r="AE11" s="293">
        <v>-0.06</v>
      </c>
      <c r="AF11" s="330">
        <v>638</v>
      </c>
      <c r="AG11" s="293">
        <v>0</v>
      </c>
    </row>
    <row r="12" spans="1:33" s="229" customFormat="1" x14ac:dyDescent="0.2">
      <c r="A12" s="261" t="s">
        <v>48</v>
      </c>
      <c r="B12" s="290">
        <v>259359</v>
      </c>
      <c r="C12" s="290">
        <v>258150</v>
      </c>
      <c r="D12" s="290">
        <v>254133</v>
      </c>
      <c r="E12" s="290">
        <v>252693</v>
      </c>
      <c r="F12" s="290">
        <v>247972</v>
      </c>
      <c r="G12" s="290">
        <v>241044</v>
      </c>
      <c r="H12" s="290">
        <v>232458</v>
      </c>
      <c r="I12" s="290">
        <v>225218</v>
      </c>
      <c r="J12" s="290">
        <v>217103</v>
      </c>
      <c r="K12" s="290">
        <v>208813</v>
      </c>
      <c r="L12" s="291">
        <v>203983</v>
      </c>
      <c r="M12" s="291">
        <v>204874</v>
      </c>
      <c r="N12" s="291">
        <v>207998</v>
      </c>
      <c r="O12" s="291">
        <v>212252</v>
      </c>
      <c r="P12" s="291">
        <v>219050</v>
      </c>
      <c r="Q12" s="291">
        <v>224666</v>
      </c>
      <c r="R12" s="291">
        <v>226808</v>
      </c>
      <c r="S12" s="291">
        <v>228939</v>
      </c>
      <c r="T12" s="291">
        <v>230724</v>
      </c>
      <c r="U12" s="291">
        <v>232591</v>
      </c>
      <c r="V12" s="291">
        <v>236582</v>
      </c>
      <c r="W12" s="291">
        <v>241009</v>
      </c>
      <c r="X12" s="291">
        <v>244461</v>
      </c>
      <c r="Y12" s="291">
        <v>249423</v>
      </c>
      <c r="Z12" s="291">
        <v>254053</v>
      </c>
      <c r="AA12" s="291">
        <v>254418</v>
      </c>
      <c r="AB12" s="292">
        <v>-5538</v>
      </c>
      <c r="AC12" s="292">
        <v>-198</v>
      </c>
      <c r="AD12" s="330">
        <v>-55376</v>
      </c>
      <c r="AE12" s="293">
        <v>-0.21</v>
      </c>
      <c r="AF12" s="330">
        <v>-4941</v>
      </c>
      <c r="AG12" s="293">
        <v>-0.02</v>
      </c>
    </row>
    <row r="13" spans="1:33" s="229" customFormat="1" x14ac:dyDescent="0.2">
      <c r="A13" s="261" t="s">
        <v>49</v>
      </c>
      <c r="B13" s="290">
        <v>250314</v>
      </c>
      <c r="C13" s="290">
        <v>255503</v>
      </c>
      <c r="D13" s="290">
        <v>260737</v>
      </c>
      <c r="E13" s="290">
        <v>262563</v>
      </c>
      <c r="F13" s="290">
        <v>262709</v>
      </c>
      <c r="G13" s="290">
        <v>261267</v>
      </c>
      <c r="H13" s="290">
        <v>258831</v>
      </c>
      <c r="I13" s="290">
        <v>253839</v>
      </c>
      <c r="J13" s="290">
        <v>251439</v>
      </c>
      <c r="K13" s="290">
        <v>246825</v>
      </c>
      <c r="L13" s="291">
        <v>239999</v>
      </c>
      <c r="M13" s="291">
        <v>231513</v>
      </c>
      <c r="N13" s="291">
        <v>224347</v>
      </c>
      <c r="O13" s="291">
        <v>216322</v>
      </c>
      <c r="P13" s="291">
        <v>208117</v>
      </c>
      <c r="Q13" s="291">
        <v>203348</v>
      </c>
      <c r="R13" s="291">
        <v>204278</v>
      </c>
      <c r="S13" s="291">
        <v>207450</v>
      </c>
      <c r="T13" s="291">
        <v>211759</v>
      </c>
      <c r="U13" s="291">
        <v>218592</v>
      </c>
      <c r="V13" s="291">
        <v>224252</v>
      </c>
      <c r="W13" s="291">
        <v>226451</v>
      </c>
      <c r="X13" s="291">
        <v>228628</v>
      </c>
      <c r="Y13" s="291">
        <v>230466</v>
      </c>
      <c r="Z13" s="291">
        <v>232382</v>
      </c>
      <c r="AA13" s="291">
        <v>236406</v>
      </c>
      <c r="AB13" s="292">
        <v>-1032</v>
      </c>
      <c r="AC13" s="292">
        <v>-556</v>
      </c>
      <c r="AD13" s="330">
        <v>-10315</v>
      </c>
      <c r="AE13" s="293">
        <v>-0.04</v>
      </c>
      <c r="AF13" s="330">
        <v>-13908</v>
      </c>
      <c r="AG13" s="293">
        <v>-0.06</v>
      </c>
    </row>
    <row r="14" spans="1:33" s="229" customFormat="1" x14ac:dyDescent="0.2">
      <c r="A14" s="261" t="s">
        <v>50</v>
      </c>
      <c r="B14" s="290">
        <v>204765</v>
      </c>
      <c r="C14" s="290">
        <v>210162</v>
      </c>
      <c r="D14" s="290">
        <v>215401</v>
      </c>
      <c r="E14" s="290">
        <v>220478</v>
      </c>
      <c r="F14" s="290">
        <v>225227</v>
      </c>
      <c r="G14" s="290">
        <v>229973</v>
      </c>
      <c r="H14" s="290">
        <v>233794</v>
      </c>
      <c r="I14" s="290">
        <v>237834</v>
      </c>
      <c r="J14" s="290">
        <v>238754</v>
      </c>
      <c r="K14" s="290">
        <v>239005</v>
      </c>
      <c r="L14" s="291">
        <v>237817</v>
      </c>
      <c r="M14" s="291">
        <v>235708</v>
      </c>
      <c r="N14" s="291">
        <v>231282</v>
      </c>
      <c r="O14" s="291">
        <v>229187</v>
      </c>
      <c r="P14" s="291">
        <v>225084</v>
      </c>
      <c r="Q14" s="291">
        <v>218946</v>
      </c>
      <c r="R14" s="291">
        <v>211275</v>
      </c>
      <c r="S14" s="291">
        <v>204800</v>
      </c>
      <c r="T14" s="291">
        <v>197552</v>
      </c>
      <c r="U14" s="291">
        <v>190131</v>
      </c>
      <c r="V14" s="291">
        <v>185835</v>
      </c>
      <c r="W14" s="291">
        <v>186748</v>
      </c>
      <c r="X14" s="291">
        <v>189726</v>
      </c>
      <c r="Y14" s="291">
        <v>193748</v>
      </c>
      <c r="Z14" s="291">
        <v>200065</v>
      </c>
      <c r="AA14" s="291">
        <v>205300</v>
      </c>
      <c r="AB14" s="292">
        <v>3305</v>
      </c>
      <c r="AC14" s="292">
        <v>21</v>
      </c>
      <c r="AD14" s="330">
        <v>33052</v>
      </c>
      <c r="AE14" s="293">
        <v>0.16</v>
      </c>
      <c r="AF14" s="330">
        <v>535</v>
      </c>
      <c r="AG14" s="293">
        <v>0</v>
      </c>
    </row>
    <row r="15" spans="1:33" s="229" customFormat="1" x14ac:dyDescent="0.2">
      <c r="A15" s="261" t="s">
        <v>51</v>
      </c>
      <c r="B15" s="290">
        <v>174404</v>
      </c>
      <c r="C15" s="290">
        <v>172927</v>
      </c>
      <c r="D15" s="290">
        <v>172624</v>
      </c>
      <c r="E15" s="290">
        <v>174259</v>
      </c>
      <c r="F15" s="290">
        <v>178401</v>
      </c>
      <c r="G15" s="290">
        <v>182564</v>
      </c>
      <c r="H15" s="290">
        <v>187147</v>
      </c>
      <c r="I15" s="290">
        <v>191748</v>
      </c>
      <c r="J15" s="290">
        <v>196216</v>
      </c>
      <c r="K15" s="290">
        <v>200615</v>
      </c>
      <c r="L15" s="291">
        <v>205012</v>
      </c>
      <c r="M15" s="291">
        <v>208584</v>
      </c>
      <c r="N15" s="291">
        <v>212339</v>
      </c>
      <c r="O15" s="291">
        <v>213304</v>
      </c>
      <c r="P15" s="291">
        <v>213668</v>
      </c>
      <c r="Q15" s="291">
        <v>212752</v>
      </c>
      <c r="R15" s="291">
        <v>210999</v>
      </c>
      <c r="S15" s="291">
        <v>207163</v>
      </c>
      <c r="T15" s="291">
        <v>205406</v>
      </c>
      <c r="U15" s="291">
        <v>201851</v>
      </c>
      <c r="V15" s="291">
        <v>196445</v>
      </c>
      <c r="W15" s="291">
        <v>189642</v>
      </c>
      <c r="X15" s="291">
        <v>183901</v>
      </c>
      <c r="Y15" s="291">
        <v>177489</v>
      </c>
      <c r="Z15" s="291">
        <v>170903</v>
      </c>
      <c r="AA15" s="291">
        <v>167128</v>
      </c>
      <c r="AB15" s="292">
        <v>3061</v>
      </c>
      <c r="AC15" s="292">
        <v>-291</v>
      </c>
      <c r="AD15" s="330">
        <v>30608</v>
      </c>
      <c r="AE15" s="293">
        <v>0.18</v>
      </c>
      <c r="AF15" s="330">
        <v>-7276</v>
      </c>
      <c r="AG15" s="293">
        <v>-0.04</v>
      </c>
    </row>
    <row r="16" spans="1:33" s="229" customFormat="1" x14ac:dyDescent="0.2">
      <c r="A16" s="261" t="s">
        <v>52</v>
      </c>
      <c r="B16" s="290">
        <v>156273</v>
      </c>
      <c r="C16" s="290">
        <v>157803</v>
      </c>
      <c r="D16" s="290">
        <v>158747</v>
      </c>
      <c r="E16" s="290">
        <v>158086</v>
      </c>
      <c r="F16" s="290">
        <v>152002</v>
      </c>
      <c r="G16" s="290">
        <v>149909</v>
      </c>
      <c r="H16" s="290">
        <v>149539</v>
      </c>
      <c r="I16" s="290">
        <v>150351</v>
      </c>
      <c r="J16" s="290">
        <v>152867</v>
      </c>
      <c r="K16" s="290">
        <v>156715</v>
      </c>
      <c r="L16" s="291">
        <v>160599</v>
      </c>
      <c r="M16" s="291">
        <v>164851</v>
      </c>
      <c r="N16" s="291">
        <v>169093</v>
      </c>
      <c r="O16" s="291">
        <v>173242</v>
      </c>
      <c r="P16" s="291">
        <v>177335</v>
      </c>
      <c r="Q16" s="291">
        <v>181438</v>
      </c>
      <c r="R16" s="291">
        <v>184807</v>
      </c>
      <c r="S16" s="291">
        <v>188320</v>
      </c>
      <c r="T16" s="291">
        <v>189339</v>
      </c>
      <c r="U16" s="291">
        <v>189833</v>
      </c>
      <c r="V16" s="291">
        <v>189193</v>
      </c>
      <c r="W16" s="291">
        <v>187798</v>
      </c>
      <c r="X16" s="291">
        <v>184550</v>
      </c>
      <c r="Y16" s="291">
        <v>183142</v>
      </c>
      <c r="Z16" s="291">
        <v>180129</v>
      </c>
      <c r="AA16" s="291">
        <v>175427</v>
      </c>
      <c r="AB16" s="292">
        <v>433</v>
      </c>
      <c r="AC16" s="292">
        <v>766</v>
      </c>
      <c r="AD16" s="330">
        <v>4326</v>
      </c>
      <c r="AE16" s="293">
        <v>0.03</v>
      </c>
      <c r="AF16" s="330">
        <v>19154</v>
      </c>
      <c r="AG16" s="293">
        <v>0.12</v>
      </c>
    </row>
    <row r="17" spans="1:33" s="229" customFormat="1" x14ac:dyDescent="0.2">
      <c r="A17" s="261" t="s">
        <v>53</v>
      </c>
      <c r="B17" s="290">
        <v>150895</v>
      </c>
      <c r="C17" s="290">
        <v>156382</v>
      </c>
      <c r="D17" s="290">
        <v>160242</v>
      </c>
      <c r="E17" s="290">
        <v>166644</v>
      </c>
      <c r="F17" s="290">
        <v>181582</v>
      </c>
      <c r="G17" s="290">
        <v>189845</v>
      </c>
      <c r="H17" s="290">
        <v>195260</v>
      </c>
      <c r="I17" s="290">
        <v>200180</v>
      </c>
      <c r="J17" s="290">
        <v>203115</v>
      </c>
      <c r="K17" s="290">
        <v>195760</v>
      </c>
      <c r="L17" s="291">
        <v>193508</v>
      </c>
      <c r="M17" s="291">
        <v>193464</v>
      </c>
      <c r="N17" s="291">
        <v>194929</v>
      </c>
      <c r="O17" s="291">
        <v>198626</v>
      </c>
      <c r="P17" s="291">
        <v>204035</v>
      </c>
      <c r="Q17" s="291">
        <v>209519</v>
      </c>
      <c r="R17" s="291">
        <v>215494</v>
      </c>
      <c r="S17" s="291">
        <v>221402</v>
      </c>
      <c r="T17" s="291">
        <v>227230</v>
      </c>
      <c r="U17" s="291">
        <v>232995</v>
      </c>
      <c r="V17" s="291">
        <v>238788</v>
      </c>
      <c r="W17" s="291">
        <v>243599</v>
      </c>
      <c r="X17" s="291">
        <v>248577</v>
      </c>
      <c r="Y17" s="291">
        <v>250224</v>
      </c>
      <c r="Z17" s="291">
        <v>251196</v>
      </c>
      <c r="AA17" s="291">
        <v>250685</v>
      </c>
      <c r="AB17" s="292">
        <v>4261</v>
      </c>
      <c r="AC17" s="292">
        <v>3992</v>
      </c>
      <c r="AD17" s="330">
        <v>42613</v>
      </c>
      <c r="AE17" s="293">
        <v>0.28000000000000003</v>
      </c>
      <c r="AF17" s="330">
        <v>99790</v>
      </c>
      <c r="AG17" s="293">
        <v>0.66</v>
      </c>
    </row>
    <row r="18" spans="1:33" s="229" customFormat="1" x14ac:dyDescent="0.2">
      <c r="A18" s="261" t="s">
        <v>54</v>
      </c>
      <c r="B18" s="290">
        <v>112226</v>
      </c>
      <c r="C18" s="290">
        <v>114674</v>
      </c>
      <c r="D18" s="290">
        <v>116146</v>
      </c>
      <c r="E18" s="290">
        <v>116250</v>
      </c>
      <c r="F18" s="290">
        <v>117383</v>
      </c>
      <c r="G18" s="290">
        <v>119881</v>
      </c>
      <c r="H18" s="290">
        <v>123148</v>
      </c>
      <c r="I18" s="290">
        <v>125279</v>
      </c>
      <c r="J18" s="290">
        <v>129316</v>
      </c>
      <c r="K18" s="290">
        <v>141597</v>
      </c>
      <c r="L18" s="291">
        <v>148433</v>
      </c>
      <c r="M18" s="291">
        <v>152923</v>
      </c>
      <c r="N18" s="291">
        <v>156791</v>
      </c>
      <c r="O18" s="291">
        <v>159090</v>
      </c>
      <c r="P18" s="291">
        <v>153900</v>
      </c>
      <c r="Q18" s="291">
        <v>152675</v>
      </c>
      <c r="R18" s="291">
        <v>153186</v>
      </c>
      <c r="S18" s="291">
        <v>154857</v>
      </c>
      <c r="T18" s="291">
        <v>158330</v>
      </c>
      <c r="U18" s="291">
        <v>163136</v>
      </c>
      <c r="V18" s="291">
        <v>168044</v>
      </c>
      <c r="W18" s="291">
        <v>173343</v>
      </c>
      <c r="X18" s="291">
        <v>178515</v>
      </c>
      <c r="Y18" s="291">
        <v>183692</v>
      </c>
      <c r="Z18" s="291">
        <v>188843</v>
      </c>
      <c r="AA18" s="291">
        <v>194049</v>
      </c>
      <c r="AB18" s="292">
        <v>3621</v>
      </c>
      <c r="AC18" s="292">
        <v>3273</v>
      </c>
      <c r="AD18" s="330">
        <v>36207</v>
      </c>
      <c r="AE18" s="293">
        <v>0.32</v>
      </c>
      <c r="AF18" s="330">
        <v>81823</v>
      </c>
      <c r="AG18" s="293">
        <v>0.73</v>
      </c>
    </row>
    <row r="19" spans="1:33" s="229" customFormat="1" x14ac:dyDescent="0.2">
      <c r="A19" s="261" t="s">
        <v>55</v>
      </c>
      <c r="B19" s="290">
        <v>65284</v>
      </c>
      <c r="C19" s="290">
        <v>66780</v>
      </c>
      <c r="D19" s="290">
        <v>68335</v>
      </c>
      <c r="E19" s="290">
        <v>69638</v>
      </c>
      <c r="F19" s="290">
        <v>70694</v>
      </c>
      <c r="G19" s="290">
        <v>72384</v>
      </c>
      <c r="H19" s="290">
        <v>73752</v>
      </c>
      <c r="I19" s="290">
        <v>74701</v>
      </c>
      <c r="J19" s="290">
        <v>74692</v>
      </c>
      <c r="K19" s="290">
        <v>75669</v>
      </c>
      <c r="L19" s="291">
        <v>77683</v>
      </c>
      <c r="M19" s="291">
        <v>80185</v>
      </c>
      <c r="N19" s="291">
        <v>81815</v>
      </c>
      <c r="O19" s="291">
        <v>84631</v>
      </c>
      <c r="P19" s="291">
        <v>93492</v>
      </c>
      <c r="Q19" s="291">
        <v>98395</v>
      </c>
      <c r="R19" s="291">
        <v>101566</v>
      </c>
      <c r="S19" s="291">
        <v>104076</v>
      </c>
      <c r="T19" s="291">
        <v>105553</v>
      </c>
      <c r="U19" s="291">
        <v>102760</v>
      </c>
      <c r="V19" s="291">
        <v>102574</v>
      </c>
      <c r="W19" s="291">
        <v>103547</v>
      </c>
      <c r="X19" s="291">
        <v>105258</v>
      </c>
      <c r="Y19" s="291">
        <v>108220</v>
      </c>
      <c r="Z19" s="291">
        <v>112051</v>
      </c>
      <c r="AA19" s="291">
        <v>116002</v>
      </c>
      <c r="AB19" s="292">
        <v>1240</v>
      </c>
      <c r="AC19" s="292">
        <v>2029</v>
      </c>
      <c r="AD19" s="330">
        <v>12399</v>
      </c>
      <c r="AE19" s="293">
        <v>0.19</v>
      </c>
      <c r="AF19" s="330">
        <v>50718</v>
      </c>
      <c r="AG19" s="293">
        <v>0.78</v>
      </c>
    </row>
    <row r="20" spans="1:33" s="229" customFormat="1" x14ac:dyDescent="0.2">
      <c r="A20" s="261" t="s">
        <v>56</v>
      </c>
      <c r="B20" s="290">
        <v>30565</v>
      </c>
      <c r="C20" s="290">
        <v>31563</v>
      </c>
      <c r="D20" s="290">
        <v>32288</v>
      </c>
      <c r="E20" s="290">
        <v>33219</v>
      </c>
      <c r="F20" s="290">
        <v>34151</v>
      </c>
      <c r="G20" s="290">
        <v>34760</v>
      </c>
      <c r="H20" s="290">
        <v>35448</v>
      </c>
      <c r="I20" s="290">
        <v>36339</v>
      </c>
      <c r="J20" s="290">
        <v>37227</v>
      </c>
      <c r="K20" s="290">
        <v>38093</v>
      </c>
      <c r="L20" s="291">
        <v>39103</v>
      </c>
      <c r="M20" s="291">
        <v>39999</v>
      </c>
      <c r="N20" s="291">
        <v>40792</v>
      </c>
      <c r="O20" s="291">
        <v>41121</v>
      </c>
      <c r="P20" s="291">
        <v>41972</v>
      </c>
      <c r="Q20" s="291">
        <v>43427</v>
      </c>
      <c r="R20" s="291">
        <v>45050</v>
      </c>
      <c r="S20" s="291">
        <v>46157</v>
      </c>
      <c r="T20" s="291">
        <v>47625</v>
      </c>
      <c r="U20" s="291">
        <v>52483</v>
      </c>
      <c r="V20" s="291">
        <v>55451</v>
      </c>
      <c r="W20" s="291">
        <v>57541</v>
      </c>
      <c r="X20" s="291">
        <v>58998</v>
      </c>
      <c r="Y20" s="291">
        <v>60162</v>
      </c>
      <c r="Z20" s="291">
        <v>61091</v>
      </c>
      <c r="AA20" s="291">
        <v>62432</v>
      </c>
      <c r="AB20" s="292">
        <v>854</v>
      </c>
      <c r="AC20" s="292">
        <v>1275</v>
      </c>
      <c r="AD20" s="330">
        <v>8538</v>
      </c>
      <c r="AE20" s="293">
        <v>0.28000000000000003</v>
      </c>
      <c r="AF20" s="330">
        <v>31867</v>
      </c>
      <c r="AG20" s="293">
        <v>1.04</v>
      </c>
    </row>
    <row r="21" spans="1:33" s="184" customFormat="1" x14ac:dyDescent="0.2">
      <c r="A21" s="364" t="s">
        <v>38</v>
      </c>
      <c r="B21" s="365">
        <v>2477276</v>
      </c>
      <c r="C21" s="365">
        <v>2495622</v>
      </c>
      <c r="D21" s="365">
        <v>2509425</v>
      </c>
      <c r="E21" s="365">
        <v>2523096</v>
      </c>
      <c r="F21" s="365">
        <v>2537972</v>
      </c>
      <c r="G21" s="365">
        <v>2550216</v>
      </c>
      <c r="H21" s="365">
        <v>2561602</v>
      </c>
      <c r="I21" s="365">
        <v>2571535</v>
      </c>
      <c r="J21" s="365">
        <v>2580709</v>
      </c>
      <c r="K21" s="365">
        <v>2589105</v>
      </c>
      <c r="L21" s="366">
        <v>2597626</v>
      </c>
      <c r="M21" s="366">
        <v>2606300</v>
      </c>
      <c r="N21" s="366">
        <v>2614330</v>
      </c>
      <c r="O21" s="366">
        <v>2623134</v>
      </c>
      <c r="P21" s="366">
        <v>2631658</v>
      </c>
      <c r="Q21" s="366">
        <v>2640298</v>
      </c>
      <c r="R21" s="366">
        <v>2649073</v>
      </c>
      <c r="S21" s="366">
        <v>2657332</v>
      </c>
      <c r="T21" s="366">
        <v>2666272</v>
      </c>
      <c r="U21" s="366">
        <v>2674577</v>
      </c>
      <c r="V21" s="366">
        <v>2682841</v>
      </c>
      <c r="W21" s="366">
        <v>2690365</v>
      </c>
      <c r="X21" s="366">
        <v>2697583</v>
      </c>
      <c r="Y21" s="366">
        <v>2703999</v>
      </c>
      <c r="Z21" s="366">
        <v>2709804</v>
      </c>
      <c r="AA21" s="366">
        <v>2714739</v>
      </c>
      <c r="AB21" s="367">
        <v>12035</v>
      </c>
      <c r="AC21" s="367">
        <v>9499</v>
      </c>
      <c r="AD21" s="368">
        <v>120350</v>
      </c>
      <c r="AE21" s="369">
        <v>0.05</v>
      </c>
      <c r="AF21" s="368">
        <v>237463</v>
      </c>
      <c r="AG21" s="369">
        <v>0.1</v>
      </c>
    </row>
    <row r="22" spans="1:33" s="229" customFormat="1" x14ac:dyDescent="0.2">
      <c r="A22" s="370"/>
      <c r="B22" s="371"/>
      <c r="C22" s="371"/>
      <c r="D22" s="371"/>
      <c r="E22" s="371"/>
      <c r="F22" s="371"/>
      <c r="G22" s="371"/>
      <c r="H22" s="371"/>
      <c r="I22" s="371"/>
      <c r="J22" s="371"/>
      <c r="K22" s="371"/>
    </row>
    <row r="23" spans="1:33" s="229" customFormat="1" x14ac:dyDescent="0.2">
      <c r="A23" s="475" t="s">
        <v>271</v>
      </c>
      <c r="B23" s="477" t="s">
        <v>157</v>
      </c>
      <c r="C23" s="471" t="s">
        <v>158</v>
      </c>
      <c r="D23" s="471" t="s">
        <v>159</v>
      </c>
      <c r="E23" s="471" t="s">
        <v>160</v>
      </c>
      <c r="F23" s="471" t="s">
        <v>161</v>
      </c>
      <c r="G23" s="471" t="s">
        <v>162</v>
      </c>
      <c r="H23" s="471" t="s">
        <v>163</v>
      </c>
      <c r="I23" s="471" t="s">
        <v>164</v>
      </c>
      <c r="J23" s="471" t="s">
        <v>165</v>
      </c>
      <c r="K23" s="471" t="s">
        <v>166</v>
      </c>
      <c r="L23" s="471" t="s">
        <v>167</v>
      </c>
      <c r="M23" s="471" t="s">
        <v>168</v>
      </c>
      <c r="N23" s="471" t="s">
        <v>169</v>
      </c>
      <c r="O23" s="471" t="s">
        <v>170</v>
      </c>
      <c r="P23" s="471" t="s">
        <v>171</v>
      </c>
      <c r="Q23" s="471" t="s">
        <v>172</v>
      </c>
      <c r="R23" s="471" t="s">
        <v>173</v>
      </c>
      <c r="S23" s="471" t="s">
        <v>174</v>
      </c>
      <c r="T23" s="471" t="s">
        <v>175</v>
      </c>
      <c r="U23" s="471" t="s">
        <v>176</v>
      </c>
      <c r="V23" s="471" t="s">
        <v>177</v>
      </c>
      <c r="W23" s="471" t="s">
        <v>178</v>
      </c>
      <c r="X23" s="471" t="s">
        <v>179</v>
      </c>
      <c r="Y23" s="471" t="s">
        <v>180</v>
      </c>
      <c r="Z23" s="471" t="s">
        <v>181</v>
      </c>
      <c r="AA23" s="473" t="s">
        <v>182</v>
      </c>
    </row>
    <row r="24" spans="1:33" s="372" customFormat="1" x14ac:dyDescent="0.2">
      <c r="A24" s="476"/>
      <c r="B24" s="478"/>
      <c r="C24" s="472"/>
      <c r="D24" s="472"/>
      <c r="E24" s="472"/>
      <c r="F24" s="472"/>
      <c r="G24" s="472"/>
      <c r="H24" s="472"/>
      <c r="I24" s="472"/>
      <c r="J24" s="472"/>
      <c r="K24" s="472"/>
      <c r="L24" s="472"/>
      <c r="M24" s="472"/>
      <c r="N24" s="472"/>
      <c r="O24" s="472"/>
      <c r="P24" s="472"/>
      <c r="Q24" s="472"/>
      <c r="R24" s="472"/>
      <c r="S24" s="472"/>
      <c r="T24" s="472"/>
      <c r="U24" s="472"/>
      <c r="V24" s="472"/>
      <c r="W24" s="472"/>
      <c r="X24" s="472"/>
      <c r="Y24" s="472"/>
      <c r="Z24" s="472"/>
      <c r="AA24" s="474"/>
    </row>
    <row r="25" spans="1:33" s="229" customFormat="1" x14ac:dyDescent="0.2">
      <c r="A25" s="373" t="s">
        <v>41</v>
      </c>
      <c r="B25" s="433">
        <v>0.01</v>
      </c>
      <c r="C25" s="233">
        <v>0.01</v>
      </c>
      <c r="D25" s="233">
        <v>0.01</v>
      </c>
      <c r="E25" s="233">
        <v>0.01</v>
      </c>
      <c r="F25" s="233">
        <v>0.01</v>
      </c>
      <c r="G25" s="233">
        <v>0.01</v>
      </c>
      <c r="H25" s="233">
        <v>0.01</v>
      </c>
      <c r="I25" s="233">
        <v>0.01</v>
      </c>
      <c r="J25" s="233">
        <v>0.01</v>
      </c>
      <c r="K25" s="233">
        <v>0.01</v>
      </c>
      <c r="L25" s="233">
        <v>0.01</v>
      </c>
      <c r="M25" s="233">
        <v>0.01</v>
      </c>
      <c r="N25" s="233">
        <v>0.01</v>
      </c>
      <c r="O25" s="233">
        <v>0.01</v>
      </c>
      <c r="P25" s="233">
        <v>0.01</v>
      </c>
      <c r="Q25" s="233">
        <v>0.01</v>
      </c>
      <c r="R25" s="233">
        <v>0.01</v>
      </c>
      <c r="S25" s="233">
        <v>0.01</v>
      </c>
      <c r="T25" s="233">
        <v>0.01</v>
      </c>
      <c r="U25" s="233">
        <v>0</v>
      </c>
      <c r="V25" s="233">
        <v>0</v>
      </c>
      <c r="W25" s="233">
        <v>0</v>
      </c>
      <c r="X25" s="233">
        <v>0</v>
      </c>
      <c r="Y25" s="233">
        <v>0</v>
      </c>
      <c r="Z25" s="233">
        <v>0</v>
      </c>
      <c r="AA25" s="234">
        <v>0</v>
      </c>
    </row>
    <row r="26" spans="1:33" s="229" customFormat="1" x14ac:dyDescent="0.2">
      <c r="A26" s="261" t="s">
        <v>42</v>
      </c>
      <c r="B26" s="233">
        <v>0.03</v>
      </c>
      <c r="C26" s="233">
        <v>0.03</v>
      </c>
      <c r="D26" s="233">
        <v>0.03</v>
      </c>
      <c r="E26" s="233">
        <v>0.03</v>
      </c>
      <c r="F26" s="233">
        <v>0.03</v>
      </c>
      <c r="G26" s="233">
        <v>0.03</v>
      </c>
      <c r="H26" s="233">
        <v>0.03</v>
      </c>
      <c r="I26" s="233">
        <v>0.03</v>
      </c>
      <c r="J26" s="233">
        <v>0.03</v>
      </c>
      <c r="K26" s="233">
        <v>0.03</v>
      </c>
      <c r="L26" s="233">
        <v>0.03</v>
      </c>
      <c r="M26" s="233">
        <v>0.03</v>
      </c>
      <c r="N26" s="233">
        <v>0.03</v>
      </c>
      <c r="O26" s="233">
        <v>0.03</v>
      </c>
      <c r="P26" s="233">
        <v>0.03</v>
      </c>
      <c r="Q26" s="233">
        <v>0.03</v>
      </c>
      <c r="R26" s="233">
        <v>0.03</v>
      </c>
      <c r="S26" s="233">
        <v>0.03</v>
      </c>
      <c r="T26" s="233">
        <v>0.03</v>
      </c>
      <c r="U26" s="233">
        <v>0.03</v>
      </c>
      <c r="V26" s="233">
        <v>0.03</v>
      </c>
      <c r="W26" s="233">
        <v>0.03</v>
      </c>
      <c r="X26" s="233">
        <v>0.03</v>
      </c>
      <c r="Y26" s="233">
        <v>0.03</v>
      </c>
      <c r="Z26" s="233">
        <v>0.03</v>
      </c>
      <c r="AA26" s="234">
        <v>0.03</v>
      </c>
    </row>
    <row r="27" spans="1:33" s="229" customFormat="1" x14ac:dyDescent="0.2">
      <c r="A27" s="261" t="s">
        <v>43</v>
      </c>
      <c r="B27" s="233">
        <v>7.0000000000000007E-2</v>
      </c>
      <c r="C27" s="233">
        <v>0.06</v>
      </c>
      <c r="D27" s="233">
        <v>0.06</v>
      </c>
      <c r="E27" s="233">
        <v>0.06</v>
      </c>
      <c r="F27" s="233">
        <v>0.06</v>
      </c>
      <c r="G27" s="233">
        <v>0.06</v>
      </c>
      <c r="H27" s="233">
        <v>0.06</v>
      </c>
      <c r="I27" s="233">
        <v>0.06</v>
      </c>
      <c r="J27" s="233">
        <v>0.06</v>
      </c>
      <c r="K27" s="233">
        <v>0.05</v>
      </c>
      <c r="L27" s="233">
        <v>0.05</v>
      </c>
      <c r="M27" s="233">
        <v>0.05</v>
      </c>
      <c r="N27" s="233">
        <v>0.05</v>
      </c>
      <c r="O27" s="233">
        <v>0.05</v>
      </c>
      <c r="P27" s="233">
        <v>0.05</v>
      </c>
      <c r="Q27" s="233">
        <v>0.05</v>
      </c>
      <c r="R27" s="233">
        <v>0.05</v>
      </c>
      <c r="S27" s="233">
        <v>0.05</v>
      </c>
      <c r="T27" s="233">
        <v>0.06</v>
      </c>
      <c r="U27" s="233">
        <v>0.06</v>
      </c>
      <c r="V27" s="233">
        <v>0.06</v>
      </c>
      <c r="W27" s="233">
        <v>0.06</v>
      </c>
      <c r="X27" s="233">
        <v>0.05</v>
      </c>
      <c r="Y27" s="233">
        <v>0.05</v>
      </c>
      <c r="Z27" s="233">
        <v>0.05</v>
      </c>
      <c r="AA27" s="234">
        <v>0.05</v>
      </c>
    </row>
    <row r="28" spans="1:33" s="229" customFormat="1" x14ac:dyDescent="0.2">
      <c r="A28" s="261" t="s">
        <v>44</v>
      </c>
      <c r="B28" s="233">
        <v>0.08</v>
      </c>
      <c r="C28" s="233">
        <v>0.08</v>
      </c>
      <c r="D28" s="233">
        <v>0.08</v>
      </c>
      <c r="E28" s="233">
        <v>0.08</v>
      </c>
      <c r="F28" s="233">
        <v>0.08</v>
      </c>
      <c r="G28" s="233">
        <v>0.08</v>
      </c>
      <c r="H28" s="233">
        <v>0.08</v>
      </c>
      <c r="I28" s="233">
        <v>0.08</v>
      </c>
      <c r="J28" s="233">
        <v>0.08</v>
      </c>
      <c r="K28" s="233">
        <v>0.08</v>
      </c>
      <c r="L28" s="233">
        <v>0.08</v>
      </c>
      <c r="M28" s="233">
        <v>7.0000000000000007E-2</v>
      </c>
      <c r="N28" s="233">
        <v>7.0000000000000007E-2</v>
      </c>
      <c r="O28" s="233">
        <v>7.0000000000000007E-2</v>
      </c>
      <c r="P28" s="233">
        <v>7.0000000000000007E-2</v>
      </c>
      <c r="Q28" s="233">
        <v>7.0000000000000007E-2</v>
      </c>
      <c r="R28" s="233">
        <v>7.0000000000000007E-2</v>
      </c>
      <c r="S28" s="233">
        <v>7.0000000000000007E-2</v>
      </c>
      <c r="T28" s="233">
        <v>7.0000000000000007E-2</v>
      </c>
      <c r="U28" s="233">
        <v>7.0000000000000007E-2</v>
      </c>
      <c r="V28" s="233">
        <v>7.0000000000000007E-2</v>
      </c>
      <c r="W28" s="233">
        <v>7.0000000000000007E-2</v>
      </c>
      <c r="X28" s="233">
        <v>7.0000000000000007E-2</v>
      </c>
      <c r="Y28" s="233">
        <v>7.0000000000000007E-2</v>
      </c>
      <c r="Z28" s="233">
        <v>7.0000000000000007E-2</v>
      </c>
      <c r="AA28" s="234">
        <v>7.0000000000000007E-2</v>
      </c>
    </row>
    <row r="29" spans="1:33" s="229" customFormat="1" x14ac:dyDescent="0.2">
      <c r="A29" s="261" t="s">
        <v>45</v>
      </c>
      <c r="B29" s="233">
        <v>0.08</v>
      </c>
      <c r="C29" s="233">
        <v>0.08</v>
      </c>
      <c r="D29" s="233">
        <v>0.08</v>
      </c>
      <c r="E29" s="233">
        <v>0.08</v>
      </c>
      <c r="F29" s="233">
        <v>0.08</v>
      </c>
      <c r="G29" s="233">
        <v>0.08</v>
      </c>
      <c r="H29" s="233">
        <v>0.08</v>
      </c>
      <c r="I29" s="233">
        <v>0.08</v>
      </c>
      <c r="J29" s="233">
        <v>0.09</v>
      </c>
      <c r="K29" s="233">
        <v>0.09</v>
      </c>
      <c r="L29" s="233">
        <v>0.09</v>
      </c>
      <c r="M29" s="233">
        <v>0.09</v>
      </c>
      <c r="N29" s="233">
        <v>0.09</v>
      </c>
      <c r="O29" s="233">
        <v>0.08</v>
      </c>
      <c r="P29" s="233">
        <v>0.08</v>
      </c>
      <c r="Q29" s="233">
        <v>0.08</v>
      </c>
      <c r="R29" s="233">
        <v>0.08</v>
      </c>
      <c r="S29" s="233">
        <v>0.08</v>
      </c>
      <c r="T29" s="233">
        <v>0.08</v>
      </c>
      <c r="U29" s="233">
        <v>7.0000000000000007E-2</v>
      </c>
      <c r="V29" s="233">
        <v>7.0000000000000007E-2</v>
      </c>
      <c r="W29" s="233">
        <v>7.0000000000000007E-2</v>
      </c>
      <c r="X29" s="233">
        <v>7.0000000000000007E-2</v>
      </c>
      <c r="Y29" s="233">
        <v>7.0000000000000007E-2</v>
      </c>
      <c r="Z29" s="233">
        <v>7.0000000000000007E-2</v>
      </c>
      <c r="AA29" s="234">
        <v>7.0000000000000007E-2</v>
      </c>
    </row>
    <row r="30" spans="1:33" s="229" customFormat="1" x14ac:dyDescent="0.2">
      <c r="A30" s="267" t="s">
        <v>46</v>
      </c>
      <c r="B30" s="233">
        <v>0.08</v>
      </c>
      <c r="C30" s="233">
        <v>0.08</v>
      </c>
      <c r="D30" s="233">
        <v>0.08</v>
      </c>
      <c r="E30" s="233">
        <v>0.08</v>
      </c>
      <c r="F30" s="233">
        <v>0.08</v>
      </c>
      <c r="G30" s="233">
        <v>0.08</v>
      </c>
      <c r="H30" s="233">
        <v>0.08</v>
      </c>
      <c r="I30" s="233">
        <v>0.08</v>
      </c>
      <c r="J30" s="233">
        <v>0.08</v>
      </c>
      <c r="K30" s="233">
        <v>0.08</v>
      </c>
      <c r="L30" s="233">
        <v>0.09</v>
      </c>
      <c r="M30" s="233">
        <v>0.09</v>
      </c>
      <c r="N30" s="233">
        <v>0.09</v>
      </c>
      <c r="O30" s="233">
        <v>0.09</v>
      </c>
      <c r="P30" s="233">
        <v>0.09</v>
      </c>
      <c r="Q30" s="233">
        <v>0.09</v>
      </c>
      <c r="R30" s="233">
        <v>0.09</v>
      </c>
      <c r="S30" s="233">
        <v>0.09</v>
      </c>
      <c r="T30" s="233">
        <v>0.09</v>
      </c>
      <c r="U30" s="233">
        <v>0.08</v>
      </c>
      <c r="V30" s="233">
        <v>0.08</v>
      </c>
      <c r="W30" s="233">
        <v>0.08</v>
      </c>
      <c r="X30" s="233">
        <v>0.08</v>
      </c>
      <c r="Y30" s="233">
        <v>0.08</v>
      </c>
      <c r="Z30" s="233">
        <v>0.08</v>
      </c>
      <c r="AA30" s="234">
        <v>7.0000000000000007E-2</v>
      </c>
    </row>
    <row r="31" spans="1:33" s="229" customFormat="1" x14ac:dyDescent="0.2">
      <c r="A31" s="267" t="s">
        <v>47</v>
      </c>
      <c r="B31" s="233">
        <v>0.09</v>
      </c>
      <c r="C31" s="233">
        <v>0.09</v>
      </c>
      <c r="D31" s="233">
        <v>0.09</v>
      </c>
      <c r="E31" s="233">
        <v>0.08</v>
      </c>
      <c r="F31" s="233">
        <v>0.08</v>
      </c>
      <c r="G31" s="233">
        <v>0.08</v>
      </c>
      <c r="H31" s="233">
        <v>0.08</v>
      </c>
      <c r="I31" s="233">
        <v>0.08</v>
      </c>
      <c r="J31" s="233">
        <v>0.08</v>
      </c>
      <c r="K31" s="233">
        <v>0.08</v>
      </c>
      <c r="L31" s="233">
        <v>0.08</v>
      </c>
      <c r="M31" s="233">
        <v>0.08</v>
      </c>
      <c r="N31" s="233">
        <v>0.08</v>
      </c>
      <c r="O31" s="233">
        <v>0.09</v>
      </c>
      <c r="P31" s="233">
        <v>0.09</v>
      </c>
      <c r="Q31" s="233">
        <v>0.09</v>
      </c>
      <c r="R31" s="233">
        <v>0.09</v>
      </c>
      <c r="S31" s="233">
        <v>0.09</v>
      </c>
      <c r="T31" s="233">
        <v>0.09</v>
      </c>
      <c r="U31" s="233">
        <v>0.09</v>
      </c>
      <c r="V31" s="233">
        <v>0.09</v>
      </c>
      <c r="W31" s="233">
        <v>0.09</v>
      </c>
      <c r="X31" s="233">
        <v>0.09</v>
      </c>
      <c r="Y31" s="233">
        <v>0.09</v>
      </c>
      <c r="Z31" s="233">
        <v>0.09</v>
      </c>
      <c r="AA31" s="234">
        <v>0.09</v>
      </c>
    </row>
    <row r="32" spans="1:33" s="229" customFormat="1" x14ac:dyDescent="0.2">
      <c r="A32" s="267" t="s">
        <v>48</v>
      </c>
      <c r="B32" s="233">
        <v>0.1</v>
      </c>
      <c r="C32" s="233">
        <v>0.1</v>
      </c>
      <c r="D32" s="233">
        <v>0.1</v>
      </c>
      <c r="E32" s="233">
        <v>0.1</v>
      </c>
      <c r="F32" s="233">
        <v>0.1</v>
      </c>
      <c r="G32" s="233">
        <v>0.09</v>
      </c>
      <c r="H32" s="233">
        <v>0.09</v>
      </c>
      <c r="I32" s="233">
        <v>0.09</v>
      </c>
      <c r="J32" s="233">
        <v>0.08</v>
      </c>
      <c r="K32" s="233">
        <v>0.08</v>
      </c>
      <c r="L32" s="233">
        <v>0.08</v>
      </c>
      <c r="M32" s="233">
        <v>0.08</v>
      </c>
      <c r="N32" s="233">
        <v>0.08</v>
      </c>
      <c r="O32" s="233">
        <v>0.08</v>
      </c>
      <c r="P32" s="233">
        <v>0.08</v>
      </c>
      <c r="Q32" s="233">
        <v>0.09</v>
      </c>
      <c r="R32" s="233">
        <v>0.09</v>
      </c>
      <c r="S32" s="233">
        <v>0.09</v>
      </c>
      <c r="T32" s="233">
        <v>0.09</v>
      </c>
      <c r="U32" s="233">
        <v>0.09</v>
      </c>
      <c r="V32" s="233">
        <v>0.09</v>
      </c>
      <c r="W32" s="233">
        <v>0.09</v>
      </c>
      <c r="X32" s="233">
        <v>0.09</v>
      </c>
      <c r="Y32" s="233">
        <v>0.09</v>
      </c>
      <c r="Z32" s="233">
        <v>0.09</v>
      </c>
      <c r="AA32" s="234">
        <v>0.09</v>
      </c>
    </row>
    <row r="33" spans="1:27" s="229" customFormat="1" x14ac:dyDescent="0.2">
      <c r="A33" s="267" t="s">
        <v>49</v>
      </c>
      <c r="B33" s="233">
        <v>0.1</v>
      </c>
      <c r="C33" s="233">
        <v>0.1</v>
      </c>
      <c r="D33" s="233">
        <v>0.1</v>
      </c>
      <c r="E33" s="233">
        <v>0.1</v>
      </c>
      <c r="F33" s="233">
        <v>0.1</v>
      </c>
      <c r="G33" s="233">
        <v>0.1</v>
      </c>
      <c r="H33" s="233">
        <v>0.1</v>
      </c>
      <c r="I33" s="233">
        <v>0.1</v>
      </c>
      <c r="J33" s="233">
        <v>0.1</v>
      </c>
      <c r="K33" s="233">
        <v>0.1</v>
      </c>
      <c r="L33" s="233">
        <v>0.09</v>
      </c>
      <c r="M33" s="233">
        <v>0.09</v>
      </c>
      <c r="N33" s="233">
        <v>0.09</v>
      </c>
      <c r="O33" s="233">
        <v>0.08</v>
      </c>
      <c r="P33" s="233">
        <v>0.08</v>
      </c>
      <c r="Q33" s="233">
        <v>0.08</v>
      </c>
      <c r="R33" s="233">
        <v>0.08</v>
      </c>
      <c r="S33" s="233">
        <v>0.08</v>
      </c>
      <c r="T33" s="233">
        <v>0.08</v>
      </c>
      <c r="U33" s="233">
        <v>0.08</v>
      </c>
      <c r="V33" s="233">
        <v>0.08</v>
      </c>
      <c r="W33" s="233">
        <v>0.08</v>
      </c>
      <c r="X33" s="233">
        <v>0.08</v>
      </c>
      <c r="Y33" s="233">
        <v>0.09</v>
      </c>
      <c r="Z33" s="233">
        <v>0.09</v>
      </c>
      <c r="AA33" s="234">
        <v>0.09</v>
      </c>
    </row>
    <row r="34" spans="1:27" s="229" customFormat="1" x14ac:dyDescent="0.2">
      <c r="A34" s="267" t="s">
        <v>50</v>
      </c>
      <c r="B34" s="233">
        <v>0.08</v>
      </c>
      <c r="C34" s="233">
        <v>0.08</v>
      </c>
      <c r="D34" s="233">
        <v>0.09</v>
      </c>
      <c r="E34" s="233">
        <v>0.09</v>
      </c>
      <c r="F34" s="233">
        <v>0.09</v>
      </c>
      <c r="G34" s="233">
        <v>0.09</v>
      </c>
      <c r="H34" s="233">
        <v>0.09</v>
      </c>
      <c r="I34" s="233">
        <v>0.09</v>
      </c>
      <c r="J34" s="233">
        <v>0.09</v>
      </c>
      <c r="K34" s="233">
        <v>0.09</v>
      </c>
      <c r="L34" s="233">
        <v>0.09</v>
      </c>
      <c r="M34" s="233">
        <v>0.09</v>
      </c>
      <c r="N34" s="233">
        <v>0.09</v>
      </c>
      <c r="O34" s="233">
        <v>0.09</v>
      </c>
      <c r="P34" s="233">
        <v>0.09</v>
      </c>
      <c r="Q34" s="233">
        <v>0.08</v>
      </c>
      <c r="R34" s="233">
        <v>0.08</v>
      </c>
      <c r="S34" s="233">
        <v>0.08</v>
      </c>
      <c r="T34" s="233">
        <v>7.0000000000000007E-2</v>
      </c>
      <c r="U34" s="233">
        <v>7.0000000000000007E-2</v>
      </c>
      <c r="V34" s="233">
        <v>7.0000000000000007E-2</v>
      </c>
      <c r="W34" s="233">
        <v>7.0000000000000007E-2</v>
      </c>
      <c r="X34" s="233">
        <v>7.0000000000000007E-2</v>
      </c>
      <c r="Y34" s="233">
        <v>7.0000000000000007E-2</v>
      </c>
      <c r="Z34" s="233">
        <v>7.0000000000000007E-2</v>
      </c>
      <c r="AA34" s="234">
        <v>0.08</v>
      </c>
    </row>
    <row r="35" spans="1:27" s="229" customFormat="1" x14ac:dyDescent="0.2">
      <c r="A35" s="267" t="s">
        <v>51</v>
      </c>
      <c r="B35" s="233">
        <v>7.0000000000000007E-2</v>
      </c>
      <c r="C35" s="233">
        <v>7.0000000000000007E-2</v>
      </c>
      <c r="D35" s="233">
        <v>7.0000000000000007E-2</v>
      </c>
      <c r="E35" s="233">
        <v>7.0000000000000007E-2</v>
      </c>
      <c r="F35" s="233">
        <v>7.0000000000000007E-2</v>
      </c>
      <c r="G35" s="233">
        <v>7.0000000000000007E-2</v>
      </c>
      <c r="H35" s="233">
        <v>7.0000000000000007E-2</v>
      </c>
      <c r="I35" s="233">
        <v>7.0000000000000007E-2</v>
      </c>
      <c r="J35" s="233">
        <v>0.08</v>
      </c>
      <c r="K35" s="233">
        <v>0.08</v>
      </c>
      <c r="L35" s="233">
        <v>0.08</v>
      </c>
      <c r="M35" s="233">
        <v>0.08</v>
      </c>
      <c r="N35" s="233">
        <v>0.08</v>
      </c>
      <c r="O35" s="233">
        <v>0.08</v>
      </c>
      <c r="P35" s="233">
        <v>0.08</v>
      </c>
      <c r="Q35" s="233">
        <v>0.08</v>
      </c>
      <c r="R35" s="233">
        <v>0.08</v>
      </c>
      <c r="S35" s="233">
        <v>0.08</v>
      </c>
      <c r="T35" s="233">
        <v>0.08</v>
      </c>
      <c r="U35" s="233">
        <v>0.08</v>
      </c>
      <c r="V35" s="233">
        <v>7.0000000000000007E-2</v>
      </c>
      <c r="W35" s="233">
        <v>7.0000000000000007E-2</v>
      </c>
      <c r="X35" s="233">
        <v>7.0000000000000007E-2</v>
      </c>
      <c r="Y35" s="233">
        <v>7.0000000000000007E-2</v>
      </c>
      <c r="Z35" s="233">
        <v>0.06</v>
      </c>
      <c r="AA35" s="234">
        <v>0.06</v>
      </c>
    </row>
    <row r="36" spans="1:27" s="229" customFormat="1" x14ac:dyDescent="0.2">
      <c r="A36" s="267" t="s">
        <v>52</v>
      </c>
      <c r="B36" s="233">
        <v>0.06</v>
      </c>
      <c r="C36" s="233">
        <v>0.06</v>
      </c>
      <c r="D36" s="233">
        <v>0.06</v>
      </c>
      <c r="E36" s="233">
        <v>0.06</v>
      </c>
      <c r="F36" s="233">
        <v>0.06</v>
      </c>
      <c r="G36" s="233">
        <v>0.06</v>
      </c>
      <c r="H36" s="233">
        <v>0.06</v>
      </c>
      <c r="I36" s="233">
        <v>0.06</v>
      </c>
      <c r="J36" s="233">
        <v>0.06</v>
      </c>
      <c r="K36" s="233">
        <v>0.06</v>
      </c>
      <c r="L36" s="233">
        <v>0.06</v>
      </c>
      <c r="M36" s="233">
        <v>0.06</v>
      </c>
      <c r="N36" s="233">
        <v>0.06</v>
      </c>
      <c r="O36" s="233">
        <v>7.0000000000000007E-2</v>
      </c>
      <c r="P36" s="233">
        <v>7.0000000000000007E-2</v>
      </c>
      <c r="Q36" s="233">
        <v>7.0000000000000007E-2</v>
      </c>
      <c r="R36" s="233">
        <v>7.0000000000000007E-2</v>
      </c>
      <c r="S36" s="233">
        <v>7.0000000000000007E-2</v>
      </c>
      <c r="T36" s="233">
        <v>7.0000000000000007E-2</v>
      </c>
      <c r="U36" s="233">
        <v>7.0000000000000007E-2</v>
      </c>
      <c r="V36" s="233">
        <v>7.0000000000000007E-2</v>
      </c>
      <c r="W36" s="233">
        <v>7.0000000000000007E-2</v>
      </c>
      <c r="X36" s="233">
        <v>7.0000000000000007E-2</v>
      </c>
      <c r="Y36" s="233">
        <v>7.0000000000000007E-2</v>
      </c>
      <c r="Z36" s="233">
        <v>7.0000000000000007E-2</v>
      </c>
      <c r="AA36" s="234">
        <v>0.06</v>
      </c>
    </row>
    <row r="37" spans="1:27" s="229" customFormat="1" x14ac:dyDescent="0.2">
      <c r="A37" s="267" t="s">
        <v>53</v>
      </c>
      <c r="B37" s="233">
        <v>0.06</v>
      </c>
      <c r="C37" s="233">
        <v>0.06</v>
      </c>
      <c r="D37" s="233">
        <v>0.06</v>
      </c>
      <c r="E37" s="233">
        <v>7.0000000000000007E-2</v>
      </c>
      <c r="F37" s="233">
        <v>7.0000000000000007E-2</v>
      </c>
      <c r="G37" s="233">
        <v>7.0000000000000007E-2</v>
      </c>
      <c r="H37" s="233">
        <v>0.08</v>
      </c>
      <c r="I37" s="233">
        <v>0.08</v>
      </c>
      <c r="J37" s="233">
        <v>0.08</v>
      </c>
      <c r="K37" s="233">
        <v>0.08</v>
      </c>
      <c r="L37" s="233">
        <v>7.0000000000000007E-2</v>
      </c>
      <c r="M37" s="233">
        <v>7.0000000000000007E-2</v>
      </c>
      <c r="N37" s="233">
        <v>7.0000000000000007E-2</v>
      </c>
      <c r="O37" s="233">
        <v>0.08</v>
      </c>
      <c r="P37" s="233">
        <v>0.08</v>
      </c>
      <c r="Q37" s="233">
        <v>0.08</v>
      </c>
      <c r="R37" s="233">
        <v>0.08</v>
      </c>
      <c r="S37" s="233">
        <v>0.08</v>
      </c>
      <c r="T37" s="233">
        <v>0.09</v>
      </c>
      <c r="U37" s="233">
        <v>0.09</v>
      </c>
      <c r="V37" s="233">
        <v>0.09</v>
      </c>
      <c r="W37" s="233">
        <v>0.09</v>
      </c>
      <c r="X37" s="233">
        <v>0.09</v>
      </c>
      <c r="Y37" s="233">
        <v>0.09</v>
      </c>
      <c r="Z37" s="233">
        <v>0.09</v>
      </c>
      <c r="AA37" s="234">
        <v>0.09</v>
      </c>
    </row>
    <row r="38" spans="1:27" x14ac:dyDescent="0.2">
      <c r="A38" s="267" t="s">
        <v>54</v>
      </c>
      <c r="B38" s="233">
        <v>0.05</v>
      </c>
      <c r="C38" s="233">
        <v>0.05</v>
      </c>
      <c r="D38" s="233">
        <v>0.05</v>
      </c>
      <c r="E38" s="233">
        <v>0.05</v>
      </c>
      <c r="F38" s="233">
        <v>0.05</v>
      </c>
      <c r="G38" s="233">
        <v>0.05</v>
      </c>
      <c r="H38" s="233">
        <v>0.05</v>
      </c>
      <c r="I38" s="233">
        <v>0.05</v>
      </c>
      <c r="J38" s="233">
        <v>0.05</v>
      </c>
      <c r="K38" s="233">
        <v>0.05</v>
      </c>
      <c r="L38" s="233">
        <v>0.06</v>
      </c>
      <c r="M38" s="233">
        <v>0.06</v>
      </c>
      <c r="N38" s="233">
        <v>0.06</v>
      </c>
      <c r="O38" s="233">
        <v>0.06</v>
      </c>
      <c r="P38" s="233">
        <v>0.06</v>
      </c>
      <c r="Q38" s="233">
        <v>0.06</v>
      </c>
      <c r="R38" s="233">
        <v>0.06</v>
      </c>
      <c r="S38" s="233">
        <v>0.06</v>
      </c>
      <c r="T38" s="233">
        <v>0.06</v>
      </c>
      <c r="U38" s="233">
        <v>0.06</v>
      </c>
      <c r="V38" s="233">
        <v>0.06</v>
      </c>
      <c r="W38" s="233">
        <v>0.06</v>
      </c>
      <c r="X38" s="233">
        <v>7.0000000000000007E-2</v>
      </c>
      <c r="Y38" s="233">
        <v>7.0000000000000007E-2</v>
      </c>
      <c r="Z38" s="233">
        <v>7.0000000000000007E-2</v>
      </c>
      <c r="AA38" s="234">
        <v>7.0000000000000007E-2</v>
      </c>
    </row>
    <row r="39" spans="1:27" x14ac:dyDescent="0.2">
      <c r="A39" s="267" t="s">
        <v>55</v>
      </c>
      <c r="B39" s="233">
        <v>0.03</v>
      </c>
      <c r="C39" s="233">
        <v>0.03</v>
      </c>
      <c r="D39" s="233">
        <v>0.03</v>
      </c>
      <c r="E39" s="233">
        <v>0.03</v>
      </c>
      <c r="F39" s="233">
        <v>0.03</v>
      </c>
      <c r="G39" s="233">
        <v>0.03</v>
      </c>
      <c r="H39" s="233">
        <v>0.03</v>
      </c>
      <c r="I39" s="233">
        <v>0.03</v>
      </c>
      <c r="J39" s="233">
        <v>0.03</v>
      </c>
      <c r="K39" s="233">
        <v>0.03</v>
      </c>
      <c r="L39" s="233">
        <v>0.03</v>
      </c>
      <c r="M39" s="233">
        <v>0.03</v>
      </c>
      <c r="N39" s="233">
        <v>0.03</v>
      </c>
      <c r="O39" s="233">
        <v>0.03</v>
      </c>
      <c r="P39" s="233">
        <v>0.04</v>
      </c>
      <c r="Q39" s="233">
        <v>0.04</v>
      </c>
      <c r="R39" s="233">
        <v>0.04</v>
      </c>
      <c r="S39" s="233">
        <v>0.04</v>
      </c>
      <c r="T39" s="233">
        <v>0.04</v>
      </c>
      <c r="U39" s="233">
        <v>0.04</v>
      </c>
      <c r="V39" s="233">
        <v>0.04</v>
      </c>
      <c r="W39" s="233">
        <v>0.04</v>
      </c>
      <c r="X39" s="233">
        <v>0.04</v>
      </c>
      <c r="Y39" s="233">
        <v>0.04</v>
      </c>
      <c r="Z39" s="233">
        <v>0.04</v>
      </c>
      <c r="AA39" s="234">
        <v>0.04</v>
      </c>
    </row>
    <row r="40" spans="1:27" ht="13.5" customHeight="1" x14ac:dyDescent="0.2">
      <c r="A40" s="374" t="s">
        <v>56</v>
      </c>
      <c r="B40" s="244">
        <v>0.01</v>
      </c>
      <c r="C40" s="244">
        <v>0.01</v>
      </c>
      <c r="D40" s="244">
        <v>0.01</v>
      </c>
      <c r="E40" s="244">
        <v>0.01</v>
      </c>
      <c r="F40" s="244">
        <v>0.01</v>
      </c>
      <c r="G40" s="244">
        <v>0.01</v>
      </c>
      <c r="H40" s="244">
        <v>0.01</v>
      </c>
      <c r="I40" s="244">
        <v>0.01</v>
      </c>
      <c r="J40" s="244">
        <v>0.01</v>
      </c>
      <c r="K40" s="244">
        <v>0.01</v>
      </c>
      <c r="L40" s="244">
        <v>0.02</v>
      </c>
      <c r="M40" s="244">
        <v>0.02</v>
      </c>
      <c r="N40" s="244">
        <v>0.02</v>
      </c>
      <c r="O40" s="244">
        <v>0.02</v>
      </c>
      <c r="P40" s="244">
        <v>0.02</v>
      </c>
      <c r="Q40" s="244">
        <v>0.02</v>
      </c>
      <c r="R40" s="244">
        <v>0.02</v>
      </c>
      <c r="S40" s="244">
        <v>0.02</v>
      </c>
      <c r="T40" s="244">
        <v>0.02</v>
      </c>
      <c r="U40" s="244">
        <v>0.02</v>
      </c>
      <c r="V40" s="244">
        <v>0.02</v>
      </c>
      <c r="W40" s="244">
        <v>0.02</v>
      </c>
      <c r="X40" s="244">
        <v>0.02</v>
      </c>
      <c r="Y40" s="244">
        <v>0.02</v>
      </c>
      <c r="Z40" s="244">
        <v>0.02</v>
      </c>
      <c r="AA40" s="375">
        <v>0.02</v>
      </c>
    </row>
    <row r="41" spans="1:27" s="203" customFormat="1" x14ac:dyDescent="0.2">
      <c r="A41" s="376" t="s">
        <v>38</v>
      </c>
      <c r="B41" s="377">
        <v>1</v>
      </c>
      <c r="C41" s="377">
        <v>1</v>
      </c>
      <c r="D41" s="377">
        <v>1</v>
      </c>
      <c r="E41" s="377">
        <v>1</v>
      </c>
      <c r="F41" s="377">
        <v>1</v>
      </c>
      <c r="G41" s="377">
        <v>1</v>
      </c>
      <c r="H41" s="377">
        <v>1</v>
      </c>
      <c r="I41" s="377">
        <v>1</v>
      </c>
      <c r="J41" s="377">
        <v>1</v>
      </c>
      <c r="K41" s="377">
        <v>1</v>
      </c>
      <c r="L41" s="377">
        <v>1</v>
      </c>
      <c r="M41" s="377">
        <v>1</v>
      </c>
      <c r="N41" s="377">
        <v>1</v>
      </c>
      <c r="O41" s="377">
        <v>1</v>
      </c>
      <c r="P41" s="377">
        <v>1</v>
      </c>
      <c r="Q41" s="377">
        <v>1</v>
      </c>
      <c r="R41" s="377">
        <v>1</v>
      </c>
      <c r="S41" s="377">
        <v>1</v>
      </c>
      <c r="T41" s="377">
        <v>1</v>
      </c>
      <c r="U41" s="377">
        <v>1</v>
      </c>
      <c r="V41" s="377">
        <v>1</v>
      </c>
      <c r="W41" s="377">
        <v>1</v>
      </c>
      <c r="X41" s="377">
        <v>1</v>
      </c>
      <c r="Y41" s="377">
        <v>1</v>
      </c>
      <c r="Z41" s="377">
        <v>1</v>
      </c>
      <c r="AA41" s="378">
        <v>1</v>
      </c>
    </row>
    <row r="42" spans="1:27" x14ac:dyDescent="0.2">
      <c r="A42" s="379"/>
      <c r="B42" s="444"/>
      <c r="C42" s="444"/>
      <c r="D42" s="444"/>
      <c r="E42" s="444"/>
      <c r="F42" s="444"/>
      <c r="G42" s="444"/>
      <c r="H42" s="444"/>
      <c r="I42" s="444"/>
      <c r="J42" s="444"/>
      <c r="K42" s="444"/>
      <c r="L42" s="444"/>
      <c r="M42" s="444"/>
      <c r="N42" s="444"/>
      <c r="O42" s="444"/>
      <c r="P42" s="444"/>
      <c r="Q42" s="444"/>
      <c r="R42" s="444"/>
      <c r="S42" s="444"/>
      <c r="T42" s="444"/>
      <c r="U42" s="444"/>
      <c r="V42" s="444"/>
      <c r="W42" s="444"/>
      <c r="X42" s="444"/>
      <c r="Y42" s="444"/>
      <c r="Z42" s="444"/>
      <c r="AA42" s="444"/>
    </row>
    <row r="43" spans="1:27" x14ac:dyDescent="0.2">
      <c r="A43" s="54" t="s">
        <v>0</v>
      </c>
      <c r="B43" s="283"/>
      <c r="C43" s="283"/>
      <c r="D43" s="284"/>
      <c r="E43" s="284"/>
      <c r="F43" s="284"/>
      <c r="G43" s="284"/>
      <c r="H43" s="284"/>
      <c r="I43" s="284"/>
      <c r="J43" s="284"/>
      <c r="K43" s="284"/>
    </row>
    <row r="44" spans="1:27" x14ac:dyDescent="0.2">
      <c r="A44" s="470" t="str">
        <f>'metadata text'!B9</f>
        <v>1) Household reference person (HRP) is defined as the eldest economically active person in the household, then the eldest inactive person if there was no economically active person.</v>
      </c>
      <c r="B44" s="470"/>
      <c r="C44" s="470"/>
      <c r="D44" s="470"/>
      <c r="E44" s="470"/>
      <c r="F44" s="470"/>
      <c r="G44" s="470"/>
      <c r="H44" s="470"/>
      <c r="I44" s="470"/>
      <c r="J44" s="470"/>
      <c r="K44" s="470"/>
      <c r="L44" s="470"/>
      <c r="M44" s="470"/>
    </row>
    <row r="45" spans="1:27" ht="12.75" customHeight="1" x14ac:dyDescent="0.2">
      <c r="A45" s="470" t="str">
        <f>'metadata text'!B12</f>
        <v>2) Average annual change is the result of dividing the absolute change before rounding by the number of years of the projection, 10 for the period 2018-2028 and 25 for the period 2018-2043.</v>
      </c>
      <c r="B45" s="470"/>
      <c r="C45" s="470"/>
      <c r="D45" s="470"/>
      <c r="E45" s="470"/>
      <c r="F45" s="470"/>
      <c r="G45" s="470"/>
      <c r="H45" s="470"/>
      <c r="I45" s="470"/>
      <c r="J45" s="470"/>
      <c r="K45" s="470"/>
      <c r="L45" s="470"/>
      <c r="M45" s="470"/>
    </row>
    <row r="46" spans="1:27" ht="12.75" customHeight="1" x14ac:dyDescent="0.2">
      <c r="A46" s="179"/>
      <c r="B46" s="130"/>
      <c r="C46" s="130"/>
      <c r="D46" s="130"/>
      <c r="E46" s="130"/>
      <c r="F46" s="130"/>
      <c r="G46" s="130"/>
      <c r="H46" s="130"/>
      <c r="I46" s="130"/>
      <c r="J46" s="130"/>
      <c r="K46" s="130"/>
      <c r="L46" s="130"/>
    </row>
    <row r="47" spans="1:27" x14ac:dyDescent="0.2">
      <c r="A47" s="463" t="str">
        <f>'metadata text'!B20</f>
        <v>Household figures are rounded to the nearest whole number. As a result, totals may not equal the sum of their parts.</v>
      </c>
      <c r="B47" s="463"/>
      <c r="C47" s="463"/>
      <c r="D47" s="463"/>
      <c r="E47" s="463"/>
      <c r="F47" s="463"/>
      <c r="G47" s="463"/>
      <c r="H47" s="463"/>
      <c r="I47" s="463"/>
      <c r="J47" s="463"/>
      <c r="K47" s="463"/>
      <c r="L47" s="463"/>
      <c r="M47" s="463"/>
    </row>
    <row r="48" spans="1:27" x14ac:dyDescent="0.2">
      <c r="A48" s="254"/>
      <c r="B48" s="159"/>
      <c r="C48" s="304"/>
    </row>
    <row r="49" spans="1:15" x14ac:dyDescent="0.2">
      <c r="A49" s="159" t="s">
        <v>280</v>
      </c>
    </row>
    <row r="50" spans="1:15" x14ac:dyDescent="0.2">
      <c r="B50" s="380"/>
      <c r="L50" s="380"/>
      <c r="O50" s="381"/>
    </row>
    <row r="51" spans="1:15" x14ac:dyDescent="0.2">
      <c r="B51" s="380"/>
      <c r="L51" s="380"/>
      <c r="O51" s="381"/>
    </row>
    <row r="52" spans="1:15" x14ac:dyDescent="0.2">
      <c r="D52" s="382"/>
    </row>
    <row r="53" spans="1:15" x14ac:dyDescent="0.2">
      <c r="D53" s="382"/>
    </row>
  </sheetData>
  <mergeCells count="40">
    <mergeCell ref="M1:N1"/>
    <mergeCell ref="B3:AA3"/>
    <mergeCell ref="A3:A4"/>
    <mergeCell ref="AF3:AG3"/>
    <mergeCell ref="AF4:AG4"/>
    <mergeCell ref="AC3:AC4"/>
    <mergeCell ref="AB3:AB4"/>
    <mergeCell ref="AD3:AE3"/>
    <mergeCell ref="AD4:AE4"/>
    <mergeCell ref="A1:K1"/>
    <mergeCell ref="A23:A24"/>
    <mergeCell ref="B23:B24"/>
    <mergeCell ref="C23:C24"/>
    <mergeCell ref="D23:D24"/>
    <mergeCell ref="E23:E24"/>
    <mergeCell ref="L23:L24"/>
    <mergeCell ref="M23:M24"/>
    <mergeCell ref="N23:N24"/>
    <mergeCell ref="O23:O24"/>
    <mergeCell ref="F23:F24"/>
    <mergeCell ref="G23:G24"/>
    <mergeCell ref="H23:H24"/>
    <mergeCell ref="I23:I24"/>
    <mergeCell ref="J23:J24"/>
    <mergeCell ref="Z23:Z24"/>
    <mergeCell ref="AA23:AA24"/>
    <mergeCell ref="A44:M44"/>
    <mergeCell ref="A45:M45"/>
    <mergeCell ref="A47:M47"/>
    <mergeCell ref="U23:U24"/>
    <mergeCell ref="V23:V24"/>
    <mergeCell ref="W23:W24"/>
    <mergeCell ref="X23:X24"/>
    <mergeCell ref="Y23:Y24"/>
    <mergeCell ref="P23:P24"/>
    <mergeCell ref="Q23:Q24"/>
    <mergeCell ref="R23:R24"/>
    <mergeCell ref="S23:S24"/>
    <mergeCell ref="T23:T24"/>
    <mergeCell ref="K23:K24"/>
  </mergeCells>
  <phoneticPr fontId="3" type="noConversion"/>
  <hyperlinks>
    <hyperlink ref="M1" location="Contents!A1" display="back to contents"/>
  </hyperlinks>
  <pageMargins left="0.75" right="0.75" top="1" bottom="1" header="0.5" footer="0.5"/>
  <pageSetup paperSize="9" scale="76" fitToWidth="2" orientation="landscape" r:id="rId1"/>
  <headerFooter alignWithMargins="0"/>
  <ignoredErrors>
    <ignoredError sqref="B4 C4:AA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I108"/>
  <sheetViews>
    <sheetView showGridLines="0" zoomScaleNormal="100" workbookViewId="0">
      <selection sqref="A1:Q1"/>
    </sheetView>
  </sheetViews>
  <sheetFormatPr defaultRowHeight="12.75" x14ac:dyDescent="0.2"/>
  <cols>
    <col min="1" max="1" width="19.28515625" style="225" customWidth="1"/>
    <col min="2" max="2" width="11.140625" style="225" customWidth="1"/>
    <col min="3" max="28" width="9" style="225" customWidth="1"/>
    <col min="29" max="29" width="18.28515625" style="225" customWidth="1"/>
    <col min="30" max="30" width="17.5703125" style="225" customWidth="1"/>
    <col min="31" max="16384" width="9.140625" style="225"/>
  </cols>
  <sheetData>
    <row r="1" spans="1:34" ht="18" customHeight="1" x14ac:dyDescent="0.25">
      <c r="A1" s="482" t="s">
        <v>267</v>
      </c>
      <c r="B1" s="482"/>
      <c r="C1" s="482"/>
      <c r="D1" s="482"/>
      <c r="E1" s="482"/>
      <c r="F1" s="482"/>
      <c r="G1" s="482"/>
      <c r="H1" s="482"/>
      <c r="I1" s="482"/>
      <c r="J1" s="482"/>
      <c r="K1" s="482"/>
      <c r="L1" s="482"/>
      <c r="M1" s="482"/>
      <c r="N1" s="482"/>
      <c r="O1" s="482"/>
      <c r="P1" s="482"/>
      <c r="Q1" s="482"/>
      <c r="R1" s="442"/>
      <c r="S1" s="447" t="s">
        <v>225</v>
      </c>
      <c r="T1" s="447"/>
    </row>
    <row r="2" spans="1:34" ht="15" customHeight="1" x14ac:dyDescent="0.25">
      <c r="A2" s="134"/>
      <c r="B2" s="134"/>
      <c r="C2" s="134"/>
      <c r="D2" s="134"/>
      <c r="E2" s="134"/>
      <c r="F2" s="134"/>
      <c r="G2" s="134"/>
      <c r="H2" s="134"/>
      <c r="I2" s="134"/>
      <c r="J2" s="134"/>
      <c r="K2" s="134"/>
    </row>
    <row r="3" spans="1:34" s="184" customFormat="1" ht="14.25" customHeight="1" x14ac:dyDescent="0.2">
      <c r="A3" s="325" t="s">
        <v>27</v>
      </c>
      <c r="B3" s="326" t="s">
        <v>58</v>
      </c>
      <c r="C3" s="477" t="s">
        <v>124</v>
      </c>
      <c r="D3" s="471"/>
      <c r="E3" s="471"/>
      <c r="F3" s="471"/>
      <c r="G3" s="471"/>
      <c r="H3" s="471"/>
      <c r="I3" s="471"/>
      <c r="J3" s="471"/>
      <c r="K3" s="471"/>
      <c r="L3" s="471"/>
      <c r="M3" s="471"/>
      <c r="N3" s="471"/>
      <c r="O3" s="471"/>
      <c r="P3" s="471"/>
      <c r="Q3" s="471"/>
      <c r="R3" s="471"/>
      <c r="S3" s="471"/>
      <c r="T3" s="471"/>
      <c r="U3" s="471"/>
      <c r="V3" s="471"/>
      <c r="W3" s="471"/>
      <c r="X3" s="471"/>
      <c r="Y3" s="471"/>
      <c r="Z3" s="471"/>
      <c r="AA3" s="471"/>
      <c r="AB3" s="473"/>
      <c r="AC3" s="485" t="s">
        <v>268</v>
      </c>
      <c r="AD3" s="485" t="s">
        <v>266</v>
      </c>
      <c r="AE3" s="455" t="s">
        <v>125</v>
      </c>
      <c r="AF3" s="457"/>
      <c r="AG3" s="455" t="s">
        <v>125</v>
      </c>
      <c r="AH3" s="457"/>
    </row>
    <row r="4" spans="1:34" s="184" customFormat="1" x14ac:dyDescent="0.2">
      <c r="A4" s="327"/>
      <c r="B4" s="137"/>
      <c r="C4" s="136" t="s">
        <v>157</v>
      </c>
      <c r="D4" s="137" t="s">
        <v>158</v>
      </c>
      <c r="E4" s="137" t="s">
        <v>159</v>
      </c>
      <c r="F4" s="137" t="s">
        <v>160</v>
      </c>
      <c r="G4" s="137" t="s">
        <v>161</v>
      </c>
      <c r="H4" s="137" t="s">
        <v>162</v>
      </c>
      <c r="I4" s="137" t="s">
        <v>163</v>
      </c>
      <c r="J4" s="137" t="s">
        <v>164</v>
      </c>
      <c r="K4" s="137" t="s">
        <v>165</v>
      </c>
      <c r="L4" s="137" t="s">
        <v>166</v>
      </c>
      <c r="M4" s="441" t="s">
        <v>167</v>
      </c>
      <c r="N4" s="137" t="s">
        <v>168</v>
      </c>
      <c r="O4" s="137" t="s">
        <v>169</v>
      </c>
      <c r="P4" s="137" t="s">
        <v>170</v>
      </c>
      <c r="Q4" s="137" t="s">
        <v>171</v>
      </c>
      <c r="R4" s="137" t="s">
        <v>172</v>
      </c>
      <c r="S4" s="137" t="s">
        <v>173</v>
      </c>
      <c r="T4" s="137" t="s">
        <v>174</v>
      </c>
      <c r="U4" s="137" t="s">
        <v>175</v>
      </c>
      <c r="V4" s="137" t="s">
        <v>176</v>
      </c>
      <c r="W4" s="137" t="s">
        <v>177</v>
      </c>
      <c r="X4" s="137" t="s">
        <v>178</v>
      </c>
      <c r="Y4" s="137" t="s">
        <v>179</v>
      </c>
      <c r="Z4" s="137" t="s">
        <v>180</v>
      </c>
      <c r="AA4" s="137" t="s">
        <v>181</v>
      </c>
      <c r="AB4" s="138" t="s">
        <v>182</v>
      </c>
      <c r="AC4" s="481"/>
      <c r="AD4" s="481"/>
      <c r="AE4" s="458" t="s">
        <v>221</v>
      </c>
      <c r="AF4" s="459"/>
      <c r="AG4" s="458" t="s">
        <v>184</v>
      </c>
      <c r="AH4" s="459"/>
    </row>
    <row r="5" spans="1:34" s="253" customFormat="1" ht="19.5" customHeight="1" x14ac:dyDescent="0.2">
      <c r="A5" s="328" t="s">
        <v>61</v>
      </c>
      <c r="B5" s="329" t="s">
        <v>41</v>
      </c>
      <c r="C5" s="294">
        <v>3480</v>
      </c>
      <c r="D5" s="294">
        <v>3411</v>
      </c>
      <c r="E5" s="294">
        <v>3423</v>
      </c>
      <c r="F5" s="294">
        <v>3480</v>
      </c>
      <c r="G5" s="294">
        <v>3544</v>
      </c>
      <c r="H5" s="294">
        <v>3623</v>
      </c>
      <c r="I5" s="294">
        <v>3712</v>
      </c>
      <c r="J5" s="294">
        <v>3788</v>
      </c>
      <c r="K5" s="294">
        <v>3833</v>
      </c>
      <c r="L5" s="291">
        <v>3904</v>
      </c>
      <c r="M5" s="291">
        <v>3910</v>
      </c>
      <c r="N5" s="291">
        <v>3888</v>
      </c>
      <c r="O5" s="291">
        <v>3874</v>
      </c>
      <c r="P5" s="291">
        <v>3808</v>
      </c>
      <c r="Q5" s="291">
        <v>3755</v>
      </c>
      <c r="R5" s="291">
        <v>3693</v>
      </c>
      <c r="S5" s="291">
        <v>3626</v>
      </c>
      <c r="T5" s="291">
        <v>3536</v>
      </c>
      <c r="U5" s="291">
        <v>3467</v>
      </c>
      <c r="V5" s="291">
        <v>3425</v>
      </c>
      <c r="W5" s="291">
        <v>3401</v>
      </c>
      <c r="X5" s="291">
        <v>3402</v>
      </c>
      <c r="Y5" s="291">
        <v>3395</v>
      </c>
      <c r="Z5" s="291">
        <v>3389</v>
      </c>
      <c r="AA5" s="291">
        <v>3385</v>
      </c>
      <c r="AB5" s="291">
        <v>3380</v>
      </c>
      <c r="AC5" s="292">
        <v>43</v>
      </c>
      <c r="AD5" s="292">
        <v>-4</v>
      </c>
      <c r="AE5" s="330">
        <v>431</v>
      </c>
      <c r="AF5" s="331">
        <v>0.12</v>
      </c>
      <c r="AG5" s="330">
        <v>-99</v>
      </c>
      <c r="AH5" s="331">
        <v>-0.03</v>
      </c>
    </row>
    <row r="6" spans="1:34" s="229" customFormat="1" x14ac:dyDescent="0.2">
      <c r="A6" s="332"/>
      <c r="B6" s="333" t="s">
        <v>42</v>
      </c>
      <c r="C6" s="290">
        <v>10004</v>
      </c>
      <c r="D6" s="290">
        <v>9756</v>
      </c>
      <c r="E6" s="290">
        <v>9444</v>
      </c>
      <c r="F6" s="290">
        <v>9097</v>
      </c>
      <c r="G6" s="290">
        <v>8825</v>
      </c>
      <c r="H6" s="290">
        <v>8607</v>
      </c>
      <c r="I6" s="290">
        <v>8453</v>
      </c>
      <c r="J6" s="290">
        <v>8442</v>
      </c>
      <c r="K6" s="290">
        <v>8496</v>
      </c>
      <c r="L6" s="291">
        <v>8651</v>
      </c>
      <c r="M6" s="291">
        <v>8865</v>
      </c>
      <c r="N6" s="291">
        <v>9043</v>
      </c>
      <c r="O6" s="291">
        <v>9145</v>
      </c>
      <c r="P6" s="291">
        <v>9312</v>
      </c>
      <c r="Q6" s="291">
        <v>9397</v>
      </c>
      <c r="R6" s="291">
        <v>9372</v>
      </c>
      <c r="S6" s="291">
        <v>9305</v>
      </c>
      <c r="T6" s="291">
        <v>9269</v>
      </c>
      <c r="U6" s="291">
        <v>9128</v>
      </c>
      <c r="V6" s="291">
        <v>8976</v>
      </c>
      <c r="W6" s="291">
        <v>8826</v>
      </c>
      <c r="X6" s="291">
        <v>8656</v>
      </c>
      <c r="Y6" s="291">
        <v>8508</v>
      </c>
      <c r="Z6" s="291">
        <v>8377</v>
      </c>
      <c r="AA6" s="291">
        <v>8296</v>
      </c>
      <c r="AB6" s="291">
        <v>8250</v>
      </c>
      <c r="AC6" s="292">
        <v>-114</v>
      </c>
      <c r="AD6" s="292">
        <v>-70</v>
      </c>
      <c r="AE6" s="330">
        <v>-1139</v>
      </c>
      <c r="AF6" s="266">
        <v>-0.11</v>
      </c>
      <c r="AG6" s="330">
        <v>-1754</v>
      </c>
      <c r="AH6" s="266">
        <v>-0.18</v>
      </c>
    </row>
    <row r="7" spans="1:34" s="229" customFormat="1" x14ac:dyDescent="0.2">
      <c r="A7" s="332"/>
      <c r="B7" s="333" t="s">
        <v>43</v>
      </c>
      <c r="C7" s="290">
        <v>19471</v>
      </c>
      <c r="D7" s="290">
        <v>19157</v>
      </c>
      <c r="E7" s="290">
        <v>18716</v>
      </c>
      <c r="F7" s="290">
        <v>18116</v>
      </c>
      <c r="G7" s="290">
        <v>17777</v>
      </c>
      <c r="H7" s="290">
        <v>17557</v>
      </c>
      <c r="I7" s="290">
        <v>17379</v>
      </c>
      <c r="J7" s="290">
        <v>17092</v>
      </c>
      <c r="K7" s="290">
        <v>16733</v>
      </c>
      <c r="L7" s="291">
        <v>16252</v>
      </c>
      <c r="M7" s="291">
        <v>15869</v>
      </c>
      <c r="N7" s="291">
        <v>15598</v>
      </c>
      <c r="O7" s="291">
        <v>15580</v>
      </c>
      <c r="P7" s="291">
        <v>15677</v>
      </c>
      <c r="Q7" s="291">
        <v>15951</v>
      </c>
      <c r="R7" s="291">
        <v>16332</v>
      </c>
      <c r="S7" s="291">
        <v>16648</v>
      </c>
      <c r="T7" s="291">
        <v>16827</v>
      </c>
      <c r="U7" s="291">
        <v>17124</v>
      </c>
      <c r="V7" s="291">
        <v>17274</v>
      </c>
      <c r="W7" s="291">
        <v>17228</v>
      </c>
      <c r="X7" s="291">
        <v>17110</v>
      </c>
      <c r="Y7" s="291">
        <v>17048</v>
      </c>
      <c r="Z7" s="291">
        <v>16798</v>
      </c>
      <c r="AA7" s="291">
        <v>16529</v>
      </c>
      <c r="AB7" s="291">
        <v>16265</v>
      </c>
      <c r="AC7" s="292">
        <v>-360</v>
      </c>
      <c r="AD7" s="292">
        <v>-128</v>
      </c>
      <c r="AE7" s="330">
        <v>-3602</v>
      </c>
      <c r="AF7" s="266">
        <v>-0.19</v>
      </c>
      <c r="AG7" s="330">
        <v>-3207</v>
      </c>
      <c r="AH7" s="266">
        <v>-0.16</v>
      </c>
    </row>
    <row r="8" spans="1:34" s="229" customFormat="1" x14ac:dyDescent="0.2">
      <c r="A8" s="332"/>
      <c r="B8" s="333" t="s">
        <v>44</v>
      </c>
      <c r="C8" s="290">
        <v>21517</v>
      </c>
      <c r="D8" s="290">
        <v>22023</v>
      </c>
      <c r="E8" s="290">
        <v>22433</v>
      </c>
      <c r="F8" s="290">
        <v>22983</v>
      </c>
      <c r="G8" s="290">
        <v>23405</v>
      </c>
      <c r="H8" s="290">
        <v>23426</v>
      </c>
      <c r="I8" s="290">
        <v>23367</v>
      </c>
      <c r="J8" s="290">
        <v>23159</v>
      </c>
      <c r="K8" s="290">
        <v>22745</v>
      </c>
      <c r="L8" s="291">
        <v>22324</v>
      </c>
      <c r="M8" s="291">
        <v>22053</v>
      </c>
      <c r="N8" s="291">
        <v>21833</v>
      </c>
      <c r="O8" s="291">
        <v>21480</v>
      </c>
      <c r="P8" s="291">
        <v>21037</v>
      </c>
      <c r="Q8" s="291">
        <v>20445</v>
      </c>
      <c r="R8" s="291">
        <v>19971</v>
      </c>
      <c r="S8" s="291">
        <v>19634</v>
      </c>
      <c r="T8" s="291">
        <v>19610</v>
      </c>
      <c r="U8" s="291">
        <v>19728</v>
      </c>
      <c r="V8" s="291">
        <v>20067</v>
      </c>
      <c r="W8" s="291">
        <v>20539</v>
      </c>
      <c r="X8" s="291">
        <v>20932</v>
      </c>
      <c r="Y8" s="291">
        <v>21157</v>
      </c>
      <c r="Z8" s="291">
        <v>21527</v>
      </c>
      <c r="AA8" s="291">
        <v>21716</v>
      </c>
      <c r="AB8" s="291">
        <v>21664</v>
      </c>
      <c r="AC8" s="292">
        <v>54</v>
      </c>
      <c r="AD8" s="292">
        <v>6</v>
      </c>
      <c r="AE8" s="330">
        <v>535</v>
      </c>
      <c r="AF8" s="266">
        <v>0.02</v>
      </c>
      <c r="AG8" s="330">
        <v>147</v>
      </c>
      <c r="AH8" s="266">
        <v>0.01</v>
      </c>
    </row>
    <row r="9" spans="1:34" s="229" customFormat="1" x14ac:dyDescent="0.2">
      <c r="A9" s="332"/>
      <c r="B9" s="333" t="s">
        <v>45</v>
      </c>
      <c r="C9" s="290">
        <v>21299</v>
      </c>
      <c r="D9" s="290">
        <v>21886</v>
      </c>
      <c r="E9" s="290">
        <v>22474</v>
      </c>
      <c r="F9" s="290">
        <v>23028</v>
      </c>
      <c r="G9" s="290">
        <v>23209</v>
      </c>
      <c r="H9" s="290">
        <v>23605</v>
      </c>
      <c r="I9" s="290">
        <v>24043</v>
      </c>
      <c r="J9" s="290">
        <v>24381</v>
      </c>
      <c r="K9" s="290">
        <v>24871</v>
      </c>
      <c r="L9" s="291">
        <v>25326</v>
      </c>
      <c r="M9" s="291">
        <v>25352</v>
      </c>
      <c r="N9" s="291">
        <v>25288</v>
      </c>
      <c r="O9" s="291">
        <v>25066</v>
      </c>
      <c r="P9" s="291">
        <v>24622</v>
      </c>
      <c r="Q9" s="291">
        <v>24171</v>
      </c>
      <c r="R9" s="291">
        <v>23880</v>
      </c>
      <c r="S9" s="291">
        <v>23645</v>
      </c>
      <c r="T9" s="291">
        <v>23268</v>
      </c>
      <c r="U9" s="291">
        <v>22794</v>
      </c>
      <c r="V9" s="291">
        <v>22160</v>
      </c>
      <c r="W9" s="291">
        <v>21651</v>
      </c>
      <c r="X9" s="291">
        <v>21291</v>
      </c>
      <c r="Y9" s="291">
        <v>21266</v>
      </c>
      <c r="Z9" s="291">
        <v>21394</v>
      </c>
      <c r="AA9" s="291">
        <v>21760</v>
      </c>
      <c r="AB9" s="291">
        <v>22270</v>
      </c>
      <c r="AC9" s="292">
        <v>405</v>
      </c>
      <c r="AD9" s="292">
        <v>39</v>
      </c>
      <c r="AE9" s="330">
        <v>4053</v>
      </c>
      <c r="AF9" s="266">
        <v>0.19</v>
      </c>
      <c r="AG9" s="330">
        <v>971</v>
      </c>
      <c r="AH9" s="266">
        <v>0.05</v>
      </c>
    </row>
    <row r="10" spans="1:34" s="229" customFormat="1" x14ac:dyDescent="0.2">
      <c r="A10" s="332"/>
      <c r="B10" s="333" t="s">
        <v>46</v>
      </c>
      <c r="C10" s="290">
        <v>18246</v>
      </c>
      <c r="D10" s="290">
        <v>18581</v>
      </c>
      <c r="E10" s="290">
        <v>19112</v>
      </c>
      <c r="F10" s="290">
        <v>19753</v>
      </c>
      <c r="G10" s="290">
        <v>20384</v>
      </c>
      <c r="H10" s="290">
        <v>20901</v>
      </c>
      <c r="I10" s="290">
        <v>21093</v>
      </c>
      <c r="J10" s="290">
        <v>21286</v>
      </c>
      <c r="K10" s="290">
        <v>21447</v>
      </c>
      <c r="L10" s="291">
        <v>21616</v>
      </c>
      <c r="M10" s="291">
        <v>21983</v>
      </c>
      <c r="N10" s="291">
        <v>22390</v>
      </c>
      <c r="O10" s="291">
        <v>22704</v>
      </c>
      <c r="P10" s="291">
        <v>23160</v>
      </c>
      <c r="Q10" s="291">
        <v>23583</v>
      </c>
      <c r="R10" s="291">
        <v>23609</v>
      </c>
      <c r="S10" s="291">
        <v>23551</v>
      </c>
      <c r="T10" s="291">
        <v>23346</v>
      </c>
      <c r="U10" s="291">
        <v>22937</v>
      </c>
      <c r="V10" s="291">
        <v>22521</v>
      </c>
      <c r="W10" s="291">
        <v>22251</v>
      </c>
      <c r="X10" s="291">
        <v>22037</v>
      </c>
      <c r="Y10" s="291">
        <v>21690</v>
      </c>
      <c r="Z10" s="291">
        <v>21253</v>
      </c>
      <c r="AA10" s="291">
        <v>20667</v>
      </c>
      <c r="AB10" s="291">
        <v>20199</v>
      </c>
      <c r="AC10" s="292">
        <v>374</v>
      </c>
      <c r="AD10" s="292">
        <v>78</v>
      </c>
      <c r="AE10" s="330">
        <v>3737</v>
      </c>
      <c r="AF10" s="266">
        <v>0.2</v>
      </c>
      <c r="AG10" s="330">
        <v>1953</v>
      </c>
      <c r="AH10" s="266">
        <v>0.11</v>
      </c>
    </row>
    <row r="11" spans="1:34" s="229" customFormat="1" x14ac:dyDescent="0.2">
      <c r="A11" s="332"/>
      <c r="B11" s="333" t="s">
        <v>47</v>
      </c>
      <c r="C11" s="290">
        <v>24503</v>
      </c>
      <c r="D11" s="290">
        <v>23867</v>
      </c>
      <c r="E11" s="290">
        <v>23338</v>
      </c>
      <c r="F11" s="290">
        <v>22700</v>
      </c>
      <c r="G11" s="290">
        <v>21829</v>
      </c>
      <c r="H11" s="290">
        <v>21320</v>
      </c>
      <c r="I11" s="290">
        <v>21412</v>
      </c>
      <c r="J11" s="290">
        <v>21734</v>
      </c>
      <c r="K11" s="290">
        <v>22174</v>
      </c>
      <c r="L11" s="291">
        <v>22881</v>
      </c>
      <c r="M11" s="291">
        <v>23462</v>
      </c>
      <c r="N11" s="291">
        <v>23680</v>
      </c>
      <c r="O11" s="291">
        <v>23899</v>
      </c>
      <c r="P11" s="291">
        <v>24081</v>
      </c>
      <c r="Q11" s="291">
        <v>24271</v>
      </c>
      <c r="R11" s="291">
        <v>24684</v>
      </c>
      <c r="S11" s="291">
        <v>25142</v>
      </c>
      <c r="T11" s="291">
        <v>25497</v>
      </c>
      <c r="U11" s="291">
        <v>26011</v>
      </c>
      <c r="V11" s="291">
        <v>26489</v>
      </c>
      <c r="W11" s="291">
        <v>26522</v>
      </c>
      <c r="X11" s="291">
        <v>26460</v>
      </c>
      <c r="Y11" s="291">
        <v>26234</v>
      </c>
      <c r="Z11" s="291">
        <v>25779</v>
      </c>
      <c r="AA11" s="291">
        <v>25316</v>
      </c>
      <c r="AB11" s="291">
        <v>25020</v>
      </c>
      <c r="AC11" s="292">
        <v>-104</v>
      </c>
      <c r="AD11" s="292">
        <v>21</v>
      </c>
      <c r="AE11" s="330">
        <v>-1041</v>
      </c>
      <c r="AF11" s="266">
        <v>-0.04</v>
      </c>
      <c r="AG11" s="330">
        <v>517</v>
      </c>
      <c r="AH11" s="266">
        <v>0.02</v>
      </c>
    </row>
    <row r="12" spans="1:34" s="229" customFormat="1" x14ac:dyDescent="0.2">
      <c r="A12" s="332"/>
      <c r="B12" s="333" t="s">
        <v>48</v>
      </c>
      <c r="C12" s="290">
        <v>34819</v>
      </c>
      <c r="D12" s="290">
        <v>34874</v>
      </c>
      <c r="E12" s="290">
        <v>34548</v>
      </c>
      <c r="F12" s="290">
        <v>34564</v>
      </c>
      <c r="G12" s="290">
        <v>33918</v>
      </c>
      <c r="H12" s="290">
        <v>32970</v>
      </c>
      <c r="I12" s="290">
        <v>31794</v>
      </c>
      <c r="J12" s="290">
        <v>30803</v>
      </c>
      <c r="K12" s="290">
        <v>29692</v>
      </c>
      <c r="L12" s="291">
        <v>28557</v>
      </c>
      <c r="M12" s="291">
        <v>27895</v>
      </c>
      <c r="N12" s="291">
        <v>28016</v>
      </c>
      <c r="O12" s="291">
        <v>28442</v>
      </c>
      <c r="P12" s="291">
        <v>29023</v>
      </c>
      <c r="Q12" s="291">
        <v>29952</v>
      </c>
      <c r="R12" s="291">
        <v>30720</v>
      </c>
      <c r="S12" s="291">
        <v>31012</v>
      </c>
      <c r="T12" s="291">
        <v>31303</v>
      </c>
      <c r="U12" s="291">
        <v>31546</v>
      </c>
      <c r="V12" s="291">
        <v>31801</v>
      </c>
      <c r="W12" s="291">
        <v>32347</v>
      </c>
      <c r="X12" s="291">
        <v>32955</v>
      </c>
      <c r="Y12" s="291">
        <v>33429</v>
      </c>
      <c r="Z12" s="291">
        <v>34109</v>
      </c>
      <c r="AA12" s="291">
        <v>34745</v>
      </c>
      <c r="AB12" s="291">
        <v>34802</v>
      </c>
      <c r="AC12" s="292">
        <v>-692</v>
      </c>
      <c r="AD12" s="292">
        <v>-1</v>
      </c>
      <c r="AE12" s="330">
        <v>-6923</v>
      </c>
      <c r="AF12" s="266">
        <v>-0.2</v>
      </c>
      <c r="AG12" s="330">
        <v>-17</v>
      </c>
      <c r="AH12" s="266">
        <v>0</v>
      </c>
    </row>
    <row r="13" spans="1:34" s="229" customFormat="1" x14ac:dyDescent="0.2">
      <c r="A13" s="332"/>
      <c r="B13" s="333" t="s">
        <v>49</v>
      </c>
      <c r="C13" s="290">
        <v>39921</v>
      </c>
      <c r="D13" s="290">
        <v>40869</v>
      </c>
      <c r="E13" s="290">
        <v>41830</v>
      </c>
      <c r="F13" s="290">
        <v>42246</v>
      </c>
      <c r="G13" s="290">
        <v>42269</v>
      </c>
      <c r="H13" s="290">
        <v>42038</v>
      </c>
      <c r="I13" s="290">
        <v>41645</v>
      </c>
      <c r="J13" s="290">
        <v>40842</v>
      </c>
      <c r="K13" s="290">
        <v>40456</v>
      </c>
      <c r="L13" s="291">
        <v>39713</v>
      </c>
      <c r="M13" s="291">
        <v>38613</v>
      </c>
      <c r="N13" s="291">
        <v>37247</v>
      </c>
      <c r="O13" s="291">
        <v>36093</v>
      </c>
      <c r="P13" s="291">
        <v>34801</v>
      </c>
      <c r="Q13" s="291">
        <v>33480</v>
      </c>
      <c r="R13" s="291">
        <v>32712</v>
      </c>
      <c r="S13" s="291">
        <v>32860</v>
      </c>
      <c r="T13" s="291">
        <v>33370</v>
      </c>
      <c r="U13" s="291">
        <v>34063</v>
      </c>
      <c r="V13" s="291">
        <v>35161</v>
      </c>
      <c r="W13" s="291">
        <v>36072</v>
      </c>
      <c r="X13" s="291">
        <v>36430</v>
      </c>
      <c r="Y13" s="291">
        <v>36785</v>
      </c>
      <c r="Z13" s="291">
        <v>37083</v>
      </c>
      <c r="AA13" s="291">
        <v>37395</v>
      </c>
      <c r="AB13" s="291">
        <v>38052</v>
      </c>
      <c r="AC13" s="292">
        <v>-131</v>
      </c>
      <c r="AD13" s="292">
        <v>-75</v>
      </c>
      <c r="AE13" s="330">
        <v>-1308</v>
      </c>
      <c r="AF13" s="266">
        <v>-0.03</v>
      </c>
      <c r="AG13" s="330">
        <v>-1869</v>
      </c>
      <c r="AH13" s="266">
        <v>-0.05</v>
      </c>
    </row>
    <row r="14" spans="1:34" s="229" customFormat="1" x14ac:dyDescent="0.2">
      <c r="A14" s="332"/>
      <c r="B14" s="333" t="s">
        <v>50</v>
      </c>
      <c r="C14" s="290">
        <v>38835</v>
      </c>
      <c r="D14" s="290">
        <v>39669</v>
      </c>
      <c r="E14" s="290">
        <v>40471</v>
      </c>
      <c r="F14" s="290">
        <v>41234</v>
      </c>
      <c r="G14" s="290">
        <v>42122</v>
      </c>
      <c r="H14" s="290">
        <v>43010</v>
      </c>
      <c r="I14" s="290">
        <v>43724</v>
      </c>
      <c r="J14" s="290">
        <v>44480</v>
      </c>
      <c r="K14" s="290">
        <v>44652</v>
      </c>
      <c r="L14" s="291">
        <v>44699</v>
      </c>
      <c r="M14" s="291">
        <v>44478</v>
      </c>
      <c r="N14" s="291">
        <v>44083</v>
      </c>
      <c r="O14" s="291">
        <v>43255</v>
      </c>
      <c r="P14" s="291">
        <v>42863</v>
      </c>
      <c r="Q14" s="291">
        <v>42096</v>
      </c>
      <c r="R14" s="291">
        <v>40947</v>
      </c>
      <c r="S14" s="291">
        <v>39512</v>
      </c>
      <c r="T14" s="291">
        <v>38300</v>
      </c>
      <c r="U14" s="291">
        <v>36944</v>
      </c>
      <c r="V14" s="291">
        <v>35555</v>
      </c>
      <c r="W14" s="291">
        <v>34751</v>
      </c>
      <c r="X14" s="291">
        <v>34925</v>
      </c>
      <c r="Y14" s="291">
        <v>35486</v>
      </c>
      <c r="Z14" s="291">
        <v>36242</v>
      </c>
      <c r="AA14" s="291">
        <v>37427</v>
      </c>
      <c r="AB14" s="291">
        <v>38416</v>
      </c>
      <c r="AC14" s="292">
        <v>564</v>
      </c>
      <c r="AD14" s="292">
        <v>-17</v>
      </c>
      <c r="AE14" s="330">
        <v>5643</v>
      </c>
      <c r="AF14" s="266">
        <v>0.15</v>
      </c>
      <c r="AG14" s="330">
        <v>-419</v>
      </c>
      <c r="AH14" s="266">
        <v>-0.01</v>
      </c>
    </row>
    <row r="15" spans="1:34" s="229" customFormat="1" x14ac:dyDescent="0.2">
      <c r="A15" s="332"/>
      <c r="B15" s="333" t="s">
        <v>51</v>
      </c>
      <c r="C15" s="290">
        <v>41066</v>
      </c>
      <c r="D15" s="294">
        <v>40368</v>
      </c>
      <c r="E15" s="294">
        <v>39956</v>
      </c>
      <c r="F15" s="290">
        <v>39990</v>
      </c>
      <c r="G15" s="290">
        <v>40940</v>
      </c>
      <c r="H15" s="290">
        <v>41894</v>
      </c>
      <c r="I15" s="290">
        <v>42946</v>
      </c>
      <c r="J15" s="290">
        <v>44001</v>
      </c>
      <c r="K15" s="290">
        <v>45027</v>
      </c>
      <c r="L15" s="291">
        <v>46036</v>
      </c>
      <c r="M15" s="291">
        <v>47045</v>
      </c>
      <c r="N15" s="291">
        <v>47864</v>
      </c>
      <c r="O15" s="291">
        <v>48726</v>
      </c>
      <c r="P15" s="291">
        <v>48947</v>
      </c>
      <c r="Q15" s="291">
        <v>49031</v>
      </c>
      <c r="R15" s="291">
        <v>48821</v>
      </c>
      <c r="S15" s="291">
        <v>48419</v>
      </c>
      <c r="T15" s="291">
        <v>47538</v>
      </c>
      <c r="U15" s="291">
        <v>47135</v>
      </c>
      <c r="V15" s="291">
        <v>46318</v>
      </c>
      <c r="W15" s="291">
        <v>45079</v>
      </c>
      <c r="X15" s="291">
        <v>43523</v>
      </c>
      <c r="Y15" s="291">
        <v>42211</v>
      </c>
      <c r="Z15" s="291">
        <v>40742</v>
      </c>
      <c r="AA15" s="291">
        <v>39233</v>
      </c>
      <c r="AB15" s="291">
        <v>38375</v>
      </c>
      <c r="AC15" s="292">
        <v>598</v>
      </c>
      <c r="AD15" s="292">
        <v>-108</v>
      </c>
      <c r="AE15" s="330">
        <v>5979</v>
      </c>
      <c r="AF15" s="266">
        <v>0.15</v>
      </c>
      <c r="AG15" s="330">
        <v>-2691</v>
      </c>
      <c r="AH15" s="266">
        <v>-7.0000000000000007E-2</v>
      </c>
    </row>
    <row r="16" spans="1:34" s="229" customFormat="1" x14ac:dyDescent="0.2">
      <c r="A16" s="332"/>
      <c r="B16" s="333" t="s">
        <v>52</v>
      </c>
      <c r="C16" s="290">
        <v>47121</v>
      </c>
      <c r="D16" s="294">
        <v>47497</v>
      </c>
      <c r="E16" s="294">
        <v>47695</v>
      </c>
      <c r="F16" s="290">
        <v>47404</v>
      </c>
      <c r="G16" s="290">
        <v>45579</v>
      </c>
      <c r="H16" s="290">
        <v>44951</v>
      </c>
      <c r="I16" s="290">
        <v>44839</v>
      </c>
      <c r="J16" s="290">
        <v>45082</v>
      </c>
      <c r="K16" s="290">
        <v>45835</v>
      </c>
      <c r="L16" s="291">
        <v>46988</v>
      </c>
      <c r="M16" s="291">
        <v>48151</v>
      </c>
      <c r="N16" s="291">
        <v>49425</v>
      </c>
      <c r="O16" s="291">
        <v>50697</v>
      </c>
      <c r="P16" s="291">
        <v>51941</v>
      </c>
      <c r="Q16" s="291">
        <v>53167</v>
      </c>
      <c r="R16" s="291">
        <v>54397</v>
      </c>
      <c r="S16" s="291">
        <v>55407</v>
      </c>
      <c r="T16" s="291">
        <v>56461</v>
      </c>
      <c r="U16" s="291">
        <v>56766</v>
      </c>
      <c r="V16" s="291">
        <v>56915</v>
      </c>
      <c r="W16" s="291">
        <v>56725</v>
      </c>
      <c r="X16" s="291">
        <v>56315</v>
      </c>
      <c r="Y16" s="291">
        <v>55349</v>
      </c>
      <c r="Z16" s="291">
        <v>54932</v>
      </c>
      <c r="AA16" s="291">
        <v>54034</v>
      </c>
      <c r="AB16" s="291">
        <v>52636</v>
      </c>
      <c r="AC16" s="292">
        <v>103</v>
      </c>
      <c r="AD16" s="292">
        <v>221</v>
      </c>
      <c r="AE16" s="330">
        <v>1030</v>
      </c>
      <c r="AF16" s="266">
        <v>0.02</v>
      </c>
      <c r="AG16" s="330">
        <v>5514</v>
      </c>
      <c r="AH16" s="266">
        <v>0.12</v>
      </c>
    </row>
    <row r="17" spans="1:34" s="229" customFormat="1" x14ac:dyDescent="0.2">
      <c r="A17" s="332"/>
      <c r="B17" s="333" t="s">
        <v>53</v>
      </c>
      <c r="C17" s="290">
        <v>45378</v>
      </c>
      <c r="D17" s="290">
        <v>45666</v>
      </c>
      <c r="E17" s="290">
        <v>45459</v>
      </c>
      <c r="F17" s="290">
        <v>45945</v>
      </c>
      <c r="G17" s="290">
        <v>50063</v>
      </c>
      <c r="H17" s="290">
        <v>52342</v>
      </c>
      <c r="I17" s="290">
        <v>53835</v>
      </c>
      <c r="J17" s="290">
        <v>55191</v>
      </c>
      <c r="K17" s="290">
        <v>56000</v>
      </c>
      <c r="L17" s="291">
        <v>53972</v>
      </c>
      <c r="M17" s="291">
        <v>53350</v>
      </c>
      <c r="N17" s="291">
        <v>53337</v>
      </c>
      <c r="O17" s="291">
        <v>53740</v>
      </c>
      <c r="P17" s="291">
        <v>54758</v>
      </c>
      <c r="Q17" s="291">
        <v>56249</v>
      </c>
      <c r="R17" s="291">
        <v>57759</v>
      </c>
      <c r="S17" s="291">
        <v>59406</v>
      </c>
      <c r="T17" s="291">
        <v>61034</v>
      </c>
      <c r="U17" s="291">
        <v>62641</v>
      </c>
      <c r="V17" s="291">
        <v>64230</v>
      </c>
      <c r="W17" s="291">
        <v>65828</v>
      </c>
      <c r="X17" s="291">
        <v>67165</v>
      </c>
      <c r="Y17" s="291">
        <v>68550</v>
      </c>
      <c r="Z17" s="291">
        <v>69013</v>
      </c>
      <c r="AA17" s="291">
        <v>69291</v>
      </c>
      <c r="AB17" s="291">
        <v>69171</v>
      </c>
      <c r="AC17" s="292">
        <v>797</v>
      </c>
      <c r="AD17" s="292">
        <v>952</v>
      </c>
      <c r="AE17" s="330">
        <v>7972</v>
      </c>
      <c r="AF17" s="266">
        <v>0.18</v>
      </c>
      <c r="AG17" s="330">
        <v>23793</v>
      </c>
      <c r="AH17" s="266">
        <v>0.52</v>
      </c>
    </row>
    <row r="18" spans="1:34" s="229" customFormat="1" x14ac:dyDescent="0.2">
      <c r="A18" s="332"/>
      <c r="B18" s="333" t="s">
        <v>54</v>
      </c>
      <c r="C18" s="290">
        <v>45938</v>
      </c>
      <c r="D18" s="290">
        <v>46228</v>
      </c>
      <c r="E18" s="290">
        <v>46115</v>
      </c>
      <c r="F18" s="290">
        <v>45459</v>
      </c>
      <c r="G18" s="290">
        <v>45903</v>
      </c>
      <c r="H18" s="290">
        <v>46881</v>
      </c>
      <c r="I18" s="290">
        <v>48159</v>
      </c>
      <c r="J18" s="290">
        <v>48993</v>
      </c>
      <c r="K18" s="290">
        <v>50572</v>
      </c>
      <c r="L18" s="291">
        <v>55375</v>
      </c>
      <c r="M18" s="291">
        <v>58048</v>
      </c>
      <c r="N18" s="291">
        <v>59804</v>
      </c>
      <c r="O18" s="291">
        <v>61317</v>
      </c>
      <c r="P18" s="291">
        <v>62216</v>
      </c>
      <c r="Q18" s="291">
        <v>60185</v>
      </c>
      <c r="R18" s="291">
        <v>59706</v>
      </c>
      <c r="S18" s="291">
        <v>59905</v>
      </c>
      <c r="T18" s="291">
        <v>60558</v>
      </c>
      <c r="U18" s="291">
        <v>61916</v>
      </c>
      <c r="V18" s="291">
        <v>63795</v>
      </c>
      <c r="W18" s="291">
        <v>65715</v>
      </c>
      <c r="X18" s="291">
        <v>67795</v>
      </c>
      <c r="Y18" s="291">
        <v>69827</v>
      </c>
      <c r="Z18" s="291">
        <v>71858</v>
      </c>
      <c r="AA18" s="291">
        <v>73881</v>
      </c>
      <c r="AB18" s="291">
        <v>75935</v>
      </c>
      <c r="AC18" s="292">
        <v>1211</v>
      </c>
      <c r="AD18" s="292">
        <v>1200</v>
      </c>
      <c r="AE18" s="330">
        <v>12110</v>
      </c>
      <c r="AF18" s="266">
        <v>0.26</v>
      </c>
      <c r="AG18" s="330">
        <v>29997</v>
      </c>
      <c r="AH18" s="266">
        <v>0.65</v>
      </c>
    </row>
    <row r="19" spans="1:34" x14ac:dyDescent="0.2">
      <c r="A19" s="332"/>
      <c r="B19" s="333" t="s">
        <v>55</v>
      </c>
      <c r="C19" s="290">
        <v>31901</v>
      </c>
      <c r="D19" s="290">
        <v>32306</v>
      </c>
      <c r="E19" s="290">
        <v>32731</v>
      </c>
      <c r="F19" s="290">
        <v>33024</v>
      </c>
      <c r="G19" s="290">
        <v>33525</v>
      </c>
      <c r="H19" s="290">
        <v>34327</v>
      </c>
      <c r="I19" s="290">
        <v>34975</v>
      </c>
      <c r="J19" s="290">
        <v>35425</v>
      </c>
      <c r="K19" s="290">
        <v>35422</v>
      </c>
      <c r="L19" s="291">
        <v>35885</v>
      </c>
      <c r="M19" s="291">
        <v>36841</v>
      </c>
      <c r="N19" s="291">
        <v>38028</v>
      </c>
      <c r="O19" s="291">
        <v>38801</v>
      </c>
      <c r="P19" s="291">
        <v>40137</v>
      </c>
      <c r="Q19" s="291">
        <v>44339</v>
      </c>
      <c r="R19" s="291">
        <v>46665</v>
      </c>
      <c r="S19" s="291">
        <v>48169</v>
      </c>
      <c r="T19" s="291">
        <v>49359</v>
      </c>
      <c r="U19" s="291">
        <v>50060</v>
      </c>
      <c r="V19" s="291">
        <v>48735</v>
      </c>
      <c r="W19" s="291">
        <v>48648</v>
      </c>
      <c r="X19" s="291">
        <v>49113</v>
      </c>
      <c r="Y19" s="291">
        <v>49929</v>
      </c>
      <c r="Z19" s="291">
        <v>51336</v>
      </c>
      <c r="AA19" s="291">
        <v>53157</v>
      </c>
      <c r="AB19" s="291">
        <v>55041</v>
      </c>
      <c r="AC19" s="292">
        <v>494</v>
      </c>
      <c r="AD19" s="292">
        <v>926</v>
      </c>
      <c r="AE19" s="330">
        <v>4940</v>
      </c>
      <c r="AF19" s="266">
        <v>0.15</v>
      </c>
      <c r="AG19" s="330">
        <v>23140</v>
      </c>
      <c r="AH19" s="266">
        <v>0.73</v>
      </c>
    </row>
    <row r="20" spans="1:34" x14ac:dyDescent="0.2">
      <c r="A20" s="332"/>
      <c r="B20" s="333" t="s">
        <v>56</v>
      </c>
      <c r="C20" s="290">
        <v>17763</v>
      </c>
      <c r="D20" s="290">
        <v>18286</v>
      </c>
      <c r="E20" s="290">
        <v>18647</v>
      </c>
      <c r="F20" s="290">
        <v>19126</v>
      </c>
      <c r="G20" s="290">
        <v>19662</v>
      </c>
      <c r="H20" s="290">
        <v>20012</v>
      </c>
      <c r="I20" s="290">
        <v>20409</v>
      </c>
      <c r="J20" s="290">
        <v>20921</v>
      </c>
      <c r="K20" s="290">
        <v>21433</v>
      </c>
      <c r="L20" s="291">
        <v>21931</v>
      </c>
      <c r="M20" s="291">
        <v>22513</v>
      </c>
      <c r="N20" s="291">
        <v>23029</v>
      </c>
      <c r="O20" s="291">
        <v>23485</v>
      </c>
      <c r="P20" s="291">
        <v>23675</v>
      </c>
      <c r="Q20" s="291">
        <v>24164</v>
      </c>
      <c r="R20" s="291">
        <v>25002</v>
      </c>
      <c r="S20" s="291">
        <v>25936</v>
      </c>
      <c r="T20" s="291">
        <v>26573</v>
      </c>
      <c r="U20" s="291">
        <v>27419</v>
      </c>
      <c r="V20" s="291">
        <v>30216</v>
      </c>
      <c r="W20" s="291">
        <v>31925</v>
      </c>
      <c r="X20" s="291">
        <v>33131</v>
      </c>
      <c r="Y20" s="291">
        <v>33973</v>
      </c>
      <c r="Z20" s="291">
        <v>34645</v>
      </c>
      <c r="AA20" s="291">
        <v>35183</v>
      </c>
      <c r="AB20" s="291">
        <v>35960</v>
      </c>
      <c r="AC20" s="292">
        <v>475</v>
      </c>
      <c r="AD20" s="292">
        <v>728</v>
      </c>
      <c r="AE20" s="330">
        <v>4749</v>
      </c>
      <c r="AF20" s="266">
        <v>0.27</v>
      </c>
      <c r="AG20" s="330">
        <v>18197</v>
      </c>
      <c r="AH20" s="266">
        <v>1.02</v>
      </c>
    </row>
    <row r="21" spans="1:34" s="203" customFormat="1" ht="13.5" customHeight="1" x14ac:dyDescent="0.2">
      <c r="A21" s="334"/>
      <c r="B21" s="335" t="s">
        <v>60</v>
      </c>
      <c r="C21" s="336">
        <v>461263</v>
      </c>
      <c r="D21" s="336">
        <v>464443</v>
      </c>
      <c r="E21" s="336">
        <v>466390</v>
      </c>
      <c r="F21" s="336">
        <v>468147</v>
      </c>
      <c r="G21" s="336">
        <v>472953</v>
      </c>
      <c r="H21" s="336">
        <v>477463</v>
      </c>
      <c r="I21" s="336">
        <v>481786</v>
      </c>
      <c r="J21" s="336">
        <v>485621</v>
      </c>
      <c r="K21" s="336">
        <v>489387</v>
      </c>
      <c r="L21" s="337">
        <v>494110</v>
      </c>
      <c r="M21" s="337">
        <v>498429</v>
      </c>
      <c r="N21" s="337">
        <v>502555</v>
      </c>
      <c r="O21" s="337">
        <v>506305</v>
      </c>
      <c r="P21" s="337">
        <v>510059</v>
      </c>
      <c r="Q21" s="337">
        <v>514238</v>
      </c>
      <c r="R21" s="337">
        <v>518271</v>
      </c>
      <c r="S21" s="337">
        <v>522177</v>
      </c>
      <c r="T21" s="337">
        <v>525850</v>
      </c>
      <c r="U21" s="337">
        <v>529678</v>
      </c>
      <c r="V21" s="337">
        <v>533638</v>
      </c>
      <c r="W21" s="337">
        <v>537509</v>
      </c>
      <c r="X21" s="337">
        <v>541242</v>
      </c>
      <c r="Y21" s="337">
        <v>544836</v>
      </c>
      <c r="Z21" s="337">
        <v>548478</v>
      </c>
      <c r="AA21" s="337">
        <v>552015</v>
      </c>
      <c r="AB21" s="337">
        <v>555436</v>
      </c>
      <c r="AC21" s="338">
        <v>3717</v>
      </c>
      <c r="AD21" s="338">
        <v>3767</v>
      </c>
      <c r="AE21" s="339">
        <v>37166</v>
      </c>
      <c r="AF21" s="340">
        <v>0.08</v>
      </c>
      <c r="AG21" s="339">
        <v>94172</v>
      </c>
      <c r="AH21" s="340">
        <v>0.2</v>
      </c>
    </row>
    <row r="22" spans="1:34" s="229" customFormat="1" x14ac:dyDescent="0.2">
      <c r="A22" s="483" t="s">
        <v>59</v>
      </c>
      <c r="B22" s="341" t="s">
        <v>41</v>
      </c>
      <c r="C22" s="342">
        <v>3483</v>
      </c>
      <c r="D22" s="342">
        <v>3469</v>
      </c>
      <c r="E22" s="342">
        <v>3534</v>
      </c>
      <c r="F22" s="342">
        <v>3646</v>
      </c>
      <c r="G22" s="342">
        <v>3713</v>
      </c>
      <c r="H22" s="342">
        <v>3795</v>
      </c>
      <c r="I22" s="342">
        <v>3889</v>
      </c>
      <c r="J22" s="342">
        <v>3968</v>
      </c>
      <c r="K22" s="342">
        <v>4015</v>
      </c>
      <c r="L22" s="299">
        <v>4089</v>
      </c>
      <c r="M22" s="299">
        <v>4096</v>
      </c>
      <c r="N22" s="299">
        <v>4074</v>
      </c>
      <c r="O22" s="299">
        <v>4058</v>
      </c>
      <c r="P22" s="299">
        <v>3989</v>
      </c>
      <c r="Q22" s="299">
        <v>3934</v>
      </c>
      <c r="R22" s="299">
        <v>3869</v>
      </c>
      <c r="S22" s="299">
        <v>3798</v>
      </c>
      <c r="T22" s="299">
        <v>3705</v>
      </c>
      <c r="U22" s="299">
        <v>3632</v>
      </c>
      <c r="V22" s="299">
        <v>3588</v>
      </c>
      <c r="W22" s="299">
        <v>3563</v>
      </c>
      <c r="X22" s="299">
        <v>3564</v>
      </c>
      <c r="Y22" s="299">
        <v>3557</v>
      </c>
      <c r="Z22" s="299">
        <v>3551</v>
      </c>
      <c r="AA22" s="299">
        <v>3547</v>
      </c>
      <c r="AB22" s="299">
        <v>3542</v>
      </c>
      <c r="AC22" s="300">
        <v>61</v>
      </c>
      <c r="AD22" s="300">
        <v>2</v>
      </c>
      <c r="AE22" s="343">
        <v>614</v>
      </c>
      <c r="AF22" s="344">
        <v>0.18</v>
      </c>
      <c r="AG22" s="343">
        <v>60</v>
      </c>
      <c r="AH22" s="344">
        <v>0.02</v>
      </c>
    </row>
    <row r="23" spans="1:34" s="229" customFormat="1" x14ac:dyDescent="0.2">
      <c r="A23" s="484"/>
      <c r="B23" s="333" t="s">
        <v>42</v>
      </c>
      <c r="C23" s="290">
        <v>13503</v>
      </c>
      <c r="D23" s="290">
        <v>13378</v>
      </c>
      <c r="E23" s="290">
        <v>13158</v>
      </c>
      <c r="F23" s="290">
        <v>12876</v>
      </c>
      <c r="G23" s="290">
        <v>12492</v>
      </c>
      <c r="H23" s="290">
        <v>12183</v>
      </c>
      <c r="I23" s="290">
        <v>11965</v>
      </c>
      <c r="J23" s="290">
        <v>11949</v>
      </c>
      <c r="K23" s="290">
        <v>12026</v>
      </c>
      <c r="L23" s="291">
        <v>12245</v>
      </c>
      <c r="M23" s="291">
        <v>12548</v>
      </c>
      <c r="N23" s="291">
        <v>12800</v>
      </c>
      <c r="O23" s="291">
        <v>12943</v>
      </c>
      <c r="P23" s="291">
        <v>13180</v>
      </c>
      <c r="Q23" s="291">
        <v>13300</v>
      </c>
      <c r="R23" s="291">
        <v>13264</v>
      </c>
      <c r="S23" s="291">
        <v>13170</v>
      </c>
      <c r="T23" s="291">
        <v>13118</v>
      </c>
      <c r="U23" s="291">
        <v>12918</v>
      </c>
      <c r="V23" s="291">
        <v>12703</v>
      </c>
      <c r="W23" s="291">
        <v>12491</v>
      </c>
      <c r="X23" s="291">
        <v>12252</v>
      </c>
      <c r="Y23" s="291">
        <v>12043</v>
      </c>
      <c r="Z23" s="291">
        <v>11859</v>
      </c>
      <c r="AA23" s="291">
        <v>11745</v>
      </c>
      <c r="AB23" s="291">
        <v>11682</v>
      </c>
      <c r="AC23" s="292">
        <v>-96</v>
      </c>
      <c r="AD23" s="292">
        <v>-73</v>
      </c>
      <c r="AE23" s="330">
        <v>-956</v>
      </c>
      <c r="AF23" s="266">
        <v>-7.0000000000000007E-2</v>
      </c>
      <c r="AG23" s="330">
        <v>-1822</v>
      </c>
      <c r="AH23" s="266">
        <v>-0.13</v>
      </c>
    </row>
    <row r="24" spans="1:34" s="229" customFormat="1" x14ac:dyDescent="0.2">
      <c r="A24" s="484"/>
      <c r="B24" s="333" t="s">
        <v>43</v>
      </c>
      <c r="C24" s="290">
        <v>30699</v>
      </c>
      <c r="D24" s="290">
        <v>30573</v>
      </c>
      <c r="E24" s="290">
        <v>30234</v>
      </c>
      <c r="F24" s="290">
        <v>29621</v>
      </c>
      <c r="G24" s="290">
        <v>29067</v>
      </c>
      <c r="H24" s="290">
        <v>28709</v>
      </c>
      <c r="I24" s="290">
        <v>28418</v>
      </c>
      <c r="J24" s="290">
        <v>27948</v>
      </c>
      <c r="K24" s="290">
        <v>27361</v>
      </c>
      <c r="L24" s="291">
        <v>26575</v>
      </c>
      <c r="M24" s="291">
        <v>25948</v>
      </c>
      <c r="N24" s="291">
        <v>25505</v>
      </c>
      <c r="O24" s="291">
        <v>25476</v>
      </c>
      <c r="P24" s="291">
        <v>25634</v>
      </c>
      <c r="Q24" s="291">
        <v>26082</v>
      </c>
      <c r="R24" s="291">
        <v>26705</v>
      </c>
      <c r="S24" s="291">
        <v>27221</v>
      </c>
      <c r="T24" s="291">
        <v>27513</v>
      </c>
      <c r="U24" s="291">
        <v>27999</v>
      </c>
      <c r="V24" s="291">
        <v>28244</v>
      </c>
      <c r="W24" s="291">
        <v>28169</v>
      </c>
      <c r="X24" s="291">
        <v>27978</v>
      </c>
      <c r="Y24" s="291">
        <v>27878</v>
      </c>
      <c r="Z24" s="291">
        <v>27470</v>
      </c>
      <c r="AA24" s="291">
        <v>27033</v>
      </c>
      <c r="AB24" s="291">
        <v>26603</v>
      </c>
      <c r="AC24" s="292">
        <v>-475</v>
      </c>
      <c r="AD24" s="292">
        <v>-164</v>
      </c>
      <c r="AE24" s="330">
        <v>-4752</v>
      </c>
      <c r="AF24" s="266">
        <v>-0.15</v>
      </c>
      <c r="AG24" s="330">
        <v>-4096</v>
      </c>
      <c r="AH24" s="266">
        <v>-0.13</v>
      </c>
    </row>
    <row r="25" spans="1:34" s="229" customFormat="1" x14ac:dyDescent="0.2">
      <c r="A25" s="484"/>
      <c r="B25" s="333" t="s">
        <v>44</v>
      </c>
      <c r="C25" s="290">
        <v>34528</v>
      </c>
      <c r="D25" s="290">
        <v>35337</v>
      </c>
      <c r="E25" s="290">
        <v>35983</v>
      </c>
      <c r="F25" s="290">
        <v>36855</v>
      </c>
      <c r="G25" s="290">
        <v>37530</v>
      </c>
      <c r="H25" s="290">
        <v>37563</v>
      </c>
      <c r="I25" s="290">
        <v>37469</v>
      </c>
      <c r="J25" s="290">
        <v>37136</v>
      </c>
      <c r="K25" s="290">
        <v>36472</v>
      </c>
      <c r="L25" s="291">
        <v>35798</v>
      </c>
      <c r="M25" s="291">
        <v>35363</v>
      </c>
      <c r="N25" s="291">
        <v>35011</v>
      </c>
      <c r="O25" s="291">
        <v>34444</v>
      </c>
      <c r="P25" s="291">
        <v>33735</v>
      </c>
      <c r="Q25" s="291">
        <v>32785</v>
      </c>
      <c r="R25" s="291">
        <v>32024</v>
      </c>
      <c r="S25" s="291">
        <v>31484</v>
      </c>
      <c r="T25" s="291">
        <v>31446</v>
      </c>
      <c r="U25" s="291">
        <v>31636</v>
      </c>
      <c r="V25" s="291">
        <v>32180</v>
      </c>
      <c r="W25" s="291">
        <v>32937</v>
      </c>
      <c r="X25" s="291">
        <v>33568</v>
      </c>
      <c r="Y25" s="291">
        <v>33930</v>
      </c>
      <c r="Z25" s="291">
        <v>34524</v>
      </c>
      <c r="AA25" s="291">
        <v>34828</v>
      </c>
      <c r="AB25" s="291">
        <v>34746</v>
      </c>
      <c r="AC25" s="292">
        <v>83</v>
      </c>
      <c r="AD25" s="292">
        <v>9</v>
      </c>
      <c r="AE25" s="330">
        <v>834</v>
      </c>
      <c r="AF25" s="266">
        <v>0.02</v>
      </c>
      <c r="AG25" s="330">
        <v>218</v>
      </c>
      <c r="AH25" s="266">
        <v>0.01</v>
      </c>
    </row>
    <row r="26" spans="1:34" s="229" customFormat="1" x14ac:dyDescent="0.2">
      <c r="A26" s="484"/>
      <c r="B26" s="333" t="s">
        <v>45</v>
      </c>
      <c r="C26" s="290">
        <v>38206</v>
      </c>
      <c r="D26" s="290">
        <v>39215</v>
      </c>
      <c r="E26" s="290">
        <v>40222</v>
      </c>
      <c r="F26" s="290">
        <v>41169</v>
      </c>
      <c r="G26" s="290">
        <v>41492</v>
      </c>
      <c r="H26" s="290">
        <v>42200</v>
      </c>
      <c r="I26" s="290">
        <v>42982</v>
      </c>
      <c r="J26" s="290">
        <v>43586</v>
      </c>
      <c r="K26" s="290">
        <v>44463</v>
      </c>
      <c r="L26" s="291">
        <v>45277</v>
      </c>
      <c r="M26" s="291">
        <v>45322</v>
      </c>
      <c r="N26" s="291">
        <v>45209</v>
      </c>
      <c r="O26" s="291">
        <v>44812</v>
      </c>
      <c r="P26" s="291">
        <v>44018</v>
      </c>
      <c r="Q26" s="291">
        <v>43212</v>
      </c>
      <c r="R26" s="291">
        <v>42691</v>
      </c>
      <c r="S26" s="291">
        <v>42272</v>
      </c>
      <c r="T26" s="291">
        <v>41597</v>
      </c>
      <c r="U26" s="291">
        <v>40751</v>
      </c>
      <c r="V26" s="291">
        <v>39618</v>
      </c>
      <c r="W26" s="291">
        <v>38707</v>
      </c>
      <c r="X26" s="291">
        <v>38064</v>
      </c>
      <c r="Y26" s="291">
        <v>38019</v>
      </c>
      <c r="Z26" s="291">
        <v>38250</v>
      </c>
      <c r="AA26" s="291">
        <v>38903</v>
      </c>
      <c r="AB26" s="291">
        <v>39816</v>
      </c>
      <c r="AC26" s="292">
        <v>712</v>
      </c>
      <c r="AD26" s="292">
        <v>64</v>
      </c>
      <c r="AE26" s="330">
        <v>7116</v>
      </c>
      <c r="AF26" s="266">
        <v>0.19</v>
      </c>
      <c r="AG26" s="330">
        <v>1610</v>
      </c>
      <c r="AH26" s="266">
        <v>0.04</v>
      </c>
    </row>
    <row r="27" spans="1:34" s="229" customFormat="1" x14ac:dyDescent="0.2">
      <c r="A27" s="484"/>
      <c r="B27" s="333" t="s">
        <v>46</v>
      </c>
      <c r="C27" s="290">
        <v>34348</v>
      </c>
      <c r="D27" s="290">
        <v>35131</v>
      </c>
      <c r="E27" s="290">
        <v>36285</v>
      </c>
      <c r="F27" s="290">
        <v>37651</v>
      </c>
      <c r="G27" s="290">
        <v>38853</v>
      </c>
      <c r="H27" s="290">
        <v>39841</v>
      </c>
      <c r="I27" s="290">
        <v>40206</v>
      </c>
      <c r="J27" s="290">
        <v>40574</v>
      </c>
      <c r="K27" s="290">
        <v>40881</v>
      </c>
      <c r="L27" s="291">
        <v>41202</v>
      </c>
      <c r="M27" s="291">
        <v>41903</v>
      </c>
      <c r="N27" s="291">
        <v>42678</v>
      </c>
      <c r="O27" s="291">
        <v>43278</v>
      </c>
      <c r="P27" s="291">
        <v>44146</v>
      </c>
      <c r="Q27" s="291">
        <v>44953</v>
      </c>
      <c r="R27" s="291">
        <v>45003</v>
      </c>
      <c r="S27" s="291">
        <v>44892</v>
      </c>
      <c r="T27" s="291">
        <v>44501</v>
      </c>
      <c r="U27" s="291">
        <v>43721</v>
      </c>
      <c r="V27" s="291">
        <v>42928</v>
      </c>
      <c r="W27" s="291">
        <v>42415</v>
      </c>
      <c r="X27" s="291">
        <v>42005</v>
      </c>
      <c r="Y27" s="291">
        <v>41343</v>
      </c>
      <c r="Z27" s="291">
        <v>40511</v>
      </c>
      <c r="AA27" s="291">
        <v>39395</v>
      </c>
      <c r="AB27" s="291">
        <v>38503</v>
      </c>
      <c r="AC27" s="292">
        <v>755</v>
      </c>
      <c r="AD27" s="292">
        <v>166</v>
      </c>
      <c r="AE27" s="330">
        <v>7555</v>
      </c>
      <c r="AF27" s="266">
        <v>0.22</v>
      </c>
      <c r="AG27" s="330">
        <v>4155</v>
      </c>
      <c r="AH27" s="266">
        <v>0.12</v>
      </c>
    </row>
    <row r="28" spans="1:34" s="229" customFormat="1" x14ac:dyDescent="0.2">
      <c r="A28" s="484"/>
      <c r="B28" s="333" t="s">
        <v>47</v>
      </c>
      <c r="C28" s="290">
        <v>40616</v>
      </c>
      <c r="D28" s="290">
        <v>39887</v>
      </c>
      <c r="E28" s="290">
        <v>39318</v>
      </c>
      <c r="F28" s="290">
        <v>38540</v>
      </c>
      <c r="G28" s="290">
        <v>37060</v>
      </c>
      <c r="H28" s="290">
        <v>36197</v>
      </c>
      <c r="I28" s="290">
        <v>36351</v>
      </c>
      <c r="J28" s="290">
        <v>36899</v>
      </c>
      <c r="K28" s="290">
        <v>37646</v>
      </c>
      <c r="L28" s="291">
        <v>38846</v>
      </c>
      <c r="M28" s="291">
        <v>39833</v>
      </c>
      <c r="N28" s="291">
        <v>40203</v>
      </c>
      <c r="O28" s="291">
        <v>40573</v>
      </c>
      <c r="P28" s="291">
        <v>40882</v>
      </c>
      <c r="Q28" s="291">
        <v>41206</v>
      </c>
      <c r="R28" s="291">
        <v>41906</v>
      </c>
      <c r="S28" s="291">
        <v>42684</v>
      </c>
      <c r="T28" s="291">
        <v>43287</v>
      </c>
      <c r="U28" s="291">
        <v>44158</v>
      </c>
      <c r="V28" s="291">
        <v>44970</v>
      </c>
      <c r="W28" s="291">
        <v>45028</v>
      </c>
      <c r="X28" s="291">
        <v>44924</v>
      </c>
      <c r="Y28" s="291">
        <v>44541</v>
      </c>
      <c r="Z28" s="291">
        <v>43770</v>
      </c>
      <c r="AA28" s="291">
        <v>42984</v>
      </c>
      <c r="AB28" s="291">
        <v>42483</v>
      </c>
      <c r="AC28" s="292">
        <v>-78</v>
      </c>
      <c r="AD28" s="292">
        <v>75</v>
      </c>
      <c r="AE28" s="330">
        <v>-782</v>
      </c>
      <c r="AF28" s="266">
        <v>-0.02</v>
      </c>
      <c r="AG28" s="330">
        <v>1867</v>
      </c>
      <c r="AH28" s="266">
        <v>0.05</v>
      </c>
    </row>
    <row r="29" spans="1:34" s="229" customFormat="1" x14ac:dyDescent="0.2">
      <c r="A29" s="484"/>
      <c r="B29" s="333" t="s">
        <v>48</v>
      </c>
      <c r="C29" s="290">
        <v>43705</v>
      </c>
      <c r="D29" s="290">
        <v>44091</v>
      </c>
      <c r="E29" s="290">
        <v>43981</v>
      </c>
      <c r="F29" s="290">
        <v>44295</v>
      </c>
      <c r="G29" s="290">
        <v>43466</v>
      </c>
      <c r="H29" s="290">
        <v>42251</v>
      </c>
      <c r="I29" s="290">
        <v>40745</v>
      </c>
      <c r="J29" s="290">
        <v>39474</v>
      </c>
      <c r="K29" s="290">
        <v>38051</v>
      </c>
      <c r="L29" s="291">
        <v>36596</v>
      </c>
      <c r="M29" s="291">
        <v>35748</v>
      </c>
      <c r="N29" s="291">
        <v>35904</v>
      </c>
      <c r="O29" s="291">
        <v>36450</v>
      </c>
      <c r="P29" s="291">
        <v>37195</v>
      </c>
      <c r="Q29" s="291">
        <v>38386</v>
      </c>
      <c r="R29" s="291">
        <v>39369</v>
      </c>
      <c r="S29" s="291">
        <v>39744</v>
      </c>
      <c r="T29" s="291">
        <v>40116</v>
      </c>
      <c r="U29" s="291">
        <v>40428</v>
      </c>
      <c r="V29" s="291">
        <v>40755</v>
      </c>
      <c r="W29" s="291">
        <v>41455</v>
      </c>
      <c r="X29" s="291">
        <v>42235</v>
      </c>
      <c r="Y29" s="291">
        <v>42845</v>
      </c>
      <c r="Z29" s="291">
        <v>43718</v>
      </c>
      <c r="AA29" s="291">
        <v>44534</v>
      </c>
      <c r="AB29" s="291">
        <v>44611</v>
      </c>
      <c r="AC29" s="292">
        <v>-796</v>
      </c>
      <c r="AD29" s="292">
        <v>36</v>
      </c>
      <c r="AE29" s="330">
        <v>-7956</v>
      </c>
      <c r="AF29" s="266">
        <v>-0.18</v>
      </c>
      <c r="AG29" s="330">
        <v>906</v>
      </c>
      <c r="AH29" s="266">
        <v>0.02</v>
      </c>
    </row>
    <row r="30" spans="1:34" s="229" customFormat="1" x14ac:dyDescent="0.2">
      <c r="A30" s="484"/>
      <c r="B30" s="333" t="s">
        <v>49</v>
      </c>
      <c r="C30" s="290">
        <v>42193</v>
      </c>
      <c r="D30" s="290">
        <v>43679</v>
      </c>
      <c r="E30" s="290">
        <v>45197</v>
      </c>
      <c r="F30" s="290">
        <v>46133</v>
      </c>
      <c r="G30" s="290">
        <v>46159</v>
      </c>
      <c r="H30" s="290">
        <v>45906</v>
      </c>
      <c r="I30" s="290">
        <v>45477</v>
      </c>
      <c r="J30" s="290">
        <v>44600</v>
      </c>
      <c r="K30" s="290">
        <v>44178</v>
      </c>
      <c r="L30" s="291">
        <v>43366</v>
      </c>
      <c r="M30" s="291">
        <v>42165</v>
      </c>
      <c r="N30" s="291">
        <v>40673</v>
      </c>
      <c r="O30" s="291">
        <v>39413</v>
      </c>
      <c r="P30" s="291">
        <v>38001</v>
      </c>
      <c r="Q30" s="291">
        <v>36558</v>
      </c>
      <c r="R30" s="291">
        <v>35719</v>
      </c>
      <c r="S30" s="291">
        <v>35881</v>
      </c>
      <c r="T30" s="291">
        <v>36437</v>
      </c>
      <c r="U30" s="291">
        <v>37193</v>
      </c>
      <c r="V30" s="291">
        <v>38392</v>
      </c>
      <c r="W30" s="291">
        <v>39387</v>
      </c>
      <c r="X30" s="291">
        <v>39779</v>
      </c>
      <c r="Y30" s="291">
        <v>40167</v>
      </c>
      <c r="Z30" s="291">
        <v>40493</v>
      </c>
      <c r="AA30" s="291">
        <v>40834</v>
      </c>
      <c r="AB30" s="291">
        <v>41553</v>
      </c>
      <c r="AC30" s="292">
        <v>-3</v>
      </c>
      <c r="AD30" s="292">
        <v>-26</v>
      </c>
      <c r="AE30" s="330">
        <v>-28</v>
      </c>
      <c r="AF30" s="266">
        <v>0</v>
      </c>
      <c r="AG30" s="330">
        <v>-641</v>
      </c>
      <c r="AH30" s="266">
        <v>-0.02</v>
      </c>
    </row>
    <row r="31" spans="1:34" s="229" customFormat="1" x14ac:dyDescent="0.2">
      <c r="A31" s="484"/>
      <c r="B31" s="333" t="s">
        <v>50</v>
      </c>
      <c r="C31" s="290">
        <v>36360</v>
      </c>
      <c r="D31" s="290">
        <v>37893</v>
      </c>
      <c r="E31" s="290">
        <v>39433</v>
      </c>
      <c r="F31" s="290">
        <v>40968</v>
      </c>
      <c r="G31" s="290">
        <v>41850</v>
      </c>
      <c r="H31" s="290">
        <v>42732</v>
      </c>
      <c r="I31" s="290">
        <v>43441</v>
      </c>
      <c r="J31" s="290">
        <v>44193</v>
      </c>
      <c r="K31" s="290">
        <v>44364</v>
      </c>
      <c r="L31" s="291">
        <v>44411</v>
      </c>
      <c r="M31" s="291">
        <v>44190</v>
      </c>
      <c r="N31" s="291">
        <v>43798</v>
      </c>
      <c r="O31" s="291">
        <v>42976</v>
      </c>
      <c r="P31" s="291">
        <v>42586</v>
      </c>
      <c r="Q31" s="291">
        <v>41823</v>
      </c>
      <c r="R31" s="291">
        <v>40682</v>
      </c>
      <c r="S31" s="291">
        <v>39256</v>
      </c>
      <c r="T31" s="291">
        <v>38052</v>
      </c>
      <c r="U31" s="291">
        <v>36704</v>
      </c>
      <c r="V31" s="291">
        <v>35324</v>
      </c>
      <c r="W31" s="291">
        <v>34525</v>
      </c>
      <c r="X31" s="291">
        <v>34700</v>
      </c>
      <c r="Y31" s="291">
        <v>35258</v>
      </c>
      <c r="Z31" s="291">
        <v>36009</v>
      </c>
      <c r="AA31" s="291">
        <v>37188</v>
      </c>
      <c r="AB31" s="291">
        <v>38172</v>
      </c>
      <c r="AC31" s="292">
        <v>783</v>
      </c>
      <c r="AD31" s="292">
        <v>73</v>
      </c>
      <c r="AE31" s="330">
        <v>7831</v>
      </c>
      <c r="AF31" s="266">
        <v>0.22</v>
      </c>
      <c r="AG31" s="330">
        <v>1813</v>
      </c>
      <c r="AH31" s="266">
        <v>0.05</v>
      </c>
    </row>
    <row r="32" spans="1:34" s="229" customFormat="1" x14ac:dyDescent="0.2">
      <c r="A32" s="484"/>
      <c r="B32" s="333" t="s">
        <v>51</v>
      </c>
      <c r="C32" s="290">
        <v>31399</v>
      </c>
      <c r="D32" s="290">
        <v>31718</v>
      </c>
      <c r="E32" s="290">
        <v>32256</v>
      </c>
      <c r="F32" s="290">
        <v>33163</v>
      </c>
      <c r="G32" s="290">
        <v>33950</v>
      </c>
      <c r="H32" s="290">
        <v>34741</v>
      </c>
      <c r="I32" s="290">
        <v>35612</v>
      </c>
      <c r="J32" s="290">
        <v>36487</v>
      </c>
      <c r="K32" s="290">
        <v>37337</v>
      </c>
      <c r="L32" s="291">
        <v>38173</v>
      </c>
      <c r="M32" s="291">
        <v>39009</v>
      </c>
      <c r="N32" s="291">
        <v>39689</v>
      </c>
      <c r="O32" s="291">
        <v>40404</v>
      </c>
      <c r="P32" s="291">
        <v>40587</v>
      </c>
      <c r="Q32" s="291">
        <v>40658</v>
      </c>
      <c r="R32" s="291">
        <v>40484</v>
      </c>
      <c r="S32" s="291">
        <v>40150</v>
      </c>
      <c r="T32" s="291">
        <v>39420</v>
      </c>
      <c r="U32" s="291">
        <v>39085</v>
      </c>
      <c r="V32" s="291">
        <v>38408</v>
      </c>
      <c r="W32" s="291">
        <v>37381</v>
      </c>
      <c r="X32" s="291">
        <v>36093</v>
      </c>
      <c r="Y32" s="291">
        <v>35007</v>
      </c>
      <c r="Z32" s="291">
        <v>33790</v>
      </c>
      <c r="AA32" s="291">
        <v>32540</v>
      </c>
      <c r="AB32" s="291">
        <v>31830</v>
      </c>
      <c r="AC32" s="292">
        <v>761</v>
      </c>
      <c r="AD32" s="292">
        <v>17</v>
      </c>
      <c r="AE32" s="330">
        <v>7610</v>
      </c>
      <c r="AF32" s="266">
        <v>0.24</v>
      </c>
      <c r="AG32" s="330">
        <v>431</v>
      </c>
      <c r="AH32" s="266">
        <v>0.01</v>
      </c>
    </row>
    <row r="33" spans="1:34" s="229" customFormat="1" x14ac:dyDescent="0.2">
      <c r="A33" s="484"/>
      <c r="B33" s="333" t="s">
        <v>52</v>
      </c>
      <c r="C33" s="290">
        <v>26828</v>
      </c>
      <c r="D33" s="290">
        <v>27707</v>
      </c>
      <c r="E33" s="290">
        <v>28507</v>
      </c>
      <c r="F33" s="290">
        <v>29030</v>
      </c>
      <c r="G33" s="290">
        <v>27913</v>
      </c>
      <c r="H33" s="290">
        <v>27528</v>
      </c>
      <c r="I33" s="290">
        <v>27459</v>
      </c>
      <c r="J33" s="290">
        <v>27607</v>
      </c>
      <c r="K33" s="290">
        <v>28068</v>
      </c>
      <c r="L33" s="291">
        <v>28774</v>
      </c>
      <c r="M33" s="291">
        <v>29486</v>
      </c>
      <c r="N33" s="291">
        <v>30266</v>
      </c>
      <c r="O33" s="291">
        <v>31044</v>
      </c>
      <c r="P33" s="291">
        <v>31805</v>
      </c>
      <c r="Q33" s="291">
        <v>32556</v>
      </c>
      <c r="R33" s="291">
        <v>33309</v>
      </c>
      <c r="S33" s="291">
        <v>33928</v>
      </c>
      <c r="T33" s="291">
        <v>34573</v>
      </c>
      <c r="U33" s="291">
        <v>34760</v>
      </c>
      <c r="V33" s="291">
        <v>34852</v>
      </c>
      <c r="W33" s="291">
        <v>34735</v>
      </c>
      <c r="X33" s="291">
        <v>34486</v>
      </c>
      <c r="Y33" s="291">
        <v>33895</v>
      </c>
      <c r="Z33" s="291">
        <v>33641</v>
      </c>
      <c r="AA33" s="291">
        <v>33093</v>
      </c>
      <c r="AB33" s="291">
        <v>32240</v>
      </c>
      <c r="AC33" s="292">
        <v>266</v>
      </c>
      <c r="AD33" s="292">
        <v>216</v>
      </c>
      <c r="AE33" s="330">
        <v>2658</v>
      </c>
      <c r="AF33" s="266">
        <v>0.1</v>
      </c>
      <c r="AG33" s="330">
        <v>5412</v>
      </c>
      <c r="AH33" s="266">
        <v>0.2</v>
      </c>
    </row>
    <row r="34" spans="1:34" s="229" customFormat="1" x14ac:dyDescent="0.2">
      <c r="A34" s="484"/>
      <c r="B34" s="333" t="s">
        <v>53</v>
      </c>
      <c r="C34" s="290">
        <v>20133</v>
      </c>
      <c r="D34" s="290">
        <v>20636</v>
      </c>
      <c r="E34" s="290">
        <v>20922</v>
      </c>
      <c r="F34" s="290">
        <v>21536</v>
      </c>
      <c r="G34" s="290">
        <v>23467</v>
      </c>
      <c r="H34" s="290">
        <v>24536</v>
      </c>
      <c r="I34" s="290">
        <v>25236</v>
      </c>
      <c r="J34" s="290">
        <v>25872</v>
      </c>
      <c r="K34" s="290">
        <v>26251</v>
      </c>
      <c r="L34" s="291">
        <v>25300</v>
      </c>
      <c r="M34" s="291">
        <v>25009</v>
      </c>
      <c r="N34" s="291">
        <v>25002</v>
      </c>
      <c r="O34" s="291">
        <v>25191</v>
      </c>
      <c r="P34" s="291">
        <v>25668</v>
      </c>
      <c r="Q34" s="291">
        <v>26366</v>
      </c>
      <c r="R34" s="291">
        <v>27074</v>
      </c>
      <c r="S34" s="291">
        <v>27846</v>
      </c>
      <c r="T34" s="291">
        <v>28609</v>
      </c>
      <c r="U34" s="291">
        <v>29362</v>
      </c>
      <c r="V34" s="291">
        <v>30106</v>
      </c>
      <c r="W34" s="291">
        <v>30856</v>
      </c>
      <c r="X34" s="291">
        <v>31484</v>
      </c>
      <c r="Y34" s="291">
        <v>32134</v>
      </c>
      <c r="Z34" s="291">
        <v>32352</v>
      </c>
      <c r="AA34" s="291">
        <v>32484</v>
      </c>
      <c r="AB34" s="291">
        <v>32430</v>
      </c>
      <c r="AC34" s="292">
        <v>488</v>
      </c>
      <c r="AD34" s="292">
        <v>492</v>
      </c>
      <c r="AE34" s="330">
        <v>4876</v>
      </c>
      <c r="AF34" s="266">
        <v>0.24</v>
      </c>
      <c r="AG34" s="330">
        <v>12298</v>
      </c>
      <c r="AH34" s="266">
        <v>0.61</v>
      </c>
    </row>
    <row r="35" spans="1:34" s="229" customFormat="1" x14ac:dyDescent="0.2">
      <c r="A35" s="484"/>
      <c r="B35" s="333" t="s">
        <v>54</v>
      </c>
      <c r="C35" s="290">
        <v>17861</v>
      </c>
      <c r="D35" s="290">
        <v>18329</v>
      </c>
      <c r="E35" s="290">
        <v>18642</v>
      </c>
      <c r="F35" s="290">
        <v>18737</v>
      </c>
      <c r="G35" s="290">
        <v>18920</v>
      </c>
      <c r="H35" s="290">
        <v>19323</v>
      </c>
      <c r="I35" s="290">
        <v>19850</v>
      </c>
      <c r="J35" s="290">
        <v>20193</v>
      </c>
      <c r="K35" s="290">
        <v>20844</v>
      </c>
      <c r="L35" s="291">
        <v>22824</v>
      </c>
      <c r="M35" s="291">
        <v>23926</v>
      </c>
      <c r="N35" s="291">
        <v>24649</v>
      </c>
      <c r="O35" s="291">
        <v>25273</v>
      </c>
      <c r="P35" s="291">
        <v>25644</v>
      </c>
      <c r="Q35" s="291">
        <v>24807</v>
      </c>
      <c r="R35" s="291">
        <v>24609</v>
      </c>
      <c r="S35" s="291">
        <v>24692</v>
      </c>
      <c r="T35" s="291">
        <v>24961</v>
      </c>
      <c r="U35" s="291">
        <v>25520</v>
      </c>
      <c r="V35" s="291">
        <v>26295</v>
      </c>
      <c r="W35" s="291">
        <v>27086</v>
      </c>
      <c r="X35" s="291">
        <v>27945</v>
      </c>
      <c r="Y35" s="291">
        <v>28783</v>
      </c>
      <c r="Z35" s="291">
        <v>29621</v>
      </c>
      <c r="AA35" s="291">
        <v>30456</v>
      </c>
      <c r="AB35" s="291">
        <v>31305</v>
      </c>
      <c r="AC35" s="292">
        <v>606</v>
      </c>
      <c r="AD35" s="292">
        <v>538</v>
      </c>
      <c r="AE35" s="330">
        <v>6064</v>
      </c>
      <c r="AF35" s="266">
        <v>0.34</v>
      </c>
      <c r="AG35" s="330">
        <v>13444</v>
      </c>
      <c r="AH35" s="266">
        <v>0.75</v>
      </c>
    </row>
    <row r="36" spans="1:34" s="229" customFormat="1" x14ac:dyDescent="0.2">
      <c r="A36" s="484"/>
      <c r="B36" s="333" t="s">
        <v>55</v>
      </c>
      <c r="C36" s="290">
        <v>12003</v>
      </c>
      <c r="D36" s="290">
        <v>12407</v>
      </c>
      <c r="E36" s="290">
        <v>12827</v>
      </c>
      <c r="F36" s="290">
        <v>13204</v>
      </c>
      <c r="G36" s="290">
        <v>13404</v>
      </c>
      <c r="H36" s="290">
        <v>13725</v>
      </c>
      <c r="I36" s="290">
        <v>13984</v>
      </c>
      <c r="J36" s="290">
        <v>14164</v>
      </c>
      <c r="K36" s="290">
        <v>14162</v>
      </c>
      <c r="L36" s="291">
        <v>14347</v>
      </c>
      <c r="M36" s="291">
        <v>14729</v>
      </c>
      <c r="N36" s="291">
        <v>15204</v>
      </c>
      <c r="O36" s="291">
        <v>15513</v>
      </c>
      <c r="P36" s="291">
        <v>16047</v>
      </c>
      <c r="Q36" s="291">
        <v>17727</v>
      </c>
      <c r="R36" s="291">
        <v>18657</v>
      </c>
      <c r="S36" s="291">
        <v>19258</v>
      </c>
      <c r="T36" s="291">
        <v>19734</v>
      </c>
      <c r="U36" s="291">
        <v>20014</v>
      </c>
      <c r="V36" s="291">
        <v>19484</v>
      </c>
      <c r="W36" s="291">
        <v>19450</v>
      </c>
      <c r="X36" s="291">
        <v>19637</v>
      </c>
      <c r="Y36" s="291">
        <v>19965</v>
      </c>
      <c r="Z36" s="291">
        <v>20529</v>
      </c>
      <c r="AA36" s="291">
        <v>21259</v>
      </c>
      <c r="AB36" s="291">
        <v>22015</v>
      </c>
      <c r="AC36" s="292">
        <v>273</v>
      </c>
      <c r="AD36" s="292">
        <v>401</v>
      </c>
      <c r="AE36" s="330">
        <v>2727</v>
      </c>
      <c r="AF36" s="266">
        <v>0.23</v>
      </c>
      <c r="AG36" s="330">
        <v>10013</v>
      </c>
      <c r="AH36" s="266">
        <v>0.83</v>
      </c>
    </row>
    <row r="37" spans="1:34" s="229" customFormat="1" x14ac:dyDescent="0.2">
      <c r="A37" s="484"/>
      <c r="B37" s="333" t="s">
        <v>56</v>
      </c>
      <c r="C37" s="290">
        <v>5558</v>
      </c>
      <c r="D37" s="290">
        <v>5807</v>
      </c>
      <c r="E37" s="290">
        <v>6008</v>
      </c>
      <c r="F37" s="290">
        <v>6250</v>
      </c>
      <c r="G37" s="290">
        <v>6426</v>
      </c>
      <c r="H37" s="290">
        <v>6540</v>
      </c>
      <c r="I37" s="290">
        <v>6669</v>
      </c>
      <c r="J37" s="290">
        <v>6837</v>
      </c>
      <c r="K37" s="290">
        <v>7004</v>
      </c>
      <c r="L37" s="291">
        <v>7167</v>
      </c>
      <c r="M37" s="291">
        <v>7356</v>
      </c>
      <c r="N37" s="291">
        <v>7525</v>
      </c>
      <c r="O37" s="291">
        <v>7674</v>
      </c>
      <c r="P37" s="291">
        <v>7736</v>
      </c>
      <c r="Q37" s="291">
        <v>7896</v>
      </c>
      <c r="R37" s="291">
        <v>8169</v>
      </c>
      <c r="S37" s="291">
        <v>8474</v>
      </c>
      <c r="T37" s="291">
        <v>8683</v>
      </c>
      <c r="U37" s="291">
        <v>8959</v>
      </c>
      <c r="V37" s="291">
        <v>9872</v>
      </c>
      <c r="W37" s="291">
        <v>10431</v>
      </c>
      <c r="X37" s="291">
        <v>10825</v>
      </c>
      <c r="Y37" s="291">
        <v>11099</v>
      </c>
      <c r="Z37" s="291">
        <v>11319</v>
      </c>
      <c r="AA37" s="291">
        <v>11494</v>
      </c>
      <c r="AB37" s="291">
        <v>11749</v>
      </c>
      <c r="AC37" s="292">
        <v>180</v>
      </c>
      <c r="AD37" s="292">
        <v>248</v>
      </c>
      <c r="AE37" s="330">
        <v>1798</v>
      </c>
      <c r="AF37" s="266">
        <v>0.32</v>
      </c>
      <c r="AG37" s="330">
        <v>6191</v>
      </c>
      <c r="AH37" s="266">
        <v>1.1100000000000001</v>
      </c>
    </row>
    <row r="38" spans="1:34" s="184" customFormat="1" x14ac:dyDescent="0.2">
      <c r="A38" s="345"/>
      <c r="B38" s="335" t="s">
        <v>60</v>
      </c>
      <c r="C38" s="336">
        <v>431424</v>
      </c>
      <c r="D38" s="336">
        <v>439256</v>
      </c>
      <c r="E38" s="336">
        <v>446507</v>
      </c>
      <c r="F38" s="336">
        <v>453675</v>
      </c>
      <c r="G38" s="336">
        <v>455762</v>
      </c>
      <c r="H38" s="336">
        <v>457768</v>
      </c>
      <c r="I38" s="336">
        <v>459754</v>
      </c>
      <c r="J38" s="336">
        <v>461487</v>
      </c>
      <c r="K38" s="336">
        <v>463122</v>
      </c>
      <c r="L38" s="337">
        <v>464990</v>
      </c>
      <c r="M38" s="337">
        <v>466633</v>
      </c>
      <c r="N38" s="337">
        <v>468189</v>
      </c>
      <c r="O38" s="337">
        <v>469521</v>
      </c>
      <c r="P38" s="337">
        <v>470853</v>
      </c>
      <c r="Q38" s="337">
        <v>472249</v>
      </c>
      <c r="R38" s="337">
        <v>473535</v>
      </c>
      <c r="S38" s="337">
        <v>474748</v>
      </c>
      <c r="T38" s="337">
        <v>475751</v>
      </c>
      <c r="U38" s="337">
        <v>476842</v>
      </c>
      <c r="V38" s="337">
        <v>477720</v>
      </c>
      <c r="W38" s="337">
        <v>478616</v>
      </c>
      <c r="X38" s="337">
        <v>479537</v>
      </c>
      <c r="Y38" s="337">
        <v>480465</v>
      </c>
      <c r="Z38" s="337">
        <v>481407</v>
      </c>
      <c r="AA38" s="337">
        <v>482317</v>
      </c>
      <c r="AB38" s="337">
        <v>483282</v>
      </c>
      <c r="AC38" s="338">
        <v>3521</v>
      </c>
      <c r="AD38" s="338">
        <v>2074</v>
      </c>
      <c r="AE38" s="339">
        <v>35209</v>
      </c>
      <c r="AF38" s="340">
        <v>0.08</v>
      </c>
      <c r="AG38" s="339">
        <v>51858</v>
      </c>
      <c r="AH38" s="340">
        <v>0.12</v>
      </c>
    </row>
    <row r="39" spans="1:34" ht="6" customHeight="1" x14ac:dyDescent="0.2">
      <c r="A39" s="346"/>
      <c r="B39" s="347"/>
      <c r="C39" s="348"/>
      <c r="D39" s="348"/>
      <c r="E39" s="348"/>
      <c r="F39" s="348"/>
      <c r="G39" s="348"/>
      <c r="H39" s="348"/>
      <c r="I39" s="348"/>
      <c r="J39" s="348"/>
      <c r="K39" s="348"/>
      <c r="L39" s="349"/>
      <c r="M39" s="349"/>
      <c r="N39" s="349"/>
      <c r="O39" s="349"/>
      <c r="P39" s="349"/>
      <c r="Q39" s="349"/>
      <c r="R39" s="349"/>
      <c r="S39" s="349"/>
      <c r="T39" s="349"/>
      <c r="U39" s="349"/>
      <c r="V39" s="349"/>
      <c r="W39" s="349"/>
      <c r="X39" s="349"/>
      <c r="Y39" s="349"/>
      <c r="Z39" s="349"/>
      <c r="AA39" s="349"/>
      <c r="AB39" s="349"/>
      <c r="AC39" s="350"/>
      <c r="AD39" s="350"/>
      <c r="AE39" s="351"/>
      <c r="AF39" s="344"/>
      <c r="AG39" s="351"/>
      <c r="AH39" s="344"/>
    </row>
    <row r="40" spans="1:34" x14ac:dyDescent="0.2">
      <c r="A40" s="484" t="s">
        <v>62</v>
      </c>
      <c r="B40" s="333" t="s">
        <v>41</v>
      </c>
      <c r="C40" s="290">
        <v>2353</v>
      </c>
      <c r="D40" s="290">
        <v>2292</v>
      </c>
      <c r="E40" s="290">
        <v>2286</v>
      </c>
      <c r="F40" s="290">
        <v>2310</v>
      </c>
      <c r="G40" s="290">
        <v>2352</v>
      </c>
      <c r="H40" s="290">
        <v>2404</v>
      </c>
      <c r="I40" s="290">
        <v>2463</v>
      </c>
      <c r="J40" s="290">
        <v>2514</v>
      </c>
      <c r="K40" s="290">
        <v>2543</v>
      </c>
      <c r="L40" s="291">
        <v>2591</v>
      </c>
      <c r="M40" s="291">
        <v>2595</v>
      </c>
      <c r="N40" s="291">
        <v>2581</v>
      </c>
      <c r="O40" s="291">
        <v>2571</v>
      </c>
      <c r="P40" s="291">
        <v>2527</v>
      </c>
      <c r="Q40" s="291">
        <v>2492</v>
      </c>
      <c r="R40" s="291">
        <v>2451</v>
      </c>
      <c r="S40" s="291">
        <v>2407</v>
      </c>
      <c r="T40" s="291">
        <v>2347</v>
      </c>
      <c r="U40" s="291">
        <v>2301</v>
      </c>
      <c r="V40" s="291">
        <v>2273</v>
      </c>
      <c r="W40" s="291">
        <v>2257</v>
      </c>
      <c r="X40" s="291">
        <v>2259</v>
      </c>
      <c r="Y40" s="291">
        <v>2255</v>
      </c>
      <c r="Z40" s="291">
        <v>2252</v>
      </c>
      <c r="AA40" s="291">
        <v>2249</v>
      </c>
      <c r="AB40" s="291">
        <v>2247</v>
      </c>
      <c r="AC40" s="292">
        <v>24</v>
      </c>
      <c r="AD40" s="292">
        <v>-4</v>
      </c>
      <c r="AE40" s="330">
        <v>242</v>
      </c>
      <c r="AF40" s="266">
        <v>-0.05</v>
      </c>
      <c r="AG40" s="330">
        <v>-106</v>
      </c>
      <c r="AH40" s="266">
        <v>-0.04</v>
      </c>
    </row>
    <row r="41" spans="1:34" x14ac:dyDescent="0.2">
      <c r="A41" s="484"/>
      <c r="B41" s="333" t="s">
        <v>42</v>
      </c>
      <c r="C41" s="290">
        <v>15154</v>
      </c>
      <c r="D41" s="290">
        <v>15081</v>
      </c>
      <c r="E41" s="290">
        <v>14896</v>
      </c>
      <c r="F41" s="290">
        <v>14639</v>
      </c>
      <c r="G41" s="290">
        <v>14202</v>
      </c>
      <c r="H41" s="290">
        <v>13851</v>
      </c>
      <c r="I41" s="290">
        <v>13602</v>
      </c>
      <c r="J41" s="290">
        <v>13584</v>
      </c>
      <c r="K41" s="290">
        <v>13671</v>
      </c>
      <c r="L41" s="291">
        <v>13920</v>
      </c>
      <c r="M41" s="291">
        <v>14265</v>
      </c>
      <c r="N41" s="291">
        <v>14552</v>
      </c>
      <c r="O41" s="291">
        <v>14715</v>
      </c>
      <c r="P41" s="291">
        <v>14984</v>
      </c>
      <c r="Q41" s="291">
        <v>15121</v>
      </c>
      <c r="R41" s="291">
        <v>15081</v>
      </c>
      <c r="S41" s="291">
        <v>14974</v>
      </c>
      <c r="T41" s="291">
        <v>14916</v>
      </c>
      <c r="U41" s="291">
        <v>14688</v>
      </c>
      <c r="V41" s="291">
        <v>14444</v>
      </c>
      <c r="W41" s="291">
        <v>14203</v>
      </c>
      <c r="X41" s="291">
        <v>13931</v>
      </c>
      <c r="Y41" s="291">
        <v>13695</v>
      </c>
      <c r="Z41" s="291">
        <v>13486</v>
      </c>
      <c r="AA41" s="291">
        <v>13358</v>
      </c>
      <c r="AB41" s="291">
        <v>13289</v>
      </c>
      <c r="AC41" s="292">
        <v>-89</v>
      </c>
      <c r="AD41" s="292">
        <v>-75</v>
      </c>
      <c r="AE41" s="330">
        <v>-889</v>
      </c>
      <c r="AF41" s="266">
        <v>-0.12</v>
      </c>
      <c r="AG41" s="330">
        <v>-1864</v>
      </c>
      <c r="AH41" s="266">
        <v>-0.12</v>
      </c>
    </row>
    <row r="42" spans="1:34" x14ac:dyDescent="0.2">
      <c r="A42" s="484"/>
      <c r="B42" s="333" t="s">
        <v>43</v>
      </c>
      <c r="C42" s="290">
        <v>24373</v>
      </c>
      <c r="D42" s="290">
        <v>24266</v>
      </c>
      <c r="E42" s="290">
        <v>23986</v>
      </c>
      <c r="F42" s="290">
        <v>23488</v>
      </c>
      <c r="G42" s="290">
        <v>23049</v>
      </c>
      <c r="H42" s="290">
        <v>22765</v>
      </c>
      <c r="I42" s="290">
        <v>22534</v>
      </c>
      <c r="J42" s="290">
        <v>22162</v>
      </c>
      <c r="K42" s="290">
        <v>21696</v>
      </c>
      <c r="L42" s="291">
        <v>21073</v>
      </c>
      <c r="M42" s="291">
        <v>20575</v>
      </c>
      <c r="N42" s="291">
        <v>20223</v>
      </c>
      <c r="O42" s="291">
        <v>20200</v>
      </c>
      <c r="P42" s="291">
        <v>20325</v>
      </c>
      <c r="Q42" s="291">
        <v>20681</v>
      </c>
      <c r="R42" s="291">
        <v>21175</v>
      </c>
      <c r="S42" s="291">
        <v>21584</v>
      </c>
      <c r="T42" s="291">
        <v>21816</v>
      </c>
      <c r="U42" s="291">
        <v>22202</v>
      </c>
      <c r="V42" s="291">
        <v>22396</v>
      </c>
      <c r="W42" s="291">
        <v>22337</v>
      </c>
      <c r="X42" s="291">
        <v>22190</v>
      </c>
      <c r="Y42" s="291">
        <v>22115</v>
      </c>
      <c r="Z42" s="291">
        <v>21795</v>
      </c>
      <c r="AA42" s="291">
        <v>21451</v>
      </c>
      <c r="AB42" s="291">
        <v>21118</v>
      </c>
      <c r="AC42" s="292">
        <v>-380</v>
      </c>
      <c r="AD42" s="292">
        <v>-132</v>
      </c>
      <c r="AE42" s="330">
        <v>-3798</v>
      </c>
      <c r="AF42" s="266">
        <v>-0.14000000000000001</v>
      </c>
      <c r="AG42" s="330">
        <v>-3255</v>
      </c>
      <c r="AH42" s="266">
        <v>-0.13</v>
      </c>
    </row>
    <row r="43" spans="1:34" x14ac:dyDescent="0.2">
      <c r="A43" s="484"/>
      <c r="B43" s="333" t="s">
        <v>44</v>
      </c>
      <c r="C43" s="290">
        <v>26853</v>
      </c>
      <c r="D43" s="290">
        <v>27252</v>
      </c>
      <c r="E43" s="290">
        <v>27516</v>
      </c>
      <c r="F43" s="290">
        <v>27945</v>
      </c>
      <c r="G43" s="290">
        <v>28458</v>
      </c>
      <c r="H43" s="290">
        <v>28484</v>
      </c>
      <c r="I43" s="290">
        <v>28412</v>
      </c>
      <c r="J43" s="290">
        <v>28160</v>
      </c>
      <c r="K43" s="290">
        <v>27656</v>
      </c>
      <c r="L43" s="291">
        <v>27145</v>
      </c>
      <c r="M43" s="291">
        <v>26815</v>
      </c>
      <c r="N43" s="291">
        <v>26548</v>
      </c>
      <c r="O43" s="291">
        <v>26118</v>
      </c>
      <c r="P43" s="291">
        <v>25580</v>
      </c>
      <c r="Q43" s="291">
        <v>24860</v>
      </c>
      <c r="R43" s="291">
        <v>24283</v>
      </c>
      <c r="S43" s="291">
        <v>23873</v>
      </c>
      <c r="T43" s="291">
        <v>23844</v>
      </c>
      <c r="U43" s="291">
        <v>23988</v>
      </c>
      <c r="V43" s="291">
        <v>24400</v>
      </c>
      <c r="W43" s="291">
        <v>24975</v>
      </c>
      <c r="X43" s="291">
        <v>25458</v>
      </c>
      <c r="Y43" s="291">
        <v>25737</v>
      </c>
      <c r="Z43" s="291">
        <v>26191</v>
      </c>
      <c r="AA43" s="291">
        <v>26425</v>
      </c>
      <c r="AB43" s="291">
        <v>26376</v>
      </c>
      <c r="AC43" s="292">
        <v>-4</v>
      </c>
      <c r="AD43" s="292">
        <v>-21</v>
      </c>
      <c r="AE43" s="330">
        <v>-38</v>
      </c>
      <c r="AF43" s="266">
        <v>-0.02</v>
      </c>
      <c r="AG43" s="330">
        <v>-477</v>
      </c>
      <c r="AH43" s="266">
        <v>-0.02</v>
      </c>
    </row>
    <row r="44" spans="1:34" x14ac:dyDescent="0.2">
      <c r="A44" s="484"/>
      <c r="B44" s="333" t="s">
        <v>45</v>
      </c>
      <c r="C44" s="291">
        <v>27641</v>
      </c>
      <c r="D44" s="291">
        <v>28006</v>
      </c>
      <c r="E44" s="291">
        <v>28357</v>
      </c>
      <c r="F44" s="291">
        <v>28662</v>
      </c>
      <c r="G44" s="291">
        <v>28887</v>
      </c>
      <c r="H44" s="291">
        <v>29381</v>
      </c>
      <c r="I44" s="291">
        <v>29926</v>
      </c>
      <c r="J44" s="291">
        <v>30347</v>
      </c>
      <c r="K44" s="291">
        <v>30959</v>
      </c>
      <c r="L44" s="291">
        <v>31526</v>
      </c>
      <c r="M44" s="291">
        <v>31558</v>
      </c>
      <c r="N44" s="291">
        <v>31479</v>
      </c>
      <c r="O44" s="291">
        <v>31203</v>
      </c>
      <c r="P44" s="291">
        <v>30650</v>
      </c>
      <c r="Q44" s="291">
        <v>30089</v>
      </c>
      <c r="R44" s="291">
        <v>29727</v>
      </c>
      <c r="S44" s="291">
        <v>29435</v>
      </c>
      <c r="T44" s="291">
        <v>28965</v>
      </c>
      <c r="U44" s="291">
        <v>28376</v>
      </c>
      <c r="V44" s="291">
        <v>27586</v>
      </c>
      <c r="W44" s="291">
        <v>26953</v>
      </c>
      <c r="X44" s="291">
        <v>26509</v>
      </c>
      <c r="Y44" s="291">
        <v>26483</v>
      </c>
      <c r="Z44" s="291">
        <v>26646</v>
      </c>
      <c r="AA44" s="291">
        <v>27105</v>
      </c>
      <c r="AB44" s="291">
        <v>27757</v>
      </c>
      <c r="AC44" s="292">
        <v>392</v>
      </c>
      <c r="AD44" s="292">
        <v>3</v>
      </c>
      <c r="AE44" s="330">
        <v>3917</v>
      </c>
      <c r="AF44" s="266">
        <v>0</v>
      </c>
      <c r="AG44" s="330">
        <v>116</v>
      </c>
      <c r="AH44" s="266">
        <v>0</v>
      </c>
    </row>
    <row r="45" spans="1:34" x14ac:dyDescent="0.2">
      <c r="A45" s="484"/>
      <c r="B45" s="333" t="s">
        <v>46</v>
      </c>
      <c r="C45" s="291">
        <v>24229</v>
      </c>
      <c r="D45" s="291">
        <v>24757</v>
      </c>
      <c r="E45" s="291">
        <v>25540</v>
      </c>
      <c r="F45" s="291">
        <v>26471</v>
      </c>
      <c r="G45" s="291">
        <v>27316</v>
      </c>
      <c r="H45" s="291">
        <v>28011</v>
      </c>
      <c r="I45" s="291">
        <v>28269</v>
      </c>
      <c r="J45" s="291">
        <v>28528</v>
      </c>
      <c r="K45" s="291">
        <v>28745</v>
      </c>
      <c r="L45" s="291">
        <v>28971</v>
      </c>
      <c r="M45" s="291">
        <v>29464</v>
      </c>
      <c r="N45" s="291">
        <v>30010</v>
      </c>
      <c r="O45" s="291">
        <v>30433</v>
      </c>
      <c r="P45" s="291">
        <v>31044</v>
      </c>
      <c r="Q45" s="291">
        <v>31613</v>
      </c>
      <c r="R45" s="291">
        <v>31648</v>
      </c>
      <c r="S45" s="291">
        <v>31569</v>
      </c>
      <c r="T45" s="291">
        <v>31295</v>
      </c>
      <c r="U45" s="291">
        <v>30745</v>
      </c>
      <c r="V45" s="291">
        <v>30188</v>
      </c>
      <c r="W45" s="291">
        <v>29828</v>
      </c>
      <c r="X45" s="291">
        <v>29546</v>
      </c>
      <c r="Y45" s="291">
        <v>29087</v>
      </c>
      <c r="Z45" s="291">
        <v>28505</v>
      </c>
      <c r="AA45" s="291">
        <v>27725</v>
      </c>
      <c r="AB45" s="291">
        <v>27111</v>
      </c>
      <c r="AC45" s="292">
        <v>523</v>
      </c>
      <c r="AD45" s="292">
        <v>113</v>
      </c>
      <c r="AE45" s="330">
        <v>5235</v>
      </c>
      <c r="AF45" s="266">
        <v>0.12</v>
      </c>
      <c r="AG45" s="330">
        <v>2882</v>
      </c>
      <c r="AH45" s="266">
        <v>0.12</v>
      </c>
    </row>
    <row r="46" spans="1:34" x14ac:dyDescent="0.2">
      <c r="A46" s="484"/>
      <c r="B46" s="333" t="s">
        <v>47</v>
      </c>
      <c r="C46" s="291">
        <v>19357</v>
      </c>
      <c r="D46" s="291">
        <v>19151</v>
      </c>
      <c r="E46" s="291">
        <v>19008</v>
      </c>
      <c r="F46" s="291">
        <v>18755</v>
      </c>
      <c r="G46" s="291">
        <v>18036</v>
      </c>
      <c r="H46" s="291">
        <v>17617</v>
      </c>
      <c r="I46" s="291">
        <v>17692</v>
      </c>
      <c r="J46" s="291">
        <v>17959</v>
      </c>
      <c r="K46" s="291">
        <v>18323</v>
      </c>
      <c r="L46" s="291">
        <v>18907</v>
      </c>
      <c r="M46" s="291">
        <v>19388</v>
      </c>
      <c r="N46" s="291">
        <v>19568</v>
      </c>
      <c r="O46" s="291">
        <v>19748</v>
      </c>
      <c r="P46" s="291">
        <v>19899</v>
      </c>
      <c r="Q46" s="291">
        <v>20057</v>
      </c>
      <c r="R46" s="291">
        <v>20398</v>
      </c>
      <c r="S46" s="291">
        <v>20776</v>
      </c>
      <c r="T46" s="291">
        <v>21070</v>
      </c>
      <c r="U46" s="291">
        <v>21495</v>
      </c>
      <c r="V46" s="291">
        <v>21890</v>
      </c>
      <c r="W46" s="291">
        <v>21919</v>
      </c>
      <c r="X46" s="291">
        <v>21874</v>
      </c>
      <c r="Y46" s="291">
        <v>21694</v>
      </c>
      <c r="Z46" s="291">
        <v>21323</v>
      </c>
      <c r="AA46" s="291">
        <v>20946</v>
      </c>
      <c r="AB46" s="291">
        <v>20713</v>
      </c>
      <c r="AC46" s="292">
        <v>3</v>
      </c>
      <c r="AD46" s="292">
        <v>52</v>
      </c>
      <c r="AE46" s="330">
        <v>30</v>
      </c>
      <c r="AF46" s="266">
        <v>7.0000000000000007E-2</v>
      </c>
      <c r="AG46" s="330">
        <v>1356</v>
      </c>
      <c r="AH46" s="266">
        <v>7.0000000000000007E-2</v>
      </c>
    </row>
    <row r="47" spans="1:34" x14ac:dyDescent="0.2">
      <c r="A47" s="484"/>
      <c r="B47" s="333" t="s">
        <v>48</v>
      </c>
      <c r="C47" s="291">
        <v>9721</v>
      </c>
      <c r="D47" s="291">
        <v>9913</v>
      </c>
      <c r="E47" s="291">
        <v>9990</v>
      </c>
      <c r="F47" s="291">
        <v>10161</v>
      </c>
      <c r="G47" s="291">
        <v>9971</v>
      </c>
      <c r="H47" s="291">
        <v>9693</v>
      </c>
      <c r="I47" s="291">
        <v>9347</v>
      </c>
      <c r="J47" s="291">
        <v>9056</v>
      </c>
      <c r="K47" s="291">
        <v>8729</v>
      </c>
      <c r="L47" s="291">
        <v>8396</v>
      </c>
      <c r="M47" s="291">
        <v>8201</v>
      </c>
      <c r="N47" s="291">
        <v>8237</v>
      </c>
      <c r="O47" s="291">
        <v>8362</v>
      </c>
      <c r="P47" s="291">
        <v>8533</v>
      </c>
      <c r="Q47" s="291">
        <v>8806</v>
      </c>
      <c r="R47" s="291">
        <v>9032</v>
      </c>
      <c r="S47" s="291">
        <v>9118</v>
      </c>
      <c r="T47" s="291">
        <v>9203</v>
      </c>
      <c r="U47" s="291">
        <v>9275</v>
      </c>
      <c r="V47" s="291">
        <v>9350</v>
      </c>
      <c r="W47" s="291">
        <v>9511</v>
      </c>
      <c r="X47" s="291">
        <v>9693</v>
      </c>
      <c r="Y47" s="291">
        <v>9835</v>
      </c>
      <c r="Z47" s="291">
        <v>10038</v>
      </c>
      <c r="AA47" s="291">
        <v>10227</v>
      </c>
      <c r="AB47" s="291">
        <v>10251</v>
      </c>
      <c r="AC47" s="292">
        <v>-152</v>
      </c>
      <c r="AD47" s="292">
        <v>20</v>
      </c>
      <c r="AE47" s="330">
        <v>-1520</v>
      </c>
      <c r="AF47" s="266">
        <v>0.05</v>
      </c>
      <c r="AG47" s="330">
        <v>530</v>
      </c>
      <c r="AH47" s="266">
        <v>0.05</v>
      </c>
    </row>
    <row r="48" spans="1:34" x14ac:dyDescent="0.2">
      <c r="A48" s="484"/>
      <c r="B48" s="333" t="s">
        <v>49</v>
      </c>
      <c r="C48" s="291">
        <v>3185</v>
      </c>
      <c r="D48" s="291">
        <v>3315</v>
      </c>
      <c r="E48" s="291">
        <v>3447</v>
      </c>
      <c r="F48" s="291">
        <v>3536</v>
      </c>
      <c r="G48" s="291">
        <v>3538</v>
      </c>
      <c r="H48" s="291">
        <v>3519</v>
      </c>
      <c r="I48" s="291">
        <v>3486</v>
      </c>
      <c r="J48" s="291">
        <v>3419</v>
      </c>
      <c r="K48" s="291">
        <v>3386</v>
      </c>
      <c r="L48" s="291">
        <v>3324</v>
      </c>
      <c r="M48" s="291">
        <v>3232</v>
      </c>
      <c r="N48" s="291">
        <v>3118</v>
      </c>
      <c r="O48" s="291">
        <v>3021</v>
      </c>
      <c r="P48" s="291">
        <v>2913</v>
      </c>
      <c r="Q48" s="291">
        <v>2803</v>
      </c>
      <c r="R48" s="291">
        <v>2738</v>
      </c>
      <c r="S48" s="291">
        <v>2751</v>
      </c>
      <c r="T48" s="291">
        <v>2794</v>
      </c>
      <c r="U48" s="291">
        <v>2852</v>
      </c>
      <c r="V48" s="291">
        <v>2944</v>
      </c>
      <c r="W48" s="291">
        <v>3020</v>
      </c>
      <c r="X48" s="291">
        <v>3051</v>
      </c>
      <c r="Y48" s="291">
        <v>3081</v>
      </c>
      <c r="Z48" s="291">
        <v>3107</v>
      </c>
      <c r="AA48" s="291">
        <v>3134</v>
      </c>
      <c r="AB48" s="291">
        <v>3191</v>
      </c>
      <c r="AC48" s="292">
        <v>5</v>
      </c>
      <c r="AD48" s="292">
        <v>0</v>
      </c>
      <c r="AE48" s="330">
        <v>47</v>
      </c>
      <c r="AF48" s="266">
        <v>0</v>
      </c>
      <c r="AG48" s="330">
        <v>6</v>
      </c>
      <c r="AH48" s="266">
        <v>0</v>
      </c>
    </row>
    <row r="49" spans="1:35" x14ac:dyDescent="0.2">
      <c r="A49" s="484"/>
      <c r="B49" s="333" t="s">
        <v>57</v>
      </c>
      <c r="C49" s="291">
        <v>1660</v>
      </c>
      <c r="D49" s="291">
        <v>1649</v>
      </c>
      <c r="E49" s="291">
        <v>1639</v>
      </c>
      <c r="F49" s="291">
        <v>1633</v>
      </c>
      <c r="G49" s="291">
        <v>1660</v>
      </c>
      <c r="H49" s="291">
        <v>1689</v>
      </c>
      <c r="I49" s="291">
        <v>1720</v>
      </c>
      <c r="J49" s="291">
        <v>1751</v>
      </c>
      <c r="K49" s="291">
        <v>1772</v>
      </c>
      <c r="L49" s="291">
        <v>1789</v>
      </c>
      <c r="M49" s="291">
        <v>1801</v>
      </c>
      <c r="N49" s="291">
        <v>1811</v>
      </c>
      <c r="O49" s="291">
        <v>1810</v>
      </c>
      <c r="P49" s="291">
        <v>1811</v>
      </c>
      <c r="Q49" s="291">
        <v>1804</v>
      </c>
      <c r="R49" s="291">
        <v>1787</v>
      </c>
      <c r="S49" s="291">
        <v>1760</v>
      </c>
      <c r="T49" s="291">
        <v>1734</v>
      </c>
      <c r="U49" s="291">
        <v>1706</v>
      </c>
      <c r="V49" s="291">
        <v>1673</v>
      </c>
      <c r="W49" s="291">
        <v>1647</v>
      </c>
      <c r="X49" s="291">
        <v>1638</v>
      </c>
      <c r="Y49" s="291">
        <v>1635</v>
      </c>
      <c r="Z49" s="291">
        <v>1635</v>
      </c>
      <c r="AA49" s="291">
        <v>1644</v>
      </c>
      <c r="AB49" s="291">
        <v>1652</v>
      </c>
      <c r="AC49" s="292">
        <v>14</v>
      </c>
      <c r="AD49" s="292">
        <f>(AB49-C49)/25</f>
        <v>-0.32</v>
      </c>
      <c r="AE49" s="330">
        <v>141</v>
      </c>
      <c r="AF49" s="266">
        <v>0.08</v>
      </c>
      <c r="AG49" s="330">
        <f>AB49-C49</f>
        <v>-8</v>
      </c>
      <c r="AH49" s="266">
        <f>(AG49/C49-1)*0.01</f>
        <v>-1.0048192771084336E-2</v>
      </c>
    </row>
    <row r="50" spans="1:35" s="203" customFormat="1" x14ac:dyDescent="0.2">
      <c r="A50" s="487"/>
      <c r="B50" s="335" t="s">
        <v>60</v>
      </c>
      <c r="C50" s="337">
        <v>154526</v>
      </c>
      <c r="D50" s="337">
        <v>155681</v>
      </c>
      <c r="E50" s="337">
        <v>156663</v>
      </c>
      <c r="F50" s="337">
        <v>157600</v>
      </c>
      <c r="G50" s="337">
        <v>157469</v>
      </c>
      <c r="H50" s="337">
        <v>157413</v>
      </c>
      <c r="I50" s="337">
        <v>157452</v>
      </c>
      <c r="J50" s="337">
        <v>157479</v>
      </c>
      <c r="K50" s="337">
        <v>157480</v>
      </c>
      <c r="L50" s="337">
        <v>157641</v>
      </c>
      <c r="M50" s="337">
        <v>157895</v>
      </c>
      <c r="N50" s="337">
        <v>158125</v>
      </c>
      <c r="O50" s="337">
        <v>158182</v>
      </c>
      <c r="P50" s="337">
        <v>158269</v>
      </c>
      <c r="Q50" s="337">
        <v>158326</v>
      </c>
      <c r="R50" s="337">
        <v>158319</v>
      </c>
      <c r="S50" s="337">
        <v>158247</v>
      </c>
      <c r="T50" s="337">
        <v>157983</v>
      </c>
      <c r="U50" s="337">
        <v>157628</v>
      </c>
      <c r="V50" s="337">
        <v>157145</v>
      </c>
      <c r="W50" s="337">
        <v>156652</v>
      </c>
      <c r="X50" s="337">
        <v>156148</v>
      </c>
      <c r="Y50" s="337">
        <v>155617</v>
      </c>
      <c r="Z50" s="337">
        <v>154978</v>
      </c>
      <c r="AA50" s="337">
        <v>154264</v>
      </c>
      <c r="AB50" s="337">
        <v>153705</v>
      </c>
      <c r="AC50" s="338">
        <v>337</v>
      </c>
      <c r="AD50" s="338">
        <v>-33</v>
      </c>
      <c r="AE50" s="339">
        <v>3369</v>
      </c>
      <c r="AF50" s="340">
        <v>0.02</v>
      </c>
      <c r="AG50" s="339">
        <v>-821</v>
      </c>
      <c r="AH50" s="340">
        <v>-0.01</v>
      </c>
      <c r="AI50" s="352"/>
    </row>
    <row r="51" spans="1:35" ht="6" customHeight="1" x14ac:dyDescent="0.2">
      <c r="A51" s="353"/>
      <c r="B51" s="354"/>
      <c r="C51" s="355"/>
      <c r="D51" s="355"/>
      <c r="E51" s="355"/>
      <c r="F51" s="355"/>
      <c r="G51" s="355"/>
      <c r="H51" s="355"/>
      <c r="I51" s="355"/>
      <c r="J51" s="355"/>
      <c r="K51" s="355"/>
      <c r="L51" s="355"/>
      <c r="M51" s="355"/>
      <c r="N51" s="355"/>
      <c r="O51" s="355"/>
      <c r="P51" s="355"/>
      <c r="Q51" s="355"/>
      <c r="R51" s="355"/>
      <c r="S51" s="355"/>
      <c r="T51" s="355"/>
      <c r="U51" s="355"/>
      <c r="V51" s="355"/>
      <c r="W51" s="355"/>
      <c r="X51" s="355"/>
      <c r="Y51" s="355"/>
      <c r="Z51" s="355"/>
      <c r="AA51" s="355"/>
      <c r="AB51" s="355"/>
      <c r="AC51" s="356"/>
      <c r="AD51" s="356"/>
      <c r="AE51" s="357"/>
      <c r="AF51" s="354"/>
      <c r="AG51" s="357"/>
      <c r="AH51" s="354"/>
    </row>
    <row r="52" spans="1:35" x14ac:dyDescent="0.2">
      <c r="A52" s="484" t="s">
        <v>32</v>
      </c>
      <c r="B52" s="333" t="s">
        <v>41</v>
      </c>
      <c r="C52" s="355">
        <v>2590</v>
      </c>
      <c r="D52" s="355">
        <v>2555</v>
      </c>
      <c r="E52" s="355">
        <v>2580</v>
      </c>
      <c r="F52" s="355">
        <v>2639</v>
      </c>
      <c r="G52" s="355">
        <v>2687</v>
      </c>
      <c r="H52" s="355">
        <v>2747</v>
      </c>
      <c r="I52" s="355">
        <v>2815</v>
      </c>
      <c r="J52" s="355">
        <v>2873</v>
      </c>
      <c r="K52" s="355">
        <v>2906</v>
      </c>
      <c r="L52" s="355">
        <v>2960</v>
      </c>
      <c r="M52" s="355">
        <v>2965</v>
      </c>
      <c r="N52" s="355">
        <v>2949</v>
      </c>
      <c r="O52" s="355">
        <v>2937</v>
      </c>
      <c r="P52" s="355">
        <v>2887</v>
      </c>
      <c r="Q52" s="355">
        <v>2847</v>
      </c>
      <c r="R52" s="355">
        <v>2800</v>
      </c>
      <c r="S52" s="355">
        <v>2749</v>
      </c>
      <c r="T52" s="355">
        <v>2682</v>
      </c>
      <c r="U52" s="355">
        <v>2629</v>
      </c>
      <c r="V52" s="355">
        <v>2597</v>
      </c>
      <c r="W52" s="355">
        <v>2579</v>
      </c>
      <c r="X52" s="355">
        <v>2579</v>
      </c>
      <c r="Y52" s="355">
        <v>2574</v>
      </c>
      <c r="Z52" s="355">
        <v>2569</v>
      </c>
      <c r="AA52" s="355">
        <v>2566</v>
      </c>
      <c r="AB52" s="355">
        <v>2561</v>
      </c>
      <c r="AC52" s="292">
        <v>38</v>
      </c>
      <c r="AD52" s="292">
        <v>-1</v>
      </c>
      <c r="AE52" s="330">
        <v>375</v>
      </c>
      <c r="AF52" s="266">
        <v>0.14000000000000001</v>
      </c>
      <c r="AG52" s="330">
        <v>-28</v>
      </c>
      <c r="AH52" s="266">
        <v>-0.01</v>
      </c>
    </row>
    <row r="53" spans="1:35" x14ac:dyDescent="0.2">
      <c r="A53" s="484"/>
      <c r="B53" s="333" t="s">
        <v>42</v>
      </c>
      <c r="C53" s="355">
        <v>26031</v>
      </c>
      <c r="D53" s="355">
        <v>26152</v>
      </c>
      <c r="E53" s="355">
        <v>26084</v>
      </c>
      <c r="F53" s="355">
        <v>25880</v>
      </c>
      <c r="G53" s="355">
        <v>25107</v>
      </c>
      <c r="H53" s="355">
        <v>24489</v>
      </c>
      <c r="I53" s="355">
        <v>24050</v>
      </c>
      <c r="J53" s="355">
        <v>24019</v>
      </c>
      <c r="K53" s="355">
        <v>24174</v>
      </c>
      <c r="L53" s="355">
        <v>24615</v>
      </c>
      <c r="M53" s="355">
        <v>25226</v>
      </c>
      <c r="N53" s="355">
        <v>25733</v>
      </c>
      <c r="O53" s="355">
        <v>26023</v>
      </c>
      <c r="P53" s="355">
        <v>26499</v>
      </c>
      <c r="Q53" s="355">
        <v>26741</v>
      </c>
      <c r="R53" s="355">
        <v>26668</v>
      </c>
      <c r="S53" s="355">
        <v>26478</v>
      </c>
      <c r="T53" s="355">
        <v>26376</v>
      </c>
      <c r="U53" s="355">
        <v>25974</v>
      </c>
      <c r="V53" s="355">
        <v>25542</v>
      </c>
      <c r="W53" s="355">
        <v>25115</v>
      </c>
      <c r="X53" s="355">
        <v>24627</v>
      </c>
      <c r="Y53" s="355">
        <v>24202</v>
      </c>
      <c r="Z53" s="355">
        <v>23828</v>
      </c>
      <c r="AA53" s="355">
        <v>23595</v>
      </c>
      <c r="AB53" s="355">
        <v>23459</v>
      </c>
      <c r="AC53" s="292">
        <v>-81</v>
      </c>
      <c r="AD53" s="292">
        <v>-103</v>
      </c>
      <c r="AE53" s="330">
        <v>-805</v>
      </c>
      <c r="AF53" s="266">
        <v>-0.03</v>
      </c>
      <c r="AG53" s="330">
        <v>-2572</v>
      </c>
      <c r="AH53" s="266">
        <v>-0.1</v>
      </c>
    </row>
    <row r="54" spans="1:35" x14ac:dyDescent="0.2">
      <c r="A54" s="484"/>
      <c r="B54" s="333" t="s">
        <v>43</v>
      </c>
      <c r="C54" s="355">
        <v>51913</v>
      </c>
      <c r="D54" s="355">
        <v>52130</v>
      </c>
      <c r="E54" s="355">
        <v>51989</v>
      </c>
      <c r="F54" s="355">
        <v>51362</v>
      </c>
      <c r="G54" s="355">
        <v>50400</v>
      </c>
      <c r="H54" s="355">
        <v>49778</v>
      </c>
      <c r="I54" s="355">
        <v>49274</v>
      </c>
      <c r="J54" s="355">
        <v>48460</v>
      </c>
      <c r="K54" s="355">
        <v>47442</v>
      </c>
      <c r="L54" s="355">
        <v>46081</v>
      </c>
      <c r="M54" s="355">
        <v>44995</v>
      </c>
      <c r="N54" s="355">
        <v>44226</v>
      </c>
      <c r="O54" s="355">
        <v>44177</v>
      </c>
      <c r="P54" s="355">
        <v>44450</v>
      </c>
      <c r="Q54" s="355">
        <v>45229</v>
      </c>
      <c r="R54" s="355">
        <v>46309</v>
      </c>
      <c r="S54" s="355">
        <v>47205</v>
      </c>
      <c r="T54" s="355">
        <v>47713</v>
      </c>
      <c r="U54" s="355">
        <v>48557</v>
      </c>
      <c r="V54" s="355">
        <v>48982</v>
      </c>
      <c r="W54" s="355">
        <v>48851</v>
      </c>
      <c r="X54" s="355">
        <v>48510</v>
      </c>
      <c r="Y54" s="355">
        <v>48329</v>
      </c>
      <c r="Z54" s="355">
        <v>47618</v>
      </c>
      <c r="AA54" s="355">
        <v>46853</v>
      </c>
      <c r="AB54" s="355">
        <v>46095</v>
      </c>
      <c r="AC54" s="292">
        <v>-692</v>
      </c>
      <c r="AD54" s="292">
        <v>-233</v>
      </c>
      <c r="AE54" s="330">
        <v>-6919</v>
      </c>
      <c r="AF54" s="266">
        <v>-0.13</v>
      </c>
      <c r="AG54" s="330">
        <v>-5818</v>
      </c>
      <c r="AH54" s="266">
        <v>-0.11</v>
      </c>
    </row>
    <row r="55" spans="1:35" x14ac:dyDescent="0.2">
      <c r="A55" s="484"/>
      <c r="B55" s="333" t="s">
        <v>44</v>
      </c>
      <c r="C55" s="355">
        <v>48059</v>
      </c>
      <c r="D55" s="355">
        <v>49570</v>
      </c>
      <c r="E55" s="355">
        <v>50881</v>
      </c>
      <c r="F55" s="355">
        <v>52523</v>
      </c>
      <c r="G55" s="355">
        <v>53486</v>
      </c>
      <c r="H55" s="355">
        <v>53533</v>
      </c>
      <c r="I55" s="355">
        <v>53398</v>
      </c>
      <c r="J55" s="355">
        <v>52924</v>
      </c>
      <c r="K55" s="355">
        <v>51977</v>
      </c>
      <c r="L55" s="355">
        <v>51016</v>
      </c>
      <c r="M55" s="355">
        <v>50395</v>
      </c>
      <c r="N55" s="355">
        <v>49894</v>
      </c>
      <c r="O55" s="355">
        <v>49087</v>
      </c>
      <c r="P55" s="355">
        <v>48077</v>
      </c>
      <c r="Q55" s="355">
        <v>46724</v>
      </c>
      <c r="R55" s="355">
        <v>45640</v>
      </c>
      <c r="S55" s="355">
        <v>44870</v>
      </c>
      <c r="T55" s="355">
        <v>44816</v>
      </c>
      <c r="U55" s="355">
        <v>45087</v>
      </c>
      <c r="V55" s="355">
        <v>45862</v>
      </c>
      <c r="W55" s="355">
        <v>46940</v>
      </c>
      <c r="X55" s="355">
        <v>47834</v>
      </c>
      <c r="Y55" s="355">
        <v>48343</v>
      </c>
      <c r="Z55" s="355">
        <v>49186</v>
      </c>
      <c r="AA55" s="355">
        <v>49613</v>
      </c>
      <c r="AB55" s="355">
        <v>49481</v>
      </c>
      <c r="AC55" s="292">
        <v>234</v>
      </c>
      <c r="AD55" s="292">
        <v>57</v>
      </c>
      <c r="AE55" s="330">
        <v>2336</v>
      </c>
      <c r="AF55" s="266">
        <v>0.05</v>
      </c>
      <c r="AG55" s="330">
        <v>1423</v>
      </c>
      <c r="AH55" s="266">
        <v>0.03</v>
      </c>
    </row>
    <row r="56" spans="1:35" x14ac:dyDescent="0.2">
      <c r="A56" s="484"/>
      <c r="B56" s="333" t="s">
        <v>45</v>
      </c>
      <c r="C56" s="355">
        <v>29668</v>
      </c>
      <c r="D56" s="355">
        <v>30199</v>
      </c>
      <c r="E56" s="355">
        <v>30727</v>
      </c>
      <c r="F56" s="355">
        <v>31206</v>
      </c>
      <c r="G56" s="355">
        <v>31450</v>
      </c>
      <c r="H56" s="355">
        <v>31987</v>
      </c>
      <c r="I56" s="355">
        <v>32579</v>
      </c>
      <c r="J56" s="355">
        <v>33036</v>
      </c>
      <c r="K56" s="355">
        <v>33700</v>
      </c>
      <c r="L56" s="355">
        <v>34316</v>
      </c>
      <c r="M56" s="355">
        <v>34350</v>
      </c>
      <c r="N56" s="355">
        <v>34265</v>
      </c>
      <c r="O56" s="355">
        <v>33964</v>
      </c>
      <c r="P56" s="355">
        <v>33363</v>
      </c>
      <c r="Q56" s="355">
        <v>32752</v>
      </c>
      <c r="R56" s="355">
        <v>32357</v>
      </c>
      <c r="S56" s="355">
        <v>32040</v>
      </c>
      <c r="T56" s="355">
        <v>31528</v>
      </c>
      <c r="U56" s="355">
        <v>30887</v>
      </c>
      <c r="V56" s="355">
        <v>30029</v>
      </c>
      <c r="W56" s="355">
        <v>29338</v>
      </c>
      <c r="X56" s="355">
        <v>28847</v>
      </c>
      <c r="Y56" s="355">
        <v>28810</v>
      </c>
      <c r="Z56" s="355">
        <v>28982</v>
      </c>
      <c r="AA56" s="355">
        <v>29475</v>
      </c>
      <c r="AB56" s="355">
        <v>30158</v>
      </c>
      <c r="AC56" s="292">
        <v>468</v>
      </c>
      <c r="AD56" s="292">
        <v>20</v>
      </c>
      <c r="AE56" s="330">
        <v>4682</v>
      </c>
      <c r="AF56" s="266">
        <v>0.16</v>
      </c>
      <c r="AG56" s="330">
        <v>489</v>
      </c>
      <c r="AH56" s="266">
        <v>0.02</v>
      </c>
    </row>
    <row r="57" spans="1:35" x14ac:dyDescent="0.2">
      <c r="A57" s="484"/>
      <c r="B57" s="333" t="s">
        <v>46</v>
      </c>
      <c r="C57" s="355">
        <v>25222</v>
      </c>
      <c r="D57" s="355">
        <v>25442</v>
      </c>
      <c r="E57" s="355">
        <v>25919</v>
      </c>
      <c r="F57" s="355">
        <v>26536</v>
      </c>
      <c r="G57" s="355">
        <v>27383</v>
      </c>
      <c r="H57" s="355">
        <v>28079</v>
      </c>
      <c r="I57" s="355">
        <v>28337</v>
      </c>
      <c r="J57" s="355">
        <v>28597</v>
      </c>
      <c r="K57" s="355">
        <v>28813</v>
      </c>
      <c r="L57" s="355">
        <v>29039</v>
      </c>
      <c r="M57" s="355">
        <v>29533</v>
      </c>
      <c r="N57" s="355">
        <v>30079</v>
      </c>
      <c r="O57" s="355">
        <v>30502</v>
      </c>
      <c r="P57" s="355">
        <v>31114</v>
      </c>
      <c r="Q57" s="355">
        <v>31682</v>
      </c>
      <c r="R57" s="355">
        <v>31718</v>
      </c>
      <c r="S57" s="355">
        <v>31639</v>
      </c>
      <c r="T57" s="355">
        <v>31364</v>
      </c>
      <c r="U57" s="355">
        <v>30814</v>
      </c>
      <c r="V57" s="355">
        <v>30255</v>
      </c>
      <c r="W57" s="355">
        <v>29893</v>
      </c>
      <c r="X57" s="355">
        <v>29600</v>
      </c>
      <c r="Y57" s="355">
        <v>29129</v>
      </c>
      <c r="Z57" s="355">
        <v>28539</v>
      </c>
      <c r="AA57" s="355">
        <v>27750</v>
      </c>
      <c r="AB57" s="355">
        <v>27112</v>
      </c>
      <c r="AC57" s="292">
        <v>431</v>
      </c>
      <c r="AD57" s="292">
        <v>76</v>
      </c>
      <c r="AE57" s="330">
        <v>4311</v>
      </c>
      <c r="AF57" s="266">
        <v>0.17</v>
      </c>
      <c r="AG57" s="330">
        <v>1890</v>
      </c>
      <c r="AH57" s="266">
        <v>7.0000000000000007E-2</v>
      </c>
    </row>
    <row r="58" spans="1:35" x14ac:dyDescent="0.2">
      <c r="A58" s="484"/>
      <c r="B58" s="333" t="s">
        <v>47</v>
      </c>
      <c r="C58" s="355">
        <v>36800</v>
      </c>
      <c r="D58" s="355">
        <v>35175</v>
      </c>
      <c r="E58" s="355">
        <v>33748</v>
      </c>
      <c r="F58" s="355">
        <v>32209</v>
      </c>
      <c r="G58" s="355">
        <v>30974</v>
      </c>
      <c r="H58" s="355">
        <v>30254</v>
      </c>
      <c r="I58" s="355">
        <v>30384</v>
      </c>
      <c r="J58" s="355">
        <v>30842</v>
      </c>
      <c r="K58" s="355">
        <v>31467</v>
      </c>
      <c r="L58" s="355">
        <v>32470</v>
      </c>
      <c r="M58" s="355">
        <v>33295</v>
      </c>
      <c r="N58" s="355">
        <v>33605</v>
      </c>
      <c r="O58" s="355">
        <v>33915</v>
      </c>
      <c r="P58" s="355">
        <v>34173</v>
      </c>
      <c r="Q58" s="355">
        <v>34444</v>
      </c>
      <c r="R58" s="355">
        <v>35030</v>
      </c>
      <c r="S58" s="355">
        <v>35680</v>
      </c>
      <c r="T58" s="355">
        <v>36184</v>
      </c>
      <c r="U58" s="355">
        <v>36913</v>
      </c>
      <c r="V58" s="355">
        <v>37591</v>
      </c>
      <c r="W58" s="355">
        <v>37638</v>
      </c>
      <c r="X58" s="355">
        <v>37544</v>
      </c>
      <c r="Y58" s="355">
        <v>37217</v>
      </c>
      <c r="Z58" s="355">
        <v>36567</v>
      </c>
      <c r="AA58" s="355">
        <v>35905</v>
      </c>
      <c r="AB58" s="355">
        <v>35472</v>
      </c>
      <c r="AC58" s="292">
        <v>-350</v>
      </c>
      <c r="AD58" s="292">
        <v>-53</v>
      </c>
      <c r="AE58" s="330">
        <v>-3505</v>
      </c>
      <c r="AF58" s="266">
        <v>-0.1</v>
      </c>
      <c r="AG58" s="330">
        <v>-1328</v>
      </c>
      <c r="AH58" s="266">
        <v>-0.04</v>
      </c>
    </row>
    <row r="59" spans="1:35" x14ac:dyDescent="0.2">
      <c r="A59" s="484"/>
      <c r="B59" s="333" t="s">
        <v>48</v>
      </c>
      <c r="C59" s="355">
        <v>61986</v>
      </c>
      <c r="D59" s="355">
        <v>60508</v>
      </c>
      <c r="E59" s="355">
        <v>58406</v>
      </c>
      <c r="F59" s="355">
        <v>56943</v>
      </c>
      <c r="G59" s="355">
        <v>55880</v>
      </c>
      <c r="H59" s="355">
        <v>54319</v>
      </c>
      <c r="I59" s="355">
        <v>52385</v>
      </c>
      <c r="J59" s="355">
        <v>50755</v>
      </c>
      <c r="K59" s="355">
        <v>48927</v>
      </c>
      <c r="L59" s="355">
        <v>47060</v>
      </c>
      <c r="M59" s="355">
        <v>45972</v>
      </c>
      <c r="N59" s="355">
        <v>46173</v>
      </c>
      <c r="O59" s="355">
        <v>46878</v>
      </c>
      <c r="P59" s="355">
        <v>47837</v>
      </c>
      <c r="Q59" s="355">
        <v>49369</v>
      </c>
      <c r="R59" s="355">
        <v>50635</v>
      </c>
      <c r="S59" s="355">
        <v>51118</v>
      </c>
      <c r="T59" s="355">
        <v>51599</v>
      </c>
      <c r="U59" s="355">
        <v>52001</v>
      </c>
      <c r="V59" s="355">
        <v>52422</v>
      </c>
      <c r="W59" s="355">
        <v>53321</v>
      </c>
      <c r="X59" s="355">
        <v>54315</v>
      </c>
      <c r="Y59" s="355">
        <v>55089</v>
      </c>
      <c r="Z59" s="355">
        <v>56205</v>
      </c>
      <c r="AA59" s="355">
        <v>57244</v>
      </c>
      <c r="AB59" s="355">
        <v>57317</v>
      </c>
      <c r="AC59" s="292">
        <v>-1601</v>
      </c>
      <c r="AD59" s="292">
        <v>-187</v>
      </c>
      <c r="AE59" s="330">
        <v>-16014</v>
      </c>
      <c r="AF59" s="266">
        <v>-0.26</v>
      </c>
      <c r="AG59" s="330">
        <v>-4669</v>
      </c>
      <c r="AH59" s="266">
        <v>-0.08</v>
      </c>
    </row>
    <row r="60" spans="1:35" x14ac:dyDescent="0.2">
      <c r="A60" s="484"/>
      <c r="B60" s="333" t="s">
        <v>49</v>
      </c>
      <c r="C60" s="355">
        <v>90679</v>
      </c>
      <c r="D60" s="355">
        <v>91301</v>
      </c>
      <c r="E60" s="355">
        <v>91885</v>
      </c>
      <c r="F60" s="355">
        <v>91251</v>
      </c>
      <c r="G60" s="355">
        <v>91301</v>
      </c>
      <c r="H60" s="355">
        <v>90800</v>
      </c>
      <c r="I60" s="355">
        <v>89954</v>
      </c>
      <c r="J60" s="355">
        <v>88219</v>
      </c>
      <c r="K60" s="355">
        <v>87386</v>
      </c>
      <c r="L60" s="355">
        <v>85784</v>
      </c>
      <c r="M60" s="355">
        <v>83413</v>
      </c>
      <c r="N60" s="355">
        <v>80465</v>
      </c>
      <c r="O60" s="355">
        <v>77977</v>
      </c>
      <c r="P60" s="355">
        <v>75189</v>
      </c>
      <c r="Q60" s="355">
        <v>72340</v>
      </c>
      <c r="R60" s="355">
        <v>70684</v>
      </c>
      <c r="S60" s="355">
        <v>71009</v>
      </c>
      <c r="T60" s="355">
        <v>72113</v>
      </c>
      <c r="U60" s="355">
        <v>73611</v>
      </c>
      <c r="V60" s="355">
        <v>75987</v>
      </c>
      <c r="W60" s="355">
        <v>77954</v>
      </c>
      <c r="X60" s="355">
        <v>78713</v>
      </c>
      <c r="Y60" s="355">
        <v>79463</v>
      </c>
      <c r="Z60" s="355">
        <v>80099</v>
      </c>
      <c r="AA60" s="355">
        <v>80760</v>
      </c>
      <c r="AB60" s="355">
        <v>82146</v>
      </c>
      <c r="AC60" s="292">
        <v>-727</v>
      </c>
      <c r="AD60" s="292">
        <v>-341</v>
      </c>
      <c r="AE60" s="330">
        <v>-7266</v>
      </c>
      <c r="AF60" s="266">
        <v>-0.08</v>
      </c>
      <c r="AG60" s="330">
        <v>-8533</v>
      </c>
      <c r="AH60" s="266">
        <v>-0.09</v>
      </c>
    </row>
    <row r="61" spans="1:35" x14ac:dyDescent="0.2">
      <c r="A61" s="484"/>
      <c r="B61" s="333" t="s">
        <v>50</v>
      </c>
      <c r="C61" s="355">
        <v>95762</v>
      </c>
      <c r="D61" s="355">
        <v>97868</v>
      </c>
      <c r="E61" s="355">
        <v>99863</v>
      </c>
      <c r="F61" s="355">
        <v>101763</v>
      </c>
      <c r="G61" s="355">
        <v>103956</v>
      </c>
      <c r="H61" s="355">
        <v>106148</v>
      </c>
      <c r="I61" s="355">
        <v>107911</v>
      </c>
      <c r="J61" s="355">
        <v>109776</v>
      </c>
      <c r="K61" s="355">
        <v>110200</v>
      </c>
      <c r="L61" s="355">
        <v>110315</v>
      </c>
      <c r="M61" s="355">
        <v>109766</v>
      </c>
      <c r="N61" s="355">
        <v>108793</v>
      </c>
      <c r="O61" s="355">
        <v>106751</v>
      </c>
      <c r="P61" s="355">
        <v>105784</v>
      </c>
      <c r="Q61" s="355">
        <v>103891</v>
      </c>
      <c r="R61" s="355">
        <v>101058</v>
      </c>
      <c r="S61" s="355">
        <v>97518</v>
      </c>
      <c r="T61" s="355">
        <v>94531</v>
      </c>
      <c r="U61" s="355">
        <v>91188</v>
      </c>
      <c r="V61" s="355">
        <v>87765</v>
      </c>
      <c r="W61" s="355">
        <v>85783</v>
      </c>
      <c r="X61" s="355">
        <v>86199</v>
      </c>
      <c r="Y61" s="355">
        <v>87567</v>
      </c>
      <c r="Z61" s="355">
        <v>89418</v>
      </c>
      <c r="AA61" s="355">
        <v>92328</v>
      </c>
      <c r="AB61" s="355">
        <v>94729</v>
      </c>
      <c r="AC61" s="292">
        <v>1400</v>
      </c>
      <c r="AD61" s="292">
        <v>-41</v>
      </c>
      <c r="AE61" s="330">
        <v>14004</v>
      </c>
      <c r="AF61" s="266">
        <v>0.15</v>
      </c>
      <c r="AG61" s="330">
        <v>-1034</v>
      </c>
      <c r="AH61" s="266">
        <v>-0.01</v>
      </c>
    </row>
    <row r="62" spans="1:35" x14ac:dyDescent="0.2">
      <c r="A62" s="484"/>
      <c r="B62" s="333" t="s">
        <v>51</v>
      </c>
      <c r="C62" s="355">
        <v>86193</v>
      </c>
      <c r="D62" s="355">
        <v>85335</v>
      </c>
      <c r="E62" s="355">
        <v>85041</v>
      </c>
      <c r="F62" s="355">
        <v>85696</v>
      </c>
      <c r="G62" s="355">
        <v>87735</v>
      </c>
      <c r="H62" s="355">
        <v>89784</v>
      </c>
      <c r="I62" s="355">
        <v>92039</v>
      </c>
      <c r="J62" s="355">
        <v>94303</v>
      </c>
      <c r="K62" s="355">
        <v>96501</v>
      </c>
      <c r="L62" s="355">
        <v>98665</v>
      </c>
      <c r="M62" s="355">
        <v>100828</v>
      </c>
      <c r="N62" s="355">
        <v>102585</v>
      </c>
      <c r="O62" s="355">
        <v>104432</v>
      </c>
      <c r="P62" s="355">
        <v>104906</v>
      </c>
      <c r="Q62" s="355">
        <v>105084</v>
      </c>
      <c r="R62" s="355">
        <v>104633</v>
      </c>
      <c r="S62" s="355">
        <v>103771</v>
      </c>
      <c r="T62" s="355">
        <v>101885</v>
      </c>
      <c r="U62" s="355">
        <v>101021</v>
      </c>
      <c r="V62" s="355">
        <v>99273</v>
      </c>
      <c r="W62" s="355">
        <v>96613</v>
      </c>
      <c r="X62" s="355">
        <v>93256</v>
      </c>
      <c r="Y62" s="355">
        <v>90423</v>
      </c>
      <c r="Z62" s="355">
        <v>87265</v>
      </c>
      <c r="AA62" s="355">
        <v>84020</v>
      </c>
      <c r="AB62" s="355">
        <v>82150</v>
      </c>
      <c r="AC62" s="292">
        <v>1464</v>
      </c>
      <c r="AD62" s="292">
        <v>-162</v>
      </c>
      <c r="AE62" s="330">
        <v>14635</v>
      </c>
      <c r="AF62" s="266">
        <v>0.17</v>
      </c>
      <c r="AG62" s="330">
        <v>-4043</v>
      </c>
      <c r="AH62" s="266">
        <v>-0.05</v>
      </c>
    </row>
    <row r="63" spans="1:35" x14ac:dyDescent="0.2">
      <c r="A63" s="484"/>
      <c r="B63" s="333" t="s">
        <v>52</v>
      </c>
      <c r="C63" s="355">
        <v>72681</v>
      </c>
      <c r="D63" s="355">
        <v>72974</v>
      </c>
      <c r="E63" s="355">
        <v>72973</v>
      </c>
      <c r="F63" s="355">
        <v>72228</v>
      </c>
      <c r="G63" s="355">
        <v>69449</v>
      </c>
      <c r="H63" s="355">
        <v>68494</v>
      </c>
      <c r="I63" s="355">
        <v>68326</v>
      </c>
      <c r="J63" s="355">
        <v>68699</v>
      </c>
      <c r="K63" s="355">
        <v>69851</v>
      </c>
      <c r="L63" s="355">
        <v>71611</v>
      </c>
      <c r="M63" s="355">
        <v>73388</v>
      </c>
      <c r="N63" s="355">
        <v>75333</v>
      </c>
      <c r="O63" s="355">
        <v>77272</v>
      </c>
      <c r="P63" s="355">
        <v>79168</v>
      </c>
      <c r="Q63" s="355">
        <v>81040</v>
      </c>
      <c r="R63" s="355">
        <v>82916</v>
      </c>
      <c r="S63" s="355">
        <v>84455</v>
      </c>
      <c r="T63" s="355">
        <v>86060</v>
      </c>
      <c r="U63" s="355">
        <v>86526</v>
      </c>
      <c r="V63" s="355">
        <v>86750</v>
      </c>
      <c r="W63" s="355">
        <v>86455</v>
      </c>
      <c r="X63" s="355">
        <v>85805</v>
      </c>
      <c r="Y63" s="355">
        <v>84308</v>
      </c>
      <c r="Z63" s="355">
        <v>83656</v>
      </c>
      <c r="AA63" s="355">
        <v>82270</v>
      </c>
      <c r="AB63" s="355">
        <v>80102</v>
      </c>
      <c r="AC63" s="292">
        <v>71</v>
      </c>
      <c r="AD63" s="292">
        <v>297</v>
      </c>
      <c r="AE63" s="330">
        <v>707</v>
      </c>
      <c r="AF63" s="266">
        <v>0.01</v>
      </c>
      <c r="AG63" s="330">
        <v>7421</v>
      </c>
      <c r="AH63" s="266">
        <v>0.1</v>
      </c>
    </row>
    <row r="64" spans="1:35" x14ac:dyDescent="0.2">
      <c r="A64" s="484"/>
      <c r="B64" s="333" t="s">
        <v>53</v>
      </c>
      <c r="C64" s="355">
        <v>76680</v>
      </c>
      <c r="D64" s="355">
        <v>80870</v>
      </c>
      <c r="E64" s="355">
        <v>84230</v>
      </c>
      <c r="F64" s="355">
        <v>88949</v>
      </c>
      <c r="G64" s="355">
        <v>96922</v>
      </c>
      <c r="H64" s="355">
        <v>101331</v>
      </c>
      <c r="I64" s="355">
        <v>104221</v>
      </c>
      <c r="J64" s="355">
        <v>106847</v>
      </c>
      <c r="K64" s="355">
        <v>108415</v>
      </c>
      <c r="L64" s="355">
        <v>104490</v>
      </c>
      <c r="M64" s="355">
        <v>103288</v>
      </c>
      <c r="N64" s="355">
        <v>103266</v>
      </c>
      <c r="O64" s="355">
        <v>104049</v>
      </c>
      <c r="P64" s="355">
        <v>106025</v>
      </c>
      <c r="Q64" s="355">
        <v>108914</v>
      </c>
      <c r="R64" s="355">
        <v>111843</v>
      </c>
      <c r="S64" s="355">
        <v>115034</v>
      </c>
      <c r="T64" s="355">
        <v>118188</v>
      </c>
      <c r="U64" s="355">
        <v>121300</v>
      </c>
      <c r="V64" s="355">
        <v>124378</v>
      </c>
      <c r="W64" s="355">
        <v>127468</v>
      </c>
      <c r="X64" s="355">
        <v>130021</v>
      </c>
      <c r="Y64" s="355">
        <v>132659</v>
      </c>
      <c r="Z64" s="355">
        <v>133526</v>
      </c>
      <c r="AA64" s="355">
        <v>134028</v>
      </c>
      <c r="AB64" s="355">
        <v>133726</v>
      </c>
      <c r="AC64" s="292">
        <v>2661</v>
      </c>
      <c r="AD64" s="292">
        <v>2282</v>
      </c>
      <c r="AE64" s="330">
        <v>26608</v>
      </c>
      <c r="AF64" s="266">
        <v>0.35</v>
      </c>
      <c r="AG64" s="330">
        <v>57046</v>
      </c>
      <c r="AH64" s="266">
        <v>0.74</v>
      </c>
    </row>
    <row r="65" spans="1:34" x14ac:dyDescent="0.2">
      <c r="A65" s="484"/>
      <c r="B65" s="333" t="s">
        <v>54</v>
      </c>
      <c r="C65" s="355">
        <v>44060</v>
      </c>
      <c r="D65" s="355">
        <v>45617</v>
      </c>
      <c r="E65" s="355">
        <v>46790</v>
      </c>
      <c r="F65" s="355">
        <v>47411</v>
      </c>
      <c r="G65" s="355">
        <v>47872</v>
      </c>
      <c r="H65" s="355">
        <v>48889</v>
      </c>
      <c r="I65" s="355">
        <v>50219</v>
      </c>
      <c r="J65" s="355">
        <v>51088</v>
      </c>
      <c r="K65" s="355">
        <v>52733</v>
      </c>
      <c r="L65" s="355">
        <v>57741</v>
      </c>
      <c r="M65" s="355">
        <v>60529</v>
      </c>
      <c r="N65" s="355">
        <v>62359</v>
      </c>
      <c r="O65" s="355">
        <v>63937</v>
      </c>
      <c r="P65" s="355">
        <v>64875</v>
      </c>
      <c r="Q65" s="355">
        <v>62758</v>
      </c>
      <c r="R65" s="355">
        <v>62259</v>
      </c>
      <c r="S65" s="355">
        <v>62468</v>
      </c>
      <c r="T65" s="355">
        <v>63151</v>
      </c>
      <c r="U65" s="355">
        <v>64568</v>
      </c>
      <c r="V65" s="355">
        <v>66529</v>
      </c>
      <c r="W65" s="355">
        <v>68529</v>
      </c>
      <c r="X65" s="355">
        <v>70679</v>
      </c>
      <c r="Y65" s="355">
        <v>72776</v>
      </c>
      <c r="Z65" s="355">
        <v>74877</v>
      </c>
      <c r="AA65" s="355">
        <v>76967</v>
      </c>
      <c r="AB65" s="355">
        <v>79064</v>
      </c>
      <c r="AC65" s="292">
        <v>1647</v>
      </c>
      <c r="AD65" s="292">
        <v>1400</v>
      </c>
      <c r="AE65" s="330">
        <v>16469</v>
      </c>
      <c r="AF65" s="266">
        <v>0.37</v>
      </c>
      <c r="AG65" s="330">
        <v>35004</v>
      </c>
      <c r="AH65" s="266">
        <v>0.79</v>
      </c>
    </row>
    <row r="66" spans="1:34" x14ac:dyDescent="0.2">
      <c r="A66" s="484"/>
      <c r="B66" s="333" t="s">
        <v>55</v>
      </c>
      <c r="C66" s="355">
        <v>19706</v>
      </c>
      <c r="D66" s="355">
        <v>20355</v>
      </c>
      <c r="E66" s="355">
        <v>21028</v>
      </c>
      <c r="F66" s="355">
        <v>21629</v>
      </c>
      <c r="G66" s="355">
        <v>21957</v>
      </c>
      <c r="H66" s="355">
        <v>22482</v>
      </c>
      <c r="I66" s="355">
        <v>22906</v>
      </c>
      <c r="J66" s="355">
        <v>23201</v>
      </c>
      <c r="K66" s="355">
        <v>23198</v>
      </c>
      <c r="L66" s="355">
        <v>23501</v>
      </c>
      <c r="M66" s="355">
        <v>24126</v>
      </c>
      <c r="N66" s="355">
        <v>24903</v>
      </c>
      <c r="O66" s="355">
        <v>25409</v>
      </c>
      <c r="P66" s="355">
        <v>26283</v>
      </c>
      <c r="Q66" s="355">
        <v>29035</v>
      </c>
      <c r="R66" s="355">
        <v>30557</v>
      </c>
      <c r="S66" s="355">
        <v>31542</v>
      </c>
      <c r="T66" s="355">
        <v>32321</v>
      </c>
      <c r="U66" s="355">
        <v>32780</v>
      </c>
      <c r="V66" s="355">
        <v>31912</v>
      </c>
      <c r="W66" s="355">
        <v>31854</v>
      </c>
      <c r="X66" s="355">
        <v>32149</v>
      </c>
      <c r="Y66" s="355">
        <v>32673</v>
      </c>
      <c r="Z66" s="355">
        <v>33588</v>
      </c>
      <c r="AA66" s="355">
        <v>34771</v>
      </c>
      <c r="AB66" s="355">
        <v>35983</v>
      </c>
      <c r="AC66" s="292">
        <v>442</v>
      </c>
      <c r="AD66" s="292">
        <v>651</v>
      </c>
      <c r="AE66" s="330">
        <v>4421</v>
      </c>
      <c r="AF66" s="266">
        <v>0.22</v>
      </c>
      <c r="AG66" s="330">
        <v>16278</v>
      </c>
      <c r="AH66" s="266">
        <v>0.83</v>
      </c>
    </row>
    <row r="67" spans="1:34" x14ac:dyDescent="0.2">
      <c r="A67" s="484"/>
      <c r="B67" s="333" t="s">
        <v>56</v>
      </c>
      <c r="C67" s="355">
        <v>6651</v>
      </c>
      <c r="D67" s="355">
        <v>6872</v>
      </c>
      <c r="E67" s="355">
        <v>7033</v>
      </c>
      <c r="F67" s="355">
        <v>7240</v>
      </c>
      <c r="G67" s="355">
        <v>7443</v>
      </c>
      <c r="H67" s="355">
        <v>7576</v>
      </c>
      <c r="I67" s="355">
        <v>7726</v>
      </c>
      <c r="J67" s="355">
        <v>7920</v>
      </c>
      <c r="K67" s="355">
        <v>8114</v>
      </c>
      <c r="L67" s="355">
        <v>8303</v>
      </c>
      <c r="M67" s="355">
        <v>8523</v>
      </c>
      <c r="N67" s="355">
        <v>8719</v>
      </c>
      <c r="O67" s="355">
        <v>8892</v>
      </c>
      <c r="P67" s="355">
        <v>8964</v>
      </c>
      <c r="Q67" s="355">
        <v>9150</v>
      </c>
      <c r="R67" s="355">
        <v>9467</v>
      </c>
      <c r="S67" s="355">
        <v>9821</v>
      </c>
      <c r="T67" s="355">
        <v>10062</v>
      </c>
      <c r="U67" s="355">
        <v>10382</v>
      </c>
      <c r="V67" s="355">
        <v>11441</v>
      </c>
      <c r="W67" s="355">
        <v>12088</v>
      </c>
      <c r="X67" s="355">
        <v>12541</v>
      </c>
      <c r="Y67" s="355">
        <v>12855</v>
      </c>
      <c r="Z67" s="355">
        <v>13106</v>
      </c>
      <c r="AA67" s="355">
        <v>13306</v>
      </c>
      <c r="AB67" s="355">
        <v>13590</v>
      </c>
      <c r="AC67" s="292">
        <v>187</v>
      </c>
      <c r="AD67" s="292">
        <v>278</v>
      </c>
      <c r="AE67" s="330">
        <v>1872</v>
      </c>
      <c r="AF67" s="266">
        <v>0.28000000000000003</v>
      </c>
      <c r="AG67" s="330">
        <v>6939</v>
      </c>
      <c r="AH67" s="266">
        <v>1.04</v>
      </c>
    </row>
    <row r="68" spans="1:34" s="203" customFormat="1" x14ac:dyDescent="0.2">
      <c r="A68" s="484"/>
      <c r="B68" s="358" t="s">
        <v>60</v>
      </c>
      <c r="C68" s="359">
        <v>774680</v>
      </c>
      <c r="D68" s="359">
        <v>782924</v>
      </c>
      <c r="E68" s="359">
        <v>789176</v>
      </c>
      <c r="F68" s="359">
        <v>795465</v>
      </c>
      <c r="G68" s="359">
        <v>804003</v>
      </c>
      <c r="H68" s="359">
        <v>810689</v>
      </c>
      <c r="I68" s="359">
        <v>816527</v>
      </c>
      <c r="J68" s="359">
        <v>821558</v>
      </c>
      <c r="K68" s="359">
        <v>825805</v>
      </c>
      <c r="L68" s="359">
        <v>827967</v>
      </c>
      <c r="M68" s="359">
        <v>830592</v>
      </c>
      <c r="N68" s="359">
        <v>833347</v>
      </c>
      <c r="O68" s="359">
        <v>836200</v>
      </c>
      <c r="P68" s="359">
        <v>839595</v>
      </c>
      <c r="Q68" s="359">
        <v>841999</v>
      </c>
      <c r="R68" s="359">
        <v>844576</v>
      </c>
      <c r="S68" s="359">
        <v>847398</v>
      </c>
      <c r="T68" s="359">
        <v>850572</v>
      </c>
      <c r="U68" s="359">
        <v>854238</v>
      </c>
      <c r="V68" s="359">
        <v>857317</v>
      </c>
      <c r="W68" s="359">
        <v>860419</v>
      </c>
      <c r="X68" s="359">
        <v>863220</v>
      </c>
      <c r="Y68" s="359">
        <v>866420</v>
      </c>
      <c r="Z68" s="359">
        <v>869029</v>
      </c>
      <c r="AA68" s="359">
        <v>871451</v>
      </c>
      <c r="AB68" s="359">
        <v>873144</v>
      </c>
      <c r="AC68" s="161">
        <v>5591</v>
      </c>
      <c r="AD68" s="161">
        <v>3939</v>
      </c>
      <c r="AE68" s="162">
        <v>55912</v>
      </c>
      <c r="AF68" s="144">
        <v>7.0000000000000007E-2</v>
      </c>
      <c r="AG68" s="162">
        <v>98464</v>
      </c>
      <c r="AH68" s="144">
        <v>0.13</v>
      </c>
    </row>
    <row r="69" spans="1:34" s="203" customFormat="1" ht="6" customHeight="1" x14ac:dyDescent="0.2">
      <c r="A69" s="360"/>
      <c r="B69" s="358"/>
      <c r="C69" s="359"/>
      <c r="D69" s="359"/>
      <c r="E69" s="359"/>
      <c r="F69" s="359"/>
      <c r="G69" s="359"/>
      <c r="H69" s="359"/>
      <c r="I69" s="359"/>
      <c r="J69" s="359"/>
      <c r="K69" s="359"/>
      <c r="L69" s="359"/>
      <c r="M69" s="359"/>
      <c r="N69" s="359"/>
      <c r="O69" s="359"/>
      <c r="P69" s="359"/>
      <c r="Q69" s="359"/>
      <c r="R69" s="359"/>
      <c r="S69" s="359"/>
      <c r="T69" s="359"/>
      <c r="U69" s="359"/>
      <c r="V69" s="359"/>
      <c r="W69" s="359"/>
      <c r="X69" s="359"/>
      <c r="Y69" s="359"/>
      <c r="Z69" s="359"/>
      <c r="AA69" s="359"/>
      <c r="AB69" s="359"/>
      <c r="AC69" s="161"/>
      <c r="AD69" s="161"/>
      <c r="AE69" s="162"/>
      <c r="AF69" s="144"/>
      <c r="AG69" s="162"/>
      <c r="AH69" s="144"/>
    </row>
    <row r="70" spans="1:34" s="203" customFormat="1" x14ac:dyDescent="0.2">
      <c r="A70" s="483" t="s">
        <v>64</v>
      </c>
      <c r="B70" s="347" t="s">
        <v>41</v>
      </c>
      <c r="C70" s="361">
        <v>662</v>
      </c>
      <c r="D70" s="361">
        <v>628</v>
      </c>
      <c r="E70" s="361">
        <v>609</v>
      </c>
      <c r="F70" s="361">
        <v>599</v>
      </c>
      <c r="G70" s="361">
        <v>609</v>
      </c>
      <c r="H70" s="361">
        <v>623</v>
      </c>
      <c r="I70" s="361">
        <v>638</v>
      </c>
      <c r="J70" s="361">
        <v>652</v>
      </c>
      <c r="K70" s="361">
        <v>659</v>
      </c>
      <c r="L70" s="361">
        <v>672</v>
      </c>
      <c r="M70" s="361">
        <v>673</v>
      </c>
      <c r="N70" s="361">
        <v>669</v>
      </c>
      <c r="O70" s="361">
        <v>667</v>
      </c>
      <c r="P70" s="361">
        <v>655</v>
      </c>
      <c r="Q70" s="361">
        <v>646</v>
      </c>
      <c r="R70" s="361">
        <v>635</v>
      </c>
      <c r="S70" s="361">
        <v>624</v>
      </c>
      <c r="T70" s="361">
        <v>608</v>
      </c>
      <c r="U70" s="361">
        <v>596</v>
      </c>
      <c r="V70" s="361">
        <v>589</v>
      </c>
      <c r="W70" s="361">
        <v>585</v>
      </c>
      <c r="X70" s="361">
        <v>585</v>
      </c>
      <c r="Y70" s="361">
        <v>584</v>
      </c>
      <c r="Z70" s="361">
        <v>583</v>
      </c>
      <c r="AA70" s="361">
        <v>582</v>
      </c>
      <c r="AB70" s="361">
        <v>581</v>
      </c>
      <c r="AC70" s="300">
        <v>1</v>
      </c>
      <c r="AD70" s="300">
        <v>-3</v>
      </c>
      <c r="AE70" s="343">
        <v>11</v>
      </c>
      <c r="AF70" s="344">
        <v>0.02</v>
      </c>
      <c r="AG70" s="343">
        <v>-81</v>
      </c>
      <c r="AH70" s="344">
        <v>-0.12</v>
      </c>
    </row>
    <row r="71" spans="1:34" s="203" customFormat="1" x14ac:dyDescent="0.2">
      <c r="A71" s="484"/>
      <c r="B71" s="333" t="s">
        <v>42</v>
      </c>
      <c r="C71" s="362">
        <v>8311</v>
      </c>
      <c r="D71" s="362">
        <v>8201</v>
      </c>
      <c r="E71" s="362">
        <v>8029</v>
      </c>
      <c r="F71" s="362">
        <v>7822</v>
      </c>
      <c r="G71" s="362">
        <v>7589</v>
      </c>
      <c r="H71" s="362">
        <v>7401</v>
      </c>
      <c r="I71" s="362">
        <v>7268</v>
      </c>
      <c r="J71" s="362">
        <v>7258</v>
      </c>
      <c r="K71" s="362">
        <v>7305</v>
      </c>
      <c r="L71" s="362">
        <v>7438</v>
      </c>
      <c r="M71" s="362">
        <v>7622</v>
      </c>
      <c r="N71" s="362">
        <v>7775</v>
      </c>
      <c r="O71" s="362">
        <v>7863</v>
      </c>
      <c r="P71" s="362">
        <v>8007</v>
      </c>
      <c r="Q71" s="362">
        <v>8080</v>
      </c>
      <c r="R71" s="362">
        <v>8059</v>
      </c>
      <c r="S71" s="362">
        <v>8001</v>
      </c>
      <c r="T71" s="362">
        <v>7971</v>
      </c>
      <c r="U71" s="362">
        <v>7849</v>
      </c>
      <c r="V71" s="362">
        <v>7719</v>
      </c>
      <c r="W71" s="362">
        <v>7589</v>
      </c>
      <c r="X71" s="362">
        <v>7442</v>
      </c>
      <c r="Y71" s="362">
        <v>7313</v>
      </c>
      <c r="Z71" s="362">
        <v>7200</v>
      </c>
      <c r="AA71" s="362">
        <v>7129</v>
      </c>
      <c r="AB71" s="362">
        <v>7087</v>
      </c>
      <c r="AC71" s="292">
        <v>-69</v>
      </c>
      <c r="AD71" s="292">
        <v>-49</v>
      </c>
      <c r="AE71" s="330">
        <v>-689</v>
      </c>
      <c r="AF71" s="266">
        <v>-0.08</v>
      </c>
      <c r="AG71" s="330">
        <v>-1224</v>
      </c>
      <c r="AH71" s="266">
        <v>-0.15</v>
      </c>
    </row>
    <row r="72" spans="1:34" s="203" customFormat="1" x14ac:dyDescent="0.2">
      <c r="A72" s="484"/>
      <c r="B72" s="333" t="s">
        <v>43</v>
      </c>
      <c r="C72" s="362">
        <v>29924</v>
      </c>
      <c r="D72" s="362">
        <v>29603</v>
      </c>
      <c r="E72" s="362">
        <v>29063</v>
      </c>
      <c r="F72" s="362">
        <v>28266</v>
      </c>
      <c r="G72" s="362">
        <v>27736</v>
      </c>
      <c r="H72" s="362">
        <v>27395</v>
      </c>
      <c r="I72" s="362">
        <v>27117</v>
      </c>
      <c r="J72" s="362">
        <v>26669</v>
      </c>
      <c r="K72" s="362">
        <v>26109</v>
      </c>
      <c r="L72" s="362">
        <v>25360</v>
      </c>
      <c r="M72" s="362">
        <v>24761</v>
      </c>
      <c r="N72" s="362">
        <v>24337</v>
      </c>
      <c r="O72" s="362">
        <v>24310</v>
      </c>
      <c r="P72" s="362">
        <v>24460</v>
      </c>
      <c r="Q72" s="362">
        <v>24888</v>
      </c>
      <c r="R72" s="362">
        <v>25482</v>
      </c>
      <c r="S72" s="362">
        <v>25975</v>
      </c>
      <c r="T72" s="362">
        <v>26254</v>
      </c>
      <c r="U72" s="362">
        <v>26718</v>
      </c>
      <c r="V72" s="362">
        <v>26953</v>
      </c>
      <c r="W72" s="362">
        <v>26880</v>
      </c>
      <c r="X72" s="362">
        <v>26692</v>
      </c>
      <c r="Y72" s="362">
        <v>26591</v>
      </c>
      <c r="Z72" s="362">
        <v>26198</v>
      </c>
      <c r="AA72" s="362">
        <v>25776</v>
      </c>
      <c r="AB72" s="362">
        <v>25355</v>
      </c>
      <c r="AC72" s="292">
        <v>-516</v>
      </c>
      <c r="AD72" s="292">
        <v>-183</v>
      </c>
      <c r="AE72" s="330">
        <v>-5164</v>
      </c>
      <c r="AF72" s="266">
        <v>-0.17</v>
      </c>
      <c r="AG72" s="330">
        <v>-4569</v>
      </c>
      <c r="AH72" s="266">
        <v>-0.15</v>
      </c>
    </row>
    <row r="73" spans="1:34" s="203" customFormat="1" x14ac:dyDescent="0.2">
      <c r="A73" s="484"/>
      <c r="B73" s="333" t="s">
        <v>44</v>
      </c>
      <c r="C73" s="362">
        <v>58975</v>
      </c>
      <c r="D73" s="362">
        <v>59371</v>
      </c>
      <c r="E73" s="362">
        <v>59448</v>
      </c>
      <c r="F73" s="362">
        <v>59874</v>
      </c>
      <c r="G73" s="362">
        <v>60974</v>
      </c>
      <c r="H73" s="362">
        <v>61028</v>
      </c>
      <c r="I73" s="362">
        <v>60873</v>
      </c>
      <c r="J73" s="362">
        <v>60332</v>
      </c>
      <c r="K73" s="362">
        <v>59251</v>
      </c>
      <c r="L73" s="362">
        <v>58155</v>
      </c>
      <c r="M73" s="362">
        <v>57448</v>
      </c>
      <c r="N73" s="362">
        <v>56876</v>
      </c>
      <c r="O73" s="362">
        <v>55956</v>
      </c>
      <c r="P73" s="362">
        <v>54804</v>
      </c>
      <c r="Q73" s="362">
        <v>53262</v>
      </c>
      <c r="R73" s="362">
        <v>52026</v>
      </c>
      <c r="S73" s="362">
        <v>51148</v>
      </c>
      <c r="T73" s="362">
        <v>51085</v>
      </c>
      <c r="U73" s="362">
        <v>51394</v>
      </c>
      <c r="V73" s="362">
        <v>52277</v>
      </c>
      <c r="W73" s="362">
        <v>53505</v>
      </c>
      <c r="X73" s="362">
        <v>54523</v>
      </c>
      <c r="Y73" s="362">
        <v>55102</v>
      </c>
      <c r="Z73" s="362">
        <v>56060</v>
      </c>
      <c r="AA73" s="362">
        <v>56546</v>
      </c>
      <c r="AB73" s="362">
        <v>56392</v>
      </c>
      <c r="AC73" s="292">
        <v>-153</v>
      </c>
      <c r="AD73" s="292">
        <v>-103</v>
      </c>
      <c r="AE73" s="330">
        <v>-1528</v>
      </c>
      <c r="AF73" s="266">
        <v>-0.03</v>
      </c>
      <c r="AG73" s="330">
        <v>-2583</v>
      </c>
      <c r="AH73" s="266">
        <v>-0.04</v>
      </c>
    </row>
    <row r="74" spans="1:34" s="203" customFormat="1" x14ac:dyDescent="0.2">
      <c r="A74" s="484"/>
      <c r="B74" s="333" t="s">
        <v>45</v>
      </c>
      <c r="C74" s="362">
        <v>79858</v>
      </c>
      <c r="D74" s="362">
        <v>79573</v>
      </c>
      <c r="E74" s="362">
        <v>79221</v>
      </c>
      <c r="F74" s="362">
        <v>78733</v>
      </c>
      <c r="G74" s="362">
        <v>79352</v>
      </c>
      <c r="H74" s="362">
        <v>80709</v>
      </c>
      <c r="I74" s="362">
        <v>82208</v>
      </c>
      <c r="J74" s="362">
        <v>83365</v>
      </c>
      <c r="K74" s="362">
        <v>85046</v>
      </c>
      <c r="L74" s="362">
        <v>86604</v>
      </c>
      <c r="M74" s="362">
        <v>86692</v>
      </c>
      <c r="N74" s="362">
        <v>86473</v>
      </c>
      <c r="O74" s="362">
        <v>85712</v>
      </c>
      <c r="P74" s="362">
        <v>84194</v>
      </c>
      <c r="Q74" s="362">
        <v>82651</v>
      </c>
      <c r="R74" s="362">
        <v>81655</v>
      </c>
      <c r="S74" s="362">
        <v>80853</v>
      </c>
      <c r="T74" s="362">
        <v>79562</v>
      </c>
      <c r="U74" s="362">
        <v>77944</v>
      </c>
      <c r="V74" s="362">
        <v>75777</v>
      </c>
      <c r="W74" s="362">
        <v>74033</v>
      </c>
      <c r="X74" s="362">
        <v>72792</v>
      </c>
      <c r="Y74" s="362">
        <v>72694</v>
      </c>
      <c r="Z74" s="362">
        <v>73128</v>
      </c>
      <c r="AA74" s="362">
        <v>74368</v>
      </c>
      <c r="AB74" s="362">
        <v>76086</v>
      </c>
      <c r="AC74" s="292">
        <v>683</v>
      </c>
      <c r="AD74" s="292">
        <v>-151</v>
      </c>
      <c r="AE74" s="330">
        <v>6834</v>
      </c>
      <c r="AF74" s="266">
        <v>0.09</v>
      </c>
      <c r="AG74" s="330">
        <v>-3772</v>
      </c>
      <c r="AH74" s="266">
        <v>-0.05</v>
      </c>
    </row>
    <row r="75" spans="1:34" s="203" customFormat="1" x14ac:dyDescent="0.2">
      <c r="A75" s="484"/>
      <c r="B75" s="333" t="s">
        <v>46</v>
      </c>
      <c r="C75" s="362">
        <v>81875</v>
      </c>
      <c r="D75" s="362">
        <v>81599</v>
      </c>
      <c r="E75" s="362">
        <v>82116</v>
      </c>
      <c r="F75" s="362">
        <v>83044</v>
      </c>
      <c r="G75" s="362">
        <v>85699</v>
      </c>
      <c r="H75" s="362">
        <v>87880</v>
      </c>
      <c r="I75" s="362">
        <v>88690</v>
      </c>
      <c r="J75" s="362">
        <v>89505</v>
      </c>
      <c r="K75" s="362">
        <v>90187</v>
      </c>
      <c r="L75" s="362">
        <v>90898</v>
      </c>
      <c r="M75" s="362">
        <v>92446</v>
      </c>
      <c r="N75" s="362">
        <v>94160</v>
      </c>
      <c r="O75" s="362">
        <v>95487</v>
      </c>
      <c r="P75" s="362">
        <v>97407</v>
      </c>
      <c r="Q75" s="362">
        <v>99190</v>
      </c>
      <c r="R75" s="362">
        <v>99301</v>
      </c>
      <c r="S75" s="362">
        <v>99053</v>
      </c>
      <c r="T75" s="362">
        <v>98189</v>
      </c>
      <c r="U75" s="362">
        <v>96466</v>
      </c>
      <c r="V75" s="362">
        <v>94714</v>
      </c>
      <c r="W75" s="362">
        <v>93579</v>
      </c>
      <c r="X75" s="362">
        <v>92660</v>
      </c>
      <c r="Y75" s="362">
        <v>91185</v>
      </c>
      <c r="Z75" s="362">
        <v>89337</v>
      </c>
      <c r="AA75" s="362">
        <v>86864</v>
      </c>
      <c r="AB75" s="362">
        <v>84863</v>
      </c>
      <c r="AC75" s="292">
        <v>1057</v>
      </c>
      <c r="AD75" s="292">
        <v>120</v>
      </c>
      <c r="AE75" s="330">
        <v>10571</v>
      </c>
      <c r="AF75" s="266">
        <v>0.13</v>
      </c>
      <c r="AG75" s="330">
        <v>2988</v>
      </c>
      <c r="AH75" s="266">
        <v>0.04</v>
      </c>
    </row>
    <row r="76" spans="1:34" s="203" customFormat="1" x14ac:dyDescent="0.2">
      <c r="A76" s="484"/>
      <c r="B76" s="333" t="s">
        <v>47</v>
      </c>
      <c r="C76" s="362">
        <v>89410</v>
      </c>
      <c r="D76" s="362">
        <v>86600</v>
      </c>
      <c r="E76" s="362">
        <v>84191</v>
      </c>
      <c r="F76" s="362">
        <v>81419</v>
      </c>
      <c r="G76" s="362">
        <v>78301</v>
      </c>
      <c r="H76" s="362">
        <v>76485</v>
      </c>
      <c r="I76" s="362">
        <v>76817</v>
      </c>
      <c r="J76" s="362">
        <v>77979</v>
      </c>
      <c r="K76" s="362">
        <v>79561</v>
      </c>
      <c r="L76" s="362">
        <v>82100</v>
      </c>
      <c r="M76" s="362">
        <v>84190</v>
      </c>
      <c r="N76" s="362">
        <v>84975</v>
      </c>
      <c r="O76" s="362">
        <v>85761</v>
      </c>
      <c r="P76" s="362">
        <v>86418</v>
      </c>
      <c r="Q76" s="362">
        <v>87105</v>
      </c>
      <c r="R76" s="362">
        <v>88589</v>
      </c>
      <c r="S76" s="362">
        <v>90236</v>
      </c>
      <c r="T76" s="362">
        <v>91513</v>
      </c>
      <c r="U76" s="362">
        <v>93360</v>
      </c>
      <c r="V76" s="362">
        <v>95078</v>
      </c>
      <c r="W76" s="362">
        <v>95197</v>
      </c>
      <c r="X76" s="362">
        <v>94958</v>
      </c>
      <c r="Y76" s="362">
        <v>94130</v>
      </c>
      <c r="Z76" s="362">
        <v>92484</v>
      </c>
      <c r="AA76" s="362">
        <v>90808</v>
      </c>
      <c r="AB76" s="362">
        <v>89710</v>
      </c>
      <c r="AC76" s="292">
        <v>-522</v>
      </c>
      <c r="AD76" s="292">
        <v>12</v>
      </c>
      <c r="AE76" s="330">
        <v>-5220</v>
      </c>
      <c r="AF76" s="266">
        <v>-0.06</v>
      </c>
      <c r="AG76" s="330">
        <v>300</v>
      </c>
      <c r="AH76" s="266">
        <v>0</v>
      </c>
    </row>
    <row r="77" spans="1:34" s="203" customFormat="1" x14ac:dyDescent="0.2">
      <c r="A77" s="484"/>
      <c r="B77" s="333" t="s">
        <v>48</v>
      </c>
      <c r="C77" s="362">
        <v>61568</v>
      </c>
      <c r="D77" s="362">
        <v>62087</v>
      </c>
      <c r="E77" s="362">
        <v>61902</v>
      </c>
      <c r="F77" s="362">
        <v>62314</v>
      </c>
      <c r="G77" s="362">
        <v>61149</v>
      </c>
      <c r="H77" s="362">
        <v>59441</v>
      </c>
      <c r="I77" s="362">
        <v>57323</v>
      </c>
      <c r="J77" s="362">
        <v>55537</v>
      </c>
      <c r="K77" s="362">
        <v>53536</v>
      </c>
      <c r="L77" s="362">
        <v>51492</v>
      </c>
      <c r="M77" s="362">
        <v>50302</v>
      </c>
      <c r="N77" s="362">
        <v>50522</v>
      </c>
      <c r="O77" s="362">
        <v>51293</v>
      </c>
      <c r="P77" s="362">
        <v>52343</v>
      </c>
      <c r="Q77" s="362">
        <v>54020</v>
      </c>
      <c r="R77" s="362">
        <v>55406</v>
      </c>
      <c r="S77" s="362">
        <v>55934</v>
      </c>
      <c r="T77" s="362">
        <v>56460</v>
      </c>
      <c r="U77" s="362">
        <v>56900</v>
      </c>
      <c r="V77" s="362">
        <v>57361</v>
      </c>
      <c r="W77" s="362">
        <v>58344</v>
      </c>
      <c r="X77" s="362">
        <v>59430</v>
      </c>
      <c r="Y77" s="362">
        <v>60276</v>
      </c>
      <c r="Z77" s="362">
        <v>61495</v>
      </c>
      <c r="AA77" s="362">
        <v>62632</v>
      </c>
      <c r="AB77" s="362">
        <v>62709</v>
      </c>
      <c r="AC77" s="292">
        <v>-1127</v>
      </c>
      <c r="AD77" s="292">
        <v>46</v>
      </c>
      <c r="AE77" s="330">
        <v>-11266</v>
      </c>
      <c r="AF77" s="266">
        <v>-0.18</v>
      </c>
      <c r="AG77" s="330">
        <v>1141</v>
      </c>
      <c r="AH77" s="266">
        <v>0.02</v>
      </c>
    </row>
    <row r="78" spans="1:34" s="203" customFormat="1" x14ac:dyDescent="0.2">
      <c r="A78" s="484"/>
      <c r="B78" s="333" t="s">
        <v>49</v>
      </c>
      <c r="C78" s="362">
        <v>23810</v>
      </c>
      <c r="D78" s="362">
        <v>24678</v>
      </c>
      <c r="E78" s="362">
        <v>25564</v>
      </c>
      <c r="F78" s="362">
        <v>26121</v>
      </c>
      <c r="G78" s="362">
        <v>26136</v>
      </c>
      <c r="H78" s="362">
        <v>25992</v>
      </c>
      <c r="I78" s="362">
        <v>25750</v>
      </c>
      <c r="J78" s="362">
        <v>25253</v>
      </c>
      <c r="K78" s="362">
        <v>25014</v>
      </c>
      <c r="L78" s="362">
        <v>24555</v>
      </c>
      <c r="M78" s="362">
        <v>23876</v>
      </c>
      <c r="N78" s="362">
        <v>23031</v>
      </c>
      <c r="O78" s="362">
        <v>22318</v>
      </c>
      <c r="P78" s="362">
        <v>21520</v>
      </c>
      <c r="Q78" s="362">
        <v>20704</v>
      </c>
      <c r="R78" s="362">
        <v>20229</v>
      </c>
      <c r="S78" s="362">
        <v>20322</v>
      </c>
      <c r="T78" s="362">
        <v>20637</v>
      </c>
      <c r="U78" s="362">
        <v>21066</v>
      </c>
      <c r="V78" s="362">
        <v>21746</v>
      </c>
      <c r="W78" s="362">
        <v>22309</v>
      </c>
      <c r="X78" s="362">
        <v>22526</v>
      </c>
      <c r="Y78" s="362">
        <v>22740</v>
      </c>
      <c r="Z78" s="362">
        <v>22921</v>
      </c>
      <c r="AA78" s="362">
        <v>23110</v>
      </c>
      <c r="AB78" s="362">
        <v>23506</v>
      </c>
      <c r="AC78" s="292">
        <v>7</v>
      </c>
      <c r="AD78" s="292">
        <v>-12</v>
      </c>
      <c r="AE78" s="330">
        <v>66</v>
      </c>
      <c r="AF78" s="266">
        <v>0</v>
      </c>
      <c r="AG78" s="330">
        <v>-304</v>
      </c>
      <c r="AH78" s="266">
        <v>-0.01</v>
      </c>
    </row>
    <row r="79" spans="1:34" s="203" customFormat="1" x14ac:dyDescent="0.2">
      <c r="A79" s="484"/>
      <c r="B79" s="333" t="s">
        <v>57</v>
      </c>
      <c r="C79" s="362">
        <v>10848</v>
      </c>
      <c r="D79" s="362">
        <v>11178</v>
      </c>
      <c r="E79" s="362">
        <v>11513</v>
      </c>
      <c r="F79" s="362">
        <v>11870</v>
      </c>
      <c r="G79" s="362">
        <v>12113</v>
      </c>
      <c r="H79" s="362">
        <v>12358</v>
      </c>
      <c r="I79" s="362">
        <v>12575</v>
      </c>
      <c r="J79" s="362">
        <v>12806</v>
      </c>
      <c r="K79" s="362">
        <v>12933</v>
      </c>
      <c r="L79" s="362">
        <v>13014</v>
      </c>
      <c r="M79" s="362">
        <v>13061</v>
      </c>
      <c r="N79" s="362">
        <v>13074</v>
      </c>
      <c r="O79" s="362">
        <v>13012</v>
      </c>
      <c r="P79" s="362">
        <v>13001</v>
      </c>
      <c r="Q79" s="362">
        <v>12917</v>
      </c>
      <c r="R79" s="362">
        <v>12747</v>
      </c>
      <c r="S79" s="362">
        <v>12510</v>
      </c>
      <c r="T79" s="362">
        <v>12287</v>
      </c>
      <c r="U79" s="362">
        <v>12049</v>
      </c>
      <c r="V79" s="362">
        <v>11777</v>
      </c>
      <c r="W79" s="362">
        <v>11584</v>
      </c>
      <c r="X79" s="362">
        <v>11541</v>
      </c>
      <c r="Y79" s="362">
        <v>11572</v>
      </c>
      <c r="Z79" s="362">
        <v>11631</v>
      </c>
      <c r="AA79" s="362">
        <v>11755</v>
      </c>
      <c r="AB79" s="362">
        <v>11861</v>
      </c>
      <c r="AC79" s="292">
        <v>221</v>
      </c>
      <c r="AD79" s="292">
        <v>41</v>
      </c>
      <c r="AE79" s="330">
        <v>2214</v>
      </c>
      <c r="AF79" s="266">
        <v>0.2</v>
      </c>
      <c r="AG79" s="330">
        <v>1014</v>
      </c>
      <c r="AH79" s="266">
        <v>0.09</v>
      </c>
    </row>
    <row r="80" spans="1:34" s="203" customFormat="1" x14ac:dyDescent="0.2">
      <c r="A80" s="487"/>
      <c r="B80" s="335" t="s">
        <v>60</v>
      </c>
      <c r="C80" s="363">
        <v>445241</v>
      </c>
      <c r="D80" s="363">
        <v>443519</v>
      </c>
      <c r="E80" s="363">
        <v>441654</v>
      </c>
      <c r="F80" s="363">
        <v>440062</v>
      </c>
      <c r="G80" s="363">
        <v>439658</v>
      </c>
      <c r="H80" s="363">
        <v>439310</v>
      </c>
      <c r="I80" s="363">
        <v>439260</v>
      </c>
      <c r="J80" s="363">
        <v>439357</v>
      </c>
      <c r="K80" s="363">
        <v>439599</v>
      </c>
      <c r="L80" s="363">
        <v>440286</v>
      </c>
      <c r="M80" s="363">
        <v>441068</v>
      </c>
      <c r="N80" s="363">
        <v>441892</v>
      </c>
      <c r="O80" s="363">
        <v>442379</v>
      </c>
      <c r="P80" s="363">
        <v>442808</v>
      </c>
      <c r="Q80" s="363">
        <v>443461</v>
      </c>
      <c r="R80" s="363">
        <v>444128</v>
      </c>
      <c r="S80" s="363">
        <v>444655</v>
      </c>
      <c r="T80" s="363">
        <v>444567</v>
      </c>
      <c r="U80" s="363">
        <v>444344</v>
      </c>
      <c r="V80" s="363">
        <v>443992</v>
      </c>
      <c r="W80" s="363">
        <v>443607</v>
      </c>
      <c r="X80" s="363">
        <v>443148</v>
      </c>
      <c r="Y80" s="363">
        <v>442186</v>
      </c>
      <c r="Z80" s="363">
        <v>441037</v>
      </c>
      <c r="AA80" s="363">
        <v>439569</v>
      </c>
      <c r="AB80" s="363">
        <v>438149</v>
      </c>
      <c r="AC80" s="338">
        <v>-417</v>
      </c>
      <c r="AD80" s="338">
        <v>-284</v>
      </c>
      <c r="AE80" s="339">
        <v>-4173</v>
      </c>
      <c r="AF80" s="340">
        <v>-0.01</v>
      </c>
      <c r="AG80" s="339">
        <v>-7092</v>
      </c>
      <c r="AH80" s="340">
        <v>-0.02</v>
      </c>
    </row>
    <row r="81" spans="1:34" ht="6" customHeight="1" x14ac:dyDescent="0.2">
      <c r="A81" s="353"/>
      <c r="B81" s="354"/>
      <c r="C81" s="355"/>
      <c r="D81" s="355"/>
      <c r="E81" s="355"/>
      <c r="F81" s="355"/>
      <c r="G81" s="355"/>
      <c r="H81" s="355"/>
      <c r="I81" s="355"/>
      <c r="J81" s="355"/>
      <c r="K81" s="355"/>
      <c r="L81" s="355"/>
      <c r="M81" s="355"/>
      <c r="N81" s="355"/>
      <c r="O81" s="355"/>
      <c r="P81" s="355"/>
      <c r="Q81" s="355"/>
      <c r="R81" s="355"/>
      <c r="S81" s="355"/>
      <c r="T81" s="355"/>
      <c r="U81" s="355"/>
      <c r="V81" s="355"/>
      <c r="W81" s="355"/>
      <c r="X81" s="355"/>
      <c r="Y81" s="355"/>
      <c r="Z81" s="355"/>
      <c r="AA81" s="355"/>
      <c r="AB81" s="355"/>
      <c r="AC81" s="356"/>
      <c r="AD81" s="356"/>
      <c r="AE81" s="357"/>
      <c r="AF81" s="354"/>
      <c r="AG81" s="357"/>
      <c r="AH81" s="354"/>
    </row>
    <row r="82" spans="1:34" x14ac:dyDescent="0.2">
      <c r="A82" s="488" t="s">
        <v>63</v>
      </c>
      <c r="B82" s="329" t="s">
        <v>41</v>
      </c>
      <c r="C82" s="355">
        <v>825</v>
      </c>
      <c r="D82" s="355">
        <v>778</v>
      </c>
      <c r="E82" s="355">
        <v>752</v>
      </c>
      <c r="F82" s="355">
        <v>736</v>
      </c>
      <c r="G82" s="355">
        <v>749</v>
      </c>
      <c r="H82" s="355">
        <v>766</v>
      </c>
      <c r="I82" s="355">
        <v>785</v>
      </c>
      <c r="J82" s="355">
        <v>801</v>
      </c>
      <c r="K82" s="355">
        <v>810</v>
      </c>
      <c r="L82" s="355">
        <v>825</v>
      </c>
      <c r="M82" s="355">
        <v>827</v>
      </c>
      <c r="N82" s="355">
        <v>822</v>
      </c>
      <c r="O82" s="355">
        <v>819</v>
      </c>
      <c r="P82" s="355">
        <v>805</v>
      </c>
      <c r="Q82" s="355">
        <v>794</v>
      </c>
      <c r="R82" s="355">
        <v>781</v>
      </c>
      <c r="S82" s="355">
        <v>767</v>
      </c>
      <c r="T82" s="355">
        <v>748</v>
      </c>
      <c r="U82" s="355">
        <v>733</v>
      </c>
      <c r="V82" s="355">
        <v>724</v>
      </c>
      <c r="W82" s="355">
        <v>719</v>
      </c>
      <c r="X82" s="355">
        <v>719</v>
      </c>
      <c r="Y82" s="355">
        <v>718</v>
      </c>
      <c r="Z82" s="355">
        <v>716</v>
      </c>
      <c r="AA82" s="355">
        <v>715</v>
      </c>
      <c r="AB82" s="355">
        <v>714</v>
      </c>
      <c r="AC82" s="292">
        <v>0</v>
      </c>
      <c r="AD82" s="292">
        <v>-4</v>
      </c>
      <c r="AE82" s="330">
        <v>2</v>
      </c>
      <c r="AF82" s="266">
        <v>0</v>
      </c>
      <c r="AG82" s="330">
        <v>-111</v>
      </c>
      <c r="AH82" s="266">
        <v>-0.13</v>
      </c>
    </row>
    <row r="83" spans="1:34" x14ac:dyDescent="0.2">
      <c r="A83" s="488"/>
      <c r="B83" s="333" t="s">
        <v>42</v>
      </c>
      <c r="C83" s="355">
        <v>8985</v>
      </c>
      <c r="D83" s="355">
        <v>8831</v>
      </c>
      <c r="E83" s="355">
        <v>8625</v>
      </c>
      <c r="F83" s="355">
        <v>8382</v>
      </c>
      <c r="G83" s="355">
        <v>8131</v>
      </c>
      <c r="H83" s="355">
        <v>7931</v>
      </c>
      <c r="I83" s="355">
        <v>7789</v>
      </c>
      <c r="J83" s="355">
        <v>7779</v>
      </c>
      <c r="K83" s="355">
        <v>7829</v>
      </c>
      <c r="L83" s="355">
        <v>7971</v>
      </c>
      <c r="M83" s="355">
        <v>8169</v>
      </c>
      <c r="N83" s="355">
        <v>8333</v>
      </c>
      <c r="O83" s="355">
        <v>8427</v>
      </c>
      <c r="P83" s="355">
        <v>8582</v>
      </c>
      <c r="Q83" s="355">
        <v>8660</v>
      </c>
      <c r="R83" s="355">
        <v>8637</v>
      </c>
      <c r="S83" s="355">
        <v>8576</v>
      </c>
      <c r="T83" s="355">
        <v>8543</v>
      </c>
      <c r="U83" s="355">
        <v>8412</v>
      </c>
      <c r="V83" s="355">
        <v>8272</v>
      </c>
      <c r="W83" s="355">
        <v>8134</v>
      </c>
      <c r="X83" s="355">
        <v>7976</v>
      </c>
      <c r="Y83" s="355">
        <v>7839</v>
      </c>
      <c r="Z83" s="355">
        <v>7718</v>
      </c>
      <c r="AA83" s="355">
        <v>7643</v>
      </c>
      <c r="AB83" s="355">
        <v>7599</v>
      </c>
      <c r="AC83" s="292">
        <v>-82</v>
      </c>
      <c r="AD83" s="292">
        <v>-55</v>
      </c>
      <c r="AE83" s="330">
        <v>-816</v>
      </c>
      <c r="AF83" s="266">
        <v>-0.09</v>
      </c>
      <c r="AG83" s="330">
        <v>-1387</v>
      </c>
      <c r="AH83" s="266">
        <v>-0.15</v>
      </c>
    </row>
    <row r="84" spans="1:34" x14ac:dyDescent="0.2">
      <c r="A84" s="488"/>
      <c r="B84" s="333" t="s">
        <v>43</v>
      </c>
      <c r="C84" s="355">
        <v>6421</v>
      </c>
      <c r="D84" s="355">
        <v>6417</v>
      </c>
      <c r="E84" s="355">
        <v>6372</v>
      </c>
      <c r="F84" s="355">
        <v>6269</v>
      </c>
      <c r="G84" s="355">
        <v>6151</v>
      </c>
      <c r="H84" s="355">
        <v>6075</v>
      </c>
      <c r="I84" s="355">
        <v>6014</v>
      </c>
      <c r="J84" s="355">
        <v>5914</v>
      </c>
      <c r="K84" s="355">
        <v>5790</v>
      </c>
      <c r="L84" s="355">
        <v>5624</v>
      </c>
      <c r="M84" s="355">
        <v>5492</v>
      </c>
      <c r="N84" s="355">
        <v>5398</v>
      </c>
      <c r="O84" s="355">
        <v>5392</v>
      </c>
      <c r="P84" s="355">
        <v>5425</v>
      </c>
      <c r="Q84" s="355">
        <v>5520</v>
      </c>
      <c r="R84" s="355">
        <v>5652</v>
      </c>
      <c r="S84" s="355">
        <v>5761</v>
      </c>
      <c r="T84" s="355">
        <v>5823</v>
      </c>
      <c r="U84" s="355">
        <v>5926</v>
      </c>
      <c r="V84" s="355">
        <v>5978</v>
      </c>
      <c r="W84" s="355">
        <v>5962</v>
      </c>
      <c r="X84" s="355">
        <v>5921</v>
      </c>
      <c r="Y84" s="355">
        <v>5899</v>
      </c>
      <c r="Z84" s="355">
        <v>5812</v>
      </c>
      <c r="AA84" s="355">
        <v>5719</v>
      </c>
      <c r="AB84" s="355">
        <v>5626</v>
      </c>
      <c r="AC84" s="292">
        <v>-93</v>
      </c>
      <c r="AD84" s="292">
        <v>-32</v>
      </c>
      <c r="AE84" s="330">
        <v>-929</v>
      </c>
      <c r="AF84" s="266">
        <v>-0.14000000000000001</v>
      </c>
      <c r="AG84" s="330">
        <v>-795</v>
      </c>
      <c r="AH84" s="266">
        <v>-0.12</v>
      </c>
    </row>
    <row r="85" spans="1:34" x14ac:dyDescent="0.2">
      <c r="A85" s="488"/>
      <c r="B85" s="333" t="s">
        <v>44</v>
      </c>
      <c r="C85" s="355">
        <v>4175</v>
      </c>
      <c r="D85" s="355">
        <v>4342</v>
      </c>
      <c r="E85" s="355">
        <v>4493</v>
      </c>
      <c r="F85" s="355">
        <v>4674</v>
      </c>
      <c r="G85" s="355">
        <v>4760</v>
      </c>
      <c r="H85" s="355">
        <v>4764</v>
      </c>
      <c r="I85" s="355">
        <v>4752</v>
      </c>
      <c r="J85" s="355">
        <v>4709</v>
      </c>
      <c r="K85" s="355">
        <v>4625</v>
      </c>
      <c r="L85" s="355">
        <v>4540</v>
      </c>
      <c r="M85" s="355">
        <v>4484</v>
      </c>
      <c r="N85" s="355">
        <v>4440</v>
      </c>
      <c r="O85" s="355">
        <v>4368</v>
      </c>
      <c r="P85" s="355">
        <v>4278</v>
      </c>
      <c r="Q85" s="355">
        <v>4158</v>
      </c>
      <c r="R85" s="355">
        <v>4061</v>
      </c>
      <c r="S85" s="355">
        <v>3993</v>
      </c>
      <c r="T85" s="355">
        <v>3988</v>
      </c>
      <c r="U85" s="355">
        <v>4012</v>
      </c>
      <c r="V85" s="355">
        <v>4081</v>
      </c>
      <c r="W85" s="355">
        <v>4177</v>
      </c>
      <c r="X85" s="355">
        <v>4257</v>
      </c>
      <c r="Y85" s="355">
        <v>4302</v>
      </c>
      <c r="Z85" s="355">
        <v>4377</v>
      </c>
      <c r="AA85" s="355">
        <v>4415</v>
      </c>
      <c r="AB85" s="355">
        <v>4403</v>
      </c>
      <c r="AC85" s="292">
        <v>31</v>
      </c>
      <c r="AD85" s="292">
        <v>9</v>
      </c>
      <c r="AE85" s="330">
        <v>309</v>
      </c>
      <c r="AF85" s="266">
        <v>7.0000000000000007E-2</v>
      </c>
      <c r="AG85" s="330">
        <v>228</v>
      </c>
      <c r="AH85" s="266">
        <v>0.05</v>
      </c>
    </row>
    <row r="86" spans="1:34" x14ac:dyDescent="0.2">
      <c r="A86" s="488"/>
      <c r="B86" s="333" t="s">
        <v>45</v>
      </c>
      <c r="C86" s="355">
        <v>2659</v>
      </c>
      <c r="D86" s="355">
        <v>2653</v>
      </c>
      <c r="E86" s="355">
        <v>2647</v>
      </c>
      <c r="F86" s="355">
        <v>2636</v>
      </c>
      <c r="G86" s="355">
        <v>2656</v>
      </c>
      <c r="H86" s="355">
        <v>2702</v>
      </c>
      <c r="I86" s="355">
        <v>2752</v>
      </c>
      <c r="J86" s="355">
        <v>2790</v>
      </c>
      <c r="K86" s="355">
        <v>2846</v>
      </c>
      <c r="L86" s="355">
        <v>2898</v>
      </c>
      <c r="M86" s="355">
        <v>2901</v>
      </c>
      <c r="N86" s="355">
        <v>2894</v>
      </c>
      <c r="O86" s="355">
        <v>2868</v>
      </c>
      <c r="P86" s="355">
        <v>2818</v>
      </c>
      <c r="Q86" s="355">
        <v>2766</v>
      </c>
      <c r="R86" s="355">
        <v>2733</v>
      </c>
      <c r="S86" s="355">
        <v>2706</v>
      </c>
      <c r="T86" s="355">
        <v>2663</v>
      </c>
      <c r="U86" s="355">
        <v>2609</v>
      </c>
      <c r="V86" s="355">
        <v>2536</v>
      </c>
      <c r="W86" s="355">
        <v>2478</v>
      </c>
      <c r="X86" s="355">
        <v>2436</v>
      </c>
      <c r="Y86" s="355">
        <v>2433</v>
      </c>
      <c r="Z86" s="355">
        <v>2447</v>
      </c>
      <c r="AA86" s="355">
        <v>2489</v>
      </c>
      <c r="AB86" s="355">
        <v>2546</v>
      </c>
      <c r="AC86" s="292">
        <v>24</v>
      </c>
      <c r="AD86" s="292">
        <v>-5</v>
      </c>
      <c r="AE86" s="330">
        <v>242</v>
      </c>
      <c r="AF86" s="266">
        <v>0.09</v>
      </c>
      <c r="AG86" s="330">
        <v>-113</v>
      </c>
      <c r="AH86" s="266">
        <v>-0.04</v>
      </c>
    </row>
    <row r="87" spans="1:34" x14ac:dyDescent="0.2">
      <c r="A87" s="488"/>
      <c r="B87" s="333" t="s">
        <v>46</v>
      </c>
      <c r="C87" s="355">
        <v>5724</v>
      </c>
      <c r="D87" s="355">
        <v>5526</v>
      </c>
      <c r="E87" s="355">
        <v>5386</v>
      </c>
      <c r="F87" s="355">
        <v>5277</v>
      </c>
      <c r="G87" s="355">
        <v>5445</v>
      </c>
      <c r="H87" s="355">
        <v>5584</v>
      </c>
      <c r="I87" s="355">
        <v>5635</v>
      </c>
      <c r="J87" s="355">
        <v>5687</v>
      </c>
      <c r="K87" s="355">
        <v>5730</v>
      </c>
      <c r="L87" s="355">
        <v>5775</v>
      </c>
      <c r="M87" s="355">
        <v>5873</v>
      </c>
      <c r="N87" s="355">
        <v>5982</v>
      </c>
      <c r="O87" s="355">
        <v>6066</v>
      </c>
      <c r="P87" s="355">
        <v>6188</v>
      </c>
      <c r="Q87" s="355">
        <v>6301</v>
      </c>
      <c r="R87" s="355">
        <v>6308</v>
      </c>
      <c r="S87" s="355">
        <v>6292</v>
      </c>
      <c r="T87" s="355">
        <v>6238</v>
      </c>
      <c r="U87" s="355">
        <v>6128</v>
      </c>
      <c r="V87" s="355">
        <v>6017</v>
      </c>
      <c r="W87" s="355">
        <v>5945</v>
      </c>
      <c r="X87" s="355">
        <v>5887</v>
      </c>
      <c r="Y87" s="355">
        <v>5793</v>
      </c>
      <c r="Z87" s="355">
        <v>5675</v>
      </c>
      <c r="AA87" s="355">
        <v>5518</v>
      </c>
      <c r="AB87" s="355">
        <v>5391</v>
      </c>
      <c r="AC87" s="292">
        <v>15</v>
      </c>
      <c r="AD87" s="292">
        <v>-13</v>
      </c>
      <c r="AE87" s="330">
        <v>149</v>
      </c>
      <c r="AF87" s="266">
        <v>0.03</v>
      </c>
      <c r="AG87" s="330">
        <v>-333</v>
      </c>
      <c r="AH87" s="266">
        <v>-0.06</v>
      </c>
    </row>
    <row r="88" spans="1:34" x14ac:dyDescent="0.2">
      <c r="A88" s="488"/>
      <c r="B88" s="333" t="s">
        <v>47</v>
      </c>
      <c r="C88" s="355">
        <v>21238</v>
      </c>
      <c r="D88" s="355">
        <v>19857</v>
      </c>
      <c r="E88" s="355">
        <v>18634</v>
      </c>
      <c r="F88" s="355">
        <v>17395</v>
      </c>
      <c r="G88" s="355">
        <v>16729</v>
      </c>
      <c r="H88" s="355">
        <v>16341</v>
      </c>
      <c r="I88" s="355">
        <v>16412</v>
      </c>
      <c r="J88" s="355">
        <v>16660</v>
      </c>
      <c r="K88" s="355">
        <v>16998</v>
      </c>
      <c r="L88" s="355">
        <v>17540</v>
      </c>
      <c r="M88" s="355">
        <v>17986</v>
      </c>
      <c r="N88" s="355">
        <v>18154</v>
      </c>
      <c r="O88" s="355">
        <v>18321</v>
      </c>
      <c r="P88" s="355">
        <v>18462</v>
      </c>
      <c r="Q88" s="355">
        <v>18608</v>
      </c>
      <c r="R88" s="355">
        <v>18925</v>
      </c>
      <c r="S88" s="355">
        <v>19277</v>
      </c>
      <c r="T88" s="355">
        <v>19550</v>
      </c>
      <c r="U88" s="355">
        <v>19945</v>
      </c>
      <c r="V88" s="355">
        <v>20311</v>
      </c>
      <c r="W88" s="355">
        <v>20337</v>
      </c>
      <c r="X88" s="355">
        <v>20285</v>
      </c>
      <c r="Y88" s="355">
        <v>20108</v>
      </c>
      <c r="Z88" s="355">
        <v>19757</v>
      </c>
      <c r="AA88" s="355">
        <v>19399</v>
      </c>
      <c r="AB88" s="355">
        <v>19164</v>
      </c>
      <c r="AC88" s="292">
        <v>-325</v>
      </c>
      <c r="AD88" s="292">
        <v>-83</v>
      </c>
      <c r="AE88" s="330">
        <v>-3252</v>
      </c>
      <c r="AF88" s="266">
        <v>-0.15</v>
      </c>
      <c r="AG88" s="330">
        <v>-2074</v>
      </c>
      <c r="AH88" s="266">
        <v>-0.1</v>
      </c>
    </row>
    <row r="89" spans="1:34" x14ac:dyDescent="0.2">
      <c r="A89" s="488"/>
      <c r="B89" s="333" t="s">
        <v>48</v>
      </c>
      <c r="C89" s="355">
        <v>47560</v>
      </c>
      <c r="D89" s="355">
        <v>46677</v>
      </c>
      <c r="E89" s="355">
        <v>45306</v>
      </c>
      <c r="F89" s="355">
        <v>44416</v>
      </c>
      <c r="G89" s="355">
        <v>43587</v>
      </c>
      <c r="H89" s="355">
        <v>42371</v>
      </c>
      <c r="I89" s="355">
        <v>40863</v>
      </c>
      <c r="J89" s="355">
        <v>39593</v>
      </c>
      <c r="K89" s="355">
        <v>38167</v>
      </c>
      <c r="L89" s="355">
        <v>36712</v>
      </c>
      <c r="M89" s="355">
        <v>35864</v>
      </c>
      <c r="N89" s="355">
        <v>36022</v>
      </c>
      <c r="O89" s="355">
        <v>36572</v>
      </c>
      <c r="P89" s="355">
        <v>37320</v>
      </c>
      <c r="Q89" s="355">
        <v>38516</v>
      </c>
      <c r="R89" s="355">
        <v>39504</v>
      </c>
      <c r="S89" s="355">
        <v>39882</v>
      </c>
      <c r="T89" s="355">
        <v>40257</v>
      </c>
      <c r="U89" s="355">
        <v>40572</v>
      </c>
      <c r="V89" s="355">
        <v>40901</v>
      </c>
      <c r="W89" s="355">
        <v>41604</v>
      </c>
      <c r="X89" s="355">
        <v>42381</v>
      </c>
      <c r="Y89" s="355">
        <v>42986</v>
      </c>
      <c r="Z89" s="355">
        <v>43858</v>
      </c>
      <c r="AA89" s="355">
        <v>44671</v>
      </c>
      <c r="AB89" s="355">
        <v>44728</v>
      </c>
      <c r="AC89" s="292">
        <v>-1170</v>
      </c>
      <c r="AD89" s="292">
        <v>-113</v>
      </c>
      <c r="AE89" s="330">
        <v>-11696</v>
      </c>
      <c r="AF89" s="266">
        <v>-0.25</v>
      </c>
      <c r="AG89" s="330">
        <v>-2832</v>
      </c>
      <c r="AH89" s="266">
        <v>-0.06</v>
      </c>
    </row>
    <row r="90" spans="1:34" x14ac:dyDescent="0.2">
      <c r="A90" s="488"/>
      <c r="B90" s="333" t="s">
        <v>49</v>
      </c>
      <c r="C90" s="355">
        <v>50525</v>
      </c>
      <c r="D90" s="355">
        <v>51662</v>
      </c>
      <c r="E90" s="355">
        <v>52814</v>
      </c>
      <c r="F90" s="355">
        <v>53276</v>
      </c>
      <c r="G90" s="355">
        <v>53306</v>
      </c>
      <c r="H90" s="355">
        <v>53013</v>
      </c>
      <c r="I90" s="355">
        <v>52519</v>
      </c>
      <c r="J90" s="355">
        <v>51506</v>
      </c>
      <c r="K90" s="355">
        <v>51020</v>
      </c>
      <c r="L90" s="355">
        <v>50084</v>
      </c>
      <c r="M90" s="355">
        <v>48699</v>
      </c>
      <c r="N90" s="355">
        <v>46978</v>
      </c>
      <c r="O90" s="355">
        <v>45525</v>
      </c>
      <c r="P90" s="355">
        <v>43897</v>
      </c>
      <c r="Q90" s="355">
        <v>42233</v>
      </c>
      <c r="R90" s="355">
        <v>41266</v>
      </c>
      <c r="S90" s="355">
        <v>41455</v>
      </c>
      <c r="T90" s="355">
        <v>42099</v>
      </c>
      <c r="U90" s="355">
        <v>42974</v>
      </c>
      <c r="V90" s="355">
        <v>44361</v>
      </c>
      <c r="W90" s="355">
        <v>45510</v>
      </c>
      <c r="X90" s="355">
        <v>45953</v>
      </c>
      <c r="Y90" s="355">
        <v>46392</v>
      </c>
      <c r="Z90" s="355">
        <v>46763</v>
      </c>
      <c r="AA90" s="355">
        <v>47149</v>
      </c>
      <c r="AB90" s="355">
        <v>47959</v>
      </c>
      <c r="AC90" s="292">
        <v>-183</v>
      </c>
      <c r="AD90" s="292">
        <v>-103</v>
      </c>
      <c r="AE90" s="330">
        <v>-1826</v>
      </c>
      <c r="AF90" s="266">
        <v>-0.04</v>
      </c>
      <c r="AG90" s="330">
        <v>-2566</v>
      </c>
      <c r="AH90" s="266">
        <v>-0.05</v>
      </c>
    </row>
    <row r="91" spans="1:34" x14ac:dyDescent="0.2">
      <c r="A91" s="488"/>
      <c r="B91" s="333" t="s">
        <v>50</v>
      </c>
      <c r="C91" s="355">
        <v>26183</v>
      </c>
      <c r="D91" s="355">
        <v>26828</v>
      </c>
      <c r="E91" s="355">
        <v>27455</v>
      </c>
      <c r="F91" s="355">
        <v>28059</v>
      </c>
      <c r="G91" s="355">
        <v>28664</v>
      </c>
      <c r="H91" s="355">
        <v>29268</v>
      </c>
      <c r="I91" s="355">
        <v>29754</v>
      </c>
      <c r="J91" s="355">
        <v>30268</v>
      </c>
      <c r="K91" s="355">
        <v>30385</v>
      </c>
      <c r="L91" s="355">
        <v>30417</v>
      </c>
      <c r="M91" s="355">
        <v>30265</v>
      </c>
      <c r="N91" s="355">
        <v>29997</v>
      </c>
      <c r="O91" s="355">
        <v>29433</v>
      </c>
      <c r="P91" s="355">
        <v>29167</v>
      </c>
      <c r="Q91" s="355">
        <v>28645</v>
      </c>
      <c r="R91" s="355">
        <v>27864</v>
      </c>
      <c r="S91" s="355">
        <v>26888</v>
      </c>
      <c r="T91" s="355">
        <v>26065</v>
      </c>
      <c r="U91" s="355">
        <v>25142</v>
      </c>
      <c r="V91" s="355">
        <v>24198</v>
      </c>
      <c r="W91" s="355">
        <v>23651</v>
      </c>
      <c r="X91" s="355">
        <v>23765</v>
      </c>
      <c r="Y91" s="355">
        <v>24142</v>
      </c>
      <c r="Z91" s="355">
        <v>24652</v>
      </c>
      <c r="AA91" s="355">
        <v>25454</v>
      </c>
      <c r="AB91" s="355">
        <v>26115</v>
      </c>
      <c r="AC91" s="292">
        <v>408</v>
      </c>
      <c r="AD91" s="292">
        <v>-3</v>
      </c>
      <c r="AE91" s="330">
        <v>4082</v>
      </c>
      <c r="AF91" s="266">
        <v>0.16</v>
      </c>
      <c r="AG91" s="330">
        <v>-68</v>
      </c>
      <c r="AH91" s="266">
        <v>0</v>
      </c>
    </row>
    <row r="92" spans="1:34" x14ac:dyDescent="0.2">
      <c r="A92" s="488"/>
      <c r="B92" s="333" t="s">
        <v>51</v>
      </c>
      <c r="C92" s="355">
        <v>13012</v>
      </c>
      <c r="D92" s="355">
        <v>12768</v>
      </c>
      <c r="E92" s="355">
        <v>12613</v>
      </c>
      <c r="F92" s="355">
        <v>12600</v>
      </c>
      <c r="G92" s="355">
        <v>12900</v>
      </c>
      <c r="H92" s="355">
        <v>13201</v>
      </c>
      <c r="I92" s="355">
        <v>13532</v>
      </c>
      <c r="J92" s="355">
        <v>13865</v>
      </c>
      <c r="K92" s="355">
        <v>14188</v>
      </c>
      <c r="L92" s="355">
        <v>14506</v>
      </c>
      <c r="M92" s="355">
        <v>14824</v>
      </c>
      <c r="N92" s="355">
        <v>15082</v>
      </c>
      <c r="O92" s="355">
        <v>15353</v>
      </c>
      <c r="P92" s="355">
        <v>15423</v>
      </c>
      <c r="Q92" s="355">
        <v>15449</v>
      </c>
      <c r="R92" s="355">
        <v>15383</v>
      </c>
      <c r="S92" s="355">
        <v>15256</v>
      </c>
      <c r="T92" s="355">
        <v>14979</v>
      </c>
      <c r="U92" s="355">
        <v>14852</v>
      </c>
      <c r="V92" s="355">
        <v>14595</v>
      </c>
      <c r="W92" s="355">
        <v>14204</v>
      </c>
      <c r="X92" s="355">
        <v>13711</v>
      </c>
      <c r="Y92" s="355">
        <v>13294</v>
      </c>
      <c r="Z92" s="355">
        <v>12830</v>
      </c>
      <c r="AA92" s="355">
        <v>12353</v>
      </c>
      <c r="AB92" s="355">
        <v>12078</v>
      </c>
      <c r="AC92" s="292">
        <v>181</v>
      </c>
      <c r="AD92" s="292">
        <v>-37</v>
      </c>
      <c r="AE92" s="330">
        <v>1812</v>
      </c>
      <c r="AF92" s="266">
        <v>0.14000000000000001</v>
      </c>
      <c r="AG92" s="330">
        <v>-934</v>
      </c>
      <c r="AH92" s="266">
        <v>-7.0000000000000007E-2</v>
      </c>
    </row>
    <row r="93" spans="1:34" x14ac:dyDescent="0.2">
      <c r="A93" s="488"/>
      <c r="B93" s="333" t="s">
        <v>52</v>
      </c>
      <c r="C93" s="355">
        <v>8458</v>
      </c>
      <c r="D93" s="355">
        <v>8424</v>
      </c>
      <c r="E93" s="355">
        <v>8358</v>
      </c>
      <c r="F93" s="355">
        <v>8208</v>
      </c>
      <c r="G93" s="355">
        <v>7892</v>
      </c>
      <c r="H93" s="355">
        <v>7783</v>
      </c>
      <c r="I93" s="355">
        <v>7764</v>
      </c>
      <c r="J93" s="355">
        <v>7806</v>
      </c>
      <c r="K93" s="355">
        <v>7937</v>
      </c>
      <c r="L93" s="355">
        <v>8137</v>
      </c>
      <c r="M93" s="355">
        <v>8339</v>
      </c>
      <c r="N93" s="355">
        <v>8559</v>
      </c>
      <c r="O93" s="355">
        <v>8780</v>
      </c>
      <c r="P93" s="355">
        <v>8995</v>
      </c>
      <c r="Q93" s="355">
        <v>9208</v>
      </c>
      <c r="R93" s="355">
        <v>9421</v>
      </c>
      <c r="S93" s="355">
        <v>9595</v>
      </c>
      <c r="T93" s="355">
        <v>9778</v>
      </c>
      <c r="U93" s="355">
        <v>9831</v>
      </c>
      <c r="V93" s="355">
        <v>9856</v>
      </c>
      <c r="W93" s="355">
        <v>9823</v>
      </c>
      <c r="X93" s="355">
        <v>9749</v>
      </c>
      <c r="Y93" s="355">
        <v>9579</v>
      </c>
      <c r="Z93" s="355">
        <v>9505</v>
      </c>
      <c r="AA93" s="355">
        <v>9348</v>
      </c>
      <c r="AB93" s="355">
        <v>9101</v>
      </c>
      <c r="AC93" s="292">
        <v>-12</v>
      </c>
      <c r="AD93" s="292">
        <v>26</v>
      </c>
      <c r="AE93" s="330">
        <v>-119</v>
      </c>
      <c r="AF93" s="266">
        <v>-0.01</v>
      </c>
      <c r="AG93" s="330">
        <v>644</v>
      </c>
      <c r="AH93" s="266">
        <v>0.08</v>
      </c>
    </row>
    <row r="94" spans="1:34" x14ac:dyDescent="0.2">
      <c r="A94" s="488"/>
      <c r="B94" s="333" t="s">
        <v>53</v>
      </c>
      <c r="C94" s="355">
        <v>8078</v>
      </c>
      <c r="D94" s="355">
        <v>8556</v>
      </c>
      <c r="E94" s="355">
        <v>8954</v>
      </c>
      <c r="F94" s="355">
        <v>9504</v>
      </c>
      <c r="G94" s="355">
        <v>10356</v>
      </c>
      <c r="H94" s="355">
        <v>10827</v>
      </c>
      <c r="I94" s="355">
        <v>11136</v>
      </c>
      <c r="J94" s="355">
        <v>11417</v>
      </c>
      <c r="K94" s="355">
        <v>11584</v>
      </c>
      <c r="L94" s="355">
        <v>11165</v>
      </c>
      <c r="M94" s="355">
        <v>11037</v>
      </c>
      <c r="N94" s="355">
        <v>11034</v>
      </c>
      <c r="O94" s="355">
        <v>11118</v>
      </c>
      <c r="P94" s="355">
        <v>11328</v>
      </c>
      <c r="Q94" s="355">
        <v>11637</v>
      </c>
      <c r="R94" s="355">
        <v>11950</v>
      </c>
      <c r="S94" s="355">
        <v>12290</v>
      </c>
      <c r="T94" s="355">
        <v>12627</v>
      </c>
      <c r="U94" s="355">
        <v>12960</v>
      </c>
      <c r="V94" s="355">
        <v>13288</v>
      </c>
      <c r="W94" s="355">
        <v>13618</v>
      </c>
      <c r="X94" s="355">
        <v>13892</v>
      </c>
      <c r="Y94" s="355">
        <v>14174</v>
      </c>
      <c r="Z94" s="355">
        <v>14267</v>
      </c>
      <c r="AA94" s="355">
        <v>14322</v>
      </c>
      <c r="AB94" s="355">
        <v>14289</v>
      </c>
      <c r="AC94" s="292">
        <v>296</v>
      </c>
      <c r="AD94" s="292">
        <v>248</v>
      </c>
      <c r="AE94" s="330">
        <v>2959</v>
      </c>
      <c r="AF94" s="266">
        <v>0.37</v>
      </c>
      <c r="AG94" s="330">
        <v>6212</v>
      </c>
      <c r="AH94" s="266">
        <v>0.77</v>
      </c>
    </row>
    <row r="95" spans="1:34" x14ac:dyDescent="0.2">
      <c r="A95" s="488"/>
      <c r="B95" s="333" t="s">
        <v>54</v>
      </c>
      <c r="C95" s="355">
        <v>4185</v>
      </c>
      <c r="D95" s="355">
        <v>4323</v>
      </c>
      <c r="E95" s="355">
        <v>4426</v>
      </c>
      <c r="F95" s="355">
        <v>4478</v>
      </c>
      <c r="G95" s="355">
        <v>4522</v>
      </c>
      <c r="H95" s="355">
        <v>4618</v>
      </c>
      <c r="I95" s="355">
        <v>4744</v>
      </c>
      <c r="J95" s="355">
        <v>4826</v>
      </c>
      <c r="K95" s="355">
        <v>4982</v>
      </c>
      <c r="L95" s="355">
        <v>5455</v>
      </c>
      <c r="M95" s="355">
        <v>5718</v>
      </c>
      <c r="N95" s="355">
        <v>5891</v>
      </c>
      <c r="O95" s="355">
        <v>6041</v>
      </c>
      <c r="P95" s="355">
        <v>6129</v>
      </c>
      <c r="Q95" s="355">
        <v>5929</v>
      </c>
      <c r="R95" s="355">
        <v>5882</v>
      </c>
      <c r="S95" s="355">
        <v>5902</v>
      </c>
      <c r="T95" s="355">
        <v>5966</v>
      </c>
      <c r="U95" s="355">
        <v>6100</v>
      </c>
      <c r="V95" s="355">
        <v>6285</v>
      </c>
      <c r="W95" s="355">
        <v>6473</v>
      </c>
      <c r="X95" s="355">
        <v>6677</v>
      </c>
      <c r="Y95" s="355">
        <v>6875</v>
      </c>
      <c r="Z95" s="355">
        <v>7073</v>
      </c>
      <c r="AA95" s="355">
        <v>7271</v>
      </c>
      <c r="AB95" s="355">
        <v>7468</v>
      </c>
      <c r="AC95" s="292">
        <v>153</v>
      </c>
      <c r="AD95" s="292">
        <v>131</v>
      </c>
      <c r="AE95" s="330">
        <v>1534</v>
      </c>
      <c r="AF95" s="266">
        <v>0.37</v>
      </c>
      <c r="AG95" s="330">
        <v>3283</v>
      </c>
      <c r="AH95" s="266">
        <v>0.78</v>
      </c>
    </row>
    <row r="96" spans="1:34" x14ac:dyDescent="0.2">
      <c r="A96" s="488"/>
      <c r="B96" s="333" t="s">
        <v>55</v>
      </c>
      <c r="C96" s="355">
        <v>1580</v>
      </c>
      <c r="D96" s="355">
        <v>1615</v>
      </c>
      <c r="E96" s="355">
        <v>1651</v>
      </c>
      <c r="F96" s="355">
        <v>1682</v>
      </c>
      <c r="G96" s="355">
        <v>1707</v>
      </c>
      <c r="H96" s="355">
        <v>1748</v>
      </c>
      <c r="I96" s="355">
        <v>1781</v>
      </c>
      <c r="J96" s="355">
        <v>1804</v>
      </c>
      <c r="K96" s="355">
        <v>1804</v>
      </c>
      <c r="L96" s="355">
        <v>1827</v>
      </c>
      <c r="M96" s="355">
        <v>1876</v>
      </c>
      <c r="N96" s="355">
        <v>1936</v>
      </c>
      <c r="O96" s="355">
        <v>1975</v>
      </c>
      <c r="P96" s="355">
        <v>2043</v>
      </c>
      <c r="Q96" s="355">
        <v>2257</v>
      </c>
      <c r="R96" s="355">
        <v>2376</v>
      </c>
      <c r="S96" s="355">
        <v>2452</v>
      </c>
      <c r="T96" s="355">
        <v>2513</v>
      </c>
      <c r="U96" s="355">
        <v>2549</v>
      </c>
      <c r="V96" s="355">
        <v>2481</v>
      </c>
      <c r="W96" s="355">
        <v>2477</v>
      </c>
      <c r="X96" s="355">
        <v>2500</v>
      </c>
      <c r="Y96" s="355">
        <v>2540</v>
      </c>
      <c r="Z96" s="355">
        <v>2611</v>
      </c>
      <c r="AA96" s="355">
        <v>2703</v>
      </c>
      <c r="AB96" s="355">
        <v>2797</v>
      </c>
      <c r="AC96" s="292">
        <v>30</v>
      </c>
      <c r="AD96" s="292">
        <v>49</v>
      </c>
      <c r="AE96" s="330">
        <v>296</v>
      </c>
      <c r="AF96" s="266">
        <v>0.19</v>
      </c>
      <c r="AG96" s="330">
        <v>1218</v>
      </c>
      <c r="AH96" s="266">
        <v>0.77</v>
      </c>
    </row>
    <row r="97" spans="1:34" x14ac:dyDescent="0.2">
      <c r="A97" s="488"/>
      <c r="B97" s="333" t="s">
        <v>56</v>
      </c>
      <c r="C97" s="355">
        <v>533</v>
      </c>
      <c r="D97" s="355">
        <v>543</v>
      </c>
      <c r="E97" s="355">
        <v>548</v>
      </c>
      <c r="F97" s="355">
        <v>556</v>
      </c>
      <c r="G97" s="355">
        <v>571</v>
      </c>
      <c r="H97" s="355">
        <v>581</v>
      </c>
      <c r="I97" s="355">
        <v>593</v>
      </c>
      <c r="J97" s="355">
        <v>608</v>
      </c>
      <c r="K97" s="355">
        <v>623</v>
      </c>
      <c r="L97" s="355">
        <v>637</v>
      </c>
      <c r="M97" s="355">
        <v>654</v>
      </c>
      <c r="N97" s="355">
        <v>669</v>
      </c>
      <c r="O97" s="355">
        <v>683</v>
      </c>
      <c r="P97" s="355">
        <v>688</v>
      </c>
      <c r="Q97" s="355">
        <v>702</v>
      </c>
      <c r="R97" s="355">
        <v>727</v>
      </c>
      <c r="S97" s="355">
        <v>754</v>
      </c>
      <c r="T97" s="355">
        <v>772</v>
      </c>
      <c r="U97" s="355">
        <v>797</v>
      </c>
      <c r="V97" s="355">
        <v>878</v>
      </c>
      <c r="W97" s="355">
        <v>928</v>
      </c>
      <c r="X97" s="355">
        <v>963</v>
      </c>
      <c r="Y97" s="355">
        <v>987</v>
      </c>
      <c r="Z97" s="355">
        <v>1006</v>
      </c>
      <c r="AA97" s="355">
        <v>1022</v>
      </c>
      <c r="AB97" s="355">
        <v>1044</v>
      </c>
      <c r="AC97" s="292">
        <v>12</v>
      </c>
      <c r="AD97" s="292">
        <v>20</v>
      </c>
      <c r="AE97" s="330">
        <v>121</v>
      </c>
      <c r="AF97" s="266">
        <v>0.23</v>
      </c>
      <c r="AG97" s="330">
        <v>511</v>
      </c>
      <c r="AH97" s="266">
        <v>0.96</v>
      </c>
    </row>
    <row r="98" spans="1:34" s="203" customFormat="1" x14ac:dyDescent="0.2">
      <c r="A98" s="488"/>
      <c r="B98" s="358" t="s">
        <v>60</v>
      </c>
      <c r="C98" s="359">
        <v>210141</v>
      </c>
      <c r="D98" s="359">
        <v>209799</v>
      </c>
      <c r="E98" s="359">
        <v>209034</v>
      </c>
      <c r="F98" s="359">
        <v>208147</v>
      </c>
      <c r="G98" s="359">
        <v>208126</v>
      </c>
      <c r="H98" s="359">
        <v>207572</v>
      </c>
      <c r="I98" s="359">
        <v>206824</v>
      </c>
      <c r="J98" s="359">
        <v>206033</v>
      </c>
      <c r="K98" s="359">
        <v>205317</v>
      </c>
      <c r="L98" s="359">
        <v>204113</v>
      </c>
      <c r="M98" s="359">
        <v>203008</v>
      </c>
      <c r="N98" s="359">
        <v>202192</v>
      </c>
      <c r="O98" s="359">
        <v>201742</v>
      </c>
      <c r="P98" s="359">
        <v>201549</v>
      </c>
      <c r="Q98" s="359">
        <v>201385</v>
      </c>
      <c r="R98" s="359">
        <v>201469</v>
      </c>
      <c r="S98" s="359">
        <v>201847</v>
      </c>
      <c r="T98" s="359">
        <v>202609</v>
      </c>
      <c r="U98" s="359">
        <v>203542</v>
      </c>
      <c r="V98" s="359">
        <v>204765</v>
      </c>
      <c r="W98" s="359">
        <v>206039</v>
      </c>
      <c r="X98" s="359">
        <v>207070</v>
      </c>
      <c r="Y98" s="359">
        <v>208060</v>
      </c>
      <c r="Z98" s="359">
        <v>209068</v>
      </c>
      <c r="AA98" s="359">
        <v>210188</v>
      </c>
      <c r="AB98" s="359">
        <v>211023</v>
      </c>
      <c r="AC98" s="161">
        <v>-713</v>
      </c>
      <c r="AD98" s="161">
        <v>35</v>
      </c>
      <c r="AE98" s="162">
        <v>-7133</v>
      </c>
      <c r="AF98" s="144">
        <v>-0.03</v>
      </c>
      <c r="AG98" s="162">
        <v>882</v>
      </c>
      <c r="AH98" s="144">
        <v>0</v>
      </c>
    </row>
    <row r="99" spans="1:34" ht="6" customHeight="1" x14ac:dyDescent="0.2">
      <c r="A99" s="230"/>
      <c r="B99" s="354"/>
      <c r="C99" s="355"/>
      <c r="D99" s="355"/>
      <c r="E99" s="355"/>
      <c r="F99" s="355"/>
      <c r="G99" s="355"/>
      <c r="H99" s="355"/>
      <c r="I99" s="355"/>
      <c r="J99" s="355"/>
      <c r="K99" s="355"/>
      <c r="L99" s="355"/>
      <c r="M99" s="355"/>
      <c r="N99" s="355"/>
      <c r="O99" s="355"/>
      <c r="P99" s="355"/>
      <c r="Q99" s="355"/>
      <c r="R99" s="355"/>
      <c r="S99" s="355"/>
      <c r="T99" s="355"/>
      <c r="U99" s="355"/>
      <c r="V99" s="355"/>
      <c r="W99" s="355"/>
      <c r="X99" s="355"/>
      <c r="Y99" s="355"/>
      <c r="Z99" s="355"/>
      <c r="AA99" s="355"/>
      <c r="AB99" s="355"/>
      <c r="AC99" s="356"/>
      <c r="AD99" s="356"/>
      <c r="AE99" s="357"/>
      <c r="AF99" s="354"/>
      <c r="AG99" s="357"/>
      <c r="AH99" s="354"/>
    </row>
    <row r="100" spans="1:34" s="203" customFormat="1" x14ac:dyDescent="0.2">
      <c r="A100" s="327" t="s">
        <v>136</v>
      </c>
      <c r="B100" s="335" t="s">
        <v>60</v>
      </c>
      <c r="C100" s="363">
        <v>2477276</v>
      </c>
      <c r="D100" s="363">
        <v>2495622</v>
      </c>
      <c r="E100" s="363">
        <v>2509425</v>
      </c>
      <c r="F100" s="363">
        <v>2523096</v>
      </c>
      <c r="G100" s="363">
        <v>2537972</v>
      </c>
      <c r="H100" s="363">
        <v>2550216</v>
      </c>
      <c r="I100" s="363">
        <v>2561602</v>
      </c>
      <c r="J100" s="363">
        <v>2571535</v>
      </c>
      <c r="K100" s="363">
        <v>2580709</v>
      </c>
      <c r="L100" s="363">
        <v>2589105</v>
      </c>
      <c r="M100" s="363">
        <v>2597626</v>
      </c>
      <c r="N100" s="363">
        <v>2606300</v>
      </c>
      <c r="O100" s="363">
        <v>2614330</v>
      </c>
      <c r="P100" s="363">
        <v>2623134</v>
      </c>
      <c r="Q100" s="363">
        <v>2631658</v>
      </c>
      <c r="R100" s="363">
        <v>2640298</v>
      </c>
      <c r="S100" s="363">
        <v>2649073</v>
      </c>
      <c r="T100" s="363">
        <v>2657332</v>
      </c>
      <c r="U100" s="363">
        <v>2666272</v>
      </c>
      <c r="V100" s="363">
        <v>2674577</v>
      </c>
      <c r="W100" s="363">
        <v>2682841</v>
      </c>
      <c r="X100" s="363">
        <v>2690365</v>
      </c>
      <c r="Y100" s="363">
        <v>2697583</v>
      </c>
      <c r="Z100" s="363">
        <v>2703999</v>
      </c>
      <c r="AA100" s="363">
        <v>2709804</v>
      </c>
      <c r="AB100" s="363">
        <v>2714739</v>
      </c>
      <c r="AC100" s="338">
        <v>12035</v>
      </c>
      <c r="AD100" s="338">
        <v>9499</v>
      </c>
      <c r="AE100" s="339">
        <v>120350</v>
      </c>
      <c r="AF100" s="340">
        <v>0.05</v>
      </c>
      <c r="AG100" s="339">
        <v>237463</v>
      </c>
      <c r="AH100" s="340">
        <v>0.1</v>
      </c>
    </row>
    <row r="102" spans="1:34" x14ac:dyDescent="0.2">
      <c r="A102" s="54" t="s">
        <v>134</v>
      </c>
      <c r="B102" s="283"/>
      <c r="C102" s="283"/>
      <c r="D102" s="284"/>
      <c r="E102" s="284"/>
      <c r="F102" s="284"/>
      <c r="G102" s="284"/>
      <c r="H102" s="284"/>
      <c r="I102" s="284"/>
      <c r="J102" s="284"/>
      <c r="K102" s="284"/>
    </row>
    <row r="103" spans="1:34" x14ac:dyDescent="0.2">
      <c r="A103" s="486" t="str">
        <f>'metadata text'!B9</f>
        <v>1) Household reference person (HRP) is defined as the eldest economically active person in the household, then the eldest inactive person if there was no economically active person.</v>
      </c>
      <c r="B103" s="486"/>
      <c r="C103" s="486"/>
      <c r="D103" s="486"/>
      <c r="E103" s="486"/>
      <c r="F103" s="486"/>
      <c r="G103" s="486"/>
      <c r="H103" s="486"/>
      <c r="I103" s="486"/>
      <c r="J103" s="486"/>
      <c r="K103" s="486"/>
      <c r="L103" s="486"/>
      <c r="M103" s="486"/>
      <c r="N103" s="486"/>
    </row>
    <row r="104" spans="1:34" ht="12.75" customHeight="1" x14ac:dyDescent="0.2">
      <c r="A104" s="486" t="str">
        <f>'metadata text'!B12</f>
        <v>2) Average annual change is the result of dividing the absolute change before rounding by the number of years of the projection, 10 for the period 2018-2028 and 25 for the period 2018-2043.</v>
      </c>
      <c r="B104" s="486"/>
      <c r="C104" s="486"/>
      <c r="D104" s="486"/>
      <c r="E104" s="486"/>
      <c r="F104" s="486"/>
      <c r="G104" s="486"/>
      <c r="H104" s="486"/>
      <c r="I104" s="486"/>
      <c r="J104" s="486"/>
      <c r="K104" s="486"/>
      <c r="L104" s="486"/>
      <c r="M104" s="486"/>
      <c r="N104" s="486"/>
    </row>
    <row r="105" spans="1:34" ht="12.75" customHeight="1" x14ac:dyDescent="0.2">
      <c r="A105" s="129"/>
      <c r="B105" s="287"/>
      <c r="C105" s="287"/>
      <c r="D105" s="287"/>
      <c r="E105" s="287"/>
      <c r="F105" s="287"/>
      <c r="G105" s="287"/>
      <c r="H105" s="287"/>
      <c r="I105" s="287"/>
      <c r="J105" s="287"/>
      <c r="K105" s="287"/>
      <c r="L105" s="287"/>
    </row>
    <row r="106" spans="1:34" ht="12.75" customHeight="1" x14ac:dyDescent="0.2">
      <c r="A106" s="460" t="str">
        <f>'metadata text'!B20</f>
        <v>Household figures are rounded to the nearest whole number. As a result, totals may not equal the sum of their parts.</v>
      </c>
      <c r="B106" s="460"/>
      <c r="C106" s="460"/>
      <c r="D106" s="460"/>
      <c r="E106" s="460"/>
      <c r="F106" s="460"/>
      <c r="G106" s="460"/>
      <c r="H106" s="460"/>
      <c r="I106" s="460"/>
      <c r="J106" s="460"/>
      <c r="K106" s="460"/>
      <c r="L106" s="460"/>
      <c r="M106" s="460"/>
      <c r="N106" s="460"/>
    </row>
    <row r="107" spans="1:34" x14ac:dyDescent="0.2">
      <c r="A107" s="254"/>
      <c r="B107" s="254"/>
    </row>
    <row r="108" spans="1:34" x14ac:dyDescent="0.2">
      <c r="A108" s="431" t="s">
        <v>280</v>
      </c>
      <c r="B108" s="304"/>
      <c r="C108" s="304"/>
    </row>
  </sheetData>
  <mergeCells count="17">
    <mergeCell ref="S1:T1"/>
    <mergeCell ref="A103:N103"/>
    <mergeCell ref="A104:N104"/>
    <mergeCell ref="A106:N106"/>
    <mergeCell ref="A52:A68"/>
    <mergeCell ref="A40:A50"/>
    <mergeCell ref="C3:AB3"/>
    <mergeCell ref="A82:A98"/>
    <mergeCell ref="A70:A80"/>
    <mergeCell ref="A1:Q1"/>
    <mergeCell ref="AG3:AH3"/>
    <mergeCell ref="AG4:AH4"/>
    <mergeCell ref="A22:A37"/>
    <mergeCell ref="AD3:AD4"/>
    <mergeCell ref="AC3:AC4"/>
    <mergeCell ref="AE3:AF3"/>
    <mergeCell ref="AE4:AF4"/>
  </mergeCells>
  <phoneticPr fontId="3" type="noConversion"/>
  <hyperlinks>
    <hyperlink ref="S1" location="Contents!A1" display="back to contents"/>
  </hyperlinks>
  <pageMargins left="0.74803149606299213" right="0.74803149606299213" top="0.98425196850393704" bottom="0.98425196850393704" header="0.51181102362204722" footer="0.51181102362204722"/>
  <pageSetup paperSize="9" scale="49" fitToWidth="2" fitToHeight="2" orientation="landscape" r:id="rId1"/>
  <headerFooter alignWithMargins="0"/>
  <rowBreaks count="1" manualBreakCount="1">
    <brk id="69" max="30" man="1"/>
  </rowBreaks>
  <ignoredErrors>
    <ignoredError sqref="C4:AB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A122"/>
  <sheetViews>
    <sheetView showGridLines="0" zoomScaleNormal="100" workbookViewId="0">
      <selection sqref="A1:K1"/>
    </sheetView>
  </sheetViews>
  <sheetFormatPr defaultRowHeight="12.75" x14ac:dyDescent="0.2"/>
  <cols>
    <col min="1" max="1" width="11.42578125" style="225" customWidth="1"/>
    <col min="2" max="16384" width="9.140625" style="225"/>
  </cols>
  <sheetData>
    <row r="1" spans="1:27" ht="18" customHeight="1" x14ac:dyDescent="0.25">
      <c r="A1" s="462" t="s">
        <v>189</v>
      </c>
      <c r="B1" s="462"/>
      <c r="C1" s="462"/>
      <c r="D1" s="462"/>
      <c r="E1" s="462"/>
      <c r="F1" s="462"/>
      <c r="G1" s="462"/>
      <c r="H1" s="462"/>
      <c r="I1" s="462"/>
      <c r="J1" s="462"/>
      <c r="K1" s="462"/>
      <c r="M1" s="447" t="s">
        <v>225</v>
      </c>
      <c r="N1" s="447"/>
    </row>
    <row r="2" spans="1:27" ht="15" customHeight="1" x14ac:dyDescent="0.25">
      <c r="A2" s="134"/>
      <c r="B2" s="134"/>
      <c r="C2" s="134"/>
      <c r="D2" s="134"/>
      <c r="E2" s="134"/>
      <c r="F2" s="134"/>
      <c r="G2" s="134"/>
      <c r="H2" s="134"/>
      <c r="I2" s="134"/>
      <c r="J2" s="134"/>
      <c r="K2" s="134"/>
    </row>
    <row r="3" spans="1:27" s="308" customFormat="1" x14ac:dyDescent="0.2">
      <c r="A3" s="188" t="s">
        <v>58</v>
      </c>
      <c r="B3" s="306" t="s">
        <v>157</v>
      </c>
      <c r="C3" s="185" t="s">
        <v>158</v>
      </c>
      <c r="D3" s="185" t="s">
        <v>159</v>
      </c>
      <c r="E3" s="185" t="s">
        <v>160</v>
      </c>
      <c r="F3" s="185" t="s">
        <v>161</v>
      </c>
      <c r="G3" s="185" t="s">
        <v>162</v>
      </c>
      <c r="H3" s="185" t="s">
        <v>163</v>
      </c>
      <c r="I3" s="185" t="s">
        <v>164</v>
      </c>
      <c r="J3" s="185" t="s">
        <v>165</v>
      </c>
      <c r="K3" s="185" t="s">
        <v>166</v>
      </c>
      <c r="L3" s="185" t="s">
        <v>167</v>
      </c>
      <c r="M3" s="185" t="s">
        <v>168</v>
      </c>
      <c r="N3" s="185" t="s">
        <v>169</v>
      </c>
      <c r="O3" s="185" t="s">
        <v>170</v>
      </c>
      <c r="P3" s="185" t="s">
        <v>171</v>
      </c>
      <c r="Q3" s="185" t="s">
        <v>172</v>
      </c>
      <c r="R3" s="185" t="s">
        <v>173</v>
      </c>
      <c r="S3" s="185" t="s">
        <v>174</v>
      </c>
      <c r="T3" s="185" t="s">
        <v>175</v>
      </c>
      <c r="U3" s="185" t="s">
        <v>176</v>
      </c>
      <c r="V3" s="185" t="s">
        <v>177</v>
      </c>
      <c r="W3" s="185" t="s">
        <v>178</v>
      </c>
      <c r="X3" s="185" t="s">
        <v>179</v>
      </c>
      <c r="Y3" s="185" t="s">
        <v>180</v>
      </c>
      <c r="Z3" s="185" t="s">
        <v>181</v>
      </c>
      <c r="AA3" s="307" t="s">
        <v>182</v>
      </c>
    </row>
    <row r="4" spans="1:27" s="184" customFormat="1" x14ac:dyDescent="0.2">
      <c r="A4" s="211" t="s">
        <v>66</v>
      </c>
      <c r="B4" s="309"/>
      <c r="C4" s="309"/>
      <c r="D4" s="309"/>
      <c r="E4" s="309"/>
      <c r="F4" s="309"/>
      <c r="G4" s="309"/>
      <c r="H4" s="309"/>
      <c r="I4" s="309"/>
      <c r="J4" s="309"/>
      <c r="K4" s="309"/>
      <c r="L4" s="310"/>
      <c r="M4" s="310"/>
      <c r="N4" s="310"/>
      <c r="O4" s="310"/>
      <c r="P4" s="310"/>
      <c r="Q4" s="310"/>
      <c r="R4" s="310"/>
      <c r="S4" s="310"/>
      <c r="T4" s="310"/>
      <c r="U4" s="310"/>
      <c r="V4" s="310"/>
      <c r="W4" s="310"/>
      <c r="X4" s="310"/>
      <c r="Y4" s="310"/>
      <c r="Z4" s="310"/>
      <c r="AA4" s="311"/>
    </row>
    <row r="5" spans="1:27" s="229" customFormat="1" x14ac:dyDescent="0.2">
      <c r="A5" s="261" t="s">
        <v>41</v>
      </c>
      <c r="B5" s="240">
        <v>0.03</v>
      </c>
      <c r="C5" s="240">
        <v>0.03</v>
      </c>
      <c r="D5" s="240">
        <v>0.03</v>
      </c>
      <c r="E5" s="240">
        <v>0.03</v>
      </c>
      <c r="F5" s="240">
        <v>0.03</v>
      </c>
      <c r="G5" s="240">
        <v>0.03</v>
      </c>
      <c r="H5" s="240">
        <v>0.03</v>
      </c>
      <c r="I5" s="240">
        <v>0.03</v>
      </c>
      <c r="J5" s="240">
        <v>0.03</v>
      </c>
      <c r="K5" s="240">
        <v>0.03</v>
      </c>
      <c r="L5" s="240">
        <v>0.03</v>
      </c>
      <c r="M5" s="240">
        <v>0.03</v>
      </c>
      <c r="N5" s="240">
        <v>0.03</v>
      </c>
      <c r="O5" s="240">
        <v>0.03</v>
      </c>
      <c r="P5" s="240">
        <v>0.03</v>
      </c>
      <c r="Q5" s="240">
        <v>0.03</v>
      </c>
      <c r="R5" s="240">
        <v>0.03</v>
      </c>
      <c r="S5" s="240">
        <v>0.03</v>
      </c>
      <c r="T5" s="240">
        <v>0.03</v>
      </c>
      <c r="U5" s="240">
        <v>0.03</v>
      </c>
      <c r="V5" s="240">
        <v>0.03</v>
      </c>
      <c r="W5" s="240">
        <v>0.03</v>
      </c>
      <c r="X5" s="240">
        <v>0.03</v>
      </c>
      <c r="Y5" s="240">
        <v>0.03</v>
      </c>
      <c r="Z5" s="240">
        <v>0.03</v>
      </c>
      <c r="AA5" s="241">
        <v>0.03</v>
      </c>
    </row>
    <row r="6" spans="1:27" s="229" customFormat="1" x14ac:dyDescent="0.2">
      <c r="A6" s="261" t="s">
        <v>42</v>
      </c>
      <c r="B6" s="240">
        <v>0.06</v>
      </c>
      <c r="C6" s="240">
        <v>0.06</v>
      </c>
      <c r="D6" s="240">
        <v>0.06</v>
      </c>
      <c r="E6" s="240">
        <v>0.06</v>
      </c>
      <c r="F6" s="240">
        <v>0.06</v>
      </c>
      <c r="G6" s="240">
        <v>0.05</v>
      </c>
      <c r="H6" s="240">
        <v>0.06</v>
      </c>
      <c r="I6" s="240">
        <v>0.06</v>
      </c>
      <c r="J6" s="240">
        <v>0.06</v>
      </c>
      <c r="K6" s="240">
        <v>0.06</v>
      </c>
      <c r="L6" s="240">
        <v>0.06</v>
      </c>
      <c r="M6" s="240">
        <v>0.05</v>
      </c>
      <c r="N6" s="240">
        <v>0.05</v>
      </c>
      <c r="O6" s="240">
        <v>0.05</v>
      </c>
      <c r="P6" s="240">
        <v>0.05</v>
      </c>
      <c r="Q6" s="240">
        <v>0.05</v>
      </c>
      <c r="R6" s="240">
        <v>0.06</v>
      </c>
      <c r="S6" s="240">
        <v>0.06</v>
      </c>
      <c r="T6" s="240">
        <v>0.06</v>
      </c>
      <c r="U6" s="240">
        <v>0.06</v>
      </c>
      <c r="V6" s="240">
        <v>0.06</v>
      </c>
      <c r="W6" s="240">
        <v>0.06</v>
      </c>
      <c r="X6" s="240">
        <v>0.06</v>
      </c>
      <c r="Y6" s="240">
        <v>0.06</v>
      </c>
      <c r="Z6" s="240">
        <v>0.06</v>
      </c>
      <c r="AA6" s="241">
        <v>0.06</v>
      </c>
    </row>
    <row r="7" spans="1:27" s="229" customFormat="1" x14ac:dyDescent="0.2">
      <c r="A7" s="261" t="s">
        <v>43</v>
      </c>
      <c r="B7" s="240">
        <v>0.1</v>
      </c>
      <c r="C7" s="240">
        <v>0.1</v>
      </c>
      <c r="D7" s="240">
        <v>0.1</v>
      </c>
      <c r="E7" s="240">
        <v>0.1</v>
      </c>
      <c r="F7" s="240">
        <v>0.1</v>
      </c>
      <c r="G7" s="240">
        <v>0.1</v>
      </c>
      <c r="H7" s="240">
        <v>0.1</v>
      </c>
      <c r="I7" s="240">
        <v>0.1</v>
      </c>
      <c r="J7" s="240">
        <v>0.1</v>
      </c>
      <c r="K7" s="240">
        <v>0.1</v>
      </c>
      <c r="L7" s="240">
        <v>0.1</v>
      </c>
      <c r="M7" s="240">
        <v>0.1</v>
      </c>
      <c r="N7" s="240">
        <v>0.1</v>
      </c>
      <c r="O7" s="240">
        <v>0.1</v>
      </c>
      <c r="P7" s="240">
        <v>0.1</v>
      </c>
      <c r="Q7" s="240">
        <v>0.1</v>
      </c>
      <c r="R7" s="240">
        <v>0.1</v>
      </c>
      <c r="S7" s="240">
        <v>0.1</v>
      </c>
      <c r="T7" s="240">
        <v>0.1</v>
      </c>
      <c r="U7" s="240">
        <v>0.1</v>
      </c>
      <c r="V7" s="240">
        <v>0.1</v>
      </c>
      <c r="W7" s="240">
        <v>0.1</v>
      </c>
      <c r="X7" s="240">
        <v>0.1</v>
      </c>
      <c r="Y7" s="240">
        <v>0.1</v>
      </c>
      <c r="Z7" s="240">
        <v>0.1</v>
      </c>
      <c r="AA7" s="241">
        <v>0.1</v>
      </c>
    </row>
    <row r="8" spans="1:27" s="229" customFormat="1" x14ac:dyDescent="0.2">
      <c r="A8" s="261" t="s">
        <v>44</v>
      </c>
      <c r="B8" s="240">
        <v>0.12</v>
      </c>
      <c r="C8" s="240">
        <v>0.12</v>
      </c>
      <c r="D8" s="240">
        <v>0.12</v>
      </c>
      <c r="E8" s="240">
        <v>0.12</v>
      </c>
      <c r="F8" s="240">
        <v>0.12</v>
      </c>
      <c r="G8" s="240">
        <v>0.12</v>
      </c>
      <c r="H8" s="240">
        <v>0.12</v>
      </c>
      <c r="I8" s="240">
        <v>0.12</v>
      </c>
      <c r="J8" s="240">
        <v>0.12</v>
      </c>
      <c r="K8" s="240">
        <v>0.12</v>
      </c>
      <c r="L8" s="240">
        <v>0.12</v>
      </c>
      <c r="M8" s="240">
        <v>0.12</v>
      </c>
      <c r="N8" s="240">
        <v>0.12</v>
      </c>
      <c r="O8" s="240">
        <v>0.12</v>
      </c>
      <c r="P8" s="240">
        <v>0.12</v>
      </c>
      <c r="Q8" s="240">
        <v>0.12</v>
      </c>
      <c r="R8" s="240">
        <v>0.12</v>
      </c>
      <c r="S8" s="240">
        <v>0.12</v>
      </c>
      <c r="T8" s="240">
        <v>0.12</v>
      </c>
      <c r="U8" s="240">
        <v>0.12</v>
      </c>
      <c r="V8" s="240">
        <v>0.12</v>
      </c>
      <c r="W8" s="240">
        <v>0.12</v>
      </c>
      <c r="X8" s="240">
        <v>0.12</v>
      </c>
      <c r="Y8" s="240">
        <v>0.12</v>
      </c>
      <c r="Z8" s="240">
        <v>0.12</v>
      </c>
      <c r="AA8" s="241">
        <v>0.12</v>
      </c>
    </row>
    <row r="9" spans="1:27" s="229" customFormat="1" x14ac:dyDescent="0.2">
      <c r="A9" s="261" t="s">
        <v>45</v>
      </c>
      <c r="B9" s="240">
        <v>0.12</v>
      </c>
      <c r="C9" s="240">
        <v>0.12</v>
      </c>
      <c r="D9" s="240">
        <v>0.12</v>
      </c>
      <c r="E9" s="240">
        <v>0.13</v>
      </c>
      <c r="F9" s="240">
        <v>0.13</v>
      </c>
      <c r="G9" s="240">
        <v>0.13</v>
      </c>
      <c r="H9" s="240">
        <v>0.13</v>
      </c>
      <c r="I9" s="240">
        <v>0.13</v>
      </c>
      <c r="J9" s="240">
        <v>0.13</v>
      </c>
      <c r="K9" s="240">
        <v>0.13</v>
      </c>
      <c r="L9" s="240">
        <v>0.13</v>
      </c>
      <c r="M9" s="240">
        <v>0.13</v>
      </c>
      <c r="N9" s="240">
        <v>0.13</v>
      </c>
      <c r="O9" s="240">
        <v>0.13</v>
      </c>
      <c r="P9" s="240">
        <v>0.13</v>
      </c>
      <c r="Q9" s="240">
        <v>0.13</v>
      </c>
      <c r="R9" s="240">
        <v>0.13</v>
      </c>
      <c r="S9" s="240">
        <v>0.13</v>
      </c>
      <c r="T9" s="240">
        <v>0.13</v>
      </c>
      <c r="U9" s="240">
        <v>0.13</v>
      </c>
      <c r="V9" s="240">
        <v>0.13</v>
      </c>
      <c r="W9" s="240">
        <v>0.13</v>
      </c>
      <c r="X9" s="240">
        <v>0.13</v>
      </c>
      <c r="Y9" s="240">
        <v>0.13</v>
      </c>
      <c r="Z9" s="240">
        <v>0.13</v>
      </c>
      <c r="AA9" s="241">
        <v>0.13</v>
      </c>
    </row>
    <row r="10" spans="1:27" s="229" customFormat="1" x14ac:dyDescent="0.2">
      <c r="A10" s="261" t="s">
        <v>46</v>
      </c>
      <c r="B10" s="240">
        <v>0.11</v>
      </c>
      <c r="C10" s="240">
        <v>0.11</v>
      </c>
      <c r="D10" s="240">
        <v>0.12</v>
      </c>
      <c r="E10" s="240">
        <v>0.12</v>
      </c>
      <c r="F10" s="240">
        <v>0.12</v>
      </c>
      <c r="G10" s="240">
        <v>0.12</v>
      </c>
      <c r="H10" s="240">
        <v>0.12</v>
      </c>
      <c r="I10" s="240">
        <v>0.12</v>
      </c>
      <c r="J10" s="240">
        <v>0.12</v>
      </c>
      <c r="K10" s="240">
        <v>0.12</v>
      </c>
      <c r="L10" s="240">
        <v>0.12</v>
      </c>
      <c r="M10" s="240">
        <v>0.12</v>
      </c>
      <c r="N10" s="240">
        <v>0.12</v>
      </c>
      <c r="O10" s="240">
        <v>0.12</v>
      </c>
      <c r="P10" s="240">
        <v>0.12</v>
      </c>
      <c r="Q10" s="240">
        <v>0.12</v>
      </c>
      <c r="R10" s="240">
        <v>0.12</v>
      </c>
      <c r="S10" s="240">
        <v>0.12</v>
      </c>
      <c r="T10" s="240">
        <v>0.12</v>
      </c>
      <c r="U10" s="240">
        <v>0.12</v>
      </c>
      <c r="V10" s="240">
        <v>0.12</v>
      </c>
      <c r="W10" s="240">
        <v>0.12</v>
      </c>
      <c r="X10" s="240">
        <v>0.12</v>
      </c>
      <c r="Y10" s="240">
        <v>0.12</v>
      </c>
      <c r="Z10" s="240">
        <v>0.12</v>
      </c>
      <c r="AA10" s="241">
        <v>0.12</v>
      </c>
    </row>
    <row r="11" spans="1:27" s="229" customFormat="1" x14ac:dyDescent="0.2">
      <c r="A11" s="261" t="s">
        <v>47</v>
      </c>
      <c r="B11" s="240">
        <v>0.13</v>
      </c>
      <c r="C11" s="240">
        <v>0.13</v>
      </c>
      <c r="D11" s="240">
        <v>0.13</v>
      </c>
      <c r="E11" s="240">
        <v>0.13</v>
      </c>
      <c r="F11" s="240">
        <v>0.13</v>
      </c>
      <c r="G11" s="240">
        <v>0.13</v>
      </c>
      <c r="H11" s="240">
        <v>0.13</v>
      </c>
      <c r="I11" s="240">
        <v>0.13</v>
      </c>
      <c r="J11" s="240">
        <v>0.13</v>
      </c>
      <c r="K11" s="240">
        <v>0.13</v>
      </c>
      <c r="L11" s="240">
        <v>0.13</v>
      </c>
      <c r="M11" s="240">
        <v>0.13</v>
      </c>
      <c r="N11" s="240">
        <v>0.13</v>
      </c>
      <c r="O11" s="240">
        <v>0.13</v>
      </c>
      <c r="P11" s="240">
        <v>0.13</v>
      </c>
      <c r="Q11" s="240">
        <v>0.13</v>
      </c>
      <c r="R11" s="240">
        <v>0.13</v>
      </c>
      <c r="S11" s="240">
        <v>0.13</v>
      </c>
      <c r="T11" s="240">
        <v>0.13</v>
      </c>
      <c r="U11" s="240">
        <v>0.13</v>
      </c>
      <c r="V11" s="240">
        <v>0.13</v>
      </c>
      <c r="W11" s="240">
        <v>0.13</v>
      </c>
      <c r="X11" s="240">
        <v>0.13</v>
      </c>
      <c r="Y11" s="240">
        <v>0.13</v>
      </c>
      <c r="Z11" s="240">
        <v>0.13</v>
      </c>
      <c r="AA11" s="241">
        <v>0.14000000000000001</v>
      </c>
    </row>
    <row r="12" spans="1:27" s="229" customFormat="1" x14ac:dyDescent="0.2">
      <c r="A12" s="261" t="s">
        <v>48</v>
      </c>
      <c r="B12" s="240">
        <v>0.17</v>
      </c>
      <c r="C12" s="240">
        <v>0.17</v>
      </c>
      <c r="D12" s="240">
        <v>0.17</v>
      </c>
      <c r="E12" s="240">
        <v>0.17</v>
      </c>
      <c r="F12" s="240">
        <v>0.17</v>
      </c>
      <c r="G12" s="240">
        <v>0.17</v>
      </c>
      <c r="H12" s="240">
        <v>0.17</v>
      </c>
      <c r="I12" s="240">
        <v>0.17</v>
      </c>
      <c r="J12" s="240">
        <v>0.17</v>
      </c>
      <c r="K12" s="240">
        <v>0.17</v>
      </c>
      <c r="L12" s="240">
        <v>0.17</v>
      </c>
      <c r="M12" s="240">
        <v>0.17</v>
      </c>
      <c r="N12" s="240">
        <v>0.17</v>
      </c>
      <c r="O12" s="240">
        <v>0.17</v>
      </c>
      <c r="P12" s="240">
        <v>0.17</v>
      </c>
      <c r="Q12" s="240">
        <v>0.17</v>
      </c>
      <c r="R12" s="240">
        <v>0.17</v>
      </c>
      <c r="S12" s="240">
        <v>0.17</v>
      </c>
      <c r="T12" s="240">
        <v>0.17</v>
      </c>
      <c r="U12" s="240">
        <v>0.17</v>
      </c>
      <c r="V12" s="240">
        <v>0.17</v>
      </c>
      <c r="W12" s="240">
        <v>0.17</v>
      </c>
      <c r="X12" s="240">
        <v>0.17</v>
      </c>
      <c r="Y12" s="240">
        <v>0.17</v>
      </c>
      <c r="Z12" s="240">
        <v>0.17</v>
      </c>
      <c r="AA12" s="241">
        <v>0.17</v>
      </c>
    </row>
    <row r="13" spans="1:27" s="229" customFormat="1" x14ac:dyDescent="0.2">
      <c r="A13" s="261" t="s">
        <v>49</v>
      </c>
      <c r="B13" s="240">
        <v>0.2</v>
      </c>
      <c r="C13" s="240">
        <v>0.2</v>
      </c>
      <c r="D13" s="240">
        <v>0.2</v>
      </c>
      <c r="E13" s="240">
        <v>0.2</v>
      </c>
      <c r="F13" s="240">
        <v>0.2</v>
      </c>
      <c r="G13" s="240">
        <v>0.2</v>
      </c>
      <c r="H13" s="240">
        <v>0.2</v>
      </c>
      <c r="I13" s="240">
        <v>0.2</v>
      </c>
      <c r="J13" s="240">
        <v>0.2</v>
      </c>
      <c r="K13" s="240">
        <v>0.2</v>
      </c>
      <c r="L13" s="240">
        <v>0.2</v>
      </c>
      <c r="M13" s="240">
        <v>0.2</v>
      </c>
      <c r="N13" s="240">
        <v>0.2</v>
      </c>
      <c r="O13" s="240">
        <v>0.2</v>
      </c>
      <c r="P13" s="240">
        <v>0.2</v>
      </c>
      <c r="Q13" s="240">
        <v>0.2</v>
      </c>
      <c r="R13" s="240">
        <v>0.2</v>
      </c>
      <c r="S13" s="240">
        <v>0.2</v>
      </c>
      <c r="T13" s="240">
        <v>0.2</v>
      </c>
      <c r="U13" s="240">
        <v>0.2</v>
      </c>
      <c r="V13" s="240">
        <v>0.2</v>
      </c>
      <c r="W13" s="240">
        <v>0.2</v>
      </c>
      <c r="X13" s="240">
        <v>0.2</v>
      </c>
      <c r="Y13" s="240">
        <v>0.2</v>
      </c>
      <c r="Z13" s="240">
        <v>0.2</v>
      </c>
      <c r="AA13" s="241">
        <v>0.2</v>
      </c>
    </row>
    <row r="14" spans="1:27" s="229" customFormat="1" x14ac:dyDescent="0.2">
      <c r="A14" s="261" t="s">
        <v>50</v>
      </c>
      <c r="B14" s="240">
        <v>0.22</v>
      </c>
      <c r="C14" s="240">
        <v>0.22</v>
      </c>
      <c r="D14" s="240">
        <v>0.22</v>
      </c>
      <c r="E14" s="240">
        <v>0.22</v>
      </c>
      <c r="F14" s="240">
        <v>0.22</v>
      </c>
      <c r="G14" s="240">
        <v>0.22</v>
      </c>
      <c r="H14" s="240">
        <v>0.22</v>
      </c>
      <c r="I14" s="240">
        <v>0.22</v>
      </c>
      <c r="J14" s="240">
        <v>0.22</v>
      </c>
      <c r="K14" s="240">
        <v>0.22</v>
      </c>
      <c r="L14" s="240">
        <v>0.22</v>
      </c>
      <c r="M14" s="240">
        <v>0.22</v>
      </c>
      <c r="N14" s="240">
        <v>0.22</v>
      </c>
      <c r="O14" s="240">
        <v>0.22</v>
      </c>
      <c r="P14" s="240">
        <v>0.22</v>
      </c>
      <c r="Q14" s="240">
        <v>0.22</v>
      </c>
      <c r="R14" s="240">
        <v>0.22</v>
      </c>
      <c r="S14" s="240">
        <v>0.22</v>
      </c>
      <c r="T14" s="240">
        <v>0.22</v>
      </c>
      <c r="U14" s="240">
        <v>0.22</v>
      </c>
      <c r="V14" s="240">
        <v>0.22</v>
      </c>
      <c r="W14" s="240">
        <v>0.22</v>
      </c>
      <c r="X14" s="240">
        <v>0.22</v>
      </c>
      <c r="Y14" s="240">
        <v>0.22</v>
      </c>
      <c r="Z14" s="240">
        <v>0.22</v>
      </c>
      <c r="AA14" s="241">
        <v>0.22</v>
      </c>
    </row>
    <row r="15" spans="1:27" s="229" customFormat="1" x14ac:dyDescent="0.2">
      <c r="A15" s="261" t="s">
        <v>51</v>
      </c>
      <c r="B15" s="240">
        <v>0.26</v>
      </c>
      <c r="C15" s="240">
        <v>0.26</v>
      </c>
      <c r="D15" s="240">
        <v>0.26</v>
      </c>
      <c r="E15" s="240">
        <v>0.25</v>
      </c>
      <c r="F15" s="240">
        <v>0.25</v>
      </c>
      <c r="G15" s="240">
        <v>0.25</v>
      </c>
      <c r="H15" s="240">
        <v>0.25</v>
      </c>
      <c r="I15" s="240">
        <v>0.25</v>
      </c>
      <c r="J15" s="240">
        <v>0.25</v>
      </c>
      <c r="K15" s="240">
        <v>0.25</v>
      </c>
      <c r="L15" s="240">
        <v>0.25</v>
      </c>
      <c r="M15" s="240">
        <v>0.25</v>
      </c>
      <c r="N15" s="240">
        <v>0.25</v>
      </c>
      <c r="O15" s="240">
        <v>0.25</v>
      </c>
      <c r="P15" s="240">
        <v>0.25</v>
      </c>
      <c r="Q15" s="240">
        <v>0.25</v>
      </c>
      <c r="R15" s="240">
        <v>0.25</v>
      </c>
      <c r="S15" s="240">
        <v>0.25</v>
      </c>
      <c r="T15" s="240">
        <v>0.25</v>
      </c>
      <c r="U15" s="240">
        <v>0.25</v>
      </c>
      <c r="V15" s="240">
        <v>0.25</v>
      </c>
      <c r="W15" s="240">
        <v>0.25</v>
      </c>
      <c r="X15" s="240">
        <v>0.25</v>
      </c>
      <c r="Y15" s="240">
        <v>0.25</v>
      </c>
      <c r="Z15" s="240">
        <v>0.25</v>
      </c>
      <c r="AA15" s="241">
        <v>0.25</v>
      </c>
    </row>
    <row r="16" spans="1:27" s="229" customFormat="1" x14ac:dyDescent="0.2">
      <c r="A16" s="261" t="s">
        <v>52</v>
      </c>
      <c r="B16" s="240">
        <v>0.33</v>
      </c>
      <c r="C16" s="240">
        <v>0.32</v>
      </c>
      <c r="D16" s="240">
        <v>0.32</v>
      </c>
      <c r="E16" s="240">
        <v>0.31</v>
      </c>
      <c r="F16" s="240">
        <v>0.31</v>
      </c>
      <c r="G16" s="240">
        <v>0.31</v>
      </c>
      <c r="H16" s="240">
        <v>0.31</v>
      </c>
      <c r="I16" s="240">
        <v>0.31</v>
      </c>
      <c r="J16" s="240">
        <v>0.31</v>
      </c>
      <c r="K16" s="240">
        <v>0.31</v>
      </c>
      <c r="L16" s="240">
        <v>0.31</v>
      </c>
      <c r="M16" s="240">
        <v>0.31</v>
      </c>
      <c r="N16" s="240">
        <v>0.31</v>
      </c>
      <c r="O16" s="240">
        <v>0.31</v>
      </c>
      <c r="P16" s="240">
        <v>0.31</v>
      </c>
      <c r="Q16" s="240">
        <v>0.31</v>
      </c>
      <c r="R16" s="240">
        <v>0.31</v>
      </c>
      <c r="S16" s="240">
        <v>0.31</v>
      </c>
      <c r="T16" s="240">
        <v>0.31</v>
      </c>
      <c r="U16" s="240">
        <v>0.31</v>
      </c>
      <c r="V16" s="240">
        <v>0.31</v>
      </c>
      <c r="W16" s="240">
        <v>0.31</v>
      </c>
      <c r="X16" s="240">
        <v>0.31</v>
      </c>
      <c r="Y16" s="240">
        <v>0.31</v>
      </c>
      <c r="Z16" s="240">
        <v>0.31</v>
      </c>
      <c r="AA16" s="241">
        <v>0.31</v>
      </c>
    </row>
    <row r="17" spans="1:27" s="229" customFormat="1" x14ac:dyDescent="0.2">
      <c r="A17" s="261" t="s">
        <v>53</v>
      </c>
      <c r="B17" s="240">
        <v>0.43</v>
      </c>
      <c r="C17" s="240">
        <v>0.42</v>
      </c>
      <c r="D17" s="240">
        <v>0.42</v>
      </c>
      <c r="E17" s="240">
        <v>0.41</v>
      </c>
      <c r="F17" s="240">
        <v>0.41</v>
      </c>
      <c r="G17" s="240">
        <v>0.42</v>
      </c>
      <c r="H17" s="240">
        <v>0.42</v>
      </c>
      <c r="I17" s="240">
        <v>0.42</v>
      </c>
      <c r="J17" s="240">
        <v>0.42</v>
      </c>
      <c r="K17" s="240">
        <v>0.42</v>
      </c>
      <c r="L17" s="240">
        <v>0.42</v>
      </c>
      <c r="M17" s="240">
        <v>0.42</v>
      </c>
      <c r="N17" s="240">
        <v>0.42</v>
      </c>
      <c r="O17" s="240">
        <v>0.42</v>
      </c>
      <c r="P17" s="240">
        <v>0.42</v>
      </c>
      <c r="Q17" s="240">
        <v>0.42</v>
      </c>
      <c r="R17" s="240">
        <v>0.41</v>
      </c>
      <c r="S17" s="240">
        <v>0.42</v>
      </c>
      <c r="T17" s="240">
        <v>0.42</v>
      </c>
      <c r="U17" s="240">
        <v>0.42</v>
      </c>
      <c r="V17" s="240">
        <v>0.42</v>
      </c>
      <c r="W17" s="240">
        <v>0.41</v>
      </c>
      <c r="X17" s="240">
        <v>0.41</v>
      </c>
      <c r="Y17" s="240">
        <v>0.41</v>
      </c>
      <c r="Z17" s="240">
        <v>0.41</v>
      </c>
      <c r="AA17" s="241">
        <v>0.41</v>
      </c>
    </row>
    <row r="18" spans="1:27" s="229" customFormat="1" x14ac:dyDescent="0.2">
      <c r="A18" s="261" t="s">
        <v>54</v>
      </c>
      <c r="B18" s="240">
        <v>0.56000000000000005</v>
      </c>
      <c r="C18" s="240">
        <v>0.56000000000000005</v>
      </c>
      <c r="D18" s="240">
        <v>0.55000000000000004</v>
      </c>
      <c r="E18" s="240">
        <v>0.55000000000000004</v>
      </c>
      <c r="F18" s="240">
        <v>0.55000000000000004</v>
      </c>
      <c r="G18" s="240">
        <v>0.55000000000000004</v>
      </c>
      <c r="H18" s="240">
        <v>0.56000000000000005</v>
      </c>
      <c r="I18" s="240">
        <v>0.56000000000000005</v>
      </c>
      <c r="J18" s="240">
        <v>0.56000000000000005</v>
      </c>
      <c r="K18" s="240">
        <v>0.56999999999999995</v>
      </c>
      <c r="L18" s="240">
        <v>0.56999999999999995</v>
      </c>
      <c r="M18" s="240">
        <v>0.56999999999999995</v>
      </c>
      <c r="N18" s="240">
        <v>0.56999999999999995</v>
      </c>
      <c r="O18" s="240">
        <v>0.56999999999999995</v>
      </c>
      <c r="P18" s="240">
        <v>0.56999999999999995</v>
      </c>
      <c r="Q18" s="240">
        <v>0.56999999999999995</v>
      </c>
      <c r="R18" s="240">
        <v>0.56999999999999995</v>
      </c>
      <c r="S18" s="240">
        <v>0.56999999999999995</v>
      </c>
      <c r="T18" s="240">
        <v>0.56999999999999995</v>
      </c>
      <c r="U18" s="240">
        <v>0.56999999999999995</v>
      </c>
      <c r="V18" s="240">
        <v>0.56999999999999995</v>
      </c>
      <c r="W18" s="240">
        <v>0.56999999999999995</v>
      </c>
      <c r="X18" s="240">
        <v>0.56999999999999995</v>
      </c>
      <c r="Y18" s="240">
        <v>0.56999999999999995</v>
      </c>
      <c r="Z18" s="240">
        <v>0.56999999999999995</v>
      </c>
      <c r="AA18" s="241">
        <v>0.56999999999999995</v>
      </c>
    </row>
    <row r="19" spans="1:27" s="229" customFormat="1" x14ac:dyDescent="0.2">
      <c r="A19" s="261" t="s">
        <v>55</v>
      </c>
      <c r="B19" s="240">
        <v>0.63</v>
      </c>
      <c r="C19" s="240">
        <v>0.62</v>
      </c>
      <c r="D19" s="240">
        <v>0.62</v>
      </c>
      <c r="E19" s="240">
        <v>0.62</v>
      </c>
      <c r="F19" s="240">
        <v>0.62</v>
      </c>
      <c r="G19" s="240">
        <v>0.63</v>
      </c>
      <c r="H19" s="240">
        <v>0.63</v>
      </c>
      <c r="I19" s="240">
        <v>0.63</v>
      </c>
      <c r="J19" s="240">
        <v>0.63</v>
      </c>
      <c r="K19" s="240">
        <v>0.64</v>
      </c>
      <c r="L19" s="240">
        <v>0.64</v>
      </c>
      <c r="M19" s="240">
        <v>0.65</v>
      </c>
      <c r="N19" s="240">
        <v>0.65</v>
      </c>
      <c r="O19" s="240">
        <v>0.66</v>
      </c>
      <c r="P19" s="240">
        <v>0.66</v>
      </c>
      <c r="Q19" s="240">
        <v>0.66</v>
      </c>
      <c r="R19" s="240">
        <v>0.67</v>
      </c>
      <c r="S19" s="240">
        <v>0.67</v>
      </c>
      <c r="T19" s="240">
        <v>0.67</v>
      </c>
      <c r="U19" s="240">
        <v>0.67</v>
      </c>
      <c r="V19" s="240">
        <v>0.67</v>
      </c>
      <c r="W19" s="240">
        <v>0.67</v>
      </c>
      <c r="X19" s="240">
        <v>0.67</v>
      </c>
      <c r="Y19" s="240">
        <v>0.67</v>
      </c>
      <c r="Z19" s="240">
        <v>0.67</v>
      </c>
      <c r="AA19" s="241">
        <v>0.67</v>
      </c>
    </row>
    <row r="20" spans="1:27" s="229" customFormat="1" x14ac:dyDescent="0.2">
      <c r="A20" s="261" t="s">
        <v>56</v>
      </c>
      <c r="B20" s="240">
        <v>0.61</v>
      </c>
      <c r="C20" s="240">
        <v>0.61</v>
      </c>
      <c r="D20" s="240">
        <v>0.62</v>
      </c>
      <c r="E20" s="240">
        <v>0.62</v>
      </c>
      <c r="F20" s="240">
        <v>0.63</v>
      </c>
      <c r="G20" s="240">
        <v>0.64</v>
      </c>
      <c r="H20" s="240">
        <v>0.64</v>
      </c>
      <c r="I20" s="240">
        <v>0.65</v>
      </c>
      <c r="J20" s="240">
        <v>0.65</v>
      </c>
      <c r="K20" s="240">
        <v>0.66</v>
      </c>
      <c r="L20" s="240">
        <v>0.66</v>
      </c>
      <c r="M20" s="240">
        <v>0.67</v>
      </c>
      <c r="N20" s="240">
        <v>0.67</v>
      </c>
      <c r="O20" s="240">
        <v>0.67</v>
      </c>
      <c r="P20" s="240">
        <v>0.68</v>
      </c>
      <c r="Q20" s="240">
        <v>0.68</v>
      </c>
      <c r="R20" s="240">
        <v>0.69</v>
      </c>
      <c r="S20" s="240">
        <v>0.69</v>
      </c>
      <c r="T20" s="240">
        <v>0.7</v>
      </c>
      <c r="U20" s="240">
        <v>0.7</v>
      </c>
      <c r="V20" s="240">
        <v>0.71</v>
      </c>
      <c r="W20" s="240">
        <v>0.71</v>
      </c>
      <c r="X20" s="240">
        <v>0.71</v>
      </c>
      <c r="Y20" s="240">
        <v>0.71</v>
      </c>
      <c r="Z20" s="240">
        <v>0.72</v>
      </c>
      <c r="AA20" s="241">
        <v>0.72</v>
      </c>
    </row>
    <row r="21" spans="1:27" s="184" customFormat="1" x14ac:dyDescent="0.2">
      <c r="A21" s="139" t="s">
        <v>60</v>
      </c>
      <c r="B21" s="190">
        <v>0.2</v>
      </c>
      <c r="C21" s="190">
        <v>0.2</v>
      </c>
      <c r="D21" s="190">
        <v>0.2</v>
      </c>
      <c r="E21" s="190">
        <v>0.2</v>
      </c>
      <c r="F21" s="190">
        <v>0.2</v>
      </c>
      <c r="G21" s="190">
        <v>0.2</v>
      </c>
      <c r="H21" s="190">
        <v>0.2</v>
      </c>
      <c r="I21" s="190">
        <v>0.2</v>
      </c>
      <c r="J21" s="190">
        <v>0.2</v>
      </c>
      <c r="K21" s="190">
        <v>0.21</v>
      </c>
      <c r="L21" s="190">
        <v>0.21</v>
      </c>
      <c r="M21" s="190">
        <v>0.21</v>
      </c>
      <c r="N21" s="190">
        <v>0.21</v>
      </c>
      <c r="O21" s="190">
        <v>0.21</v>
      </c>
      <c r="P21" s="190">
        <v>0.21</v>
      </c>
      <c r="Q21" s="190">
        <v>0.21</v>
      </c>
      <c r="R21" s="190">
        <v>0.21</v>
      </c>
      <c r="S21" s="190">
        <v>0.22</v>
      </c>
      <c r="T21" s="190">
        <v>0.22</v>
      </c>
      <c r="U21" s="190">
        <v>0.22</v>
      </c>
      <c r="V21" s="190">
        <v>0.22</v>
      </c>
      <c r="W21" s="190">
        <v>0.22</v>
      </c>
      <c r="X21" s="190">
        <v>0.22</v>
      </c>
      <c r="Y21" s="190">
        <v>0.22</v>
      </c>
      <c r="Z21" s="190">
        <v>0.23</v>
      </c>
      <c r="AA21" s="169">
        <v>0.23</v>
      </c>
    </row>
    <row r="22" spans="1:27" s="229" customFormat="1" ht="6" customHeight="1" x14ac:dyDescent="0.2">
      <c r="A22" s="312"/>
      <c r="B22" s="313"/>
      <c r="C22" s="313"/>
      <c r="D22" s="313"/>
      <c r="E22" s="313"/>
      <c r="F22" s="313"/>
      <c r="G22" s="313"/>
      <c r="H22" s="313"/>
      <c r="I22" s="313"/>
      <c r="J22" s="313"/>
      <c r="K22" s="313"/>
      <c r="L22" s="314"/>
      <c r="M22" s="314"/>
      <c r="N22" s="314"/>
      <c r="O22" s="314"/>
      <c r="P22" s="314"/>
      <c r="Q22" s="314"/>
      <c r="R22" s="314"/>
      <c r="S22" s="314"/>
      <c r="T22" s="314"/>
      <c r="U22" s="314"/>
      <c r="V22" s="314"/>
      <c r="W22" s="314"/>
      <c r="X22" s="314"/>
      <c r="Y22" s="314"/>
      <c r="Z22" s="314"/>
      <c r="AA22" s="315"/>
    </row>
    <row r="23" spans="1:27" s="229" customFormat="1" x14ac:dyDescent="0.2">
      <c r="A23" s="139" t="s">
        <v>65</v>
      </c>
      <c r="B23" s="316"/>
      <c r="C23" s="316"/>
      <c r="D23" s="316"/>
      <c r="E23" s="316"/>
      <c r="F23" s="316"/>
      <c r="G23" s="316"/>
      <c r="H23" s="316"/>
      <c r="I23" s="316"/>
      <c r="J23" s="316"/>
      <c r="K23" s="316"/>
      <c r="L23" s="317"/>
      <c r="M23" s="317"/>
      <c r="N23" s="317"/>
      <c r="O23" s="317"/>
      <c r="P23" s="317"/>
      <c r="Q23" s="317"/>
      <c r="R23" s="317"/>
      <c r="S23" s="317"/>
      <c r="T23" s="317"/>
      <c r="U23" s="317"/>
      <c r="V23" s="317"/>
      <c r="W23" s="317"/>
      <c r="X23" s="317"/>
      <c r="Y23" s="317"/>
      <c r="Z23" s="317"/>
      <c r="AA23" s="318"/>
    </row>
    <row r="24" spans="1:27" s="229" customFormat="1" x14ac:dyDescent="0.2">
      <c r="A24" s="261" t="s">
        <v>41</v>
      </c>
      <c r="B24" s="233">
        <v>0.03</v>
      </c>
      <c r="C24" s="233">
        <v>0.03</v>
      </c>
      <c r="D24" s="233">
        <v>0.03</v>
      </c>
      <c r="E24" s="233">
        <v>0.03</v>
      </c>
      <c r="F24" s="233">
        <v>0.03</v>
      </c>
      <c r="G24" s="233">
        <v>0.03</v>
      </c>
      <c r="H24" s="233">
        <v>0.03</v>
      </c>
      <c r="I24" s="233">
        <v>0.03</v>
      </c>
      <c r="J24" s="233">
        <v>0.03</v>
      </c>
      <c r="K24" s="233">
        <v>0.03</v>
      </c>
      <c r="L24" s="233">
        <v>0.03</v>
      </c>
      <c r="M24" s="233">
        <v>0.03</v>
      </c>
      <c r="N24" s="233">
        <v>0.03</v>
      </c>
      <c r="O24" s="233">
        <v>0.03</v>
      </c>
      <c r="P24" s="233">
        <v>0.03</v>
      </c>
      <c r="Q24" s="233">
        <v>0.03</v>
      </c>
      <c r="R24" s="233">
        <v>0.03</v>
      </c>
      <c r="S24" s="233">
        <v>0.03</v>
      </c>
      <c r="T24" s="233">
        <v>0.03</v>
      </c>
      <c r="U24" s="233">
        <v>0.03</v>
      </c>
      <c r="V24" s="233">
        <v>0.03</v>
      </c>
      <c r="W24" s="233">
        <v>0.03</v>
      </c>
      <c r="X24" s="233">
        <v>0.03</v>
      </c>
      <c r="Y24" s="233">
        <v>0.03</v>
      </c>
      <c r="Z24" s="233">
        <v>0.03</v>
      </c>
      <c r="AA24" s="234">
        <v>0.03</v>
      </c>
    </row>
    <row r="25" spans="1:27" s="229" customFormat="1" x14ac:dyDescent="0.2">
      <c r="A25" s="261" t="s">
        <v>42</v>
      </c>
      <c r="B25" s="233">
        <v>0.08</v>
      </c>
      <c r="C25" s="233">
        <v>0.08</v>
      </c>
      <c r="D25" s="233">
        <v>0.08</v>
      </c>
      <c r="E25" s="233">
        <v>0.08</v>
      </c>
      <c r="F25" s="233">
        <v>0.08</v>
      </c>
      <c r="G25" s="233">
        <v>0.08</v>
      </c>
      <c r="H25" s="233">
        <v>0.08</v>
      </c>
      <c r="I25" s="233">
        <v>0.08</v>
      </c>
      <c r="J25" s="233">
        <v>0.08</v>
      </c>
      <c r="K25" s="233">
        <v>0.08</v>
      </c>
      <c r="L25" s="233">
        <v>0.08</v>
      </c>
      <c r="M25" s="233">
        <v>0.08</v>
      </c>
      <c r="N25" s="233">
        <v>0.08</v>
      </c>
      <c r="O25" s="233">
        <v>0.08</v>
      </c>
      <c r="P25" s="233">
        <v>0.08</v>
      </c>
      <c r="Q25" s="233">
        <v>0.08</v>
      </c>
      <c r="R25" s="233">
        <v>0.08</v>
      </c>
      <c r="S25" s="233">
        <v>0.08</v>
      </c>
      <c r="T25" s="233">
        <v>0.08</v>
      </c>
      <c r="U25" s="233">
        <v>0.08</v>
      </c>
      <c r="V25" s="233">
        <v>0.08</v>
      </c>
      <c r="W25" s="233">
        <v>0.08</v>
      </c>
      <c r="X25" s="233">
        <v>0.08</v>
      </c>
      <c r="Y25" s="233">
        <v>0.08</v>
      </c>
      <c r="Z25" s="233">
        <v>0.08</v>
      </c>
      <c r="AA25" s="234">
        <v>0.08</v>
      </c>
    </row>
    <row r="26" spans="1:27" s="229" customFormat="1" x14ac:dyDescent="0.2">
      <c r="A26" s="261" t="s">
        <v>43</v>
      </c>
      <c r="B26" s="233">
        <v>0.16</v>
      </c>
      <c r="C26" s="233">
        <v>0.16</v>
      </c>
      <c r="D26" s="233">
        <v>0.16</v>
      </c>
      <c r="E26" s="233">
        <v>0.16</v>
      </c>
      <c r="F26" s="233">
        <v>0.16</v>
      </c>
      <c r="G26" s="233">
        <v>0.16</v>
      </c>
      <c r="H26" s="233">
        <v>0.16</v>
      </c>
      <c r="I26" s="233">
        <v>0.16</v>
      </c>
      <c r="J26" s="233">
        <v>0.16</v>
      </c>
      <c r="K26" s="233">
        <v>0.16</v>
      </c>
      <c r="L26" s="233">
        <v>0.16</v>
      </c>
      <c r="M26" s="233">
        <v>0.16</v>
      </c>
      <c r="N26" s="233">
        <v>0.16</v>
      </c>
      <c r="O26" s="233">
        <v>0.16</v>
      </c>
      <c r="P26" s="233">
        <v>0.16</v>
      </c>
      <c r="Q26" s="233">
        <v>0.16</v>
      </c>
      <c r="R26" s="233">
        <v>0.16</v>
      </c>
      <c r="S26" s="233">
        <v>0.16</v>
      </c>
      <c r="T26" s="233">
        <v>0.16</v>
      </c>
      <c r="U26" s="233">
        <v>0.16</v>
      </c>
      <c r="V26" s="233">
        <v>0.16</v>
      </c>
      <c r="W26" s="233">
        <v>0.16</v>
      </c>
      <c r="X26" s="233">
        <v>0.16</v>
      </c>
      <c r="Y26" s="233">
        <v>0.16</v>
      </c>
      <c r="Z26" s="233">
        <v>0.16</v>
      </c>
      <c r="AA26" s="234">
        <v>0.16</v>
      </c>
    </row>
    <row r="27" spans="1:27" s="229" customFormat="1" x14ac:dyDescent="0.2">
      <c r="A27" s="261" t="s">
        <v>44</v>
      </c>
      <c r="B27" s="233">
        <v>0.19</v>
      </c>
      <c r="C27" s="233">
        <v>0.19</v>
      </c>
      <c r="D27" s="233">
        <v>0.19</v>
      </c>
      <c r="E27" s="233">
        <v>0.19</v>
      </c>
      <c r="F27" s="233">
        <v>0.19</v>
      </c>
      <c r="G27" s="233">
        <v>0.19</v>
      </c>
      <c r="H27" s="233">
        <v>0.19</v>
      </c>
      <c r="I27" s="233">
        <v>0.19</v>
      </c>
      <c r="J27" s="233">
        <v>0.19</v>
      </c>
      <c r="K27" s="233">
        <v>0.19</v>
      </c>
      <c r="L27" s="233">
        <v>0.19</v>
      </c>
      <c r="M27" s="233">
        <v>0.19</v>
      </c>
      <c r="N27" s="233">
        <v>0.19</v>
      </c>
      <c r="O27" s="233">
        <v>0.19</v>
      </c>
      <c r="P27" s="233">
        <v>0.19</v>
      </c>
      <c r="Q27" s="233">
        <v>0.19</v>
      </c>
      <c r="R27" s="233">
        <v>0.19</v>
      </c>
      <c r="S27" s="233">
        <v>0.19</v>
      </c>
      <c r="T27" s="233">
        <v>0.19</v>
      </c>
      <c r="U27" s="233">
        <v>0.19</v>
      </c>
      <c r="V27" s="233">
        <v>0.19</v>
      </c>
      <c r="W27" s="233">
        <v>0.19</v>
      </c>
      <c r="X27" s="233">
        <v>0.19</v>
      </c>
      <c r="Y27" s="233">
        <v>0.19</v>
      </c>
      <c r="Z27" s="233">
        <v>0.19</v>
      </c>
      <c r="AA27" s="234">
        <v>0.19</v>
      </c>
    </row>
    <row r="28" spans="1:27" s="229" customFormat="1" x14ac:dyDescent="0.2">
      <c r="A28" s="261" t="s">
        <v>45</v>
      </c>
      <c r="B28" s="233">
        <v>0.22</v>
      </c>
      <c r="C28" s="233">
        <v>0.23</v>
      </c>
      <c r="D28" s="233">
        <v>0.23</v>
      </c>
      <c r="E28" s="233">
        <v>0.24</v>
      </c>
      <c r="F28" s="233">
        <v>0.23</v>
      </c>
      <c r="G28" s="233">
        <v>0.23</v>
      </c>
      <c r="H28" s="233">
        <v>0.23</v>
      </c>
      <c r="I28" s="233">
        <v>0.23</v>
      </c>
      <c r="J28" s="233">
        <v>0.23</v>
      </c>
      <c r="K28" s="233">
        <v>0.23</v>
      </c>
      <c r="L28" s="233">
        <v>0.23</v>
      </c>
      <c r="M28" s="233">
        <v>0.23</v>
      </c>
      <c r="N28" s="233">
        <v>0.23</v>
      </c>
      <c r="O28" s="233">
        <v>0.23</v>
      </c>
      <c r="P28" s="233">
        <v>0.23</v>
      </c>
      <c r="Q28" s="233">
        <v>0.23</v>
      </c>
      <c r="R28" s="233">
        <v>0.23</v>
      </c>
      <c r="S28" s="233">
        <v>0.23</v>
      </c>
      <c r="T28" s="233">
        <v>0.23</v>
      </c>
      <c r="U28" s="233">
        <v>0.23</v>
      </c>
      <c r="V28" s="233">
        <v>0.23</v>
      </c>
      <c r="W28" s="233">
        <v>0.23</v>
      </c>
      <c r="X28" s="233">
        <v>0.23</v>
      </c>
      <c r="Y28" s="233">
        <v>0.23</v>
      </c>
      <c r="Z28" s="233">
        <v>0.23</v>
      </c>
      <c r="AA28" s="234">
        <v>0.23</v>
      </c>
    </row>
    <row r="29" spans="1:27" s="229" customFormat="1" x14ac:dyDescent="0.2">
      <c r="A29" s="267" t="s">
        <v>46</v>
      </c>
      <c r="B29" s="233">
        <v>0.22</v>
      </c>
      <c r="C29" s="233">
        <v>0.22</v>
      </c>
      <c r="D29" s="233">
        <v>0.23</v>
      </c>
      <c r="E29" s="233">
        <v>0.23</v>
      </c>
      <c r="F29" s="233">
        <v>0.23</v>
      </c>
      <c r="G29" s="233">
        <v>0.23</v>
      </c>
      <c r="H29" s="233">
        <v>0.23</v>
      </c>
      <c r="I29" s="233">
        <v>0.23</v>
      </c>
      <c r="J29" s="233">
        <v>0.23</v>
      </c>
      <c r="K29" s="233">
        <v>0.23</v>
      </c>
      <c r="L29" s="233">
        <v>0.23</v>
      </c>
      <c r="M29" s="233">
        <v>0.23</v>
      </c>
      <c r="N29" s="233">
        <v>0.23</v>
      </c>
      <c r="O29" s="233">
        <v>0.23</v>
      </c>
      <c r="P29" s="233">
        <v>0.23</v>
      </c>
      <c r="Q29" s="233">
        <v>0.23</v>
      </c>
      <c r="R29" s="233">
        <v>0.23</v>
      </c>
      <c r="S29" s="233">
        <v>0.23</v>
      </c>
      <c r="T29" s="233">
        <v>0.23</v>
      </c>
      <c r="U29" s="233">
        <v>0.23</v>
      </c>
      <c r="V29" s="233">
        <v>0.22</v>
      </c>
      <c r="W29" s="233">
        <v>0.22</v>
      </c>
      <c r="X29" s="233">
        <v>0.22</v>
      </c>
      <c r="Y29" s="233">
        <v>0.22</v>
      </c>
      <c r="Z29" s="233">
        <v>0.22</v>
      </c>
      <c r="AA29" s="234">
        <v>0.22</v>
      </c>
    </row>
    <row r="30" spans="1:27" s="229" customFormat="1" x14ac:dyDescent="0.2">
      <c r="A30" s="267" t="s">
        <v>47</v>
      </c>
      <c r="B30" s="233">
        <v>0.22</v>
      </c>
      <c r="C30" s="233">
        <v>0.23</v>
      </c>
      <c r="D30" s="233">
        <v>0.23</v>
      </c>
      <c r="E30" s="233">
        <v>0.24</v>
      </c>
      <c r="F30" s="233">
        <v>0.23</v>
      </c>
      <c r="G30" s="233">
        <v>0.23</v>
      </c>
      <c r="H30" s="233">
        <v>0.23</v>
      </c>
      <c r="I30" s="233">
        <v>0.23</v>
      </c>
      <c r="J30" s="233">
        <v>0.23</v>
      </c>
      <c r="K30" s="233">
        <v>0.23</v>
      </c>
      <c r="L30" s="233">
        <v>0.23</v>
      </c>
      <c r="M30" s="233">
        <v>0.23</v>
      </c>
      <c r="N30" s="233">
        <v>0.23</v>
      </c>
      <c r="O30" s="233">
        <v>0.23</v>
      </c>
      <c r="P30" s="233">
        <v>0.23</v>
      </c>
      <c r="Q30" s="233">
        <v>0.23</v>
      </c>
      <c r="R30" s="233">
        <v>0.23</v>
      </c>
      <c r="S30" s="233">
        <v>0.23</v>
      </c>
      <c r="T30" s="233">
        <v>0.23</v>
      </c>
      <c r="U30" s="233">
        <v>0.23</v>
      </c>
      <c r="V30" s="233">
        <v>0.23</v>
      </c>
      <c r="W30" s="233">
        <v>0.23</v>
      </c>
      <c r="X30" s="233">
        <v>0.23</v>
      </c>
      <c r="Y30" s="233">
        <v>0.23</v>
      </c>
      <c r="Z30" s="233">
        <v>0.23</v>
      </c>
      <c r="AA30" s="234">
        <v>0.23</v>
      </c>
    </row>
    <row r="31" spans="1:27" s="229" customFormat="1" x14ac:dyDescent="0.2">
      <c r="A31" s="267" t="s">
        <v>48</v>
      </c>
      <c r="B31" s="233">
        <v>0.22</v>
      </c>
      <c r="C31" s="233">
        <v>0.23</v>
      </c>
      <c r="D31" s="233">
        <v>0.23</v>
      </c>
      <c r="E31" s="233">
        <v>0.24</v>
      </c>
      <c r="F31" s="233">
        <v>0.24</v>
      </c>
      <c r="G31" s="233">
        <v>0.24</v>
      </c>
      <c r="H31" s="233">
        <v>0.24</v>
      </c>
      <c r="I31" s="233">
        <v>0.24</v>
      </c>
      <c r="J31" s="233">
        <v>0.23</v>
      </c>
      <c r="K31" s="233">
        <v>0.23</v>
      </c>
      <c r="L31" s="233">
        <v>0.23</v>
      </c>
      <c r="M31" s="233">
        <v>0.23</v>
      </c>
      <c r="N31" s="233">
        <v>0.23</v>
      </c>
      <c r="O31" s="233">
        <v>0.23</v>
      </c>
      <c r="P31" s="233">
        <v>0.23</v>
      </c>
      <c r="Q31" s="233">
        <v>0.23</v>
      </c>
      <c r="R31" s="233">
        <v>0.23</v>
      </c>
      <c r="S31" s="233">
        <v>0.23</v>
      </c>
      <c r="T31" s="233">
        <v>0.23</v>
      </c>
      <c r="U31" s="233">
        <v>0.23</v>
      </c>
      <c r="V31" s="233">
        <v>0.23</v>
      </c>
      <c r="W31" s="233">
        <v>0.23</v>
      </c>
      <c r="X31" s="233">
        <v>0.23</v>
      </c>
      <c r="Y31" s="233">
        <v>0.23</v>
      </c>
      <c r="Z31" s="233">
        <v>0.23</v>
      </c>
      <c r="AA31" s="234">
        <v>0.23</v>
      </c>
    </row>
    <row r="32" spans="1:27" s="229" customFormat="1" x14ac:dyDescent="0.2">
      <c r="A32" s="267" t="s">
        <v>49</v>
      </c>
      <c r="B32" s="233">
        <v>0.22</v>
      </c>
      <c r="C32" s="233">
        <v>0.23</v>
      </c>
      <c r="D32" s="233">
        <v>0.23</v>
      </c>
      <c r="E32" s="233">
        <v>0.24</v>
      </c>
      <c r="F32" s="233">
        <v>0.24</v>
      </c>
      <c r="G32" s="233">
        <v>0.24</v>
      </c>
      <c r="H32" s="233">
        <v>0.24</v>
      </c>
      <c r="I32" s="233">
        <v>0.24</v>
      </c>
      <c r="J32" s="233">
        <v>0.24</v>
      </c>
      <c r="K32" s="233">
        <v>0.24</v>
      </c>
      <c r="L32" s="233">
        <v>0.24</v>
      </c>
      <c r="M32" s="233">
        <v>0.24</v>
      </c>
      <c r="N32" s="233">
        <v>0.24</v>
      </c>
      <c r="O32" s="233">
        <v>0.24</v>
      </c>
      <c r="P32" s="233">
        <v>0.24</v>
      </c>
      <c r="Q32" s="233">
        <v>0.24</v>
      </c>
      <c r="R32" s="233">
        <v>0.24</v>
      </c>
      <c r="S32" s="233">
        <v>0.24</v>
      </c>
      <c r="T32" s="233">
        <v>0.24</v>
      </c>
      <c r="U32" s="233">
        <v>0.24</v>
      </c>
      <c r="V32" s="233">
        <v>0.24</v>
      </c>
      <c r="W32" s="233">
        <v>0.24</v>
      </c>
      <c r="X32" s="233">
        <v>0.24</v>
      </c>
      <c r="Y32" s="233">
        <v>0.24</v>
      </c>
      <c r="Z32" s="233">
        <v>0.24</v>
      </c>
      <c r="AA32" s="234">
        <v>0.24</v>
      </c>
    </row>
    <row r="33" spans="1:27" s="229" customFormat="1" x14ac:dyDescent="0.2">
      <c r="A33" s="267" t="s">
        <v>50</v>
      </c>
      <c r="B33" s="233">
        <v>0.22</v>
      </c>
      <c r="C33" s="233">
        <v>0.23</v>
      </c>
      <c r="D33" s="233">
        <v>0.23</v>
      </c>
      <c r="E33" s="233">
        <v>0.23</v>
      </c>
      <c r="F33" s="233">
        <v>0.23</v>
      </c>
      <c r="G33" s="233">
        <v>0.24</v>
      </c>
      <c r="H33" s="233">
        <v>0.24</v>
      </c>
      <c r="I33" s="233">
        <v>0.24</v>
      </c>
      <c r="J33" s="233">
        <v>0.24</v>
      </c>
      <c r="K33" s="233">
        <v>0.24</v>
      </c>
      <c r="L33" s="233">
        <v>0.24</v>
      </c>
      <c r="M33" s="233">
        <v>0.24</v>
      </c>
      <c r="N33" s="233">
        <v>0.24</v>
      </c>
      <c r="O33" s="233">
        <v>0.24</v>
      </c>
      <c r="P33" s="233">
        <v>0.24</v>
      </c>
      <c r="Q33" s="233">
        <v>0.24</v>
      </c>
      <c r="R33" s="233">
        <v>0.24</v>
      </c>
      <c r="S33" s="233">
        <v>0.24</v>
      </c>
      <c r="T33" s="233">
        <v>0.24</v>
      </c>
      <c r="U33" s="233">
        <v>0.24</v>
      </c>
      <c r="V33" s="233">
        <v>0.24</v>
      </c>
      <c r="W33" s="233">
        <v>0.23</v>
      </c>
      <c r="X33" s="233">
        <v>0.23</v>
      </c>
      <c r="Y33" s="233">
        <v>0.23</v>
      </c>
      <c r="Z33" s="233">
        <v>0.24</v>
      </c>
      <c r="AA33" s="234">
        <v>0.24</v>
      </c>
    </row>
    <row r="34" spans="1:27" s="229" customFormat="1" x14ac:dyDescent="0.2">
      <c r="A34" s="267" t="s">
        <v>51</v>
      </c>
      <c r="B34" s="233">
        <v>0.22</v>
      </c>
      <c r="C34" s="233">
        <v>0.22</v>
      </c>
      <c r="D34" s="233">
        <v>0.22</v>
      </c>
      <c r="E34" s="233">
        <v>0.23</v>
      </c>
      <c r="F34" s="233">
        <v>0.23</v>
      </c>
      <c r="G34" s="233">
        <v>0.23</v>
      </c>
      <c r="H34" s="233">
        <v>0.23</v>
      </c>
      <c r="I34" s="233">
        <v>0.23</v>
      </c>
      <c r="J34" s="233">
        <v>0.23</v>
      </c>
      <c r="K34" s="233">
        <v>0.23</v>
      </c>
      <c r="L34" s="233">
        <v>0.23</v>
      </c>
      <c r="M34" s="233">
        <v>0.23</v>
      </c>
      <c r="N34" s="233">
        <v>0.23</v>
      </c>
      <c r="O34" s="233">
        <v>0.23</v>
      </c>
      <c r="P34" s="233">
        <v>0.23</v>
      </c>
      <c r="Q34" s="233">
        <v>0.23</v>
      </c>
      <c r="R34" s="233">
        <v>0.23</v>
      </c>
      <c r="S34" s="233">
        <v>0.23</v>
      </c>
      <c r="T34" s="233">
        <v>0.23</v>
      </c>
      <c r="U34" s="233">
        <v>0.23</v>
      </c>
      <c r="V34" s="233">
        <v>0.23</v>
      </c>
      <c r="W34" s="233">
        <v>0.23</v>
      </c>
      <c r="X34" s="233">
        <v>0.23</v>
      </c>
      <c r="Y34" s="233">
        <v>0.23</v>
      </c>
      <c r="Z34" s="233">
        <v>0.23</v>
      </c>
      <c r="AA34" s="234">
        <v>0.23</v>
      </c>
    </row>
    <row r="35" spans="1:27" s="229" customFormat="1" x14ac:dyDescent="0.2">
      <c r="A35" s="267" t="s">
        <v>52</v>
      </c>
      <c r="B35" s="233">
        <v>0.21</v>
      </c>
      <c r="C35" s="233">
        <v>0.21</v>
      </c>
      <c r="D35" s="233">
        <v>0.21</v>
      </c>
      <c r="E35" s="233">
        <v>0.21</v>
      </c>
      <c r="F35" s="233">
        <v>0.21</v>
      </c>
      <c r="G35" s="233">
        <v>0.21</v>
      </c>
      <c r="H35" s="233">
        <v>0.21</v>
      </c>
      <c r="I35" s="233">
        <v>0.21</v>
      </c>
      <c r="J35" s="233">
        <v>0.21</v>
      </c>
      <c r="K35" s="233">
        <v>0.21</v>
      </c>
      <c r="L35" s="233">
        <v>0.21</v>
      </c>
      <c r="M35" s="233">
        <v>0.21</v>
      </c>
      <c r="N35" s="233">
        <v>0.21</v>
      </c>
      <c r="O35" s="233">
        <v>0.21</v>
      </c>
      <c r="P35" s="233">
        <v>0.21</v>
      </c>
      <c r="Q35" s="233">
        <v>0.21</v>
      </c>
      <c r="R35" s="233">
        <v>0.21</v>
      </c>
      <c r="S35" s="233">
        <v>0.21</v>
      </c>
      <c r="T35" s="233">
        <v>0.21</v>
      </c>
      <c r="U35" s="233">
        <v>0.21</v>
      </c>
      <c r="V35" s="233">
        <v>0.21</v>
      </c>
      <c r="W35" s="233">
        <v>0.21</v>
      </c>
      <c r="X35" s="233">
        <v>0.21</v>
      </c>
      <c r="Y35" s="233">
        <v>0.22</v>
      </c>
      <c r="Z35" s="233">
        <v>0.22</v>
      </c>
      <c r="AA35" s="234">
        <v>0.22</v>
      </c>
    </row>
    <row r="36" spans="1:27" x14ac:dyDescent="0.2">
      <c r="A36" s="268" t="s">
        <v>53</v>
      </c>
      <c r="B36" s="233">
        <v>0.24</v>
      </c>
      <c r="C36" s="233">
        <v>0.23</v>
      </c>
      <c r="D36" s="233">
        <v>0.23</v>
      </c>
      <c r="E36" s="233">
        <v>0.23</v>
      </c>
      <c r="F36" s="233">
        <v>0.23</v>
      </c>
      <c r="G36" s="233">
        <v>0.23</v>
      </c>
      <c r="H36" s="233">
        <v>0.23</v>
      </c>
      <c r="I36" s="233">
        <v>0.23</v>
      </c>
      <c r="J36" s="233">
        <v>0.23</v>
      </c>
      <c r="K36" s="233">
        <v>0.23</v>
      </c>
      <c r="L36" s="233">
        <v>0.23</v>
      </c>
      <c r="M36" s="233">
        <v>0.23</v>
      </c>
      <c r="N36" s="233">
        <v>0.23</v>
      </c>
      <c r="O36" s="233">
        <v>0.23</v>
      </c>
      <c r="P36" s="233">
        <v>0.23</v>
      </c>
      <c r="Q36" s="233">
        <v>0.23</v>
      </c>
      <c r="R36" s="233">
        <v>0.23</v>
      </c>
      <c r="S36" s="233">
        <v>0.23</v>
      </c>
      <c r="T36" s="233">
        <v>0.23</v>
      </c>
      <c r="U36" s="233">
        <v>0.23</v>
      </c>
      <c r="V36" s="233">
        <v>0.23</v>
      </c>
      <c r="W36" s="233">
        <v>0.23</v>
      </c>
      <c r="X36" s="233">
        <v>0.23</v>
      </c>
      <c r="Y36" s="233">
        <v>0.23</v>
      </c>
      <c r="Z36" s="233">
        <v>0.23</v>
      </c>
      <c r="AA36" s="234">
        <v>0.23</v>
      </c>
    </row>
    <row r="37" spans="1:27" x14ac:dyDescent="0.2">
      <c r="A37" s="268" t="s">
        <v>54</v>
      </c>
      <c r="B37" s="233">
        <v>0.31</v>
      </c>
      <c r="C37" s="233">
        <v>0.31</v>
      </c>
      <c r="D37" s="233">
        <v>0.31</v>
      </c>
      <c r="E37" s="233">
        <v>0.31</v>
      </c>
      <c r="F37" s="233">
        <v>0.31</v>
      </c>
      <c r="G37" s="233">
        <v>0.31</v>
      </c>
      <c r="H37" s="233">
        <v>0.3</v>
      </c>
      <c r="I37" s="233">
        <v>0.3</v>
      </c>
      <c r="J37" s="233">
        <v>0.3</v>
      </c>
      <c r="K37" s="233">
        <v>0.3</v>
      </c>
      <c r="L37" s="233">
        <v>0.28999999999999998</v>
      </c>
      <c r="M37" s="233">
        <v>0.28999999999999998</v>
      </c>
      <c r="N37" s="233">
        <v>0.28999999999999998</v>
      </c>
      <c r="O37" s="233">
        <v>0.28999999999999998</v>
      </c>
      <c r="P37" s="233">
        <v>0.28999999999999998</v>
      </c>
      <c r="Q37" s="233">
        <v>0.28999999999999998</v>
      </c>
      <c r="R37" s="233">
        <v>0.28999999999999998</v>
      </c>
      <c r="S37" s="233">
        <v>0.28999999999999998</v>
      </c>
      <c r="T37" s="233">
        <v>0.28999999999999998</v>
      </c>
      <c r="U37" s="233">
        <v>0.28999999999999998</v>
      </c>
      <c r="V37" s="233">
        <v>0.28999999999999998</v>
      </c>
      <c r="W37" s="233">
        <v>0.28999999999999998</v>
      </c>
      <c r="X37" s="233">
        <v>0.28999999999999998</v>
      </c>
      <c r="Y37" s="233">
        <v>0.28999999999999998</v>
      </c>
      <c r="Z37" s="233">
        <v>0.28999999999999998</v>
      </c>
      <c r="AA37" s="234">
        <v>0.28999999999999998</v>
      </c>
    </row>
    <row r="38" spans="1:27" x14ac:dyDescent="0.2">
      <c r="A38" s="268" t="s">
        <v>55</v>
      </c>
      <c r="B38" s="233">
        <v>0.39</v>
      </c>
      <c r="C38" s="233">
        <v>0.4</v>
      </c>
      <c r="D38" s="233">
        <v>0.4</v>
      </c>
      <c r="E38" s="233">
        <v>0.4</v>
      </c>
      <c r="F38" s="233">
        <v>0.4</v>
      </c>
      <c r="G38" s="233">
        <v>0.39</v>
      </c>
      <c r="H38" s="233">
        <v>0.39</v>
      </c>
      <c r="I38" s="233">
        <v>0.39</v>
      </c>
      <c r="J38" s="233">
        <v>0.39</v>
      </c>
      <c r="K38" s="233">
        <v>0.38</v>
      </c>
      <c r="L38" s="233">
        <v>0.38</v>
      </c>
      <c r="M38" s="233">
        <v>0.38</v>
      </c>
      <c r="N38" s="233">
        <v>0.37</v>
      </c>
      <c r="O38" s="233">
        <v>0.37</v>
      </c>
      <c r="P38" s="233">
        <v>0.37</v>
      </c>
      <c r="Q38" s="233">
        <v>0.36</v>
      </c>
      <c r="R38" s="233">
        <v>0.36</v>
      </c>
      <c r="S38" s="233">
        <v>0.36</v>
      </c>
      <c r="T38" s="233">
        <v>0.36</v>
      </c>
      <c r="U38" s="233">
        <v>0.36</v>
      </c>
      <c r="V38" s="233">
        <v>0.36</v>
      </c>
      <c r="W38" s="233">
        <v>0.36</v>
      </c>
      <c r="X38" s="233">
        <v>0.36</v>
      </c>
      <c r="Y38" s="233">
        <v>0.36</v>
      </c>
      <c r="Z38" s="233">
        <v>0.36</v>
      </c>
      <c r="AA38" s="234">
        <v>0.36</v>
      </c>
    </row>
    <row r="39" spans="1:27" x14ac:dyDescent="0.2">
      <c r="A39" s="268" t="s">
        <v>56</v>
      </c>
      <c r="B39" s="233">
        <v>0.44</v>
      </c>
      <c r="C39" s="233">
        <v>0.44</v>
      </c>
      <c r="D39" s="233">
        <v>0.44</v>
      </c>
      <c r="E39" s="233">
        <v>0.44</v>
      </c>
      <c r="F39" s="233">
        <v>0.43</v>
      </c>
      <c r="G39" s="233">
        <v>0.42</v>
      </c>
      <c r="H39" s="233">
        <v>0.41</v>
      </c>
      <c r="I39" s="233">
        <v>0.41</v>
      </c>
      <c r="J39" s="233">
        <v>0.4</v>
      </c>
      <c r="K39" s="233">
        <v>0.4</v>
      </c>
      <c r="L39" s="233">
        <v>0.4</v>
      </c>
      <c r="M39" s="233">
        <v>0.39</v>
      </c>
      <c r="N39" s="233">
        <v>0.39</v>
      </c>
      <c r="O39" s="233">
        <v>0.39</v>
      </c>
      <c r="P39" s="233">
        <v>0.38</v>
      </c>
      <c r="Q39" s="233">
        <v>0.38</v>
      </c>
      <c r="R39" s="233">
        <v>0.37</v>
      </c>
      <c r="S39" s="233">
        <v>0.37</v>
      </c>
      <c r="T39" s="233">
        <v>0.37</v>
      </c>
      <c r="U39" s="233">
        <v>0.36</v>
      </c>
      <c r="V39" s="233">
        <v>0.36</v>
      </c>
      <c r="W39" s="233">
        <v>0.36</v>
      </c>
      <c r="X39" s="233">
        <v>0.36</v>
      </c>
      <c r="Y39" s="233">
        <v>0.35</v>
      </c>
      <c r="Z39" s="233">
        <v>0.35</v>
      </c>
      <c r="AA39" s="234">
        <v>0.35</v>
      </c>
    </row>
    <row r="40" spans="1:27" x14ac:dyDescent="0.2">
      <c r="A40" s="139" t="s">
        <v>60</v>
      </c>
      <c r="B40" s="226">
        <v>0.2</v>
      </c>
      <c r="C40" s="226">
        <v>0.2</v>
      </c>
      <c r="D40" s="226">
        <v>0.2</v>
      </c>
      <c r="E40" s="226">
        <v>0.21</v>
      </c>
      <c r="F40" s="226">
        <v>0.21</v>
      </c>
      <c r="G40" s="226">
        <v>0.21</v>
      </c>
      <c r="H40" s="226">
        <v>0.21</v>
      </c>
      <c r="I40" s="226">
        <v>0.21</v>
      </c>
      <c r="J40" s="226">
        <v>0.21</v>
      </c>
      <c r="K40" s="226">
        <v>0.21</v>
      </c>
      <c r="L40" s="226">
        <v>0.21</v>
      </c>
      <c r="M40" s="226">
        <v>0.21</v>
      </c>
      <c r="N40" s="226">
        <v>0.21</v>
      </c>
      <c r="O40" s="226">
        <v>0.21</v>
      </c>
      <c r="P40" s="226">
        <v>0.21</v>
      </c>
      <c r="Q40" s="226">
        <v>0.21</v>
      </c>
      <c r="R40" s="226">
        <v>0.21</v>
      </c>
      <c r="S40" s="226">
        <v>0.21</v>
      </c>
      <c r="T40" s="226">
        <v>0.21</v>
      </c>
      <c r="U40" s="226">
        <v>0.21</v>
      </c>
      <c r="V40" s="226">
        <v>0.21</v>
      </c>
      <c r="W40" s="226">
        <v>0.21</v>
      </c>
      <c r="X40" s="226">
        <v>0.21</v>
      </c>
      <c r="Y40" s="226">
        <v>0.21</v>
      </c>
      <c r="Z40" s="226">
        <v>0.21</v>
      </c>
      <c r="AA40" s="227">
        <v>0.21</v>
      </c>
    </row>
    <row r="41" spans="1:27" ht="6" customHeight="1" x14ac:dyDescent="0.2">
      <c r="A41" s="268"/>
      <c r="B41" s="317"/>
      <c r="C41" s="317"/>
      <c r="D41" s="317"/>
      <c r="E41" s="317"/>
      <c r="F41" s="317"/>
      <c r="G41" s="317"/>
      <c r="H41" s="317"/>
      <c r="I41" s="317"/>
      <c r="J41" s="317"/>
      <c r="K41" s="317"/>
      <c r="L41" s="317"/>
      <c r="M41" s="317"/>
      <c r="N41" s="317"/>
      <c r="O41" s="317"/>
      <c r="P41" s="317"/>
      <c r="Q41" s="317"/>
      <c r="R41" s="317"/>
      <c r="S41" s="317"/>
      <c r="T41" s="317"/>
      <c r="U41" s="317"/>
      <c r="V41" s="317"/>
      <c r="W41" s="317"/>
      <c r="X41" s="317"/>
      <c r="Y41" s="317"/>
      <c r="Z41" s="317"/>
      <c r="AA41" s="318"/>
    </row>
    <row r="42" spans="1:27" x14ac:dyDescent="0.2">
      <c r="A42" s="211" t="s">
        <v>67</v>
      </c>
      <c r="B42" s="319"/>
      <c r="C42" s="319"/>
      <c r="D42" s="319"/>
      <c r="E42" s="319"/>
      <c r="F42" s="319"/>
      <c r="G42" s="319"/>
      <c r="H42" s="319"/>
      <c r="I42" s="319"/>
      <c r="J42" s="319"/>
      <c r="K42" s="319"/>
      <c r="L42" s="319"/>
      <c r="M42" s="319"/>
      <c r="N42" s="319"/>
      <c r="O42" s="319"/>
      <c r="P42" s="319"/>
      <c r="Q42" s="319"/>
      <c r="R42" s="319"/>
      <c r="S42" s="319"/>
      <c r="T42" s="319"/>
      <c r="U42" s="319"/>
      <c r="V42" s="319"/>
      <c r="W42" s="319"/>
      <c r="X42" s="319"/>
      <c r="Y42" s="319"/>
      <c r="Z42" s="319"/>
      <c r="AA42" s="320"/>
    </row>
    <row r="43" spans="1:27" x14ac:dyDescent="0.2">
      <c r="A43" s="268" t="s">
        <v>41</v>
      </c>
      <c r="B43" s="321">
        <v>0.03</v>
      </c>
      <c r="C43" s="321">
        <v>0.03</v>
      </c>
      <c r="D43" s="321">
        <v>0.03</v>
      </c>
      <c r="E43" s="321">
        <v>0.03</v>
      </c>
      <c r="F43" s="321">
        <v>0.03</v>
      </c>
      <c r="G43" s="321">
        <v>0.03</v>
      </c>
      <c r="H43" s="321">
        <v>0.03</v>
      </c>
      <c r="I43" s="321">
        <v>0.03</v>
      </c>
      <c r="J43" s="321">
        <v>0.03</v>
      </c>
      <c r="K43" s="321">
        <v>0.03</v>
      </c>
      <c r="L43" s="321">
        <v>0.03</v>
      </c>
      <c r="M43" s="321">
        <v>0.03</v>
      </c>
      <c r="N43" s="321">
        <v>0.03</v>
      </c>
      <c r="O43" s="321">
        <v>0.03</v>
      </c>
      <c r="P43" s="321">
        <v>0.03</v>
      </c>
      <c r="Q43" s="321">
        <v>0.03</v>
      </c>
      <c r="R43" s="321">
        <v>0.03</v>
      </c>
      <c r="S43" s="321">
        <v>0.03</v>
      </c>
      <c r="T43" s="321">
        <v>0.03</v>
      </c>
      <c r="U43" s="321">
        <v>0.03</v>
      </c>
      <c r="V43" s="321">
        <v>0.03</v>
      </c>
      <c r="W43" s="321">
        <v>0.03</v>
      </c>
      <c r="X43" s="321">
        <v>0.03</v>
      </c>
      <c r="Y43" s="321">
        <v>0.03</v>
      </c>
      <c r="Z43" s="321">
        <v>0.03</v>
      </c>
      <c r="AA43" s="293">
        <v>0.03</v>
      </c>
    </row>
    <row r="44" spans="1:27" x14ac:dyDescent="0.2">
      <c r="A44" s="268" t="s">
        <v>42</v>
      </c>
      <c r="B44" s="321">
        <v>7.0000000000000007E-2</v>
      </c>
      <c r="C44" s="321">
        <v>7.0000000000000007E-2</v>
      </c>
      <c r="D44" s="321">
        <v>7.0000000000000007E-2</v>
      </c>
      <c r="E44" s="321">
        <v>7.0000000000000007E-2</v>
      </c>
      <c r="F44" s="321">
        <v>7.0000000000000007E-2</v>
      </c>
      <c r="G44" s="321">
        <v>7.0000000000000007E-2</v>
      </c>
      <c r="H44" s="321">
        <v>7.0000000000000007E-2</v>
      </c>
      <c r="I44" s="321">
        <v>7.0000000000000007E-2</v>
      </c>
      <c r="J44" s="321">
        <v>7.0000000000000007E-2</v>
      </c>
      <c r="K44" s="321">
        <v>7.0000000000000007E-2</v>
      </c>
      <c r="L44" s="321">
        <v>7.0000000000000007E-2</v>
      </c>
      <c r="M44" s="321">
        <v>7.0000000000000007E-2</v>
      </c>
      <c r="N44" s="321">
        <v>7.0000000000000007E-2</v>
      </c>
      <c r="O44" s="321">
        <v>7.0000000000000007E-2</v>
      </c>
      <c r="P44" s="321">
        <v>7.0000000000000007E-2</v>
      </c>
      <c r="Q44" s="321">
        <v>7.0000000000000007E-2</v>
      </c>
      <c r="R44" s="321">
        <v>7.0000000000000007E-2</v>
      </c>
      <c r="S44" s="321">
        <v>7.0000000000000007E-2</v>
      </c>
      <c r="T44" s="321">
        <v>7.0000000000000007E-2</v>
      </c>
      <c r="U44" s="321">
        <v>7.0000000000000007E-2</v>
      </c>
      <c r="V44" s="321">
        <v>7.0000000000000007E-2</v>
      </c>
      <c r="W44" s="321">
        <v>7.0000000000000007E-2</v>
      </c>
      <c r="X44" s="321">
        <v>7.0000000000000007E-2</v>
      </c>
      <c r="Y44" s="321">
        <v>7.0000000000000007E-2</v>
      </c>
      <c r="Z44" s="321">
        <v>7.0000000000000007E-2</v>
      </c>
      <c r="AA44" s="293">
        <v>7.0000000000000007E-2</v>
      </c>
    </row>
    <row r="45" spans="1:27" x14ac:dyDescent="0.2">
      <c r="A45" s="268" t="s">
        <v>43</v>
      </c>
      <c r="B45" s="321">
        <v>0.13</v>
      </c>
      <c r="C45" s="321">
        <v>0.13</v>
      </c>
      <c r="D45" s="321">
        <v>0.13</v>
      </c>
      <c r="E45" s="321">
        <v>0.13</v>
      </c>
      <c r="F45" s="321">
        <v>0.13</v>
      </c>
      <c r="G45" s="321">
        <v>0.13</v>
      </c>
      <c r="H45" s="321">
        <v>0.13</v>
      </c>
      <c r="I45" s="321">
        <v>0.13</v>
      </c>
      <c r="J45" s="321">
        <v>0.13</v>
      </c>
      <c r="K45" s="321">
        <v>0.13</v>
      </c>
      <c r="L45" s="321">
        <v>0.13</v>
      </c>
      <c r="M45" s="321">
        <v>0.13</v>
      </c>
      <c r="N45" s="321">
        <v>0.13</v>
      </c>
      <c r="O45" s="321">
        <v>0.13</v>
      </c>
      <c r="P45" s="321">
        <v>0.13</v>
      </c>
      <c r="Q45" s="321">
        <v>0.13</v>
      </c>
      <c r="R45" s="321">
        <v>0.13</v>
      </c>
      <c r="S45" s="321">
        <v>0.13</v>
      </c>
      <c r="T45" s="321">
        <v>0.13</v>
      </c>
      <c r="U45" s="321">
        <v>0.13</v>
      </c>
      <c r="V45" s="321">
        <v>0.13</v>
      </c>
      <c r="W45" s="321">
        <v>0.13</v>
      </c>
      <c r="X45" s="321">
        <v>0.13</v>
      </c>
      <c r="Y45" s="321">
        <v>0.13</v>
      </c>
      <c r="Z45" s="321">
        <v>0.13</v>
      </c>
      <c r="AA45" s="293">
        <v>0.13</v>
      </c>
    </row>
    <row r="46" spans="1:27" x14ac:dyDescent="0.2">
      <c r="A46" s="268" t="s">
        <v>44</v>
      </c>
      <c r="B46" s="321">
        <v>0.16</v>
      </c>
      <c r="C46" s="321">
        <v>0.16</v>
      </c>
      <c r="D46" s="321">
        <v>0.16</v>
      </c>
      <c r="E46" s="321">
        <v>0.16</v>
      </c>
      <c r="F46" s="321">
        <v>0.16</v>
      </c>
      <c r="G46" s="321">
        <v>0.16</v>
      </c>
      <c r="H46" s="321">
        <v>0.16</v>
      </c>
      <c r="I46" s="321">
        <v>0.16</v>
      </c>
      <c r="J46" s="321">
        <v>0.16</v>
      </c>
      <c r="K46" s="321">
        <v>0.16</v>
      </c>
      <c r="L46" s="321">
        <v>0.16</v>
      </c>
      <c r="M46" s="321">
        <v>0.16</v>
      </c>
      <c r="N46" s="321">
        <v>0.16</v>
      </c>
      <c r="O46" s="321">
        <v>0.16</v>
      </c>
      <c r="P46" s="321">
        <v>0.16</v>
      </c>
      <c r="Q46" s="321">
        <v>0.16</v>
      </c>
      <c r="R46" s="321">
        <v>0.16</v>
      </c>
      <c r="S46" s="321">
        <v>0.16</v>
      </c>
      <c r="T46" s="321">
        <v>0.16</v>
      </c>
      <c r="U46" s="321">
        <v>0.16</v>
      </c>
      <c r="V46" s="321">
        <v>0.16</v>
      </c>
      <c r="W46" s="321">
        <v>0.16</v>
      </c>
      <c r="X46" s="321">
        <v>0.16</v>
      </c>
      <c r="Y46" s="321">
        <v>0.16</v>
      </c>
      <c r="Z46" s="321">
        <v>0.16</v>
      </c>
      <c r="AA46" s="293">
        <v>0.16</v>
      </c>
    </row>
    <row r="47" spans="1:27" x14ac:dyDescent="0.2">
      <c r="A47" s="268" t="s">
        <v>45</v>
      </c>
      <c r="B47" s="321">
        <v>0.17</v>
      </c>
      <c r="C47" s="321">
        <v>0.17</v>
      </c>
      <c r="D47" s="321">
        <v>0.18</v>
      </c>
      <c r="E47" s="321">
        <v>0.18</v>
      </c>
      <c r="F47" s="321">
        <v>0.18</v>
      </c>
      <c r="G47" s="321">
        <v>0.18</v>
      </c>
      <c r="H47" s="321">
        <v>0.18</v>
      </c>
      <c r="I47" s="321">
        <v>0.18</v>
      </c>
      <c r="J47" s="321">
        <v>0.18</v>
      </c>
      <c r="K47" s="321">
        <v>0.18</v>
      </c>
      <c r="L47" s="321">
        <v>0.18</v>
      </c>
      <c r="M47" s="321">
        <v>0.18</v>
      </c>
      <c r="N47" s="321">
        <v>0.18</v>
      </c>
      <c r="O47" s="321">
        <v>0.18</v>
      </c>
      <c r="P47" s="321">
        <v>0.18</v>
      </c>
      <c r="Q47" s="321">
        <v>0.18</v>
      </c>
      <c r="R47" s="321">
        <v>0.18</v>
      </c>
      <c r="S47" s="321">
        <v>0.18</v>
      </c>
      <c r="T47" s="321">
        <v>0.18</v>
      </c>
      <c r="U47" s="321">
        <v>0.18</v>
      </c>
      <c r="V47" s="321">
        <v>0.18</v>
      </c>
      <c r="W47" s="321">
        <v>0.18</v>
      </c>
      <c r="X47" s="321">
        <v>0.18</v>
      </c>
      <c r="Y47" s="321">
        <v>0.18</v>
      </c>
      <c r="Z47" s="321">
        <v>0.18</v>
      </c>
      <c r="AA47" s="293">
        <v>0.18</v>
      </c>
    </row>
    <row r="48" spans="1:27" x14ac:dyDescent="0.2">
      <c r="A48" s="268" t="s">
        <v>46</v>
      </c>
      <c r="B48" s="321">
        <v>0.17</v>
      </c>
      <c r="C48" s="321">
        <v>0.17</v>
      </c>
      <c r="D48" s="321">
        <v>0.17</v>
      </c>
      <c r="E48" s="321">
        <v>0.17</v>
      </c>
      <c r="F48" s="321">
        <v>0.17</v>
      </c>
      <c r="G48" s="321">
        <v>0.17</v>
      </c>
      <c r="H48" s="321">
        <v>0.17</v>
      </c>
      <c r="I48" s="321">
        <v>0.17</v>
      </c>
      <c r="J48" s="321">
        <v>0.17</v>
      </c>
      <c r="K48" s="321">
        <v>0.17</v>
      </c>
      <c r="L48" s="321">
        <v>0.17</v>
      </c>
      <c r="M48" s="321">
        <v>0.17</v>
      </c>
      <c r="N48" s="321">
        <v>0.17</v>
      </c>
      <c r="O48" s="321">
        <v>0.17</v>
      </c>
      <c r="P48" s="321">
        <v>0.17</v>
      </c>
      <c r="Q48" s="321">
        <v>0.17</v>
      </c>
      <c r="R48" s="321">
        <v>0.17</v>
      </c>
      <c r="S48" s="321">
        <v>0.17</v>
      </c>
      <c r="T48" s="321">
        <v>0.17</v>
      </c>
      <c r="U48" s="321">
        <v>0.17</v>
      </c>
      <c r="V48" s="321">
        <v>0.17</v>
      </c>
      <c r="W48" s="321">
        <v>0.17</v>
      </c>
      <c r="X48" s="321">
        <v>0.17</v>
      </c>
      <c r="Y48" s="321">
        <v>0.17</v>
      </c>
      <c r="Z48" s="321">
        <v>0.17</v>
      </c>
      <c r="AA48" s="293">
        <v>0.17</v>
      </c>
    </row>
    <row r="49" spans="1:27" x14ac:dyDescent="0.2">
      <c r="A49" s="268" t="s">
        <v>47</v>
      </c>
      <c r="B49" s="321">
        <v>0.17</v>
      </c>
      <c r="C49" s="321">
        <v>0.18</v>
      </c>
      <c r="D49" s="321">
        <v>0.18</v>
      </c>
      <c r="E49" s="321">
        <v>0.18</v>
      </c>
      <c r="F49" s="321">
        <v>0.18</v>
      </c>
      <c r="G49" s="321">
        <v>0.18</v>
      </c>
      <c r="H49" s="321">
        <v>0.18</v>
      </c>
      <c r="I49" s="321">
        <v>0.18</v>
      </c>
      <c r="J49" s="321">
        <v>0.18</v>
      </c>
      <c r="K49" s="321">
        <v>0.18</v>
      </c>
      <c r="L49" s="321">
        <v>0.18</v>
      </c>
      <c r="M49" s="321">
        <v>0.18</v>
      </c>
      <c r="N49" s="321">
        <v>0.18</v>
      </c>
      <c r="O49" s="321">
        <v>0.18</v>
      </c>
      <c r="P49" s="321">
        <v>0.18</v>
      </c>
      <c r="Q49" s="321">
        <v>0.18</v>
      </c>
      <c r="R49" s="321">
        <v>0.18</v>
      </c>
      <c r="S49" s="321">
        <v>0.18</v>
      </c>
      <c r="T49" s="321">
        <v>0.18</v>
      </c>
      <c r="U49" s="321">
        <v>0.18</v>
      </c>
      <c r="V49" s="321">
        <v>0.18</v>
      </c>
      <c r="W49" s="321">
        <v>0.18</v>
      </c>
      <c r="X49" s="321">
        <v>0.18</v>
      </c>
      <c r="Y49" s="321">
        <v>0.18</v>
      </c>
      <c r="Z49" s="321">
        <v>0.18</v>
      </c>
      <c r="AA49" s="293">
        <v>0.18</v>
      </c>
    </row>
    <row r="50" spans="1:27" x14ac:dyDescent="0.2">
      <c r="A50" s="268" t="s">
        <v>48</v>
      </c>
      <c r="B50" s="321">
        <v>0.19</v>
      </c>
      <c r="C50" s="321">
        <v>0.2</v>
      </c>
      <c r="D50" s="321">
        <v>0.2</v>
      </c>
      <c r="E50" s="321">
        <v>0.2</v>
      </c>
      <c r="F50" s="321">
        <v>0.2</v>
      </c>
      <c r="G50" s="321">
        <v>0.2</v>
      </c>
      <c r="H50" s="321">
        <v>0.2</v>
      </c>
      <c r="I50" s="321">
        <v>0.2</v>
      </c>
      <c r="J50" s="321">
        <v>0.2</v>
      </c>
      <c r="K50" s="321">
        <v>0.2</v>
      </c>
      <c r="L50" s="321">
        <v>0.2</v>
      </c>
      <c r="M50" s="321">
        <v>0.2</v>
      </c>
      <c r="N50" s="321">
        <v>0.2</v>
      </c>
      <c r="O50" s="321">
        <v>0.2</v>
      </c>
      <c r="P50" s="321">
        <v>0.2</v>
      </c>
      <c r="Q50" s="321">
        <v>0.2</v>
      </c>
      <c r="R50" s="321">
        <v>0.2</v>
      </c>
      <c r="S50" s="321">
        <v>0.2</v>
      </c>
      <c r="T50" s="321">
        <v>0.2</v>
      </c>
      <c r="U50" s="321">
        <v>0.2</v>
      </c>
      <c r="V50" s="321">
        <v>0.2</v>
      </c>
      <c r="W50" s="321">
        <v>0.2</v>
      </c>
      <c r="X50" s="321">
        <v>0.2</v>
      </c>
      <c r="Y50" s="321">
        <v>0.2</v>
      </c>
      <c r="Z50" s="321">
        <v>0.2</v>
      </c>
      <c r="AA50" s="293">
        <v>0.2</v>
      </c>
    </row>
    <row r="51" spans="1:27" x14ac:dyDescent="0.2">
      <c r="A51" s="268" t="s">
        <v>49</v>
      </c>
      <c r="B51" s="321">
        <v>0.21</v>
      </c>
      <c r="C51" s="321">
        <v>0.22</v>
      </c>
      <c r="D51" s="321">
        <v>0.22</v>
      </c>
      <c r="E51" s="321">
        <v>0.22</v>
      </c>
      <c r="F51" s="321">
        <v>0.22</v>
      </c>
      <c r="G51" s="321">
        <v>0.22</v>
      </c>
      <c r="H51" s="321">
        <v>0.22</v>
      </c>
      <c r="I51" s="321">
        <v>0.22</v>
      </c>
      <c r="J51" s="321">
        <v>0.22</v>
      </c>
      <c r="K51" s="321">
        <v>0.22</v>
      </c>
      <c r="L51" s="321">
        <v>0.22</v>
      </c>
      <c r="M51" s="321">
        <v>0.22</v>
      </c>
      <c r="N51" s="321">
        <v>0.22</v>
      </c>
      <c r="O51" s="321">
        <v>0.22</v>
      </c>
      <c r="P51" s="321">
        <v>0.22</v>
      </c>
      <c r="Q51" s="321">
        <v>0.22</v>
      </c>
      <c r="R51" s="321">
        <v>0.22</v>
      </c>
      <c r="S51" s="321">
        <v>0.22</v>
      </c>
      <c r="T51" s="321">
        <v>0.22</v>
      </c>
      <c r="U51" s="321">
        <v>0.22</v>
      </c>
      <c r="V51" s="321">
        <v>0.22</v>
      </c>
      <c r="W51" s="321">
        <v>0.22</v>
      </c>
      <c r="X51" s="321">
        <v>0.22</v>
      </c>
      <c r="Y51" s="321">
        <v>0.22</v>
      </c>
      <c r="Z51" s="321">
        <v>0.22</v>
      </c>
      <c r="AA51" s="293">
        <v>0.22</v>
      </c>
    </row>
    <row r="52" spans="1:27" x14ac:dyDescent="0.2">
      <c r="A52" s="268" t="s">
        <v>50</v>
      </c>
      <c r="B52" s="321">
        <v>0.22</v>
      </c>
      <c r="C52" s="321">
        <v>0.23</v>
      </c>
      <c r="D52" s="321">
        <v>0.23</v>
      </c>
      <c r="E52" s="321">
        <v>0.23</v>
      </c>
      <c r="F52" s="321">
        <v>0.23</v>
      </c>
      <c r="G52" s="321">
        <v>0.23</v>
      </c>
      <c r="H52" s="321">
        <v>0.23</v>
      </c>
      <c r="I52" s="321">
        <v>0.23</v>
      </c>
      <c r="J52" s="321">
        <v>0.23</v>
      </c>
      <c r="K52" s="321">
        <v>0.23</v>
      </c>
      <c r="L52" s="321">
        <v>0.23</v>
      </c>
      <c r="M52" s="321">
        <v>0.23</v>
      </c>
      <c r="N52" s="321">
        <v>0.23</v>
      </c>
      <c r="O52" s="321">
        <v>0.23</v>
      </c>
      <c r="P52" s="321">
        <v>0.23</v>
      </c>
      <c r="Q52" s="321">
        <v>0.23</v>
      </c>
      <c r="R52" s="321">
        <v>0.23</v>
      </c>
      <c r="S52" s="321">
        <v>0.23</v>
      </c>
      <c r="T52" s="321">
        <v>0.23</v>
      </c>
      <c r="U52" s="321">
        <v>0.23</v>
      </c>
      <c r="V52" s="321">
        <v>0.23</v>
      </c>
      <c r="W52" s="321">
        <v>0.23</v>
      </c>
      <c r="X52" s="321">
        <v>0.23</v>
      </c>
      <c r="Y52" s="321">
        <v>0.23</v>
      </c>
      <c r="Z52" s="321">
        <v>0.23</v>
      </c>
      <c r="AA52" s="293">
        <v>0.23</v>
      </c>
    </row>
    <row r="53" spans="1:27" x14ac:dyDescent="0.2">
      <c r="A53" s="268" t="s">
        <v>51</v>
      </c>
      <c r="B53" s="321">
        <v>0.24</v>
      </c>
      <c r="C53" s="321">
        <v>0.24</v>
      </c>
      <c r="D53" s="321">
        <v>0.24</v>
      </c>
      <c r="E53" s="321">
        <v>0.24</v>
      </c>
      <c r="F53" s="321">
        <v>0.24</v>
      </c>
      <c r="G53" s="321">
        <v>0.24</v>
      </c>
      <c r="H53" s="321">
        <v>0.24</v>
      </c>
      <c r="I53" s="321">
        <v>0.24</v>
      </c>
      <c r="J53" s="321">
        <v>0.24</v>
      </c>
      <c r="K53" s="321">
        <v>0.24</v>
      </c>
      <c r="L53" s="321">
        <v>0.24</v>
      </c>
      <c r="M53" s="321">
        <v>0.24</v>
      </c>
      <c r="N53" s="321">
        <v>0.24</v>
      </c>
      <c r="O53" s="321">
        <v>0.24</v>
      </c>
      <c r="P53" s="321">
        <v>0.24</v>
      </c>
      <c r="Q53" s="321">
        <v>0.24</v>
      </c>
      <c r="R53" s="321">
        <v>0.24</v>
      </c>
      <c r="S53" s="321">
        <v>0.24</v>
      </c>
      <c r="T53" s="321">
        <v>0.24</v>
      </c>
      <c r="U53" s="321">
        <v>0.24</v>
      </c>
      <c r="V53" s="321">
        <v>0.24</v>
      </c>
      <c r="W53" s="321">
        <v>0.24</v>
      </c>
      <c r="X53" s="321">
        <v>0.24</v>
      </c>
      <c r="Y53" s="321">
        <v>0.24</v>
      </c>
      <c r="Z53" s="321">
        <v>0.24</v>
      </c>
      <c r="AA53" s="293">
        <v>0.24</v>
      </c>
    </row>
    <row r="54" spans="1:27" x14ac:dyDescent="0.2">
      <c r="A54" s="268" t="s">
        <v>52</v>
      </c>
      <c r="B54" s="321">
        <v>0.27</v>
      </c>
      <c r="C54" s="321">
        <v>0.27</v>
      </c>
      <c r="D54" s="321">
        <v>0.27</v>
      </c>
      <c r="E54" s="321">
        <v>0.26</v>
      </c>
      <c r="F54" s="321">
        <v>0.26</v>
      </c>
      <c r="G54" s="321">
        <v>0.26</v>
      </c>
      <c r="H54" s="321">
        <v>0.26</v>
      </c>
      <c r="I54" s="321">
        <v>0.26</v>
      </c>
      <c r="J54" s="321">
        <v>0.26</v>
      </c>
      <c r="K54" s="321">
        <v>0.26</v>
      </c>
      <c r="L54" s="321">
        <v>0.26</v>
      </c>
      <c r="M54" s="321">
        <v>0.26</v>
      </c>
      <c r="N54" s="321">
        <v>0.26</v>
      </c>
      <c r="O54" s="321">
        <v>0.26</v>
      </c>
      <c r="P54" s="321">
        <v>0.26</v>
      </c>
      <c r="Q54" s="321">
        <v>0.26</v>
      </c>
      <c r="R54" s="321">
        <v>0.26</v>
      </c>
      <c r="S54" s="321">
        <v>0.26</v>
      </c>
      <c r="T54" s="321">
        <v>0.26</v>
      </c>
      <c r="U54" s="321">
        <v>0.26</v>
      </c>
      <c r="V54" s="321">
        <v>0.26</v>
      </c>
      <c r="W54" s="321">
        <v>0.26</v>
      </c>
      <c r="X54" s="321">
        <v>0.26</v>
      </c>
      <c r="Y54" s="321">
        <v>0.26</v>
      </c>
      <c r="Z54" s="321">
        <v>0.26</v>
      </c>
      <c r="AA54" s="293">
        <v>0.26</v>
      </c>
    </row>
    <row r="55" spans="1:27" x14ac:dyDescent="0.2">
      <c r="A55" s="268" t="s">
        <v>53</v>
      </c>
      <c r="B55" s="321">
        <v>0.34</v>
      </c>
      <c r="C55" s="321">
        <v>0.34</v>
      </c>
      <c r="D55" s="321">
        <v>0.33</v>
      </c>
      <c r="E55" s="321">
        <v>0.33</v>
      </c>
      <c r="F55" s="321">
        <v>0.33</v>
      </c>
      <c r="G55" s="321">
        <v>0.33</v>
      </c>
      <c r="H55" s="321">
        <v>0.33</v>
      </c>
      <c r="I55" s="321">
        <v>0.33</v>
      </c>
      <c r="J55" s="321">
        <v>0.33</v>
      </c>
      <c r="K55" s="321">
        <v>0.33</v>
      </c>
      <c r="L55" s="321">
        <v>0.33</v>
      </c>
      <c r="M55" s="321">
        <v>0.33</v>
      </c>
      <c r="N55" s="321">
        <v>0.33</v>
      </c>
      <c r="O55" s="321">
        <v>0.33</v>
      </c>
      <c r="P55" s="321">
        <v>0.33</v>
      </c>
      <c r="Q55" s="321">
        <v>0.33</v>
      </c>
      <c r="R55" s="321">
        <v>0.33</v>
      </c>
      <c r="S55" s="321">
        <v>0.33</v>
      </c>
      <c r="T55" s="321">
        <v>0.33</v>
      </c>
      <c r="U55" s="321">
        <v>0.33</v>
      </c>
      <c r="V55" s="321">
        <v>0.33</v>
      </c>
      <c r="W55" s="321">
        <v>0.33</v>
      </c>
      <c r="X55" s="321">
        <v>0.33</v>
      </c>
      <c r="Y55" s="321">
        <v>0.33</v>
      </c>
      <c r="Z55" s="321">
        <v>0.33</v>
      </c>
      <c r="AA55" s="293">
        <v>0.33</v>
      </c>
    </row>
    <row r="56" spans="1:27" x14ac:dyDescent="0.2">
      <c r="A56" s="268" t="s">
        <v>54</v>
      </c>
      <c r="B56" s="321">
        <v>0.45</v>
      </c>
      <c r="C56" s="321">
        <v>0.45</v>
      </c>
      <c r="D56" s="321">
        <v>0.45</v>
      </c>
      <c r="E56" s="321">
        <v>0.45</v>
      </c>
      <c r="F56" s="321">
        <v>0.45</v>
      </c>
      <c r="G56" s="321">
        <v>0.45</v>
      </c>
      <c r="H56" s="321">
        <v>0.45</v>
      </c>
      <c r="I56" s="321">
        <v>0.45</v>
      </c>
      <c r="J56" s="321">
        <v>0.45</v>
      </c>
      <c r="K56" s="321">
        <v>0.45</v>
      </c>
      <c r="L56" s="321">
        <v>0.45</v>
      </c>
      <c r="M56" s="321">
        <v>0.45</v>
      </c>
      <c r="N56" s="321">
        <v>0.45</v>
      </c>
      <c r="O56" s="321">
        <v>0.45</v>
      </c>
      <c r="P56" s="321">
        <v>0.45</v>
      </c>
      <c r="Q56" s="321">
        <v>0.45</v>
      </c>
      <c r="R56" s="321">
        <v>0.45</v>
      </c>
      <c r="S56" s="321">
        <v>0.45</v>
      </c>
      <c r="T56" s="321">
        <v>0.45</v>
      </c>
      <c r="U56" s="321">
        <v>0.45</v>
      </c>
      <c r="V56" s="321">
        <v>0.45</v>
      </c>
      <c r="W56" s="321">
        <v>0.45</v>
      </c>
      <c r="X56" s="321">
        <v>0.45</v>
      </c>
      <c r="Y56" s="321">
        <v>0.45</v>
      </c>
      <c r="Z56" s="321">
        <v>0.45</v>
      </c>
      <c r="AA56" s="293">
        <v>0.45</v>
      </c>
    </row>
    <row r="57" spans="1:27" x14ac:dyDescent="0.2">
      <c r="A57" s="268" t="s">
        <v>55</v>
      </c>
      <c r="B57" s="321">
        <v>0.54</v>
      </c>
      <c r="C57" s="321">
        <v>0.54</v>
      </c>
      <c r="D57" s="321">
        <v>0.54</v>
      </c>
      <c r="E57" s="321">
        <v>0.53</v>
      </c>
      <c r="F57" s="321">
        <v>0.54</v>
      </c>
      <c r="G57" s="321">
        <v>0.54</v>
      </c>
      <c r="H57" s="321">
        <v>0.54</v>
      </c>
      <c r="I57" s="321">
        <v>0.54</v>
      </c>
      <c r="J57" s="321">
        <v>0.54</v>
      </c>
      <c r="K57" s="321">
        <v>0.54</v>
      </c>
      <c r="L57" s="321">
        <v>0.54</v>
      </c>
      <c r="M57" s="321">
        <v>0.54</v>
      </c>
      <c r="N57" s="321">
        <v>0.54</v>
      </c>
      <c r="O57" s="321">
        <v>0.54</v>
      </c>
      <c r="P57" s="321">
        <v>0.54</v>
      </c>
      <c r="Q57" s="321">
        <v>0.54</v>
      </c>
      <c r="R57" s="321">
        <v>0.54</v>
      </c>
      <c r="S57" s="321">
        <v>0.54</v>
      </c>
      <c r="T57" s="321">
        <v>0.54</v>
      </c>
      <c r="U57" s="321">
        <v>0.54</v>
      </c>
      <c r="V57" s="321">
        <v>0.54</v>
      </c>
      <c r="W57" s="321">
        <v>0.54</v>
      </c>
      <c r="X57" s="321">
        <v>0.54</v>
      </c>
      <c r="Y57" s="321">
        <v>0.54</v>
      </c>
      <c r="Z57" s="321">
        <v>0.54</v>
      </c>
      <c r="AA57" s="293">
        <v>0.54</v>
      </c>
    </row>
    <row r="58" spans="1:27" x14ac:dyDescent="0.2">
      <c r="A58" s="268" t="s">
        <v>56</v>
      </c>
      <c r="B58" s="321">
        <v>0.56000000000000005</v>
      </c>
      <c r="C58" s="321">
        <v>0.56000000000000005</v>
      </c>
      <c r="D58" s="321">
        <v>0.56000000000000005</v>
      </c>
      <c r="E58" s="321">
        <v>0.56000000000000005</v>
      </c>
      <c r="F58" s="321">
        <v>0.56000000000000005</v>
      </c>
      <c r="G58" s="321">
        <v>0.56000000000000005</v>
      </c>
      <c r="H58" s="321">
        <v>0.56999999999999995</v>
      </c>
      <c r="I58" s="321">
        <v>0.56999999999999995</v>
      </c>
      <c r="J58" s="321">
        <v>0.56999999999999995</v>
      </c>
      <c r="K58" s="321">
        <v>0.56999999999999995</v>
      </c>
      <c r="L58" s="321">
        <v>0.56999999999999995</v>
      </c>
      <c r="M58" s="321">
        <v>0.56999999999999995</v>
      </c>
      <c r="N58" s="321">
        <v>0.56999999999999995</v>
      </c>
      <c r="O58" s="321">
        <v>0.56999999999999995</v>
      </c>
      <c r="P58" s="321">
        <v>0.56999999999999995</v>
      </c>
      <c r="Q58" s="321">
        <v>0.56999999999999995</v>
      </c>
      <c r="R58" s="321">
        <v>0.56999999999999995</v>
      </c>
      <c r="S58" s="321">
        <v>0.56999999999999995</v>
      </c>
      <c r="T58" s="321">
        <v>0.56999999999999995</v>
      </c>
      <c r="U58" s="321">
        <v>0.56999999999999995</v>
      </c>
      <c r="V58" s="321">
        <v>0.56999999999999995</v>
      </c>
      <c r="W58" s="321">
        <v>0.56999999999999995</v>
      </c>
      <c r="X58" s="321">
        <v>0.56999999999999995</v>
      </c>
      <c r="Y58" s="321">
        <v>0.56999999999999995</v>
      </c>
      <c r="Z58" s="321">
        <v>0.56999999999999995</v>
      </c>
      <c r="AA58" s="293">
        <v>0.56999999999999995</v>
      </c>
    </row>
    <row r="59" spans="1:27" s="203" customFormat="1" x14ac:dyDescent="0.2">
      <c r="A59" s="322" t="s">
        <v>60</v>
      </c>
      <c r="B59" s="323">
        <v>0.2</v>
      </c>
      <c r="C59" s="323">
        <v>0.2</v>
      </c>
      <c r="D59" s="323">
        <v>0.2</v>
      </c>
      <c r="E59" s="323">
        <v>0.2</v>
      </c>
      <c r="F59" s="323">
        <v>0.2</v>
      </c>
      <c r="G59" s="323">
        <v>0.2</v>
      </c>
      <c r="H59" s="323">
        <v>0.2</v>
      </c>
      <c r="I59" s="323">
        <v>0.2</v>
      </c>
      <c r="J59" s="323">
        <v>0.21</v>
      </c>
      <c r="K59" s="323">
        <v>0.21</v>
      </c>
      <c r="L59" s="323">
        <v>0.21</v>
      </c>
      <c r="M59" s="323">
        <v>0.21</v>
      </c>
      <c r="N59" s="323">
        <v>0.21</v>
      </c>
      <c r="O59" s="323">
        <v>0.21</v>
      </c>
      <c r="P59" s="323">
        <v>0.21</v>
      </c>
      <c r="Q59" s="323">
        <v>0.21</v>
      </c>
      <c r="R59" s="323">
        <v>0.21</v>
      </c>
      <c r="S59" s="323">
        <v>0.21</v>
      </c>
      <c r="T59" s="323">
        <v>0.21</v>
      </c>
      <c r="U59" s="323">
        <v>0.21</v>
      </c>
      <c r="V59" s="323">
        <v>0.21</v>
      </c>
      <c r="W59" s="323">
        <v>0.21</v>
      </c>
      <c r="X59" s="323">
        <v>0.22</v>
      </c>
      <c r="Y59" s="323">
        <v>0.22</v>
      </c>
      <c r="Z59" s="323">
        <v>0.22</v>
      </c>
      <c r="AA59" s="324">
        <v>0.22</v>
      </c>
    </row>
    <row r="61" spans="1:27" x14ac:dyDescent="0.2">
      <c r="A61" s="54" t="s">
        <v>134</v>
      </c>
    </row>
    <row r="62" spans="1:27" x14ac:dyDescent="0.2">
      <c r="A62" s="491" t="str">
        <f>'metadata text'!B15</f>
        <v>These figures are equal to the number of people in the age group projected to live in a 'one adult' household, divided by the projected population of that age and gender (including those living in communal establishments). For 'All ages' only the age categories shown are used (i.e. children are not included in the divisor). Numbers are given as a fraction of all adults, not as a fraction of all households</v>
      </c>
      <c r="B62" s="491"/>
      <c r="C62" s="491"/>
      <c r="D62" s="491"/>
      <c r="E62" s="491"/>
      <c r="F62" s="491"/>
      <c r="G62" s="491"/>
      <c r="H62" s="491"/>
      <c r="I62" s="491"/>
      <c r="J62" s="491"/>
      <c r="K62" s="491"/>
    </row>
    <row r="63" spans="1:27" x14ac:dyDescent="0.2">
      <c r="A63" s="491"/>
      <c r="B63" s="491"/>
      <c r="C63" s="491"/>
      <c r="D63" s="491"/>
      <c r="E63" s="491"/>
      <c r="F63" s="491"/>
      <c r="G63" s="491"/>
      <c r="H63" s="491"/>
      <c r="I63" s="491"/>
      <c r="J63" s="491"/>
      <c r="K63" s="491"/>
    </row>
    <row r="64" spans="1:27" x14ac:dyDescent="0.2">
      <c r="A64" s="491"/>
      <c r="B64" s="491"/>
      <c r="C64" s="491"/>
      <c r="D64" s="491"/>
      <c r="E64" s="491"/>
      <c r="F64" s="491"/>
      <c r="G64" s="491"/>
      <c r="H64" s="491"/>
      <c r="I64" s="491"/>
      <c r="J64" s="491"/>
      <c r="K64" s="491"/>
    </row>
    <row r="65" spans="1:27" x14ac:dyDescent="0.2">
      <c r="A65" s="254"/>
      <c r="B65" s="254"/>
    </row>
    <row r="66" spans="1:27" x14ac:dyDescent="0.2">
      <c r="A66" s="489" t="s">
        <v>280</v>
      </c>
      <c r="B66" s="490"/>
      <c r="C66" s="304"/>
    </row>
    <row r="72" spans="1:27" x14ac:dyDescent="0.2">
      <c r="B72" s="225">
        <v>0.03</v>
      </c>
      <c r="C72" s="225">
        <v>0.03</v>
      </c>
      <c r="D72" s="225">
        <v>0.03</v>
      </c>
      <c r="E72" s="225">
        <v>0.03</v>
      </c>
      <c r="F72" s="225">
        <v>0.03</v>
      </c>
      <c r="G72" s="225">
        <v>0.03</v>
      </c>
      <c r="H72" s="225">
        <v>0.03</v>
      </c>
      <c r="I72" s="225">
        <v>0.03</v>
      </c>
      <c r="J72" s="225">
        <v>0.03</v>
      </c>
      <c r="K72" s="225">
        <v>0.03</v>
      </c>
      <c r="L72" s="225">
        <v>0.03</v>
      </c>
      <c r="M72" s="225">
        <v>0.03</v>
      </c>
      <c r="N72" s="225">
        <v>0.03</v>
      </c>
      <c r="O72" s="225">
        <v>0.03</v>
      </c>
      <c r="P72" s="225">
        <v>0.03</v>
      </c>
      <c r="Q72" s="225">
        <v>0.03</v>
      </c>
      <c r="R72" s="225">
        <v>0.03</v>
      </c>
      <c r="S72" s="225">
        <v>0.03</v>
      </c>
      <c r="T72" s="225">
        <v>0.03</v>
      </c>
      <c r="U72" s="225">
        <v>0.03</v>
      </c>
      <c r="V72" s="225">
        <v>0.03</v>
      </c>
      <c r="W72" s="225">
        <v>0.03</v>
      </c>
      <c r="X72" s="225">
        <v>0.03</v>
      </c>
      <c r="Y72" s="225">
        <v>0.03</v>
      </c>
      <c r="Z72" s="225">
        <v>0.03</v>
      </c>
      <c r="AA72" s="225">
        <v>0.03</v>
      </c>
    </row>
    <row r="73" spans="1:27" x14ac:dyDescent="0.2">
      <c r="B73" s="225">
        <v>7.0000000000000007E-2</v>
      </c>
      <c r="C73" s="225">
        <v>7.0000000000000007E-2</v>
      </c>
      <c r="D73" s="225">
        <v>7.0000000000000007E-2</v>
      </c>
      <c r="E73" s="225">
        <v>7.0000000000000007E-2</v>
      </c>
      <c r="F73" s="225">
        <v>7.0000000000000007E-2</v>
      </c>
      <c r="G73" s="225">
        <v>7.0000000000000007E-2</v>
      </c>
      <c r="H73" s="225">
        <v>7.0000000000000007E-2</v>
      </c>
      <c r="I73" s="225">
        <v>7.0000000000000007E-2</v>
      </c>
      <c r="J73" s="225">
        <v>7.0000000000000007E-2</v>
      </c>
      <c r="K73" s="225">
        <v>7.0000000000000007E-2</v>
      </c>
      <c r="L73" s="225">
        <v>7.0000000000000007E-2</v>
      </c>
      <c r="M73" s="225">
        <v>7.0000000000000007E-2</v>
      </c>
      <c r="N73" s="225">
        <v>7.0000000000000007E-2</v>
      </c>
      <c r="O73" s="225">
        <v>7.0000000000000007E-2</v>
      </c>
      <c r="P73" s="225">
        <v>7.0000000000000007E-2</v>
      </c>
      <c r="Q73" s="225">
        <v>7.0000000000000007E-2</v>
      </c>
      <c r="R73" s="225">
        <v>7.0000000000000007E-2</v>
      </c>
      <c r="S73" s="225">
        <v>7.0000000000000007E-2</v>
      </c>
      <c r="T73" s="225">
        <v>7.0000000000000007E-2</v>
      </c>
      <c r="U73" s="225">
        <v>7.0000000000000007E-2</v>
      </c>
      <c r="V73" s="225">
        <v>7.0000000000000007E-2</v>
      </c>
      <c r="W73" s="225">
        <v>7.0000000000000007E-2</v>
      </c>
      <c r="X73" s="225">
        <v>7.0000000000000007E-2</v>
      </c>
      <c r="Y73" s="225">
        <v>7.0000000000000007E-2</v>
      </c>
      <c r="Z73" s="225">
        <v>7.0000000000000007E-2</v>
      </c>
      <c r="AA73" s="225">
        <v>7.0000000000000007E-2</v>
      </c>
    </row>
    <row r="74" spans="1:27" x14ac:dyDescent="0.2">
      <c r="B74" s="225">
        <v>0.13</v>
      </c>
      <c r="C74" s="225">
        <v>0.13</v>
      </c>
      <c r="D74" s="225">
        <v>0.13</v>
      </c>
      <c r="E74" s="225">
        <v>0.13</v>
      </c>
      <c r="F74" s="225">
        <v>0.13</v>
      </c>
      <c r="G74" s="225">
        <v>0.13</v>
      </c>
      <c r="H74" s="225">
        <v>0.13</v>
      </c>
      <c r="I74" s="225">
        <v>0.13</v>
      </c>
      <c r="J74" s="225">
        <v>0.13</v>
      </c>
      <c r="K74" s="225">
        <v>0.13</v>
      </c>
      <c r="L74" s="225">
        <v>0.13</v>
      </c>
      <c r="M74" s="225">
        <v>0.13</v>
      </c>
      <c r="N74" s="225">
        <v>0.13</v>
      </c>
      <c r="O74" s="225">
        <v>0.13</v>
      </c>
      <c r="P74" s="225">
        <v>0.13</v>
      </c>
      <c r="Q74" s="225">
        <v>0.13</v>
      </c>
      <c r="R74" s="225">
        <v>0.13</v>
      </c>
      <c r="S74" s="225">
        <v>0.13</v>
      </c>
      <c r="T74" s="225">
        <v>0.13</v>
      </c>
      <c r="U74" s="225">
        <v>0.13</v>
      </c>
      <c r="V74" s="225">
        <v>0.13</v>
      </c>
      <c r="W74" s="225">
        <v>0.13</v>
      </c>
      <c r="X74" s="225">
        <v>0.13</v>
      </c>
      <c r="Y74" s="225">
        <v>0.13</v>
      </c>
      <c r="Z74" s="225">
        <v>0.13</v>
      </c>
      <c r="AA74" s="225">
        <v>0.13</v>
      </c>
    </row>
    <row r="75" spans="1:27" x14ac:dyDescent="0.2">
      <c r="B75" s="225">
        <v>0.16</v>
      </c>
      <c r="C75" s="225">
        <v>0.16</v>
      </c>
      <c r="D75" s="225">
        <v>0.16</v>
      </c>
      <c r="E75" s="225">
        <v>0.16</v>
      </c>
      <c r="F75" s="225">
        <v>0.16</v>
      </c>
      <c r="G75" s="225">
        <v>0.16</v>
      </c>
      <c r="H75" s="225">
        <v>0.16</v>
      </c>
      <c r="I75" s="225">
        <v>0.16</v>
      </c>
      <c r="J75" s="225">
        <v>0.16</v>
      </c>
      <c r="K75" s="225">
        <v>0.16</v>
      </c>
      <c r="L75" s="225">
        <v>0.16</v>
      </c>
      <c r="M75" s="225">
        <v>0.16</v>
      </c>
      <c r="N75" s="225">
        <v>0.16</v>
      </c>
      <c r="O75" s="225">
        <v>0.16</v>
      </c>
      <c r="P75" s="225">
        <v>0.16</v>
      </c>
      <c r="Q75" s="225">
        <v>0.16</v>
      </c>
      <c r="R75" s="225">
        <v>0.16</v>
      </c>
      <c r="S75" s="225">
        <v>0.16</v>
      </c>
      <c r="T75" s="225">
        <v>0.16</v>
      </c>
      <c r="U75" s="225">
        <v>0.16</v>
      </c>
      <c r="V75" s="225">
        <v>0.16</v>
      </c>
      <c r="W75" s="225">
        <v>0.16</v>
      </c>
      <c r="X75" s="225">
        <v>0.16</v>
      </c>
      <c r="Y75" s="225">
        <v>0.16</v>
      </c>
      <c r="Z75" s="225">
        <v>0.16</v>
      </c>
      <c r="AA75" s="225">
        <v>0.16</v>
      </c>
    </row>
    <row r="76" spans="1:27" x14ac:dyDescent="0.2">
      <c r="B76" s="225">
        <v>0.17</v>
      </c>
      <c r="C76" s="225">
        <v>0.17</v>
      </c>
      <c r="D76" s="225">
        <v>0.18</v>
      </c>
      <c r="E76" s="225">
        <v>0.18</v>
      </c>
      <c r="F76" s="225">
        <v>0.18</v>
      </c>
      <c r="G76" s="225">
        <v>0.18</v>
      </c>
      <c r="H76" s="225">
        <v>0.18</v>
      </c>
      <c r="I76" s="225">
        <v>0.18</v>
      </c>
      <c r="J76" s="225">
        <v>0.18</v>
      </c>
      <c r="K76" s="225">
        <v>0.18</v>
      </c>
      <c r="L76" s="225">
        <v>0.18</v>
      </c>
      <c r="M76" s="225">
        <v>0.18</v>
      </c>
      <c r="N76" s="225">
        <v>0.18</v>
      </c>
      <c r="O76" s="225">
        <v>0.18</v>
      </c>
      <c r="P76" s="225">
        <v>0.18</v>
      </c>
      <c r="Q76" s="225">
        <v>0.18</v>
      </c>
      <c r="R76" s="225">
        <v>0.18</v>
      </c>
      <c r="S76" s="225">
        <v>0.18</v>
      </c>
      <c r="T76" s="225">
        <v>0.18</v>
      </c>
      <c r="U76" s="225">
        <v>0.18</v>
      </c>
      <c r="V76" s="225">
        <v>0.18</v>
      </c>
      <c r="W76" s="225">
        <v>0.18</v>
      </c>
      <c r="X76" s="225">
        <v>0.18</v>
      </c>
      <c r="Y76" s="225">
        <v>0.18</v>
      </c>
      <c r="Z76" s="225">
        <v>0.18</v>
      </c>
      <c r="AA76" s="225">
        <v>0.18</v>
      </c>
    </row>
    <row r="77" spans="1:27" x14ac:dyDescent="0.2">
      <c r="B77" s="225">
        <v>0.17</v>
      </c>
      <c r="C77" s="225">
        <v>0.17</v>
      </c>
      <c r="D77" s="225">
        <v>0.17</v>
      </c>
      <c r="E77" s="225">
        <v>0.17</v>
      </c>
      <c r="F77" s="225">
        <v>0.17</v>
      </c>
      <c r="G77" s="225">
        <v>0.17</v>
      </c>
      <c r="H77" s="225">
        <v>0.17</v>
      </c>
      <c r="I77" s="225">
        <v>0.17</v>
      </c>
      <c r="J77" s="225">
        <v>0.17</v>
      </c>
      <c r="K77" s="225">
        <v>0.17</v>
      </c>
      <c r="L77" s="225">
        <v>0.17</v>
      </c>
      <c r="M77" s="225">
        <v>0.17</v>
      </c>
      <c r="N77" s="225">
        <v>0.17</v>
      </c>
      <c r="O77" s="225">
        <v>0.17</v>
      </c>
      <c r="P77" s="225">
        <v>0.17</v>
      </c>
      <c r="Q77" s="225">
        <v>0.17</v>
      </c>
      <c r="R77" s="225">
        <v>0.17</v>
      </c>
      <c r="S77" s="225">
        <v>0.17</v>
      </c>
      <c r="T77" s="225">
        <v>0.17</v>
      </c>
      <c r="U77" s="225">
        <v>0.17</v>
      </c>
      <c r="V77" s="225">
        <v>0.17</v>
      </c>
      <c r="W77" s="225">
        <v>0.17</v>
      </c>
      <c r="X77" s="225">
        <v>0.17</v>
      </c>
      <c r="Y77" s="225">
        <v>0.17</v>
      </c>
      <c r="Z77" s="225">
        <v>0.17</v>
      </c>
      <c r="AA77" s="225">
        <v>0.17</v>
      </c>
    </row>
    <row r="78" spans="1:27" x14ac:dyDescent="0.2">
      <c r="B78" s="225">
        <v>0.17</v>
      </c>
      <c r="C78" s="225">
        <v>0.18</v>
      </c>
      <c r="D78" s="225">
        <v>0.18</v>
      </c>
      <c r="E78" s="225">
        <v>0.18</v>
      </c>
      <c r="F78" s="225">
        <v>0.18</v>
      </c>
      <c r="G78" s="225">
        <v>0.18</v>
      </c>
      <c r="H78" s="225">
        <v>0.18</v>
      </c>
      <c r="I78" s="225">
        <v>0.18</v>
      </c>
      <c r="J78" s="225">
        <v>0.18</v>
      </c>
      <c r="K78" s="225">
        <v>0.18</v>
      </c>
      <c r="L78" s="225">
        <v>0.18</v>
      </c>
      <c r="M78" s="225">
        <v>0.18</v>
      </c>
      <c r="N78" s="225">
        <v>0.18</v>
      </c>
      <c r="O78" s="225">
        <v>0.18</v>
      </c>
      <c r="P78" s="225">
        <v>0.18</v>
      </c>
      <c r="Q78" s="225">
        <v>0.18</v>
      </c>
      <c r="R78" s="225">
        <v>0.18</v>
      </c>
      <c r="S78" s="225">
        <v>0.18</v>
      </c>
      <c r="T78" s="225">
        <v>0.18</v>
      </c>
      <c r="U78" s="225">
        <v>0.18</v>
      </c>
      <c r="V78" s="225">
        <v>0.18</v>
      </c>
      <c r="W78" s="225">
        <v>0.18</v>
      </c>
      <c r="X78" s="225">
        <v>0.18</v>
      </c>
      <c r="Y78" s="225">
        <v>0.18</v>
      </c>
      <c r="Z78" s="225">
        <v>0.18</v>
      </c>
      <c r="AA78" s="225">
        <v>0.18</v>
      </c>
    </row>
    <row r="79" spans="1:27" x14ac:dyDescent="0.2">
      <c r="B79" s="225">
        <v>0.19</v>
      </c>
      <c r="C79" s="225">
        <v>0.2</v>
      </c>
      <c r="D79" s="225">
        <v>0.2</v>
      </c>
      <c r="E79" s="225">
        <v>0.2</v>
      </c>
      <c r="F79" s="225">
        <v>0.2</v>
      </c>
      <c r="G79" s="225">
        <v>0.2</v>
      </c>
      <c r="H79" s="225">
        <v>0.2</v>
      </c>
      <c r="I79" s="225">
        <v>0.2</v>
      </c>
      <c r="J79" s="225">
        <v>0.2</v>
      </c>
      <c r="K79" s="225">
        <v>0.2</v>
      </c>
      <c r="L79" s="225">
        <v>0.2</v>
      </c>
      <c r="M79" s="225">
        <v>0.2</v>
      </c>
      <c r="N79" s="225">
        <v>0.2</v>
      </c>
      <c r="O79" s="225">
        <v>0.2</v>
      </c>
      <c r="P79" s="225">
        <v>0.2</v>
      </c>
      <c r="Q79" s="225">
        <v>0.2</v>
      </c>
      <c r="R79" s="225">
        <v>0.2</v>
      </c>
      <c r="S79" s="225">
        <v>0.2</v>
      </c>
      <c r="T79" s="225">
        <v>0.2</v>
      </c>
      <c r="U79" s="225">
        <v>0.2</v>
      </c>
      <c r="V79" s="225">
        <v>0.2</v>
      </c>
      <c r="W79" s="225">
        <v>0.2</v>
      </c>
      <c r="X79" s="225">
        <v>0.2</v>
      </c>
      <c r="Y79" s="225">
        <v>0.2</v>
      </c>
      <c r="Z79" s="225">
        <v>0.2</v>
      </c>
      <c r="AA79" s="225">
        <v>0.2</v>
      </c>
    </row>
    <row r="80" spans="1:27" x14ac:dyDescent="0.2">
      <c r="B80" s="225">
        <v>0.21</v>
      </c>
      <c r="C80" s="225">
        <v>0.22</v>
      </c>
      <c r="D80" s="225">
        <v>0.22</v>
      </c>
      <c r="E80" s="225">
        <v>0.22</v>
      </c>
      <c r="F80" s="225">
        <v>0.22</v>
      </c>
      <c r="G80" s="225">
        <v>0.22</v>
      </c>
      <c r="H80" s="225">
        <v>0.22</v>
      </c>
      <c r="I80" s="225">
        <v>0.22</v>
      </c>
      <c r="J80" s="225">
        <v>0.22</v>
      </c>
      <c r="K80" s="225">
        <v>0.22</v>
      </c>
      <c r="L80" s="225">
        <v>0.22</v>
      </c>
      <c r="M80" s="225">
        <v>0.22</v>
      </c>
      <c r="N80" s="225">
        <v>0.22</v>
      </c>
      <c r="O80" s="225">
        <v>0.22</v>
      </c>
      <c r="P80" s="225">
        <v>0.22</v>
      </c>
      <c r="Q80" s="225">
        <v>0.22</v>
      </c>
      <c r="R80" s="225">
        <v>0.22</v>
      </c>
      <c r="S80" s="225">
        <v>0.22</v>
      </c>
      <c r="T80" s="225">
        <v>0.22</v>
      </c>
      <c r="U80" s="225">
        <v>0.22</v>
      </c>
      <c r="V80" s="225">
        <v>0.22</v>
      </c>
      <c r="W80" s="225">
        <v>0.22</v>
      </c>
      <c r="X80" s="225">
        <v>0.22</v>
      </c>
      <c r="Y80" s="225">
        <v>0.22</v>
      </c>
      <c r="Z80" s="225">
        <v>0.22</v>
      </c>
      <c r="AA80" s="225">
        <v>0.22</v>
      </c>
    </row>
    <row r="81" spans="2:27" x14ac:dyDescent="0.2">
      <c r="B81" s="225">
        <v>0.22</v>
      </c>
      <c r="C81" s="225">
        <v>0.23</v>
      </c>
      <c r="D81" s="225">
        <v>0.23</v>
      </c>
      <c r="E81" s="225">
        <v>0.23</v>
      </c>
      <c r="F81" s="225">
        <v>0.23</v>
      </c>
      <c r="G81" s="225">
        <v>0.23</v>
      </c>
      <c r="H81" s="225">
        <v>0.23</v>
      </c>
      <c r="I81" s="225">
        <v>0.23</v>
      </c>
      <c r="J81" s="225">
        <v>0.23</v>
      </c>
      <c r="K81" s="225">
        <v>0.23</v>
      </c>
      <c r="L81" s="225">
        <v>0.23</v>
      </c>
      <c r="M81" s="225">
        <v>0.23</v>
      </c>
      <c r="N81" s="225">
        <v>0.23</v>
      </c>
      <c r="O81" s="225">
        <v>0.23</v>
      </c>
      <c r="P81" s="225">
        <v>0.23</v>
      </c>
      <c r="Q81" s="225">
        <v>0.23</v>
      </c>
      <c r="R81" s="225">
        <v>0.23</v>
      </c>
      <c r="S81" s="225">
        <v>0.23</v>
      </c>
      <c r="T81" s="225">
        <v>0.23</v>
      </c>
      <c r="U81" s="225">
        <v>0.23</v>
      </c>
      <c r="V81" s="225">
        <v>0.23</v>
      </c>
      <c r="W81" s="225">
        <v>0.23</v>
      </c>
      <c r="X81" s="225">
        <v>0.23</v>
      </c>
      <c r="Y81" s="225">
        <v>0.23</v>
      </c>
      <c r="Z81" s="225">
        <v>0.23</v>
      </c>
      <c r="AA81" s="225">
        <v>0.23</v>
      </c>
    </row>
    <row r="82" spans="2:27" x14ac:dyDescent="0.2">
      <c r="B82" s="225">
        <v>0.24</v>
      </c>
      <c r="C82" s="225">
        <v>0.24</v>
      </c>
      <c r="D82" s="225">
        <v>0.24</v>
      </c>
      <c r="E82" s="225">
        <v>0.24</v>
      </c>
      <c r="F82" s="225">
        <v>0.24</v>
      </c>
      <c r="G82" s="225">
        <v>0.24</v>
      </c>
      <c r="H82" s="225">
        <v>0.24</v>
      </c>
      <c r="I82" s="225">
        <v>0.24</v>
      </c>
      <c r="J82" s="225">
        <v>0.24</v>
      </c>
      <c r="K82" s="225">
        <v>0.24</v>
      </c>
      <c r="L82" s="225">
        <v>0.24</v>
      </c>
      <c r="M82" s="225">
        <v>0.24</v>
      </c>
      <c r="N82" s="225">
        <v>0.24</v>
      </c>
      <c r="O82" s="225">
        <v>0.24</v>
      </c>
      <c r="P82" s="225">
        <v>0.24</v>
      </c>
      <c r="Q82" s="225">
        <v>0.24</v>
      </c>
      <c r="R82" s="225">
        <v>0.24</v>
      </c>
      <c r="S82" s="225">
        <v>0.24</v>
      </c>
      <c r="T82" s="225">
        <v>0.24</v>
      </c>
      <c r="U82" s="225">
        <v>0.24</v>
      </c>
      <c r="V82" s="225">
        <v>0.24</v>
      </c>
      <c r="W82" s="225">
        <v>0.24</v>
      </c>
      <c r="X82" s="225">
        <v>0.24</v>
      </c>
      <c r="Y82" s="225">
        <v>0.24</v>
      </c>
      <c r="Z82" s="225">
        <v>0.24</v>
      </c>
      <c r="AA82" s="225">
        <v>0.24</v>
      </c>
    </row>
    <row r="83" spans="2:27" x14ac:dyDescent="0.2">
      <c r="B83" s="225">
        <v>0.27</v>
      </c>
      <c r="C83" s="225">
        <v>0.27</v>
      </c>
      <c r="D83" s="225">
        <v>0.27</v>
      </c>
      <c r="E83" s="225">
        <v>0.26</v>
      </c>
      <c r="F83" s="225">
        <v>0.26</v>
      </c>
      <c r="G83" s="225">
        <v>0.26</v>
      </c>
      <c r="H83" s="225">
        <v>0.26</v>
      </c>
      <c r="I83" s="225">
        <v>0.26</v>
      </c>
      <c r="J83" s="225">
        <v>0.26</v>
      </c>
      <c r="K83" s="225">
        <v>0.26</v>
      </c>
      <c r="L83" s="225">
        <v>0.26</v>
      </c>
      <c r="M83" s="225">
        <v>0.26</v>
      </c>
      <c r="N83" s="225">
        <v>0.26</v>
      </c>
      <c r="O83" s="225">
        <v>0.26</v>
      </c>
      <c r="P83" s="225">
        <v>0.26</v>
      </c>
      <c r="Q83" s="225">
        <v>0.26</v>
      </c>
      <c r="R83" s="225">
        <v>0.26</v>
      </c>
      <c r="S83" s="225">
        <v>0.26</v>
      </c>
      <c r="T83" s="225">
        <v>0.26</v>
      </c>
      <c r="U83" s="225">
        <v>0.26</v>
      </c>
      <c r="V83" s="225">
        <v>0.26</v>
      </c>
      <c r="W83" s="225">
        <v>0.26</v>
      </c>
      <c r="X83" s="225">
        <v>0.26</v>
      </c>
      <c r="Y83" s="225">
        <v>0.26</v>
      </c>
      <c r="Z83" s="225">
        <v>0.26</v>
      </c>
      <c r="AA83" s="225">
        <v>0.26</v>
      </c>
    </row>
    <row r="84" spans="2:27" x14ac:dyDescent="0.2">
      <c r="B84" s="225">
        <v>0.34</v>
      </c>
      <c r="C84" s="225">
        <v>0.34</v>
      </c>
      <c r="D84" s="225">
        <v>0.33</v>
      </c>
      <c r="E84" s="225">
        <v>0.33</v>
      </c>
      <c r="F84" s="225">
        <v>0.33</v>
      </c>
      <c r="G84" s="225">
        <v>0.33</v>
      </c>
      <c r="H84" s="225">
        <v>0.33</v>
      </c>
      <c r="I84" s="225">
        <v>0.33</v>
      </c>
      <c r="J84" s="225">
        <v>0.33</v>
      </c>
      <c r="K84" s="225">
        <v>0.33</v>
      </c>
      <c r="L84" s="225">
        <v>0.33</v>
      </c>
      <c r="M84" s="225">
        <v>0.33</v>
      </c>
      <c r="N84" s="225">
        <v>0.33</v>
      </c>
      <c r="O84" s="225">
        <v>0.33</v>
      </c>
      <c r="P84" s="225">
        <v>0.33</v>
      </c>
      <c r="Q84" s="225">
        <v>0.33</v>
      </c>
      <c r="R84" s="225">
        <v>0.33</v>
      </c>
      <c r="S84" s="225">
        <v>0.33</v>
      </c>
      <c r="T84" s="225">
        <v>0.33</v>
      </c>
      <c r="U84" s="225">
        <v>0.33</v>
      </c>
      <c r="V84" s="225">
        <v>0.33</v>
      </c>
      <c r="W84" s="225">
        <v>0.33</v>
      </c>
      <c r="X84" s="225">
        <v>0.33</v>
      </c>
      <c r="Y84" s="225">
        <v>0.33</v>
      </c>
      <c r="Z84" s="225">
        <v>0.33</v>
      </c>
      <c r="AA84" s="225">
        <v>0.33</v>
      </c>
    </row>
    <row r="85" spans="2:27" x14ac:dyDescent="0.2">
      <c r="B85" s="225">
        <v>0.45</v>
      </c>
      <c r="C85" s="225">
        <v>0.45</v>
      </c>
      <c r="D85" s="225">
        <v>0.45</v>
      </c>
      <c r="E85" s="225">
        <v>0.45</v>
      </c>
      <c r="F85" s="225">
        <v>0.45</v>
      </c>
      <c r="G85" s="225">
        <v>0.45</v>
      </c>
      <c r="H85" s="225">
        <v>0.45</v>
      </c>
      <c r="I85" s="225">
        <v>0.45</v>
      </c>
      <c r="J85" s="225">
        <v>0.45</v>
      </c>
      <c r="K85" s="225">
        <v>0.45</v>
      </c>
      <c r="L85" s="225">
        <v>0.45</v>
      </c>
      <c r="M85" s="225">
        <v>0.45</v>
      </c>
      <c r="N85" s="225">
        <v>0.45</v>
      </c>
      <c r="O85" s="225">
        <v>0.45</v>
      </c>
      <c r="P85" s="225">
        <v>0.45</v>
      </c>
      <c r="Q85" s="225">
        <v>0.45</v>
      </c>
      <c r="R85" s="225">
        <v>0.45</v>
      </c>
      <c r="S85" s="225">
        <v>0.45</v>
      </c>
      <c r="T85" s="225">
        <v>0.45</v>
      </c>
      <c r="U85" s="225">
        <v>0.45</v>
      </c>
      <c r="V85" s="225">
        <v>0.45</v>
      </c>
      <c r="W85" s="225">
        <v>0.45</v>
      </c>
      <c r="X85" s="225">
        <v>0.45</v>
      </c>
      <c r="Y85" s="225">
        <v>0.45</v>
      </c>
      <c r="Z85" s="225">
        <v>0.45</v>
      </c>
      <c r="AA85" s="225">
        <v>0.45</v>
      </c>
    </row>
    <row r="86" spans="2:27" x14ac:dyDescent="0.2">
      <c r="B86" s="225">
        <v>0.54</v>
      </c>
      <c r="C86" s="225">
        <v>0.54</v>
      </c>
      <c r="D86" s="225">
        <v>0.54</v>
      </c>
      <c r="E86" s="225">
        <v>0.53</v>
      </c>
      <c r="F86" s="225">
        <v>0.54</v>
      </c>
      <c r="G86" s="225">
        <v>0.54</v>
      </c>
      <c r="H86" s="225">
        <v>0.54</v>
      </c>
      <c r="I86" s="225">
        <v>0.54</v>
      </c>
      <c r="J86" s="225">
        <v>0.54</v>
      </c>
      <c r="K86" s="225">
        <v>0.54</v>
      </c>
      <c r="L86" s="225">
        <v>0.54</v>
      </c>
      <c r="M86" s="225">
        <v>0.54</v>
      </c>
      <c r="N86" s="225">
        <v>0.54</v>
      </c>
      <c r="O86" s="225">
        <v>0.54</v>
      </c>
      <c r="P86" s="225">
        <v>0.54</v>
      </c>
      <c r="Q86" s="225">
        <v>0.54</v>
      </c>
      <c r="R86" s="225">
        <v>0.54</v>
      </c>
      <c r="S86" s="225">
        <v>0.54</v>
      </c>
      <c r="T86" s="225">
        <v>0.54</v>
      </c>
      <c r="U86" s="225">
        <v>0.54</v>
      </c>
      <c r="V86" s="225">
        <v>0.54</v>
      </c>
      <c r="W86" s="225">
        <v>0.54</v>
      </c>
      <c r="X86" s="225">
        <v>0.54</v>
      </c>
      <c r="Y86" s="225">
        <v>0.54</v>
      </c>
      <c r="Z86" s="225">
        <v>0.54</v>
      </c>
      <c r="AA86" s="225">
        <v>0.54</v>
      </c>
    </row>
    <row r="87" spans="2:27" x14ac:dyDescent="0.2">
      <c r="B87" s="225">
        <v>0.56000000000000005</v>
      </c>
      <c r="C87" s="225">
        <v>0.56000000000000005</v>
      </c>
      <c r="D87" s="225">
        <v>0.56000000000000005</v>
      </c>
      <c r="E87" s="225">
        <v>0.56000000000000005</v>
      </c>
      <c r="F87" s="225">
        <v>0.56000000000000005</v>
      </c>
      <c r="G87" s="225">
        <v>0.56000000000000005</v>
      </c>
      <c r="H87" s="225">
        <v>0.56999999999999995</v>
      </c>
      <c r="I87" s="225">
        <v>0.56999999999999995</v>
      </c>
      <c r="J87" s="225">
        <v>0.56999999999999995</v>
      </c>
      <c r="K87" s="225">
        <v>0.56999999999999995</v>
      </c>
      <c r="L87" s="225">
        <v>0.56999999999999995</v>
      </c>
      <c r="M87" s="225">
        <v>0.56999999999999995</v>
      </c>
      <c r="N87" s="225">
        <v>0.56999999999999995</v>
      </c>
      <c r="O87" s="225">
        <v>0.56999999999999995</v>
      </c>
      <c r="P87" s="225">
        <v>0.56999999999999995</v>
      </c>
      <c r="Q87" s="225">
        <v>0.56999999999999995</v>
      </c>
      <c r="R87" s="225">
        <v>0.56999999999999995</v>
      </c>
      <c r="S87" s="225">
        <v>0.56999999999999995</v>
      </c>
      <c r="T87" s="225">
        <v>0.56999999999999995</v>
      </c>
      <c r="U87" s="225">
        <v>0.56999999999999995</v>
      </c>
      <c r="V87" s="225">
        <v>0.56999999999999995</v>
      </c>
      <c r="W87" s="225">
        <v>0.56999999999999995</v>
      </c>
      <c r="X87" s="225">
        <v>0.56999999999999995</v>
      </c>
      <c r="Y87" s="225">
        <v>0.56999999999999995</v>
      </c>
      <c r="Z87" s="225">
        <v>0.56999999999999995</v>
      </c>
      <c r="AA87" s="225">
        <v>0.56999999999999995</v>
      </c>
    </row>
    <row r="88" spans="2:27" x14ac:dyDescent="0.2">
      <c r="B88" s="225">
        <v>0.2</v>
      </c>
      <c r="C88" s="225">
        <v>0.2</v>
      </c>
      <c r="D88" s="225">
        <v>0.2</v>
      </c>
      <c r="E88" s="225">
        <v>0.2</v>
      </c>
      <c r="F88" s="225">
        <v>0.2</v>
      </c>
      <c r="G88" s="225">
        <v>0.2</v>
      </c>
      <c r="H88" s="225">
        <v>0.2</v>
      </c>
      <c r="I88" s="225">
        <v>0.2</v>
      </c>
      <c r="J88" s="225">
        <v>0.21</v>
      </c>
      <c r="K88" s="225">
        <v>0.21</v>
      </c>
      <c r="L88" s="225">
        <v>0.21</v>
      </c>
      <c r="M88" s="225">
        <v>0.21</v>
      </c>
      <c r="N88" s="225">
        <v>0.21</v>
      </c>
      <c r="O88" s="225">
        <v>0.21</v>
      </c>
      <c r="P88" s="225">
        <v>0.21</v>
      </c>
      <c r="Q88" s="225">
        <v>0.21</v>
      </c>
      <c r="R88" s="225">
        <v>0.21</v>
      </c>
      <c r="S88" s="225">
        <v>0.21</v>
      </c>
      <c r="T88" s="225">
        <v>0.21</v>
      </c>
      <c r="U88" s="225">
        <v>0.21</v>
      </c>
      <c r="V88" s="225">
        <v>0.21</v>
      </c>
      <c r="W88" s="225">
        <v>0.21</v>
      </c>
      <c r="X88" s="225">
        <v>0.22</v>
      </c>
      <c r="Y88" s="225">
        <v>0.22</v>
      </c>
      <c r="Z88" s="225">
        <v>0.22</v>
      </c>
      <c r="AA88" s="225">
        <v>0.22</v>
      </c>
    </row>
    <row r="89" spans="2:27" x14ac:dyDescent="0.2">
      <c r="B89" s="225">
        <v>0.03</v>
      </c>
      <c r="C89" s="225">
        <v>0.03</v>
      </c>
      <c r="D89" s="225">
        <v>0.03</v>
      </c>
      <c r="E89" s="225">
        <v>0.03</v>
      </c>
      <c r="F89" s="225">
        <v>0.03</v>
      </c>
      <c r="G89" s="225">
        <v>0.03</v>
      </c>
      <c r="H89" s="225">
        <v>0.03</v>
      </c>
      <c r="I89" s="225">
        <v>0.03</v>
      </c>
      <c r="J89" s="225">
        <v>0.03</v>
      </c>
      <c r="K89" s="225">
        <v>0.03</v>
      </c>
      <c r="L89" s="225">
        <v>0.03</v>
      </c>
      <c r="M89" s="225">
        <v>0.03</v>
      </c>
      <c r="N89" s="225">
        <v>0.03</v>
      </c>
      <c r="O89" s="225">
        <v>0.03</v>
      </c>
      <c r="P89" s="225">
        <v>0.03</v>
      </c>
      <c r="Q89" s="225">
        <v>0.03</v>
      </c>
      <c r="R89" s="225">
        <v>0.03</v>
      </c>
      <c r="S89" s="225">
        <v>0.03</v>
      </c>
      <c r="T89" s="225">
        <v>0.03</v>
      </c>
      <c r="U89" s="225">
        <v>0.03</v>
      </c>
      <c r="V89" s="225">
        <v>0.03</v>
      </c>
      <c r="W89" s="225">
        <v>0.03</v>
      </c>
      <c r="X89" s="225">
        <v>0.03</v>
      </c>
      <c r="Y89" s="225">
        <v>0.03</v>
      </c>
      <c r="Z89" s="225">
        <v>0.03</v>
      </c>
      <c r="AA89" s="225">
        <v>0.03</v>
      </c>
    </row>
    <row r="90" spans="2:27" x14ac:dyDescent="0.2">
      <c r="B90" s="225">
        <v>0.06</v>
      </c>
      <c r="C90" s="225">
        <v>0.06</v>
      </c>
      <c r="D90" s="225">
        <v>0.06</v>
      </c>
      <c r="E90" s="225">
        <v>0.06</v>
      </c>
      <c r="F90" s="225">
        <v>0.06</v>
      </c>
      <c r="G90" s="225">
        <v>0.05</v>
      </c>
      <c r="H90" s="225">
        <v>0.06</v>
      </c>
      <c r="I90" s="225">
        <v>0.06</v>
      </c>
      <c r="J90" s="225">
        <v>0.06</v>
      </c>
      <c r="K90" s="225">
        <v>0.06</v>
      </c>
      <c r="L90" s="225">
        <v>0.06</v>
      </c>
      <c r="M90" s="225">
        <v>0.05</v>
      </c>
      <c r="N90" s="225">
        <v>0.05</v>
      </c>
      <c r="O90" s="225">
        <v>0.05</v>
      </c>
      <c r="P90" s="225">
        <v>0.05</v>
      </c>
      <c r="Q90" s="225">
        <v>0.05</v>
      </c>
      <c r="R90" s="225">
        <v>0.06</v>
      </c>
      <c r="S90" s="225">
        <v>0.06</v>
      </c>
      <c r="T90" s="225">
        <v>0.06</v>
      </c>
      <c r="U90" s="225">
        <v>0.06</v>
      </c>
      <c r="V90" s="225">
        <v>0.06</v>
      </c>
      <c r="W90" s="225">
        <v>0.06</v>
      </c>
      <c r="X90" s="225">
        <v>0.06</v>
      </c>
      <c r="Y90" s="225">
        <v>0.06</v>
      </c>
      <c r="Z90" s="225">
        <v>0.06</v>
      </c>
      <c r="AA90" s="225">
        <v>0.06</v>
      </c>
    </row>
    <row r="91" spans="2:27" x14ac:dyDescent="0.2">
      <c r="B91" s="225">
        <v>0.1</v>
      </c>
      <c r="C91" s="225">
        <v>0.1</v>
      </c>
      <c r="D91" s="225">
        <v>0.1</v>
      </c>
      <c r="E91" s="225">
        <v>0.1</v>
      </c>
      <c r="F91" s="225">
        <v>0.1</v>
      </c>
      <c r="G91" s="225">
        <v>0.1</v>
      </c>
      <c r="H91" s="225">
        <v>0.1</v>
      </c>
      <c r="I91" s="225">
        <v>0.1</v>
      </c>
      <c r="J91" s="225">
        <v>0.1</v>
      </c>
      <c r="K91" s="225">
        <v>0.1</v>
      </c>
      <c r="L91" s="225">
        <v>0.1</v>
      </c>
      <c r="M91" s="225">
        <v>0.1</v>
      </c>
      <c r="N91" s="225">
        <v>0.1</v>
      </c>
      <c r="O91" s="225">
        <v>0.1</v>
      </c>
      <c r="P91" s="225">
        <v>0.1</v>
      </c>
      <c r="Q91" s="225">
        <v>0.1</v>
      </c>
      <c r="R91" s="225">
        <v>0.1</v>
      </c>
      <c r="S91" s="225">
        <v>0.1</v>
      </c>
      <c r="T91" s="225">
        <v>0.1</v>
      </c>
      <c r="U91" s="225">
        <v>0.1</v>
      </c>
      <c r="V91" s="225">
        <v>0.1</v>
      </c>
      <c r="W91" s="225">
        <v>0.1</v>
      </c>
      <c r="X91" s="225">
        <v>0.1</v>
      </c>
      <c r="Y91" s="225">
        <v>0.1</v>
      </c>
      <c r="Z91" s="225">
        <v>0.1</v>
      </c>
      <c r="AA91" s="225">
        <v>0.1</v>
      </c>
    </row>
    <row r="92" spans="2:27" x14ac:dyDescent="0.2">
      <c r="B92" s="225">
        <v>0.12</v>
      </c>
      <c r="C92" s="225">
        <v>0.12</v>
      </c>
      <c r="D92" s="225">
        <v>0.12</v>
      </c>
      <c r="E92" s="225">
        <v>0.12</v>
      </c>
      <c r="F92" s="225">
        <v>0.12</v>
      </c>
      <c r="G92" s="225">
        <v>0.12</v>
      </c>
      <c r="H92" s="225">
        <v>0.12</v>
      </c>
      <c r="I92" s="225">
        <v>0.12</v>
      </c>
      <c r="J92" s="225">
        <v>0.12</v>
      </c>
      <c r="K92" s="225">
        <v>0.12</v>
      </c>
      <c r="L92" s="225">
        <v>0.12</v>
      </c>
      <c r="M92" s="225">
        <v>0.12</v>
      </c>
      <c r="N92" s="225">
        <v>0.12</v>
      </c>
      <c r="O92" s="225">
        <v>0.12</v>
      </c>
      <c r="P92" s="225">
        <v>0.12</v>
      </c>
      <c r="Q92" s="225">
        <v>0.12</v>
      </c>
      <c r="R92" s="225">
        <v>0.12</v>
      </c>
      <c r="S92" s="225">
        <v>0.12</v>
      </c>
      <c r="T92" s="225">
        <v>0.12</v>
      </c>
      <c r="U92" s="225">
        <v>0.12</v>
      </c>
      <c r="V92" s="225">
        <v>0.12</v>
      </c>
      <c r="W92" s="225">
        <v>0.12</v>
      </c>
      <c r="X92" s="225">
        <v>0.12</v>
      </c>
      <c r="Y92" s="225">
        <v>0.12</v>
      </c>
      <c r="Z92" s="225">
        <v>0.12</v>
      </c>
      <c r="AA92" s="225">
        <v>0.12</v>
      </c>
    </row>
    <row r="93" spans="2:27" x14ac:dyDescent="0.2">
      <c r="B93" s="225">
        <v>0.12</v>
      </c>
      <c r="C93" s="225">
        <v>0.12</v>
      </c>
      <c r="D93" s="225">
        <v>0.12</v>
      </c>
      <c r="E93" s="225">
        <v>0.13</v>
      </c>
      <c r="F93" s="225">
        <v>0.13</v>
      </c>
      <c r="G93" s="225">
        <v>0.13</v>
      </c>
      <c r="H93" s="225">
        <v>0.13</v>
      </c>
      <c r="I93" s="225">
        <v>0.13</v>
      </c>
      <c r="J93" s="225">
        <v>0.13</v>
      </c>
      <c r="K93" s="225">
        <v>0.13</v>
      </c>
      <c r="L93" s="225">
        <v>0.13</v>
      </c>
      <c r="M93" s="225">
        <v>0.13</v>
      </c>
      <c r="N93" s="225">
        <v>0.13</v>
      </c>
      <c r="O93" s="225">
        <v>0.13</v>
      </c>
      <c r="P93" s="225">
        <v>0.13</v>
      </c>
      <c r="Q93" s="225">
        <v>0.13</v>
      </c>
      <c r="R93" s="225">
        <v>0.13</v>
      </c>
      <c r="S93" s="225">
        <v>0.13</v>
      </c>
      <c r="T93" s="225">
        <v>0.13</v>
      </c>
      <c r="U93" s="225">
        <v>0.13</v>
      </c>
      <c r="V93" s="225">
        <v>0.13</v>
      </c>
      <c r="W93" s="225">
        <v>0.13</v>
      </c>
      <c r="X93" s="225">
        <v>0.13</v>
      </c>
      <c r="Y93" s="225">
        <v>0.13</v>
      </c>
      <c r="Z93" s="225">
        <v>0.13</v>
      </c>
      <c r="AA93" s="225">
        <v>0.13</v>
      </c>
    </row>
    <row r="94" spans="2:27" x14ac:dyDescent="0.2">
      <c r="B94" s="225">
        <v>0.11</v>
      </c>
      <c r="C94" s="225">
        <v>0.11</v>
      </c>
      <c r="D94" s="225">
        <v>0.12</v>
      </c>
      <c r="E94" s="225">
        <v>0.12</v>
      </c>
      <c r="F94" s="225">
        <v>0.12</v>
      </c>
      <c r="G94" s="225">
        <v>0.12</v>
      </c>
      <c r="H94" s="225">
        <v>0.12</v>
      </c>
      <c r="I94" s="225">
        <v>0.12</v>
      </c>
      <c r="J94" s="225">
        <v>0.12</v>
      </c>
      <c r="K94" s="225">
        <v>0.12</v>
      </c>
      <c r="L94" s="225">
        <v>0.12</v>
      </c>
      <c r="M94" s="225">
        <v>0.12</v>
      </c>
      <c r="N94" s="225">
        <v>0.12</v>
      </c>
      <c r="O94" s="225">
        <v>0.12</v>
      </c>
      <c r="P94" s="225">
        <v>0.12</v>
      </c>
      <c r="Q94" s="225">
        <v>0.12</v>
      </c>
      <c r="R94" s="225">
        <v>0.12</v>
      </c>
      <c r="S94" s="225">
        <v>0.12</v>
      </c>
      <c r="T94" s="225">
        <v>0.12</v>
      </c>
      <c r="U94" s="225">
        <v>0.12</v>
      </c>
      <c r="V94" s="225">
        <v>0.12</v>
      </c>
      <c r="W94" s="225">
        <v>0.12</v>
      </c>
      <c r="X94" s="225">
        <v>0.12</v>
      </c>
      <c r="Y94" s="225">
        <v>0.12</v>
      </c>
      <c r="Z94" s="225">
        <v>0.12</v>
      </c>
      <c r="AA94" s="225">
        <v>0.12</v>
      </c>
    </row>
    <row r="95" spans="2:27" x14ac:dyDescent="0.2">
      <c r="B95" s="225">
        <v>0.13</v>
      </c>
      <c r="C95" s="225">
        <v>0.13</v>
      </c>
      <c r="D95" s="225">
        <v>0.13</v>
      </c>
      <c r="E95" s="225">
        <v>0.13</v>
      </c>
      <c r="F95" s="225">
        <v>0.13</v>
      </c>
      <c r="G95" s="225">
        <v>0.13</v>
      </c>
      <c r="H95" s="225">
        <v>0.13</v>
      </c>
      <c r="I95" s="225">
        <v>0.13</v>
      </c>
      <c r="J95" s="225">
        <v>0.13</v>
      </c>
      <c r="K95" s="225">
        <v>0.13</v>
      </c>
      <c r="L95" s="225">
        <v>0.13</v>
      </c>
      <c r="M95" s="225">
        <v>0.13</v>
      </c>
      <c r="N95" s="225">
        <v>0.13</v>
      </c>
      <c r="O95" s="225">
        <v>0.13</v>
      </c>
      <c r="P95" s="225">
        <v>0.13</v>
      </c>
      <c r="Q95" s="225">
        <v>0.13</v>
      </c>
      <c r="R95" s="225">
        <v>0.13</v>
      </c>
      <c r="S95" s="225">
        <v>0.13</v>
      </c>
      <c r="T95" s="225">
        <v>0.13</v>
      </c>
      <c r="U95" s="225">
        <v>0.13</v>
      </c>
      <c r="V95" s="225">
        <v>0.13</v>
      </c>
      <c r="W95" s="225">
        <v>0.13</v>
      </c>
      <c r="X95" s="225">
        <v>0.13</v>
      </c>
      <c r="Y95" s="225">
        <v>0.13</v>
      </c>
      <c r="Z95" s="225">
        <v>0.13</v>
      </c>
      <c r="AA95" s="225">
        <v>0.14000000000000001</v>
      </c>
    </row>
    <row r="96" spans="2:27" x14ac:dyDescent="0.2">
      <c r="B96" s="225">
        <v>0.17</v>
      </c>
      <c r="C96" s="225">
        <v>0.17</v>
      </c>
      <c r="D96" s="225">
        <v>0.17</v>
      </c>
      <c r="E96" s="225">
        <v>0.17</v>
      </c>
      <c r="F96" s="225">
        <v>0.17</v>
      </c>
      <c r="G96" s="225">
        <v>0.17</v>
      </c>
      <c r="H96" s="225">
        <v>0.17</v>
      </c>
      <c r="I96" s="225">
        <v>0.17</v>
      </c>
      <c r="J96" s="225">
        <v>0.17</v>
      </c>
      <c r="K96" s="225">
        <v>0.17</v>
      </c>
      <c r="L96" s="225">
        <v>0.17</v>
      </c>
      <c r="M96" s="225">
        <v>0.17</v>
      </c>
      <c r="N96" s="225">
        <v>0.17</v>
      </c>
      <c r="O96" s="225">
        <v>0.17</v>
      </c>
      <c r="P96" s="225">
        <v>0.17</v>
      </c>
      <c r="Q96" s="225">
        <v>0.17</v>
      </c>
      <c r="R96" s="225">
        <v>0.17</v>
      </c>
      <c r="S96" s="225">
        <v>0.17</v>
      </c>
      <c r="T96" s="225">
        <v>0.17</v>
      </c>
      <c r="U96" s="225">
        <v>0.17</v>
      </c>
      <c r="V96" s="225">
        <v>0.17</v>
      </c>
      <c r="W96" s="225">
        <v>0.17</v>
      </c>
      <c r="X96" s="225">
        <v>0.17</v>
      </c>
      <c r="Y96" s="225">
        <v>0.17</v>
      </c>
      <c r="Z96" s="225">
        <v>0.17</v>
      </c>
      <c r="AA96" s="225">
        <v>0.17</v>
      </c>
    </row>
    <row r="97" spans="2:27" x14ac:dyDescent="0.2">
      <c r="B97" s="225">
        <v>0.2</v>
      </c>
      <c r="C97" s="225">
        <v>0.2</v>
      </c>
      <c r="D97" s="225">
        <v>0.2</v>
      </c>
      <c r="E97" s="225">
        <v>0.2</v>
      </c>
      <c r="F97" s="225">
        <v>0.2</v>
      </c>
      <c r="G97" s="225">
        <v>0.2</v>
      </c>
      <c r="H97" s="225">
        <v>0.2</v>
      </c>
      <c r="I97" s="225">
        <v>0.2</v>
      </c>
      <c r="J97" s="225">
        <v>0.2</v>
      </c>
      <c r="K97" s="225">
        <v>0.2</v>
      </c>
      <c r="L97" s="225">
        <v>0.2</v>
      </c>
      <c r="M97" s="225">
        <v>0.2</v>
      </c>
      <c r="N97" s="225">
        <v>0.2</v>
      </c>
      <c r="O97" s="225">
        <v>0.2</v>
      </c>
      <c r="P97" s="225">
        <v>0.2</v>
      </c>
      <c r="Q97" s="225">
        <v>0.2</v>
      </c>
      <c r="R97" s="225">
        <v>0.2</v>
      </c>
      <c r="S97" s="225">
        <v>0.2</v>
      </c>
      <c r="T97" s="225">
        <v>0.2</v>
      </c>
      <c r="U97" s="225">
        <v>0.2</v>
      </c>
      <c r="V97" s="225">
        <v>0.2</v>
      </c>
      <c r="W97" s="225">
        <v>0.2</v>
      </c>
      <c r="X97" s="225">
        <v>0.2</v>
      </c>
      <c r="Y97" s="225">
        <v>0.2</v>
      </c>
      <c r="Z97" s="225">
        <v>0.2</v>
      </c>
      <c r="AA97" s="225">
        <v>0.2</v>
      </c>
    </row>
    <row r="98" spans="2:27" x14ac:dyDescent="0.2">
      <c r="B98" s="225">
        <v>0.22</v>
      </c>
      <c r="C98" s="225">
        <v>0.22</v>
      </c>
      <c r="D98" s="225">
        <v>0.22</v>
      </c>
      <c r="E98" s="225">
        <v>0.22</v>
      </c>
      <c r="F98" s="225">
        <v>0.22</v>
      </c>
      <c r="G98" s="225">
        <v>0.22</v>
      </c>
      <c r="H98" s="225">
        <v>0.22</v>
      </c>
      <c r="I98" s="225">
        <v>0.22</v>
      </c>
      <c r="J98" s="225">
        <v>0.22</v>
      </c>
      <c r="K98" s="225">
        <v>0.22</v>
      </c>
      <c r="L98" s="225">
        <v>0.22</v>
      </c>
      <c r="M98" s="225">
        <v>0.22</v>
      </c>
      <c r="N98" s="225">
        <v>0.22</v>
      </c>
      <c r="O98" s="225">
        <v>0.22</v>
      </c>
      <c r="P98" s="225">
        <v>0.22</v>
      </c>
      <c r="Q98" s="225">
        <v>0.22</v>
      </c>
      <c r="R98" s="225">
        <v>0.22</v>
      </c>
      <c r="S98" s="225">
        <v>0.22</v>
      </c>
      <c r="T98" s="225">
        <v>0.22</v>
      </c>
      <c r="U98" s="225">
        <v>0.22</v>
      </c>
      <c r="V98" s="225">
        <v>0.22</v>
      </c>
      <c r="W98" s="225">
        <v>0.22</v>
      </c>
      <c r="X98" s="225">
        <v>0.22</v>
      </c>
      <c r="Y98" s="225">
        <v>0.22</v>
      </c>
      <c r="Z98" s="225">
        <v>0.22</v>
      </c>
      <c r="AA98" s="225">
        <v>0.22</v>
      </c>
    </row>
    <row r="99" spans="2:27" x14ac:dyDescent="0.2">
      <c r="B99" s="225">
        <v>0.26</v>
      </c>
      <c r="C99" s="225">
        <v>0.26</v>
      </c>
      <c r="D99" s="225">
        <v>0.26</v>
      </c>
      <c r="E99" s="225">
        <v>0.25</v>
      </c>
      <c r="F99" s="225">
        <v>0.25</v>
      </c>
      <c r="G99" s="225">
        <v>0.25</v>
      </c>
      <c r="H99" s="225">
        <v>0.25</v>
      </c>
      <c r="I99" s="225">
        <v>0.25</v>
      </c>
      <c r="J99" s="225">
        <v>0.25</v>
      </c>
      <c r="K99" s="225">
        <v>0.25</v>
      </c>
      <c r="L99" s="225">
        <v>0.25</v>
      </c>
      <c r="M99" s="225">
        <v>0.25</v>
      </c>
      <c r="N99" s="225">
        <v>0.25</v>
      </c>
      <c r="O99" s="225">
        <v>0.25</v>
      </c>
      <c r="P99" s="225">
        <v>0.25</v>
      </c>
      <c r="Q99" s="225">
        <v>0.25</v>
      </c>
      <c r="R99" s="225">
        <v>0.25</v>
      </c>
      <c r="S99" s="225">
        <v>0.25</v>
      </c>
      <c r="T99" s="225">
        <v>0.25</v>
      </c>
      <c r="U99" s="225">
        <v>0.25</v>
      </c>
      <c r="V99" s="225">
        <v>0.25</v>
      </c>
      <c r="W99" s="225">
        <v>0.25</v>
      </c>
      <c r="X99" s="225">
        <v>0.25</v>
      </c>
      <c r="Y99" s="225">
        <v>0.25</v>
      </c>
      <c r="Z99" s="225">
        <v>0.25</v>
      </c>
      <c r="AA99" s="225">
        <v>0.25</v>
      </c>
    </row>
    <row r="100" spans="2:27" x14ac:dyDescent="0.2">
      <c r="B100" s="225">
        <v>0.33</v>
      </c>
      <c r="C100" s="225">
        <v>0.32</v>
      </c>
      <c r="D100" s="225">
        <v>0.32</v>
      </c>
      <c r="E100" s="225">
        <v>0.31</v>
      </c>
      <c r="F100" s="225">
        <v>0.31</v>
      </c>
      <c r="G100" s="225">
        <v>0.31</v>
      </c>
      <c r="H100" s="225">
        <v>0.31</v>
      </c>
      <c r="I100" s="225">
        <v>0.31</v>
      </c>
      <c r="J100" s="225">
        <v>0.31</v>
      </c>
      <c r="K100" s="225">
        <v>0.31</v>
      </c>
      <c r="L100" s="225">
        <v>0.31</v>
      </c>
      <c r="M100" s="225">
        <v>0.31</v>
      </c>
      <c r="N100" s="225">
        <v>0.31</v>
      </c>
      <c r="O100" s="225">
        <v>0.31</v>
      </c>
      <c r="P100" s="225">
        <v>0.31</v>
      </c>
      <c r="Q100" s="225">
        <v>0.31</v>
      </c>
      <c r="R100" s="225">
        <v>0.31</v>
      </c>
      <c r="S100" s="225">
        <v>0.31</v>
      </c>
      <c r="T100" s="225">
        <v>0.31</v>
      </c>
      <c r="U100" s="225">
        <v>0.31</v>
      </c>
      <c r="V100" s="225">
        <v>0.31</v>
      </c>
      <c r="W100" s="225">
        <v>0.31</v>
      </c>
      <c r="X100" s="225">
        <v>0.31</v>
      </c>
      <c r="Y100" s="225">
        <v>0.31</v>
      </c>
      <c r="Z100" s="225">
        <v>0.31</v>
      </c>
      <c r="AA100" s="225">
        <v>0.31</v>
      </c>
    </row>
    <row r="101" spans="2:27" x14ac:dyDescent="0.2">
      <c r="B101" s="225">
        <v>0.43</v>
      </c>
      <c r="C101" s="225">
        <v>0.42</v>
      </c>
      <c r="D101" s="225">
        <v>0.42</v>
      </c>
      <c r="E101" s="225">
        <v>0.41</v>
      </c>
      <c r="F101" s="225">
        <v>0.41</v>
      </c>
      <c r="G101" s="225">
        <v>0.42</v>
      </c>
      <c r="H101" s="225">
        <v>0.42</v>
      </c>
      <c r="I101" s="225">
        <v>0.42</v>
      </c>
      <c r="J101" s="225">
        <v>0.42</v>
      </c>
      <c r="K101" s="225">
        <v>0.42</v>
      </c>
      <c r="L101" s="225">
        <v>0.42</v>
      </c>
      <c r="M101" s="225">
        <v>0.42</v>
      </c>
      <c r="N101" s="225">
        <v>0.42</v>
      </c>
      <c r="O101" s="225">
        <v>0.42</v>
      </c>
      <c r="P101" s="225">
        <v>0.42</v>
      </c>
      <c r="Q101" s="225">
        <v>0.42</v>
      </c>
      <c r="R101" s="225">
        <v>0.41</v>
      </c>
      <c r="S101" s="225">
        <v>0.42</v>
      </c>
      <c r="T101" s="225">
        <v>0.42</v>
      </c>
      <c r="U101" s="225">
        <v>0.42</v>
      </c>
      <c r="V101" s="225">
        <v>0.42</v>
      </c>
      <c r="W101" s="225">
        <v>0.41</v>
      </c>
      <c r="X101" s="225">
        <v>0.41</v>
      </c>
      <c r="Y101" s="225">
        <v>0.41</v>
      </c>
      <c r="Z101" s="225">
        <v>0.41</v>
      </c>
      <c r="AA101" s="225">
        <v>0.41</v>
      </c>
    </row>
    <row r="102" spans="2:27" x14ac:dyDescent="0.2">
      <c r="B102" s="225">
        <v>0.56000000000000005</v>
      </c>
      <c r="C102" s="225">
        <v>0.56000000000000005</v>
      </c>
      <c r="D102" s="225">
        <v>0.55000000000000004</v>
      </c>
      <c r="E102" s="225">
        <v>0.55000000000000004</v>
      </c>
      <c r="F102" s="225">
        <v>0.55000000000000004</v>
      </c>
      <c r="G102" s="225">
        <v>0.55000000000000004</v>
      </c>
      <c r="H102" s="225">
        <v>0.56000000000000005</v>
      </c>
      <c r="I102" s="225">
        <v>0.56000000000000005</v>
      </c>
      <c r="J102" s="225">
        <v>0.56000000000000005</v>
      </c>
      <c r="K102" s="225">
        <v>0.56999999999999995</v>
      </c>
      <c r="L102" s="225">
        <v>0.56999999999999995</v>
      </c>
      <c r="M102" s="225">
        <v>0.56999999999999995</v>
      </c>
      <c r="N102" s="225">
        <v>0.56999999999999995</v>
      </c>
      <c r="O102" s="225">
        <v>0.56999999999999995</v>
      </c>
      <c r="P102" s="225">
        <v>0.56999999999999995</v>
      </c>
      <c r="Q102" s="225">
        <v>0.56999999999999995</v>
      </c>
      <c r="R102" s="225">
        <v>0.56999999999999995</v>
      </c>
      <c r="S102" s="225">
        <v>0.56999999999999995</v>
      </c>
      <c r="T102" s="225">
        <v>0.56999999999999995</v>
      </c>
      <c r="U102" s="225">
        <v>0.56999999999999995</v>
      </c>
      <c r="V102" s="225">
        <v>0.56999999999999995</v>
      </c>
      <c r="W102" s="225">
        <v>0.56999999999999995</v>
      </c>
      <c r="X102" s="225">
        <v>0.56999999999999995</v>
      </c>
      <c r="Y102" s="225">
        <v>0.56999999999999995</v>
      </c>
      <c r="Z102" s="225">
        <v>0.56999999999999995</v>
      </c>
      <c r="AA102" s="225">
        <v>0.56999999999999995</v>
      </c>
    </row>
    <row r="103" spans="2:27" x14ac:dyDescent="0.2">
      <c r="B103" s="225">
        <v>0.63</v>
      </c>
      <c r="C103" s="225">
        <v>0.62</v>
      </c>
      <c r="D103" s="225">
        <v>0.62</v>
      </c>
      <c r="E103" s="225">
        <v>0.62</v>
      </c>
      <c r="F103" s="225">
        <v>0.62</v>
      </c>
      <c r="G103" s="225">
        <v>0.63</v>
      </c>
      <c r="H103" s="225">
        <v>0.63</v>
      </c>
      <c r="I103" s="225">
        <v>0.63</v>
      </c>
      <c r="J103" s="225">
        <v>0.63</v>
      </c>
      <c r="K103" s="225">
        <v>0.64</v>
      </c>
      <c r="L103" s="225">
        <v>0.64</v>
      </c>
      <c r="M103" s="225">
        <v>0.65</v>
      </c>
      <c r="N103" s="225">
        <v>0.65</v>
      </c>
      <c r="O103" s="225">
        <v>0.66</v>
      </c>
      <c r="P103" s="225">
        <v>0.66</v>
      </c>
      <c r="Q103" s="225">
        <v>0.66</v>
      </c>
      <c r="R103" s="225">
        <v>0.67</v>
      </c>
      <c r="S103" s="225">
        <v>0.67</v>
      </c>
      <c r="T103" s="225">
        <v>0.67</v>
      </c>
      <c r="U103" s="225">
        <v>0.67</v>
      </c>
      <c r="V103" s="225">
        <v>0.67</v>
      </c>
      <c r="W103" s="225">
        <v>0.67</v>
      </c>
      <c r="X103" s="225">
        <v>0.67</v>
      </c>
      <c r="Y103" s="225">
        <v>0.67</v>
      </c>
      <c r="Z103" s="225">
        <v>0.67</v>
      </c>
      <c r="AA103" s="225">
        <v>0.67</v>
      </c>
    </row>
    <row r="104" spans="2:27" x14ac:dyDescent="0.2">
      <c r="B104" s="225">
        <v>0.61</v>
      </c>
      <c r="C104" s="225">
        <v>0.61</v>
      </c>
      <c r="D104" s="225">
        <v>0.62</v>
      </c>
      <c r="E104" s="225">
        <v>0.62</v>
      </c>
      <c r="F104" s="225">
        <v>0.63</v>
      </c>
      <c r="G104" s="225">
        <v>0.64</v>
      </c>
      <c r="H104" s="225">
        <v>0.64</v>
      </c>
      <c r="I104" s="225">
        <v>0.65</v>
      </c>
      <c r="J104" s="225">
        <v>0.65</v>
      </c>
      <c r="K104" s="225">
        <v>0.66</v>
      </c>
      <c r="L104" s="225">
        <v>0.66</v>
      </c>
      <c r="M104" s="225">
        <v>0.67</v>
      </c>
      <c r="N104" s="225">
        <v>0.67</v>
      </c>
      <c r="O104" s="225">
        <v>0.67</v>
      </c>
      <c r="P104" s="225">
        <v>0.68</v>
      </c>
      <c r="Q104" s="225">
        <v>0.68</v>
      </c>
      <c r="R104" s="225">
        <v>0.69</v>
      </c>
      <c r="S104" s="225">
        <v>0.69</v>
      </c>
      <c r="T104" s="225">
        <v>0.7</v>
      </c>
      <c r="U104" s="225">
        <v>0.7</v>
      </c>
      <c r="V104" s="225">
        <v>0.71</v>
      </c>
      <c r="W104" s="225">
        <v>0.71</v>
      </c>
      <c r="X104" s="225">
        <v>0.71</v>
      </c>
      <c r="Y104" s="225">
        <v>0.71</v>
      </c>
      <c r="Z104" s="225">
        <v>0.72</v>
      </c>
      <c r="AA104" s="225">
        <v>0.72</v>
      </c>
    </row>
    <row r="105" spans="2:27" x14ac:dyDescent="0.2">
      <c r="B105" s="225">
        <v>0.2</v>
      </c>
      <c r="C105" s="225">
        <v>0.2</v>
      </c>
      <c r="D105" s="225">
        <v>0.2</v>
      </c>
      <c r="E105" s="225">
        <v>0.2</v>
      </c>
      <c r="F105" s="225">
        <v>0.2</v>
      </c>
      <c r="G105" s="225">
        <v>0.2</v>
      </c>
      <c r="H105" s="225">
        <v>0.2</v>
      </c>
      <c r="I105" s="225">
        <v>0.2</v>
      </c>
      <c r="J105" s="225">
        <v>0.2</v>
      </c>
      <c r="K105" s="225">
        <v>0.21</v>
      </c>
      <c r="L105" s="225">
        <v>0.21</v>
      </c>
      <c r="M105" s="225">
        <v>0.21</v>
      </c>
      <c r="N105" s="225">
        <v>0.21</v>
      </c>
      <c r="O105" s="225">
        <v>0.21</v>
      </c>
      <c r="P105" s="225">
        <v>0.21</v>
      </c>
      <c r="Q105" s="225">
        <v>0.21</v>
      </c>
      <c r="R105" s="225">
        <v>0.21</v>
      </c>
      <c r="S105" s="225">
        <v>0.22</v>
      </c>
      <c r="T105" s="225">
        <v>0.22</v>
      </c>
      <c r="U105" s="225">
        <v>0.22</v>
      </c>
      <c r="V105" s="225">
        <v>0.22</v>
      </c>
      <c r="W105" s="225">
        <v>0.22</v>
      </c>
      <c r="X105" s="225">
        <v>0.22</v>
      </c>
      <c r="Y105" s="225">
        <v>0.23</v>
      </c>
      <c r="Z105" s="225">
        <v>0.23</v>
      </c>
      <c r="AA105" s="225">
        <v>0.23</v>
      </c>
    </row>
    <row r="106" spans="2:27" x14ac:dyDescent="0.2">
      <c r="B106" s="225">
        <v>0.03</v>
      </c>
      <c r="C106" s="225">
        <v>0.03</v>
      </c>
      <c r="D106" s="225">
        <v>0.03</v>
      </c>
      <c r="E106" s="225">
        <v>0.03</v>
      </c>
      <c r="F106" s="225">
        <v>0.03</v>
      </c>
      <c r="G106" s="225">
        <v>0.03</v>
      </c>
      <c r="H106" s="225">
        <v>0.03</v>
      </c>
      <c r="I106" s="225">
        <v>0.03</v>
      </c>
      <c r="J106" s="225">
        <v>0.03</v>
      </c>
      <c r="K106" s="225">
        <v>0.03</v>
      </c>
      <c r="L106" s="225">
        <v>0.03</v>
      </c>
      <c r="M106" s="225">
        <v>0.03</v>
      </c>
      <c r="N106" s="225">
        <v>0.03</v>
      </c>
      <c r="O106" s="225">
        <v>0.03</v>
      </c>
      <c r="P106" s="225">
        <v>0.03</v>
      </c>
      <c r="Q106" s="225">
        <v>0.03</v>
      </c>
      <c r="R106" s="225">
        <v>0.03</v>
      </c>
      <c r="S106" s="225">
        <v>0.03</v>
      </c>
      <c r="T106" s="225">
        <v>0.03</v>
      </c>
      <c r="U106" s="225">
        <v>0.03</v>
      </c>
      <c r="V106" s="225">
        <v>0.03</v>
      </c>
      <c r="W106" s="225">
        <v>0.03</v>
      </c>
      <c r="X106" s="225">
        <v>0.03</v>
      </c>
      <c r="Y106" s="225">
        <v>0.03</v>
      </c>
      <c r="Z106" s="225">
        <v>0.03</v>
      </c>
      <c r="AA106" s="225">
        <v>0.03</v>
      </c>
    </row>
    <row r="107" spans="2:27" x14ac:dyDescent="0.2">
      <c r="B107" s="225">
        <v>0.08</v>
      </c>
      <c r="C107" s="225">
        <v>0.08</v>
      </c>
      <c r="D107" s="225">
        <v>0.08</v>
      </c>
      <c r="E107" s="225">
        <v>0.08</v>
      </c>
      <c r="F107" s="225">
        <v>0.08</v>
      </c>
      <c r="G107" s="225">
        <v>0.08</v>
      </c>
      <c r="H107" s="225">
        <v>0.08</v>
      </c>
      <c r="I107" s="225">
        <v>0.08</v>
      </c>
      <c r="J107" s="225">
        <v>0.08</v>
      </c>
      <c r="K107" s="225">
        <v>0.08</v>
      </c>
      <c r="L107" s="225">
        <v>0.08</v>
      </c>
      <c r="M107" s="225">
        <v>0.08</v>
      </c>
      <c r="N107" s="225">
        <v>0.08</v>
      </c>
      <c r="O107" s="225">
        <v>0.08</v>
      </c>
      <c r="P107" s="225">
        <v>0.08</v>
      </c>
      <c r="Q107" s="225">
        <v>0.08</v>
      </c>
      <c r="R107" s="225">
        <v>0.08</v>
      </c>
      <c r="S107" s="225">
        <v>0.08</v>
      </c>
      <c r="T107" s="225">
        <v>0.08</v>
      </c>
      <c r="U107" s="225">
        <v>0.08</v>
      </c>
      <c r="V107" s="225">
        <v>0.08</v>
      </c>
      <c r="W107" s="225">
        <v>0.08</v>
      </c>
      <c r="X107" s="225">
        <v>0.08</v>
      </c>
      <c r="Y107" s="225">
        <v>0.08</v>
      </c>
      <c r="Z107" s="225">
        <v>0.08</v>
      </c>
      <c r="AA107" s="225">
        <v>0.08</v>
      </c>
    </row>
    <row r="108" spans="2:27" x14ac:dyDescent="0.2">
      <c r="B108" s="225">
        <v>0.16</v>
      </c>
      <c r="C108" s="225">
        <v>0.16</v>
      </c>
      <c r="D108" s="225">
        <v>0.16</v>
      </c>
      <c r="E108" s="225">
        <v>0.16</v>
      </c>
      <c r="F108" s="225">
        <v>0.16</v>
      </c>
      <c r="G108" s="225">
        <v>0.16</v>
      </c>
      <c r="H108" s="225">
        <v>0.16</v>
      </c>
      <c r="I108" s="225">
        <v>0.16</v>
      </c>
      <c r="J108" s="225">
        <v>0.16</v>
      </c>
      <c r="K108" s="225">
        <v>0.16</v>
      </c>
      <c r="L108" s="225">
        <v>0.16</v>
      </c>
      <c r="M108" s="225">
        <v>0.16</v>
      </c>
      <c r="N108" s="225">
        <v>0.16</v>
      </c>
      <c r="O108" s="225">
        <v>0.16</v>
      </c>
      <c r="P108" s="225">
        <v>0.16</v>
      </c>
      <c r="Q108" s="225">
        <v>0.16</v>
      </c>
      <c r="R108" s="225">
        <v>0.16</v>
      </c>
      <c r="S108" s="225">
        <v>0.16</v>
      </c>
      <c r="T108" s="225">
        <v>0.16</v>
      </c>
      <c r="U108" s="225">
        <v>0.16</v>
      </c>
      <c r="V108" s="225">
        <v>0.16</v>
      </c>
      <c r="W108" s="225">
        <v>0.16</v>
      </c>
      <c r="X108" s="225">
        <v>0.16</v>
      </c>
      <c r="Y108" s="225">
        <v>0.16</v>
      </c>
      <c r="Z108" s="225">
        <v>0.16</v>
      </c>
      <c r="AA108" s="225">
        <v>0.16</v>
      </c>
    </row>
    <row r="109" spans="2:27" x14ac:dyDescent="0.2">
      <c r="B109" s="225">
        <v>0.19</v>
      </c>
      <c r="C109" s="225">
        <v>0.19</v>
      </c>
      <c r="D109" s="225">
        <v>0.19</v>
      </c>
      <c r="E109" s="225">
        <v>0.19</v>
      </c>
      <c r="F109" s="225">
        <v>0.19</v>
      </c>
      <c r="G109" s="225">
        <v>0.19</v>
      </c>
      <c r="H109" s="225">
        <v>0.19</v>
      </c>
      <c r="I109" s="225">
        <v>0.19</v>
      </c>
      <c r="J109" s="225">
        <v>0.19</v>
      </c>
      <c r="K109" s="225">
        <v>0.19</v>
      </c>
      <c r="L109" s="225">
        <v>0.19</v>
      </c>
      <c r="M109" s="225">
        <v>0.19</v>
      </c>
      <c r="N109" s="225">
        <v>0.19</v>
      </c>
      <c r="O109" s="225">
        <v>0.19</v>
      </c>
      <c r="P109" s="225">
        <v>0.19</v>
      </c>
      <c r="Q109" s="225">
        <v>0.19</v>
      </c>
      <c r="R109" s="225">
        <v>0.19</v>
      </c>
      <c r="S109" s="225">
        <v>0.19</v>
      </c>
      <c r="T109" s="225">
        <v>0.19</v>
      </c>
      <c r="U109" s="225">
        <v>0.19</v>
      </c>
      <c r="V109" s="225">
        <v>0.19</v>
      </c>
      <c r="W109" s="225">
        <v>0.19</v>
      </c>
      <c r="X109" s="225">
        <v>0.19</v>
      </c>
      <c r="Y109" s="225">
        <v>0.19</v>
      </c>
      <c r="Z109" s="225">
        <v>0.19</v>
      </c>
      <c r="AA109" s="225">
        <v>0.19</v>
      </c>
    </row>
    <row r="110" spans="2:27" x14ac:dyDescent="0.2">
      <c r="B110" s="225">
        <v>0.22</v>
      </c>
      <c r="C110" s="225">
        <v>0.23</v>
      </c>
      <c r="D110" s="225">
        <v>0.23</v>
      </c>
      <c r="E110" s="225">
        <v>0.24</v>
      </c>
      <c r="F110" s="225">
        <v>0.23</v>
      </c>
      <c r="G110" s="225">
        <v>0.23</v>
      </c>
      <c r="H110" s="225">
        <v>0.23</v>
      </c>
      <c r="I110" s="225">
        <v>0.23</v>
      </c>
      <c r="J110" s="225">
        <v>0.23</v>
      </c>
      <c r="K110" s="225">
        <v>0.23</v>
      </c>
      <c r="L110" s="225">
        <v>0.23</v>
      </c>
      <c r="M110" s="225">
        <v>0.23</v>
      </c>
      <c r="N110" s="225">
        <v>0.23</v>
      </c>
      <c r="O110" s="225">
        <v>0.23</v>
      </c>
      <c r="P110" s="225">
        <v>0.23</v>
      </c>
      <c r="Q110" s="225">
        <v>0.23</v>
      </c>
      <c r="R110" s="225">
        <v>0.23</v>
      </c>
      <c r="S110" s="225">
        <v>0.23</v>
      </c>
      <c r="T110" s="225">
        <v>0.23</v>
      </c>
      <c r="U110" s="225">
        <v>0.23</v>
      </c>
      <c r="V110" s="225">
        <v>0.23</v>
      </c>
      <c r="W110" s="225">
        <v>0.23</v>
      </c>
      <c r="X110" s="225">
        <v>0.23</v>
      </c>
      <c r="Y110" s="225">
        <v>0.23</v>
      </c>
      <c r="Z110" s="225">
        <v>0.23</v>
      </c>
      <c r="AA110" s="225">
        <v>0.23</v>
      </c>
    </row>
    <row r="111" spans="2:27" x14ac:dyDescent="0.2">
      <c r="B111" s="225">
        <v>0.22</v>
      </c>
      <c r="C111" s="225">
        <v>0.22</v>
      </c>
      <c r="D111" s="225">
        <v>0.23</v>
      </c>
      <c r="E111" s="225">
        <v>0.23</v>
      </c>
      <c r="F111" s="225">
        <v>0.23</v>
      </c>
      <c r="G111" s="225">
        <v>0.23</v>
      </c>
      <c r="H111" s="225">
        <v>0.23</v>
      </c>
      <c r="I111" s="225">
        <v>0.23</v>
      </c>
      <c r="J111" s="225">
        <v>0.23</v>
      </c>
      <c r="K111" s="225">
        <v>0.23</v>
      </c>
      <c r="L111" s="225">
        <v>0.23</v>
      </c>
      <c r="M111" s="225">
        <v>0.23</v>
      </c>
      <c r="N111" s="225">
        <v>0.23</v>
      </c>
      <c r="O111" s="225">
        <v>0.23</v>
      </c>
      <c r="P111" s="225">
        <v>0.23</v>
      </c>
      <c r="Q111" s="225">
        <v>0.23</v>
      </c>
      <c r="R111" s="225">
        <v>0.23</v>
      </c>
      <c r="S111" s="225">
        <v>0.23</v>
      </c>
      <c r="T111" s="225">
        <v>0.23</v>
      </c>
      <c r="U111" s="225">
        <v>0.23</v>
      </c>
      <c r="V111" s="225">
        <v>0.22</v>
      </c>
      <c r="W111" s="225">
        <v>0.22</v>
      </c>
      <c r="X111" s="225">
        <v>0.22</v>
      </c>
      <c r="Y111" s="225">
        <v>0.22</v>
      </c>
      <c r="Z111" s="225">
        <v>0.22</v>
      </c>
      <c r="AA111" s="225">
        <v>0.23</v>
      </c>
    </row>
    <row r="112" spans="2:27" x14ac:dyDescent="0.2">
      <c r="B112" s="225">
        <v>0.22</v>
      </c>
      <c r="C112" s="225">
        <v>0.23</v>
      </c>
      <c r="D112" s="225">
        <v>0.23</v>
      </c>
      <c r="E112" s="225">
        <v>0.24</v>
      </c>
      <c r="F112" s="225">
        <v>0.23</v>
      </c>
      <c r="G112" s="225">
        <v>0.23</v>
      </c>
      <c r="H112" s="225">
        <v>0.23</v>
      </c>
      <c r="I112" s="225">
        <v>0.23</v>
      </c>
      <c r="J112" s="225">
        <v>0.23</v>
      </c>
      <c r="K112" s="225">
        <v>0.23</v>
      </c>
      <c r="L112" s="225">
        <v>0.23</v>
      </c>
      <c r="M112" s="225">
        <v>0.23</v>
      </c>
      <c r="N112" s="225">
        <v>0.23</v>
      </c>
      <c r="O112" s="225">
        <v>0.23</v>
      </c>
      <c r="P112" s="225">
        <v>0.23</v>
      </c>
      <c r="Q112" s="225">
        <v>0.23</v>
      </c>
      <c r="R112" s="225">
        <v>0.23</v>
      </c>
      <c r="S112" s="225">
        <v>0.23</v>
      </c>
      <c r="T112" s="225">
        <v>0.23</v>
      </c>
      <c r="U112" s="225">
        <v>0.23</v>
      </c>
      <c r="V112" s="225">
        <v>0.23</v>
      </c>
      <c r="W112" s="225">
        <v>0.23</v>
      </c>
      <c r="X112" s="225">
        <v>0.23</v>
      </c>
      <c r="Y112" s="225">
        <v>0.23</v>
      </c>
      <c r="Z112" s="225">
        <v>0.23</v>
      </c>
      <c r="AA112" s="225">
        <v>0.23</v>
      </c>
    </row>
    <row r="113" spans="2:27" x14ac:dyDescent="0.2">
      <c r="B113" s="225">
        <v>0.22</v>
      </c>
      <c r="C113" s="225">
        <v>0.23</v>
      </c>
      <c r="D113" s="225">
        <v>0.23</v>
      </c>
      <c r="E113" s="225">
        <v>0.24</v>
      </c>
      <c r="F113" s="225">
        <v>0.24</v>
      </c>
      <c r="G113" s="225">
        <v>0.24</v>
      </c>
      <c r="H113" s="225">
        <v>0.24</v>
      </c>
      <c r="I113" s="225">
        <v>0.24</v>
      </c>
      <c r="J113" s="225">
        <v>0.23</v>
      </c>
      <c r="K113" s="225">
        <v>0.23</v>
      </c>
      <c r="L113" s="225">
        <v>0.23</v>
      </c>
      <c r="M113" s="225">
        <v>0.23</v>
      </c>
      <c r="N113" s="225">
        <v>0.23</v>
      </c>
      <c r="O113" s="225">
        <v>0.23</v>
      </c>
      <c r="P113" s="225">
        <v>0.23</v>
      </c>
      <c r="Q113" s="225">
        <v>0.23</v>
      </c>
      <c r="R113" s="225">
        <v>0.23</v>
      </c>
      <c r="S113" s="225">
        <v>0.23</v>
      </c>
      <c r="T113" s="225">
        <v>0.23</v>
      </c>
      <c r="U113" s="225">
        <v>0.23</v>
      </c>
      <c r="V113" s="225">
        <v>0.23</v>
      </c>
      <c r="W113" s="225">
        <v>0.23</v>
      </c>
      <c r="X113" s="225">
        <v>0.23</v>
      </c>
      <c r="Y113" s="225">
        <v>0.23</v>
      </c>
      <c r="Z113" s="225">
        <v>0.23</v>
      </c>
      <c r="AA113" s="225">
        <v>0.23</v>
      </c>
    </row>
    <row r="114" spans="2:27" x14ac:dyDescent="0.2">
      <c r="B114" s="225">
        <v>0.22</v>
      </c>
      <c r="C114" s="225">
        <v>0.23</v>
      </c>
      <c r="D114" s="225">
        <v>0.23</v>
      </c>
      <c r="E114" s="225">
        <v>0.24</v>
      </c>
      <c r="F114" s="225">
        <v>0.24</v>
      </c>
      <c r="G114" s="225">
        <v>0.24</v>
      </c>
      <c r="H114" s="225">
        <v>0.24</v>
      </c>
      <c r="I114" s="225">
        <v>0.24</v>
      </c>
      <c r="J114" s="225">
        <v>0.24</v>
      </c>
      <c r="K114" s="225">
        <v>0.24</v>
      </c>
      <c r="L114" s="225">
        <v>0.24</v>
      </c>
      <c r="M114" s="225">
        <v>0.24</v>
      </c>
      <c r="N114" s="225">
        <v>0.24</v>
      </c>
      <c r="O114" s="225">
        <v>0.24</v>
      </c>
      <c r="P114" s="225">
        <v>0.24</v>
      </c>
      <c r="Q114" s="225">
        <v>0.24</v>
      </c>
      <c r="R114" s="225">
        <v>0.24</v>
      </c>
      <c r="S114" s="225">
        <v>0.24</v>
      </c>
      <c r="T114" s="225">
        <v>0.24</v>
      </c>
      <c r="U114" s="225">
        <v>0.24</v>
      </c>
      <c r="V114" s="225">
        <v>0.24</v>
      </c>
      <c r="W114" s="225">
        <v>0.24</v>
      </c>
      <c r="X114" s="225">
        <v>0.24</v>
      </c>
      <c r="Y114" s="225">
        <v>0.24</v>
      </c>
      <c r="Z114" s="225">
        <v>0.24</v>
      </c>
      <c r="AA114" s="225">
        <v>0.24</v>
      </c>
    </row>
    <row r="115" spans="2:27" x14ac:dyDescent="0.2">
      <c r="B115" s="225">
        <v>0.22</v>
      </c>
      <c r="C115" s="225">
        <v>0.23</v>
      </c>
      <c r="D115" s="225">
        <v>0.23</v>
      </c>
      <c r="E115" s="225">
        <v>0.23</v>
      </c>
      <c r="F115" s="225">
        <v>0.23</v>
      </c>
      <c r="G115" s="225">
        <v>0.24</v>
      </c>
      <c r="H115" s="225">
        <v>0.24</v>
      </c>
      <c r="I115" s="225">
        <v>0.24</v>
      </c>
      <c r="J115" s="225">
        <v>0.24</v>
      </c>
      <c r="K115" s="225">
        <v>0.24</v>
      </c>
      <c r="L115" s="225">
        <v>0.24</v>
      </c>
      <c r="M115" s="225">
        <v>0.24</v>
      </c>
      <c r="N115" s="225">
        <v>0.24</v>
      </c>
      <c r="O115" s="225">
        <v>0.24</v>
      </c>
      <c r="P115" s="225">
        <v>0.24</v>
      </c>
      <c r="Q115" s="225">
        <v>0.24</v>
      </c>
      <c r="R115" s="225">
        <v>0.24</v>
      </c>
      <c r="S115" s="225">
        <v>0.24</v>
      </c>
      <c r="T115" s="225">
        <v>0.24</v>
      </c>
      <c r="U115" s="225">
        <v>0.24</v>
      </c>
      <c r="V115" s="225">
        <v>0.24</v>
      </c>
      <c r="W115" s="225">
        <v>0.24</v>
      </c>
      <c r="X115" s="225">
        <v>0.23</v>
      </c>
      <c r="Y115" s="225">
        <v>0.23</v>
      </c>
      <c r="Z115" s="225">
        <v>0.24</v>
      </c>
      <c r="AA115" s="225">
        <v>0.24</v>
      </c>
    </row>
    <row r="116" spans="2:27" x14ac:dyDescent="0.2">
      <c r="B116" s="225">
        <v>0.22</v>
      </c>
      <c r="C116" s="225">
        <v>0.22</v>
      </c>
      <c r="D116" s="225">
        <v>0.22</v>
      </c>
      <c r="E116" s="225">
        <v>0.23</v>
      </c>
      <c r="F116" s="225">
        <v>0.23</v>
      </c>
      <c r="G116" s="225">
        <v>0.23</v>
      </c>
      <c r="H116" s="225">
        <v>0.23</v>
      </c>
      <c r="I116" s="225">
        <v>0.23</v>
      </c>
      <c r="J116" s="225">
        <v>0.23</v>
      </c>
      <c r="K116" s="225">
        <v>0.23</v>
      </c>
      <c r="L116" s="225">
        <v>0.23</v>
      </c>
      <c r="M116" s="225">
        <v>0.23</v>
      </c>
      <c r="N116" s="225">
        <v>0.23</v>
      </c>
      <c r="O116" s="225">
        <v>0.23</v>
      </c>
      <c r="P116" s="225">
        <v>0.23</v>
      </c>
      <c r="Q116" s="225">
        <v>0.23</v>
      </c>
      <c r="R116" s="225">
        <v>0.23</v>
      </c>
      <c r="S116" s="225">
        <v>0.23</v>
      </c>
      <c r="T116" s="225">
        <v>0.23</v>
      </c>
      <c r="U116" s="225">
        <v>0.23</v>
      </c>
      <c r="V116" s="225">
        <v>0.23</v>
      </c>
      <c r="W116" s="225">
        <v>0.23</v>
      </c>
      <c r="X116" s="225">
        <v>0.23</v>
      </c>
      <c r="Y116" s="225">
        <v>0.23</v>
      </c>
      <c r="Z116" s="225">
        <v>0.23</v>
      </c>
      <c r="AA116" s="225">
        <v>0.23</v>
      </c>
    </row>
    <row r="117" spans="2:27" x14ac:dyDescent="0.2">
      <c r="B117" s="225">
        <v>0.21</v>
      </c>
      <c r="C117" s="225">
        <v>0.21</v>
      </c>
      <c r="D117" s="225">
        <v>0.21</v>
      </c>
      <c r="E117" s="225">
        <v>0.21</v>
      </c>
      <c r="F117" s="225">
        <v>0.21</v>
      </c>
      <c r="G117" s="225">
        <v>0.21</v>
      </c>
      <c r="H117" s="225">
        <v>0.21</v>
      </c>
      <c r="I117" s="225">
        <v>0.21</v>
      </c>
      <c r="J117" s="225">
        <v>0.21</v>
      </c>
      <c r="K117" s="225">
        <v>0.21</v>
      </c>
      <c r="L117" s="225">
        <v>0.21</v>
      </c>
      <c r="M117" s="225">
        <v>0.21</v>
      </c>
      <c r="N117" s="225">
        <v>0.21</v>
      </c>
      <c r="O117" s="225">
        <v>0.21</v>
      </c>
      <c r="P117" s="225">
        <v>0.21</v>
      </c>
      <c r="Q117" s="225">
        <v>0.21</v>
      </c>
      <c r="R117" s="225">
        <v>0.21</v>
      </c>
      <c r="S117" s="225">
        <v>0.21</v>
      </c>
      <c r="T117" s="225">
        <v>0.21</v>
      </c>
      <c r="U117" s="225">
        <v>0.21</v>
      </c>
      <c r="V117" s="225">
        <v>0.21</v>
      </c>
      <c r="W117" s="225">
        <v>0.21</v>
      </c>
      <c r="X117" s="225">
        <v>0.21</v>
      </c>
      <c r="Y117" s="225">
        <v>0.22</v>
      </c>
      <c r="Z117" s="225">
        <v>0.22</v>
      </c>
      <c r="AA117" s="225">
        <v>0.22</v>
      </c>
    </row>
    <row r="118" spans="2:27" x14ac:dyDescent="0.2">
      <c r="B118" s="225">
        <v>0.24</v>
      </c>
      <c r="C118" s="225">
        <v>0.23</v>
      </c>
      <c r="D118" s="225">
        <v>0.23</v>
      </c>
      <c r="E118" s="225">
        <v>0.23</v>
      </c>
      <c r="F118" s="225">
        <v>0.23</v>
      </c>
      <c r="G118" s="225">
        <v>0.23</v>
      </c>
      <c r="H118" s="225">
        <v>0.23</v>
      </c>
      <c r="I118" s="225">
        <v>0.23</v>
      </c>
      <c r="J118" s="225">
        <v>0.23</v>
      </c>
      <c r="K118" s="225">
        <v>0.23</v>
      </c>
      <c r="L118" s="225">
        <v>0.23</v>
      </c>
      <c r="M118" s="225">
        <v>0.23</v>
      </c>
      <c r="N118" s="225">
        <v>0.23</v>
      </c>
      <c r="O118" s="225">
        <v>0.23</v>
      </c>
      <c r="P118" s="225">
        <v>0.23</v>
      </c>
      <c r="Q118" s="225">
        <v>0.23</v>
      </c>
      <c r="R118" s="225">
        <v>0.23</v>
      </c>
      <c r="S118" s="225">
        <v>0.23</v>
      </c>
      <c r="T118" s="225">
        <v>0.23</v>
      </c>
      <c r="U118" s="225">
        <v>0.23</v>
      </c>
      <c r="V118" s="225">
        <v>0.23</v>
      </c>
      <c r="W118" s="225">
        <v>0.23</v>
      </c>
      <c r="X118" s="225">
        <v>0.23</v>
      </c>
      <c r="Y118" s="225">
        <v>0.23</v>
      </c>
      <c r="Z118" s="225">
        <v>0.23</v>
      </c>
      <c r="AA118" s="225">
        <v>0.23</v>
      </c>
    </row>
    <row r="119" spans="2:27" x14ac:dyDescent="0.2">
      <c r="B119" s="225">
        <v>0.31</v>
      </c>
      <c r="C119" s="225">
        <v>0.31</v>
      </c>
      <c r="D119" s="225">
        <v>0.31</v>
      </c>
      <c r="E119" s="225">
        <v>0.31</v>
      </c>
      <c r="F119" s="225">
        <v>0.31</v>
      </c>
      <c r="G119" s="225">
        <v>0.31</v>
      </c>
      <c r="H119" s="225">
        <v>0.3</v>
      </c>
      <c r="I119" s="225">
        <v>0.3</v>
      </c>
      <c r="J119" s="225">
        <v>0.3</v>
      </c>
      <c r="K119" s="225">
        <v>0.3</v>
      </c>
      <c r="L119" s="225">
        <v>0.28999999999999998</v>
      </c>
      <c r="M119" s="225">
        <v>0.28999999999999998</v>
      </c>
      <c r="N119" s="225">
        <v>0.28999999999999998</v>
      </c>
      <c r="O119" s="225">
        <v>0.28999999999999998</v>
      </c>
      <c r="P119" s="225">
        <v>0.28999999999999998</v>
      </c>
      <c r="Q119" s="225">
        <v>0.28999999999999998</v>
      </c>
      <c r="R119" s="225">
        <v>0.28999999999999998</v>
      </c>
      <c r="S119" s="225">
        <v>0.28999999999999998</v>
      </c>
      <c r="T119" s="225">
        <v>0.28999999999999998</v>
      </c>
      <c r="U119" s="225">
        <v>0.28999999999999998</v>
      </c>
      <c r="V119" s="225">
        <v>0.28999999999999998</v>
      </c>
      <c r="W119" s="225">
        <v>0.28999999999999998</v>
      </c>
      <c r="X119" s="225">
        <v>0.28999999999999998</v>
      </c>
      <c r="Y119" s="225">
        <v>0.28999999999999998</v>
      </c>
      <c r="Z119" s="225">
        <v>0.28999999999999998</v>
      </c>
      <c r="AA119" s="225">
        <v>0.28999999999999998</v>
      </c>
    </row>
    <row r="120" spans="2:27" x14ac:dyDescent="0.2">
      <c r="B120" s="225">
        <v>0.39</v>
      </c>
      <c r="C120" s="225">
        <v>0.4</v>
      </c>
      <c r="D120" s="225">
        <v>0.4</v>
      </c>
      <c r="E120" s="225">
        <v>0.4</v>
      </c>
      <c r="F120" s="225">
        <v>0.4</v>
      </c>
      <c r="G120" s="225">
        <v>0.39</v>
      </c>
      <c r="H120" s="225">
        <v>0.39</v>
      </c>
      <c r="I120" s="225">
        <v>0.39</v>
      </c>
      <c r="J120" s="225">
        <v>0.39</v>
      </c>
      <c r="K120" s="225">
        <v>0.38</v>
      </c>
      <c r="L120" s="225">
        <v>0.38</v>
      </c>
      <c r="M120" s="225">
        <v>0.38</v>
      </c>
      <c r="N120" s="225">
        <v>0.37</v>
      </c>
      <c r="O120" s="225">
        <v>0.37</v>
      </c>
      <c r="P120" s="225">
        <v>0.37</v>
      </c>
      <c r="Q120" s="225">
        <v>0.36</v>
      </c>
      <c r="R120" s="225">
        <v>0.36</v>
      </c>
      <c r="S120" s="225">
        <v>0.36</v>
      </c>
      <c r="T120" s="225">
        <v>0.36</v>
      </c>
      <c r="U120" s="225">
        <v>0.36</v>
      </c>
      <c r="V120" s="225">
        <v>0.36</v>
      </c>
      <c r="W120" s="225">
        <v>0.36</v>
      </c>
      <c r="X120" s="225">
        <v>0.36</v>
      </c>
      <c r="Y120" s="225">
        <v>0.36</v>
      </c>
      <c r="Z120" s="225">
        <v>0.36</v>
      </c>
      <c r="AA120" s="225">
        <v>0.36</v>
      </c>
    </row>
    <row r="121" spans="2:27" x14ac:dyDescent="0.2">
      <c r="B121" s="225">
        <v>0.44</v>
      </c>
      <c r="C121" s="225">
        <v>0.44</v>
      </c>
      <c r="D121" s="225">
        <v>0.44</v>
      </c>
      <c r="E121" s="225">
        <v>0.44</v>
      </c>
      <c r="F121" s="225">
        <v>0.43</v>
      </c>
      <c r="G121" s="225">
        <v>0.42</v>
      </c>
      <c r="H121" s="225">
        <v>0.41</v>
      </c>
      <c r="I121" s="225">
        <v>0.41</v>
      </c>
      <c r="J121" s="225">
        <v>0.4</v>
      </c>
      <c r="K121" s="225">
        <v>0.4</v>
      </c>
      <c r="L121" s="225">
        <v>0.4</v>
      </c>
      <c r="M121" s="225">
        <v>0.39</v>
      </c>
      <c r="N121" s="225">
        <v>0.39</v>
      </c>
      <c r="O121" s="225">
        <v>0.39</v>
      </c>
      <c r="P121" s="225">
        <v>0.38</v>
      </c>
      <c r="Q121" s="225">
        <v>0.38</v>
      </c>
      <c r="R121" s="225">
        <v>0.37</v>
      </c>
      <c r="S121" s="225">
        <v>0.37</v>
      </c>
      <c r="T121" s="225">
        <v>0.37</v>
      </c>
      <c r="U121" s="225">
        <v>0.36</v>
      </c>
      <c r="V121" s="225">
        <v>0.36</v>
      </c>
      <c r="W121" s="225">
        <v>0.36</v>
      </c>
      <c r="X121" s="225">
        <v>0.36</v>
      </c>
      <c r="Y121" s="225">
        <v>0.36</v>
      </c>
      <c r="Z121" s="225">
        <v>0.35</v>
      </c>
      <c r="AA121" s="225">
        <v>0.35</v>
      </c>
    </row>
    <row r="122" spans="2:27" x14ac:dyDescent="0.2">
      <c r="B122" s="225">
        <v>0.2</v>
      </c>
      <c r="C122" s="225">
        <v>0.2</v>
      </c>
      <c r="D122" s="225">
        <v>0.2</v>
      </c>
      <c r="E122" s="225">
        <v>0.21</v>
      </c>
      <c r="F122" s="225">
        <v>0.21</v>
      </c>
      <c r="G122" s="225">
        <v>0.21</v>
      </c>
      <c r="H122" s="225">
        <v>0.21</v>
      </c>
      <c r="I122" s="225">
        <v>0.21</v>
      </c>
      <c r="J122" s="225">
        <v>0.21</v>
      </c>
      <c r="K122" s="225">
        <v>0.21</v>
      </c>
      <c r="L122" s="225">
        <v>0.21</v>
      </c>
      <c r="M122" s="225">
        <v>0.21</v>
      </c>
      <c r="N122" s="225">
        <v>0.21</v>
      </c>
      <c r="O122" s="225">
        <v>0.21</v>
      </c>
      <c r="P122" s="225">
        <v>0.21</v>
      </c>
      <c r="Q122" s="225">
        <v>0.21</v>
      </c>
      <c r="R122" s="225">
        <v>0.21</v>
      </c>
      <c r="S122" s="225">
        <v>0.21</v>
      </c>
      <c r="T122" s="225">
        <v>0.21</v>
      </c>
      <c r="U122" s="225">
        <v>0.21</v>
      </c>
      <c r="V122" s="225">
        <v>0.21</v>
      </c>
      <c r="W122" s="225">
        <v>0.21</v>
      </c>
      <c r="X122" s="225">
        <v>0.21</v>
      </c>
      <c r="Y122" s="225">
        <v>0.21</v>
      </c>
      <c r="Z122" s="225">
        <v>0.21</v>
      </c>
      <c r="AA122" s="225">
        <v>0.21</v>
      </c>
    </row>
  </sheetData>
  <mergeCells count="4">
    <mergeCell ref="A66:B66"/>
    <mergeCell ref="A1:K1"/>
    <mergeCell ref="M1:N1"/>
    <mergeCell ref="A62:K64"/>
  </mergeCells>
  <phoneticPr fontId="3" type="noConversion"/>
  <hyperlinks>
    <hyperlink ref="M1" location="Contents!A1" display="back to contents"/>
  </hyperlinks>
  <pageMargins left="0.75" right="0.75" top="1" bottom="1" header="0.5" footer="0.5"/>
  <pageSetup paperSize="9" scale="50" orientation="landscape" r:id="rId1"/>
  <headerFooter alignWithMargins="0"/>
  <ignoredErrors>
    <ignoredError sqref="B3:AA3"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G245"/>
  <sheetViews>
    <sheetView showGridLines="0" zoomScaleNormal="100" workbookViewId="0">
      <selection sqref="A1:F1"/>
    </sheetView>
  </sheetViews>
  <sheetFormatPr defaultRowHeight="12.75" x14ac:dyDescent="0.2"/>
  <cols>
    <col min="1" max="1" width="42.5703125" style="305" bestFit="1" customWidth="1"/>
    <col min="2" max="26" width="11.28515625" style="225" bestFit="1" customWidth="1"/>
    <col min="27" max="27" width="10.85546875" style="225" customWidth="1"/>
    <col min="28" max="28" width="18.28515625" style="225" customWidth="1"/>
    <col min="29" max="29" width="18.42578125" style="225" customWidth="1"/>
    <col min="30" max="30" width="15.7109375" style="225" bestFit="1" customWidth="1"/>
    <col min="31" max="16384" width="9.140625" style="225"/>
  </cols>
  <sheetData>
    <row r="1" spans="1:33" ht="18" customHeight="1" x14ac:dyDescent="0.25">
      <c r="A1" s="462" t="s">
        <v>192</v>
      </c>
      <c r="B1" s="462"/>
      <c r="C1" s="462"/>
      <c r="D1" s="462"/>
      <c r="E1" s="462"/>
      <c r="F1" s="462"/>
      <c r="G1" s="134"/>
      <c r="H1" s="447" t="s">
        <v>225</v>
      </c>
      <c r="I1" s="447"/>
      <c r="J1" s="134"/>
      <c r="K1" s="134"/>
    </row>
    <row r="2" spans="1:33" ht="15" customHeight="1" x14ac:dyDescent="0.25">
      <c r="A2" s="134"/>
      <c r="B2" s="134"/>
      <c r="C2" s="134"/>
      <c r="D2" s="134"/>
      <c r="E2" s="134"/>
      <c r="F2" s="134"/>
      <c r="G2" s="134"/>
      <c r="H2" s="134"/>
      <c r="I2" s="134"/>
      <c r="J2" s="134"/>
      <c r="K2" s="134"/>
    </row>
    <row r="3" spans="1:33" s="229" customFormat="1" ht="14.25" customHeight="1" x14ac:dyDescent="0.2">
      <c r="A3" s="66" t="s">
        <v>147</v>
      </c>
      <c r="B3" s="477" t="s">
        <v>124</v>
      </c>
      <c r="C3" s="471"/>
      <c r="D3" s="471"/>
      <c r="E3" s="471"/>
      <c r="F3" s="471"/>
      <c r="G3" s="471"/>
      <c r="H3" s="471"/>
      <c r="I3" s="471"/>
      <c r="J3" s="471"/>
      <c r="K3" s="471"/>
      <c r="L3" s="471"/>
      <c r="M3" s="471"/>
      <c r="N3" s="471"/>
      <c r="O3" s="471"/>
      <c r="P3" s="471"/>
      <c r="Q3" s="471"/>
      <c r="R3" s="471"/>
      <c r="S3" s="471"/>
      <c r="T3" s="471"/>
      <c r="U3" s="471"/>
      <c r="V3" s="471"/>
      <c r="W3" s="471"/>
      <c r="X3" s="471"/>
      <c r="Y3" s="471"/>
      <c r="Z3" s="471"/>
      <c r="AA3" s="473"/>
      <c r="AB3" s="468" t="s">
        <v>223</v>
      </c>
      <c r="AC3" s="468" t="s">
        <v>224</v>
      </c>
      <c r="AD3" s="456" t="s">
        <v>125</v>
      </c>
      <c r="AE3" s="457"/>
      <c r="AF3" s="456" t="s">
        <v>125</v>
      </c>
      <c r="AG3" s="457"/>
    </row>
    <row r="4" spans="1:33" s="229" customFormat="1" x14ac:dyDescent="0.2">
      <c r="A4" s="135"/>
      <c r="B4" s="136" t="s">
        <v>157</v>
      </c>
      <c r="C4" s="137" t="s">
        <v>158</v>
      </c>
      <c r="D4" s="137" t="s">
        <v>159</v>
      </c>
      <c r="E4" s="137" t="s">
        <v>160</v>
      </c>
      <c r="F4" s="137" t="s">
        <v>161</v>
      </c>
      <c r="G4" s="137" t="s">
        <v>162</v>
      </c>
      <c r="H4" s="137" t="s">
        <v>163</v>
      </c>
      <c r="I4" s="137" t="s">
        <v>164</v>
      </c>
      <c r="J4" s="137" t="s">
        <v>165</v>
      </c>
      <c r="K4" s="137" t="s">
        <v>166</v>
      </c>
      <c r="L4" s="137" t="s">
        <v>167</v>
      </c>
      <c r="M4" s="137" t="s">
        <v>168</v>
      </c>
      <c r="N4" s="137" t="s">
        <v>169</v>
      </c>
      <c r="O4" s="137" t="s">
        <v>170</v>
      </c>
      <c r="P4" s="137" t="s">
        <v>171</v>
      </c>
      <c r="Q4" s="137" t="s">
        <v>172</v>
      </c>
      <c r="R4" s="137" t="s">
        <v>173</v>
      </c>
      <c r="S4" s="137" t="s">
        <v>174</v>
      </c>
      <c r="T4" s="137" t="s">
        <v>175</v>
      </c>
      <c r="U4" s="137" t="s">
        <v>176</v>
      </c>
      <c r="V4" s="137" t="s">
        <v>177</v>
      </c>
      <c r="W4" s="137" t="s">
        <v>178</v>
      </c>
      <c r="X4" s="137" t="s">
        <v>179</v>
      </c>
      <c r="Y4" s="137" t="s">
        <v>180</v>
      </c>
      <c r="Z4" s="137" t="s">
        <v>181</v>
      </c>
      <c r="AA4" s="138" t="s">
        <v>182</v>
      </c>
      <c r="AB4" s="469"/>
      <c r="AC4" s="469"/>
      <c r="AD4" s="493" t="s">
        <v>195</v>
      </c>
      <c r="AE4" s="459"/>
      <c r="AF4" s="493" t="s">
        <v>185</v>
      </c>
      <c r="AG4" s="459"/>
    </row>
    <row r="5" spans="1:33" s="184" customFormat="1" x14ac:dyDescent="0.2">
      <c r="A5" s="139" t="s">
        <v>69</v>
      </c>
      <c r="B5" s="140">
        <v>2477276.0000029998</v>
      </c>
      <c r="C5" s="140">
        <v>2495621.999998</v>
      </c>
      <c r="D5" s="140">
        <v>2509425.2693630001</v>
      </c>
      <c r="E5" s="140">
        <v>2523096.000949</v>
      </c>
      <c r="F5" s="140">
        <v>2537971.916522</v>
      </c>
      <c r="G5" s="140">
        <v>2550216.0995999998</v>
      </c>
      <c r="H5" s="140">
        <v>2561601.6644919999</v>
      </c>
      <c r="I5" s="140">
        <v>2571534.5817630002</v>
      </c>
      <c r="J5" s="140">
        <v>2580709.1832920001</v>
      </c>
      <c r="K5" s="140">
        <v>2589105.4010669999</v>
      </c>
      <c r="L5" s="140">
        <v>2597625.559748</v>
      </c>
      <c r="M5" s="140">
        <v>2606299.568312</v>
      </c>
      <c r="N5" s="140">
        <v>2614329.572896</v>
      </c>
      <c r="O5" s="140">
        <v>2623133.7956249998</v>
      </c>
      <c r="P5" s="140">
        <v>2631658.3805559999</v>
      </c>
      <c r="Q5" s="140">
        <v>2640297.986786</v>
      </c>
      <c r="R5" s="140">
        <v>2649073.1836219998</v>
      </c>
      <c r="S5" s="140">
        <v>2657331.5196159999</v>
      </c>
      <c r="T5" s="140">
        <v>2666271.9715740001</v>
      </c>
      <c r="U5" s="140">
        <v>2674577.1978119998</v>
      </c>
      <c r="V5" s="140">
        <v>2682841.2797670001</v>
      </c>
      <c r="W5" s="140">
        <v>2690364.8746250002</v>
      </c>
      <c r="X5" s="140">
        <v>2697583.219573</v>
      </c>
      <c r="Y5" s="140">
        <v>2703998.7274270002</v>
      </c>
      <c r="Z5" s="140">
        <v>2709804.031006</v>
      </c>
      <c r="AA5" s="140">
        <v>2714739.067636</v>
      </c>
      <c r="AB5" s="161">
        <v>12035</v>
      </c>
      <c r="AC5" s="161">
        <v>9499</v>
      </c>
      <c r="AD5" s="140">
        <v>120350</v>
      </c>
      <c r="AE5" s="169">
        <v>0.05</v>
      </c>
      <c r="AF5" s="140">
        <v>237463</v>
      </c>
      <c r="AG5" s="169">
        <v>0.1</v>
      </c>
    </row>
    <row r="6" spans="1:33" s="184" customFormat="1" ht="24.75" customHeight="1" x14ac:dyDescent="0.2">
      <c r="A6" s="494" t="s">
        <v>148</v>
      </c>
      <c r="B6" s="495"/>
      <c r="C6" s="495"/>
      <c r="D6" s="495"/>
      <c r="E6" s="495"/>
      <c r="F6" s="495"/>
      <c r="G6" s="495"/>
      <c r="H6" s="495"/>
      <c r="I6" s="495"/>
      <c r="J6" s="495"/>
      <c r="K6" s="495"/>
      <c r="L6" s="495"/>
      <c r="M6" s="495"/>
      <c r="N6" s="495"/>
      <c r="O6" s="495"/>
      <c r="P6" s="495"/>
      <c r="Q6" s="495"/>
      <c r="R6" s="495"/>
      <c r="S6" s="495"/>
      <c r="T6" s="495"/>
      <c r="U6" s="495"/>
      <c r="V6" s="495"/>
      <c r="W6" s="495"/>
      <c r="X6" s="495"/>
      <c r="Y6" s="495"/>
      <c r="Z6" s="495"/>
      <c r="AA6" s="495"/>
      <c r="AB6" s="495"/>
      <c r="AC6" s="495"/>
      <c r="AD6" s="495"/>
      <c r="AE6" s="495"/>
      <c r="AF6" s="495"/>
      <c r="AG6" s="496"/>
    </row>
    <row r="7" spans="1:33" s="229" customFormat="1" x14ac:dyDescent="0.2">
      <c r="A7" s="261" t="s">
        <v>70</v>
      </c>
      <c r="B7" s="290">
        <v>107585.9999997</v>
      </c>
      <c r="C7" s="290">
        <v>108380.9999999</v>
      </c>
      <c r="D7" s="290">
        <v>108542.7791001</v>
      </c>
      <c r="E7" s="290">
        <v>108895.6153239</v>
      </c>
      <c r="F7" s="290">
        <v>109299.62214180001</v>
      </c>
      <c r="G7" s="290">
        <v>109567.87936750001</v>
      </c>
      <c r="H7" s="290">
        <v>109830.8120831</v>
      </c>
      <c r="I7" s="290">
        <v>110075.3528977</v>
      </c>
      <c r="J7" s="290">
        <v>110354.5861272</v>
      </c>
      <c r="K7" s="290">
        <v>110629.32411820001</v>
      </c>
      <c r="L7" s="291">
        <v>110884.1782197</v>
      </c>
      <c r="M7" s="291">
        <v>111200.5452538</v>
      </c>
      <c r="N7" s="291">
        <v>111535.9862721</v>
      </c>
      <c r="O7" s="291">
        <v>111945.66106480001</v>
      </c>
      <c r="P7" s="291">
        <v>112320.748567</v>
      </c>
      <c r="Q7" s="291">
        <v>112729.4445633</v>
      </c>
      <c r="R7" s="291">
        <v>113134.2679277</v>
      </c>
      <c r="S7" s="291">
        <v>113546.0930014</v>
      </c>
      <c r="T7" s="291">
        <v>113937.8196594</v>
      </c>
      <c r="U7" s="291">
        <v>114285.0180402</v>
      </c>
      <c r="V7" s="291">
        <v>114648.2093891</v>
      </c>
      <c r="W7" s="291">
        <v>114909.96282650001</v>
      </c>
      <c r="X7" s="291">
        <v>115222.51876979999</v>
      </c>
      <c r="Y7" s="291">
        <v>115477.4541359</v>
      </c>
      <c r="Z7" s="291">
        <v>115671.2519283</v>
      </c>
      <c r="AA7" s="291">
        <v>115839.171206</v>
      </c>
      <c r="AB7" s="292">
        <v>330</v>
      </c>
      <c r="AC7" s="292">
        <v>330</v>
      </c>
      <c r="AD7" s="291">
        <v>3298</v>
      </c>
      <c r="AE7" s="293">
        <v>0.03</v>
      </c>
      <c r="AF7" s="291">
        <v>8253</v>
      </c>
      <c r="AG7" s="293">
        <v>0.08</v>
      </c>
    </row>
    <row r="8" spans="1:33" s="229" customFormat="1" x14ac:dyDescent="0.2">
      <c r="A8" s="261" t="s">
        <v>71</v>
      </c>
      <c r="B8" s="290">
        <v>111155.9999997</v>
      </c>
      <c r="C8" s="290">
        <v>112113.9999995</v>
      </c>
      <c r="D8" s="290">
        <v>112695.60079110001</v>
      </c>
      <c r="E8" s="290">
        <v>113217.2369898</v>
      </c>
      <c r="F8" s="290">
        <v>114078.7568718</v>
      </c>
      <c r="G8" s="290">
        <v>114903.6232669</v>
      </c>
      <c r="H8" s="290">
        <v>115674.78141310001</v>
      </c>
      <c r="I8" s="290">
        <v>116323.5569425</v>
      </c>
      <c r="J8" s="290">
        <v>116868.6546012</v>
      </c>
      <c r="K8" s="290">
        <v>117363.06935960001</v>
      </c>
      <c r="L8" s="291">
        <v>117844.1248659</v>
      </c>
      <c r="M8" s="291">
        <v>118325.4545914</v>
      </c>
      <c r="N8" s="291">
        <v>118756.4138983</v>
      </c>
      <c r="O8" s="291">
        <v>119177.9290893</v>
      </c>
      <c r="P8" s="291">
        <v>119498.86828350001</v>
      </c>
      <c r="Q8" s="291">
        <v>119878.3491071</v>
      </c>
      <c r="R8" s="291">
        <v>120220.5276788</v>
      </c>
      <c r="S8" s="291">
        <v>120526.56792250001</v>
      </c>
      <c r="T8" s="291">
        <v>120844.372508</v>
      </c>
      <c r="U8" s="291">
        <v>121142.3343359</v>
      </c>
      <c r="V8" s="291">
        <v>121475.5509249</v>
      </c>
      <c r="W8" s="291">
        <v>121778.2661926</v>
      </c>
      <c r="X8" s="291">
        <v>122109.4489709</v>
      </c>
      <c r="Y8" s="291">
        <v>122406.7966251</v>
      </c>
      <c r="Z8" s="291">
        <v>122673.1933855</v>
      </c>
      <c r="AA8" s="291">
        <v>122899.8558227</v>
      </c>
      <c r="AB8" s="292">
        <v>669</v>
      </c>
      <c r="AC8" s="292">
        <v>470</v>
      </c>
      <c r="AD8" s="291">
        <v>6688</v>
      </c>
      <c r="AE8" s="293">
        <v>0.06</v>
      </c>
      <c r="AF8" s="291">
        <v>11744</v>
      </c>
      <c r="AG8" s="293">
        <v>0.11</v>
      </c>
    </row>
    <row r="9" spans="1:33" s="229" customFormat="1" x14ac:dyDescent="0.2">
      <c r="A9" s="261" t="s">
        <v>72</v>
      </c>
      <c r="B9" s="290">
        <v>53888.000000400003</v>
      </c>
      <c r="C9" s="290">
        <v>54221.000000200002</v>
      </c>
      <c r="D9" s="290">
        <v>54302.195370200003</v>
      </c>
      <c r="E9" s="290">
        <v>54377.557317300001</v>
      </c>
      <c r="F9" s="290">
        <v>54620.516842999998</v>
      </c>
      <c r="G9" s="290">
        <v>54812.687337299998</v>
      </c>
      <c r="H9" s="290">
        <v>54958.925895</v>
      </c>
      <c r="I9" s="290">
        <v>55050.273949499999</v>
      </c>
      <c r="J9" s="290">
        <v>55122.481109300003</v>
      </c>
      <c r="K9" s="290">
        <v>55125.521330199997</v>
      </c>
      <c r="L9" s="291">
        <v>55188.640195699998</v>
      </c>
      <c r="M9" s="291">
        <v>55226.310618199997</v>
      </c>
      <c r="N9" s="291">
        <v>55223.446864199999</v>
      </c>
      <c r="O9" s="291">
        <v>55243.587414299996</v>
      </c>
      <c r="P9" s="291">
        <v>55250.412773700002</v>
      </c>
      <c r="Q9" s="291">
        <v>55272.386749800004</v>
      </c>
      <c r="R9" s="291">
        <v>55295.033151099997</v>
      </c>
      <c r="S9" s="291">
        <v>55327.996746999997</v>
      </c>
      <c r="T9" s="291">
        <v>55353.474674999998</v>
      </c>
      <c r="U9" s="291">
        <v>55386.198402100003</v>
      </c>
      <c r="V9" s="291">
        <v>55411.975665799997</v>
      </c>
      <c r="W9" s="291">
        <v>55441.193339099998</v>
      </c>
      <c r="X9" s="291">
        <v>55470.242396900001</v>
      </c>
      <c r="Y9" s="291">
        <v>55476.783888600003</v>
      </c>
      <c r="Z9" s="291">
        <v>55488.040272999999</v>
      </c>
      <c r="AA9" s="291">
        <v>55450.760555599998</v>
      </c>
      <c r="AB9" s="292">
        <v>130</v>
      </c>
      <c r="AC9" s="292">
        <v>63</v>
      </c>
      <c r="AD9" s="291">
        <v>1301</v>
      </c>
      <c r="AE9" s="293">
        <v>0.02</v>
      </c>
      <c r="AF9" s="291">
        <v>1563</v>
      </c>
      <c r="AG9" s="293">
        <v>0.03</v>
      </c>
    </row>
    <row r="10" spans="1:33" s="229" customFormat="1" x14ac:dyDescent="0.2">
      <c r="A10" s="261" t="s">
        <v>139</v>
      </c>
      <c r="B10" s="290">
        <v>41629.999999729996</v>
      </c>
      <c r="C10" s="290">
        <v>41788.999999979998</v>
      </c>
      <c r="D10" s="290">
        <v>41723.474003670002</v>
      </c>
      <c r="E10" s="290">
        <v>41634.724806450002</v>
      </c>
      <c r="F10" s="290">
        <v>41607.774568959998</v>
      </c>
      <c r="G10" s="290">
        <v>41522.547973790002</v>
      </c>
      <c r="H10" s="290">
        <v>41440.004927260001</v>
      </c>
      <c r="I10" s="290">
        <v>41290.115856370001</v>
      </c>
      <c r="J10" s="290">
        <v>41170.063866340002</v>
      </c>
      <c r="K10" s="290">
        <v>40990.090338419999</v>
      </c>
      <c r="L10" s="291">
        <v>40802.669839980001</v>
      </c>
      <c r="M10" s="291">
        <v>40639.672610469999</v>
      </c>
      <c r="N10" s="291">
        <v>40458.469817320001</v>
      </c>
      <c r="O10" s="291">
        <v>40292.462298010003</v>
      </c>
      <c r="P10" s="291">
        <v>40120.61522177</v>
      </c>
      <c r="Q10" s="291">
        <v>39961.164048409999</v>
      </c>
      <c r="R10" s="291">
        <v>39807.634810559997</v>
      </c>
      <c r="S10" s="291">
        <v>39655.680589210002</v>
      </c>
      <c r="T10" s="291">
        <v>39519.150021250003</v>
      </c>
      <c r="U10" s="291">
        <v>39369.854708530002</v>
      </c>
      <c r="V10" s="291">
        <v>39238.844170689998</v>
      </c>
      <c r="W10" s="291">
        <v>39091.262929479999</v>
      </c>
      <c r="X10" s="291">
        <v>38952.641956140003</v>
      </c>
      <c r="Y10" s="291">
        <v>38779.880158309999</v>
      </c>
      <c r="Z10" s="291">
        <v>38635.865023840001</v>
      </c>
      <c r="AA10" s="291">
        <v>38476.132149630001</v>
      </c>
      <c r="AB10" s="292">
        <v>-83</v>
      </c>
      <c r="AC10" s="292">
        <v>-126</v>
      </c>
      <c r="AD10" s="291">
        <v>-827</v>
      </c>
      <c r="AE10" s="293">
        <v>-0.02</v>
      </c>
      <c r="AF10" s="291">
        <v>-3154</v>
      </c>
      <c r="AG10" s="293">
        <v>-0.08</v>
      </c>
    </row>
    <row r="11" spans="1:33" s="229" customFormat="1" x14ac:dyDescent="0.2">
      <c r="A11" s="261" t="s">
        <v>140</v>
      </c>
      <c r="B11" s="290">
        <v>235770.99999929999</v>
      </c>
      <c r="C11" s="290">
        <v>238268.9999994</v>
      </c>
      <c r="D11" s="290">
        <v>241171.39194830001</v>
      </c>
      <c r="E11" s="290">
        <v>243953.7869145</v>
      </c>
      <c r="F11" s="290">
        <v>246540.44235600001</v>
      </c>
      <c r="G11" s="290">
        <v>248840.77765559999</v>
      </c>
      <c r="H11" s="290">
        <v>251104.30887469999</v>
      </c>
      <c r="I11" s="290">
        <v>253222.79819920001</v>
      </c>
      <c r="J11" s="290">
        <v>255255.4903801</v>
      </c>
      <c r="K11" s="290">
        <v>257283.7849046</v>
      </c>
      <c r="L11" s="291">
        <v>259244.5117492</v>
      </c>
      <c r="M11" s="291">
        <v>261253.75574960001</v>
      </c>
      <c r="N11" s="291">
        <v>263156.10202410002</v>
      </c>
      <c r="O11" s="291">
        <v>265128.68420919997</v>
      </c>
      <c r="P11" s="291">
        <v>267080.0512936</v>
      </c>
      <c r="Q11" s="291">
        <v>269040.14545950003</v>
      </c>
      <c r="R11" s="291">
        <v>270979.83550739998</v>
      </c>
      <c r="S11" s="291">
        <v>272809.30234220001</v>
      </c>
      <c r="T11" s="291">
        <v>274671.98191009997</v>
      </c>
      <c r="U11" s="291">
        <v>276396.9316367</v>
      </c>
      <c r="V11" s="291">
        <v>278171.31550750002</v>
      </c>
      <c r="W11" s="291">
        <v>279802.93576760002</v>
      </c>
      <c r="X11" s="291">
        <v>281387.33456819999</v>
      </c>
      <c r="Y11" s="291">
        <v>282933.9889384</v>
      </c>
      <c r="Z11" s="291">
        <v>284356.44128109998</v>
      </c>
      <c r="AA11" s="291">
        <v>285724.90522760001</v>
      </c>
      <c r="AB11" s="292">
        <v>2347</v>
      </c>
      <c r="AC11" s="292">
        <v>1998</v>
      </c>
      <c r="AD11" s="291">
        <v>23474</v>
      </c>
      <c r="AE11" s="293">
        <v>0.1</v>
      </c>
      <c r="AF11" s="291">
        <v>49954</v>
      </c>
      <c r="AG11" s="293">
        <v>0.21</v>
      </c>
    </row>
    <row r="12" spans="1:33" s="229" customFormat="1" x14ac:dyDescent="0.2">
      <c r="A12" s="261" t="s">
        <v>73</v>
      </c>
      <c r="B12" s="290">
        <v>23673.99999991</v>
      </c>
      <c r="C12" s="290">
        <v>23890.000000029999</v>
      </c>
      <c r="D12" s="290">
        <v>23972.701796910002</v>
      </c>
      <c r="E12" s="290">
        <v>24039.382319209999</v>
      </c>
      <c r="F12" s="290">
        <v>24138.189969359999</v>
      </c>
      <c r="G12" s="290">
        <v>24217.096077400001</v>
      </c>
      <c r="H12" s="290">
        <v>24277.977490140001</v>
      </c>
      <c r="I12" s="290">
        <v>24332.16900147</v>
      </c>
      <c r="J12" s="290">
        <v>24361.567019729999</v>
      </c>
      <c r="K12" s="290">
        <v>24364.357903110002</v>
      </c>
      <c r="L12" s="291">
        <v>24383.829246090001</v>
      </c>
      <c r="M12" s="291">
        <v>24397.855120929999</v>
      </c>
      <c r="N12" s="291">
        <v>24408.278304480002</v>
      </c>
      <c r="O12" s="291">
        <v>24399.476747510002</v>
      </c>
      <c r="P12" s="291">
        <v>24394.792541319999</v>
      </c>
      <c r="Q12" s="291">
        <v>24392.380826529999</v>
      </c>
      <c r="R12" s="291">
        <v>24385.155529150001</v>
      </c>
      <c r="S12" s="291">
        <v>24379.75992316</v>
      </c>
      <c r="T12" s="291">
        <v>24386.909561349999</v>
      </c>
      <c r="U12" s="291">
        <v>24402.857525840001</v>
      </c>
      <c r="V12" s="291">
        <v>24419.513426630001</v>
      </c>
      <c r="W12" s="291">
        <v>24419.54002094</v>
      </c>
      <c r="X12" s="291">
        <v>24397.34047598</v>
      </c>
      <c r="Y12" s="291">
        <v>24380.005616909999</v>
      </c>
      <c r="Z12" s="291">
        <v>24406.708743539999</v>
      </c>
      <c r="AA12" s="291">
        <v>24408.499928099998</v>
      </c>
      <c r="AB12" s="292">
        <v>71</v>
      </c>
      <c r="AC12" s="292">
        <v>29</v>
      </c>
      <c r="AD12" s="291">
        <v>710</v>
      </c>
      <c r="AE12" s="293">
        <v>0.03</v>
      </c>
      <c r="AF12" s="291">
        <v>734</v>
      </c>
      <c r="AG12" s="293">
        <v>0.03</v>
      </c>
    </row>
    <row r="13" spans="1:33" s="229" customFormat="1" x14ac:dyDescent="0.2">
      <c r="A13" s="261" t="s">
        <v>141</v>
      </c>
      <c r="B13" s="290">
        <v>69585.999998800005</v>
      </c>
      <c r="C13" s="290">
        <v>69699.000000100001</v>
      </c>
      <c r="D13" s="290">
        <v>69775.5468272</v>
      </c>
      <c r="E13" s="290">
        <v>69823.853184599997</v>
      </c>
      <c r="F13" s="290">
        <v>69930.177163999993</v>
      </c>
      <c r="G13" s="290">
        <v>69987.216993299997</v>
      </c>
      <c r="H13" s="290">
        <v>70003.511534100006</v>
      </c>
      <c r="I13" s="290">
        <v>70025.261836200007</v>
      </c>
      <c r="J13" s="290">
        <v>69967.318950400004</v>
      </c>
      <c r="K13" s="290">
        <v>69906.072880499996</v>
      </c>
      <c r="L13" s="291">
        <v>69869.044936699996</v>
      </c>
      <c r="M13" s="291">
        <v>69799.829681500007</v>
      </c>
      <c r="N13" s="291">
        <v>69727.181863299993</v>
      </c>
      <c r="O13" s="291">
        <v>69647.192248899999</v>
      </c>
      <c r="P13" s="291">
        <v>69540.876278199998</v>
      </c>
      <c r="Q13" s="291">
        <v>69476.517716100003</v>
      </c>
      <c r="R13" s="291">
        <v>69422.509750900004</v>
      </c>
      <c r="S13" s="291">
        <v>69377.392195599998</v>
      </c>
      <c r="T13" s="291">
        <v>69353.120311699997</v>
      </c>
      <c r="U13" s="291">
        <v>69330.756846899996</v>
      </c>
      <c r="V13" s="291">
        <v>69332.442362999995</v>
      </c>
      <c r="W13" s="291">
        <v>69314.283633900006</v>
      </c>
      <c r="X13" s="291">
        <v>69286.595298800006</v>
      </c>
      <c r="Y13" s="291">
        <v>69216.086171400006</v>
      </c>
      <c r="Z13" s="291">
        <v>69120.383891300007</v>
      </c>
      <c r="AA13" s="291">
        <v>69004.653986599995</v>
      </c>
      <c r="AB13" s="292">
        <v>28</v>
      </c>
      <c r="AC13" s="292">
        <v>-23</v>
      </c>
      <c r="AD13" s="291">
        <v>283</v>
      </c>
      <c r="AE13" s="293">
        <v>0</v>
      </c>
      <c r="AF13" s="291">
        <v>-581</v>
      </c>
      <c r="AG13" s="293">
        <v>-0.01</v>
      </c>
    </row>
    <row r="14" spans="1:33" s="229" customFormat="1" x14ac:dyDescent="0.2">
      <c r="A14" s="261" t="s">
        <v>74</v>
      </c>
      <c r="B14" s="290">
        <v>70337.000000800006</v>
      </c>
      <c r="C14" s="290">
        <v>70685.000000300002</v>
      </c>
      <c r="D14" s="290">
        <v>70862.645403000002</v>
      </c>
      <c r="E14" s="290">
        <v>71077.075094600004</v>
      </c>
      <c r="F14" s="290">
        <v>71266.646182900004</v>
      </c>
      <c r="G14" s="290">
        <v>71357.917073000004</v>
      </c>
      <c r="H14" s="290">
        <v>71387.953529999999</v>
      </c>
      <c r="I14" s="290">
        <v>71427.494688599996</v>
      </c>
      <c r="J14" s="290">
        <v>71433.722091599993</v>
      </c>
      <c r="K14" s="290">
        <v>71483.723716599998</v>
      </c>
      <c r="L14" s="291">
        <v>71581.199934899996</v>
      </c>
      <c r="M14" s="291">
        <v>71701.420636499999</v>
      </c>
      <c r="N14" s="291">
        <v>71807.804687700002</v>
      </c>
      <c r="O14" s="291">
        <v>71957.847789899999</v>
      </c>
      <c r="P14" s="291">
        <v>72157.609322200005</v>
      </c>
      <c r="Q14" s="291">
        <v>72359.894131499997</v>
      </c>
      <c r="R14" s="291">
        <v>72536.386925600003</v>
      </c>
      <c r="S14" s="291">
        <v>72707.631262099996</v>
      </c>
      <c r="T14" s="291">
        <v>72878.093208699996</v>
      </c>
      <c r="U14" s="291">
        <v>73047.7224995</v>
      </c>
      <c r="V14" s="291">
        <v>73206.908592399996</v>
      </c>
      <c r="W14" s="291">
        <v>73314.461137100006</v>
      </c>
      <c r="X14" s="291">
        <v>73436.466843899994</v>
      </c>
      <c r="Y14" s="291">
        <v>73526.301340399994</v>
      </c>
      <c r="Z14" s="291">
        <v>73595.265854099998</v>
      </c>
      <c r="AA14" s="291">
        <v>73623.792547799996</v>
      </c>
      <c r="AB14" s="292">
        <v>124</v>
      </c>
      <c r="AC14" s="292">
        <v>131</v>
      </c>
      <c r="AD14" s="291">
        <v>1244</v>
      </c>
      <c r="AE14" s="293">
        <v>0.02</v>
      </c>
      <c r="AF14" s="291">
        <v>3287</v>
      </c>
      <c r="AG14" s="293">
        <v>0.05</v>
      </c>
    </row>
    <row r="15" spans="1:33" s="229" customFormat="1" x14ac:dyDescent="0.2">
      <c r="A15" s="261" t="s">
        <v>75</v>
      </c>
      <c r="B15" s="290">
        <v>55107.000000200002</v>
      </c>
      <c r="C15" s="290">
        <v>55387.000000400003</v>
      </c>
      <c r="D15" s="290">
        <v>55542.660349099999</v>
      </c>
      <c r="E15" s="290">
        <v>55641.632523400003</v>
      </c>
      <c r="F15" s="290">
        <v>55757.159195699998</v>
      </c>
      <c r="G15" s="290">
        <v>55818.136782399997</v>
      </c>
      <c r="H15" s="290">
        <v>55842.225825699999</v>
      </c>
      <c r="I15" s="290">
        <v>55836.520929899998</v>
      </c>
      <c r="J15" s="290">
        <v>55796.049027100002</v>
      </c>
      <c r="K15" s="290">
        <v>55725.615080800002</v>
      </c>
      <c r="L15" s="291">
        <v>55695.419780099997</v>
      </c>
      <c r="M15" s="291">
        <v>55648.960044300002</v>
      </c>
      <c r="N15" s="291">
        <v>55578.7250337</v>
      </c>
      <c r="O15" s="291">
        <v>55513.656029600003</v>
      </c>
      <c r="P15" s="291">
        <v>55499.319810499997</v>
      </c>
      <c r="Q15" s="291">
        <v>55442.593649599999</v>
      </c>
      <c r="R15" s="291">
        <v>55396.301091200003</v>
      </c>
      <c r="S15" s="291">
        <v>55345.0598713</v>
      </c>
      <c r="T15" s="291">
        <v>55328.093126899999</v>
      </c>
      <c r="U15" s="291">
        <v>55280.221878999997</v>
      </c>
      <c r="V15" s="291">
        <v>55235.409053199997</v>
      </c>
      <c r="W15" s="291">
        <v>55185.328483099998</v>
      </c>
      <c r="X15" s="291">
        <v>55159.260932700003</v>
      </c>
      <c r="Y15" s="291">
        <v>55111.538340799998</v>
      </c>
      <c r="Z15" s="291">
        <v>55046.230396699997</v>
      </c>
      <c r="AA15" s="291">
        <v>54947.850376000002</v>
      </c>
      <c r="AB15" s="292">
        <v>59</v>
      </c>
      <c r="AC15" s="292">
        <v>-6</v>
      </c>
      <c r="AD15" s="291">
        <v>588</v>
      </c>
      <c r="AE15" s="293">
        <v>0.01</v>
      </c>
      <c r="AF15" s="291">
        <v>-159</v>
      </c>
      <c r="AG15" s="293">
        <v>0</v>
      </c>
    </row>
    <row r="16" spans="1:33" s="229" customFormat="1" x14ac:dyDescent="0.2">
      <c r="A16" s="261" t="s">
        <v>76</v>
      </c>
      <c r="B16" s="290">
        <v>46023.000000400003</v>
      </c>
      <c r="C16" s="290">
        <v>46227.999999799998</v>
      </c>
      <c r="D16" s="290">
        <v>46413.769771500003</v>
      </c>
      <c r="E16" s="290">
        <v>46626.544699600003</v>
      </c>
      <c r="F16" s="290">
        <v>46916.8305894</v>
      </c>
      <c r="G16" s="290">
        <v>47144.7240093</v>
      </c>
      <c r="H16" s="290">
        <v>47365.607185399997</v>
      </c>
      <c r="I16" s="290">
        <v>47583.538551500002</v>
      </c>
      <c r="J16" s="290">
        <v>47807.727111100001</v>
      </c>
      <c r="K16" s="290">
        <v>47952.4741268</v>
      </c>
      <c r="L16" s="291">
        <v>48167.935065999998</v>
      </c>
      <c r="M16" s="291">
        <v>48380.545662700002</v>
      </c>
      <c r="N16" s="291">
        <v>48611.756895500002</v>
      </c>
      <c r="O16" s="291">
        <v>48858.465623800003</v>
      </c>
      <c r="P16" s="291">
        <v>49128.951434299997</v>
      </c>
      <c r="Q16" s="291">
        <v>49376.886388999999</v>
      </c>
      <c r="R16" s="291">
        <v>49648.058971699997</v>
      </c>
      <c r="S16" s="291">
        <v>49876.661683799997</v>
      </c>
      <c r="T16" s="291">
        <v>50145.122268699997</v>
      </c>
      <c r="U16" s="291">
        <v>50393.244840599997</v>
      </c>
      <c r="V16" s="291">
        <v>50639.7667802</v>
      </c>
      <c r="W16" s="291">
        <v>50882.952810199997</v>
      </c>
      <c r="X16" s="291">
        <v>51107.5082339</v>
      </c>
      <c r="Y16" s="291">
        <v>51309.470397199999</v>
      </c>
      <c r="Z16" s="291">
        <v>51527.3198863</v>
      </c>
      <c r="AA16" s="291">
        <v>51681.101300900002</v>
      </c>
      <c r="AB16" s="292">
        <v>214</v>
      </c>
      <c r="AC16" s="292">
        <v>226</v>
      </c>
      <c r="AD16" s="291">
        <v>2145</v>
      </c>
      <c r="AE16" s="293">
        <v>0.05</v>
      </c>
      <c r="AF16" s="291">
        <v>5658</v>
      </c>
      <c r="AG16" s="293">
        <v>0.12</v>
      </c>
    </row>
    <row r="17" spans="1:33" s="229" customFormat="1" x14ac:dyDescent="0.2">
      <c r="A17" s="261" t="s">
        <v>77</v>
      </c>
      <c r="B17" s="290">
        <v>45974.999999519998</v>
      </c>
      <c r="C17" s="290">
        <v>46770.99999977</v>
      </c>
      <c r="D17" s="290">
        <v>47227.210459989998</v>
      </c>
      <c r="E17" s="290">
        <v>47706.857331929998</v>
      </c>
      <c r="F17" s="290">
        <v>48217.589172419997</v>
      </c>
      <c r="G17" s="290">
        <v>48701.532022740001</v>
      </c>
      <c r="H17" s="290">
        <v>49124.368178520002</v>
      </c>
      <c r="I17" s="290">
        <v>49565.142240699999</v>
      </c>
      <c r="J17" s="290">
        <v>50009.309914229998</v>
      </c>
      <c r="K17" s="290">
        <v>50442.705562280004</v>
      </c>
      <c r="L17" s="291">
        <v>50821.308705399999</v>
      </c>
      <c r="M17" s="291">
        <v>51259.267906599998</v>
      </c>
      <c r="N17" s="291">
        <v>51681.539593900001</v>
      </c>
      <c r="O17" s="291">
        <v>52115.793919700001</v>
      </c>
      <c r="P17" s="291">
        <v>52575.335313700001</v>
      </c>
      <c r="Q17" s="291">
        <v>53017.612282800001</v>
      </c>
      <c r="R17" s="291">
        <v>53443.630199200001</v>
      </c>
      <c r="S17" s="291">
        <v>53865.969300899997</v>
      </c>
      <c r="T17" s="291">
        <v>54331.677244400002</v>
      </c>
      <c r="U17" s="291">
        <v>54767.504893500001</v>
      </c>
      <c r="V17" s="291">
        <v>55187.548278900002</v>
      </c>
      <c r="W17" s="291">
        <v>55587.1723862</v>
      </c>
      <c r="X17" s="291">
        <v>55996.083289100003</v>
      </c>
      <c r="Y17" s="291">
        <v>56371.930182700002</v>
      </c>
      <c r="Z17" s="291">
        <v>56752.442207300002</v>
      </c>
      <c r="AA17" s="291">
        <v>57122.736388099998</v>
      </c>
      <c r="AB17" s="292">
        <v>485</v>
      </c>
      <c r="AC17" s="292">
        <v>446</v>
      </c>
      <c r="AD17" s="291">
        <v>4846</v>
      </c>
      <c r="AE17" s="293">
        <v>0.11</v>
      </c>
      <c r="AF17" s="291">
        <v>11148</v>
      </c>
      <c r="AG17" s="293">
        <v>0.24</v>
      </c>
    </row>
    <row r="18" spans="1:33" s="229" customFormat="1" x14ac:dyDescent="0.2">
      <c r="A18" s="261" t="s">
        <v>78</v>
      </c>
      <c r="B18" s="290">
        <v>39107.999999799998</v>
      </c>
      <c r="C18" s="290">
        <v>39344.999999500003</v>
      </c>
      <c r="D18" s="290">
        <v>39661.159047200003</v>
      </c>
      <c r="E18" s="290">
        <v>39978.328162500002</v>
      </c>
      <c r="F18" s="290">
        <v>40304.7125199</v>
      </c>
      <c r="G18" s="290">
        <v>40617.106444199999</v>
      </c>
      <c r="H18" s="290">
        <v>40925.941638299999</v>
      </c>
      <c r="I18" s="290">
        <v>41216.107864099999</v>
      </c>
      <c r="J18" s="290">
        <v>41494.864489500003</v>
      </c>
      <c r="K18" s="290">
        <v>41814.9937574</v>
      </c>
      <c r="L18" s="291">
        <v>42139.295612800001</v>
      </c>
      <c r="M18" s="291">
        <v>42443.429562999998</v>
      </c>
      <c r="N18" s="291">
        <v>42777.025477499999</v>
      </c>
      <c r="O18" s="291">
        <v>43115.879487799997</v>
      </c>
      <c r="P18" s="291">
        <v>43463.232417500003</v>
      </c>
      <c r="Q18" s="291">
        <v>43780.093202700002</v>
      </c>
      <c r="R18" s="291">
        <v>44088.195251500001</v>
      </c>
      <c r="S18" s="291">
        <v>44389.784294899997</v>
      </c>
      <c r="T18" s="291">
        <v>44698.560587</v>
      </c>
      <c r="U18" s="291">
        <v>45018.405979000003</v>
      </c>
      <c r="V18" s="291">
        <v>45287.203387000001</v>
      </c>
      <c r="W18" s="291">
        <v>45572.4004184</v>
      </c>
      <c r="X18" s="291">
        <v>45815.843639799998</v>
      </c>
      <c r="Y18" s="291">
        <v>46081.165661999999</v>
      </c>
      <c r="Z18" s="291">
        <v>46322.426989799998</v>
      </c>
      <c r="AA18" s="291">
        <v>46537.411164899997</v>
      </c>
      <c r="AB18" s="292">
        <v>303</v>
      </c>
      <c r="AC18" s="292">
        <v>297</v>
      </c>
      <c r="AD18" s="291">
        <v>3031</v>
      </c>
      <c r="AE18" s="293">
        <v>0.08</v>
      </c>
      <c r="AF18" s="291">
        <v>7429</v>
      </c>
      <c r="AG18" s="293">
        <v>0.19</v>
      </c>
    </row>
    <row r="19" spans="1:33" s="229" customFormat="1" x14ac:dyDescent="0.2">
      <c r="A19" s="261" t="s">
        <v>79</v>
      </c>
      <c r="B19" s="290">
        <v>72267.000000700005</v>
      </c>
      <c r="C19" s="290">
        <v>72672</v>
      </c>
      <c r="D19" s="290">
        <v>73161.539793200005</v>
      </c>
      <c r="E19" s="290">
        <v>73621.363514600002</v>
      </c>
      <c r="F19" s="290">
        <v>74175.940956499995</v>
      </c>
      <c r="G19" s="290">
        <v>74657.5218761</v>
      </c>
      <c r="H19" s="290">
        <v>75105.115081399999</v>
      </c>
      <c r="I19" s="290">
        <v>75553.674575800003</v>
      </c>
      <c r="J19" s="290">
        <v>75965.609125600007</v>
      </c>
      <c r="K19" s="290">
        <v>76318.769596099999</v>
      </c>
      <c r="L19" s="291">
        <v>76691.611431400001</v>
      </c>
      <c r="M19" s="291">
        <v>77028.886175199994</v>
      </c>
      <c r="N19" s="291">
        <v>77394.943609900001</v>
      </c>
      <c r="O19" s="291">
        <v>77771.762362399997</v>
      </c>
      <c r="P19" s="291">
        <v>78144.2116542</v>
      </c>
      <c r="Q19" s="291">
        <v>78502.491692900003</v>
      </c>
      <c r="R19" s="291">
        <v>78869.470625300004</v>
      </c>
      <c r="S19" s="291">
        <v>79223.803133499998</v>
      </c>
      <c r="T19" s="291">
        <v>79584.669144500003</v>
      </c>
      <c r="U19" s="291">
        <v>79925.911805199998</v>
      </c>
      <c r="V19" s="291">
        <v>80256.891668900003</v>
      </c>
      <c r="W19" s="291">
        <v>80592.233726799997</v>
      </c>
      <c r="X19" s="291">
        <v>80904.759041199999</v>
      </c>
      <c r="Y19" s="291">
        <v>81196.300601299998</v>
      </c>
      <c r="Z19" s="291">
        <v>81508.734615599999</v>
      </c>
      <c r="AA19" s="291">
        <v>81790.161309799994</v>
      </c>
      <c r="AB19" s="292">
        <v>442</v>
      </c>
      <c r="AC19" s="292">
        <v>381</v>
      </c>
      <c r="AD19" s="291">
        <v>4425</v>
      </c>
      <c r="AE19" s="293">
        <v>0.06</v>
      </c>
      <c r="AF19" s="291">
        <v>9523</v>
      </c>
      <c r="AG19" s="293">
        <v>0.13</v>
      </c>
    </row>
    <row r="20" spans="1:33" s="229" customFormat="1" x14ac:dyDescent="0.2">
      <c r="A20" s="261" t="s">
        <v>80</v>
      </c>
      <c r="B20" s="290">
        <v>167943.9999994</v>
      </c>
      <c r="C20" s="290">
        <v>169239.00000100001</v>
      </c>
      <c r="D20" s="290">
        <v>169751.0197182</v>
      </c>
      <c r="E20" s="290">
        <v>170310.68100499999</v>
      </c>
      <c r="F20" s="290">
        <v>171156.21996330001</v>
      </c>
      <c r="G20" s="290">
        <v>171748.19424119999</v>
      </c>
      <c r="H20" s="290">
        <v>172314.091193</v>
      </c>
      <c r="I20" s="290">
        <v>172710.9425982</v>
      </c>
      <c r="J20" s="290">
        <v>173078.19749759999</v>
      </c>
      <c r="K20" s="290">
        <v>173334.5972736</v>
      </c>
      <c r="L20" s="291">
        <v>173620.84334339999</v>
      </c>
      <c r="M20" s="291">
        <v>173987.84149409999</v>
      </c>
      <c r="N20" s="291">
        <v>174274.34161639999</v>
      </c>
      <c r="O20" s="291">
        <v>174634.44654929999</v>
      </c>
      <c r="P20" s="291">
        <v>174885.13259739999</v>
      </c>
      <c r="Q20" s="291">
        <v>175187.19429290001</v>
      </c>
      <c r="R20" s="291">
        <v>175506.26721369999</v>
      </c>
      <c r="S20" s="291">
        <v>175812.6967959</v>
      </c>
      <c r="T20" s="291">
        <v>176109.62618739999</v>
      </c>
      <c r="U20" s="291">
        <v>176337.5881931</v>
      </c>
      <c r="V20" s="291">
        <v>176596.27234659999</v>
      </c>
      <c r="W20" s="291">
        <v>176852.86766349999</v>
      </c>
      <c r="X20" s="291">
        <v>177113.46052180001</v>
      </c>
      <c r="Y20" s="291">
        <v>177306.1226728</v>
      </c>
      <c r="Z20" s="291">
        <v>177492.7042827</v>
      </c>
      <c r="AA20" s="291">
        <v>177650.97947009999</v>
      </c>
      <c r="AB20" s="292">
        <v>568</v>
      </c>
      <c r="AC20" s="292">
        <v>388</v>
      </c>
      <c r="AD20" s="291">
        <v>5677</v>
      </c>
      <c r="AE20" s="293">
        <v>0.03</v>
      </c>
      <c r="AF20" s="291">
        <v>9707</v>
      </c>
      <c r="AG20" s="293">
        <v>0.06</v>
      </c>
    </row>
    <row r="21" spans="1:33" s="229" customFormat="1" x14ac:dyDescent="0.2">
      <c r="A21" s="261" t="s">
        <v>81</v>
      </c>
      <c r="B21" s="290">
        <v>292619.00000090001</v>
      </c>
      <c r="C21" s="290">
        <v>294622.00000120001</v>
      </c>
      <c r="D21" s="290">
        <v>296835.61545330001</v>
      </c>
      <c r="E21" s="290">
        <v>299004.41035149997</v>
      </c>
      <c r="F21" s="290">
        <v>300829.78982980002</v>
      </c>
      <c r="G21" s="290">
        <v>302366.91890809999</v>
      </c>
      <c r="H21" s="290">
        <v>303711.91320950002</v>
      </c>
      <c r="I21" s="290">
        <v>304947.71553390002</v>
      </c>
      <c r="J21" s="290">
        <v>306220.84119579999</v>
      </c>
      <c r="K21" s="290">
        <v>307450.49322980002</v>
      </c>
      <c r="L21" s="291">
        <v>308678.07901320001</v>
      </c>
      <c r="M21" s="291">
        <v>309926.0112828</v>
      </c>
      <c r="N21" s="291">
        <v>311190.52497149998</v>
      </c>
      <c r="O21" s="291">
        <v>312650.99365339999</v>
      </c>
      <c r="P21" s="291">
        <v>314075.14704840002</v>
      </c>
      <c r="Q21" s="291">
        <v>315541.6998684</v>
      </c>
      <c r="R21" s="291">
        <v>317022.03970379999</v>
      </c>
      <c r="S21" s="291">
        <v>318411.75486779999</v>
      </c>
      <c r="T21" s="291">
        <v>319961.89499609999</v>
      </c>
      <c r="U21" s="291">
        <v>321446.67706939997</v>
      </c>
      <c r="V21" s="291">
        <v>322833.28243179998</v>
      </c>
      <c r="W21" s="291">
        <v>324102.39241049998</v>
      </c>
      <c r="X21" s="291">
        <v>325260.6146498</v>
      </c>
      <c r="Y21" s="291">
        <v>326379.13701220002</v>
      </c>
      <c r="Z21" s="291">
        <v>327360.33572680003</v>
      </c>
      <c r="AA21" s="291">
        <v>328228.51824030001</v>
      </c>
      <c r="AB21" s="292">
        <v>1606</v>
      </c>
      <c r="AC21" s="292">
        <v>1424</v>
      </c>
      <c r="AD21" s="291">
        <v>16059</v>
      </c>
      <c r="AE21" s="293">
        <v>0.05</v>
      </c>
      <c r="AF21" s="291">
        <v>35610</v>
      </c>
      <c r="AG21" s="293">
        <v>0.12</v>
      </c>
    </row>
    <row r="22" spans="1:33" s="229" customFormat="1" x14ac:dyDescent="0.2">
      <c r="A22" s="110" t="s">
        <v>82</v>
      </c>
      <c r="B22" s="290">
        <v>108877.9999996</v>
      </c>
      <c r="C22" s="290">
        <v>109514.0000005</v>
      </c>
      <c r="D22" s="290">
        <v>109972.894909</v>
      </c>
      <c r="E22" s="290">
        <v>110435.87056890001</v>
      </c>
      <c r="F22" s="290">
        <v>111066.7800713</v>
      </c>
      <c r="G22" s="290">
        <v>111656.60164730001</v>
      </c>
      <c r="H22" s="290">
        <v>112181.49629510001</v>
      </c>
      <c r="I22" s="290">
        <v>112632.951711</v>
      </c>
      <c r="J22" s="290">
        <v>113007.0858818</v>
      </c>
      <c r="K22" s="290">
        <v>113383.08710230001</v>
      </c>
      <c r="L22" s="291">
        <v>113704.4171141</v>
      </c>
      <c r="M22" s="291">
        <v>114016.20117840001</v>
      </c>
      <c r="N22" s="291">
        <v>114239.41763349999</v>
      </c>
      <c r="O22" s="291">
        <v>114494.75042710001</v>
      </c>
      <c r="P22" s="291">
        <v>114699.093569</v>
      </c>
      <c r="Q22" s="291">
        <v>114878.44273169999</v>
      </c>
      <c r="R22" s="291">
        <v>115072.1617916</v>
      </c>
      <c r="S22" s="291">
        <v>115279.5372795</v>
      </c>
      <c r="T22" s="291">
        <v>115500.9772462</v>
      </c>
      <c r="U22" s="291">
        <v>115718.8765247</v>
      </c>
      <c r="V22" s="291">
        <v>115871.28111169999</v>
      </c>
      <c r="W22" s="291">
        <v>116092.18365409999</v>
      </c>
      <c r="X22" s="291">
        <v>116297.0314545</v>
      </c>
      <c r="Y22" s="291">
        <v>116473.5040629</v>
      </c>
      <c r="Z22" s="291">
        <v>116589.1524531</v>
      </c>
      <c r="AA22" s="291">
        <v>116700.4845895</v>
      </c>
      <c r="AB22" s="292">
        <v>483</v>
      </c>
      <c r="AC22" s="292">
        <v>313</v>
      </c>
      <c r="AD22" s="291">
        <v>4826</v>
      </c>
      <c r="AE22" s="293">
        <v>0.04</v>
      </c>
      <c r="AF22" s="291">
        <v>7822</v>
      </c>
      <c r="AG22" s="293">
        <v>7.0000000000000007E-2</v>
      </c>
    </row>
    <row r="23" spans="1:33" s="229" customFormat="1" x14ac:dyDescent="0.2">
      <c r="A23" s="261" t="s">
        <v>83</v>
      </c>
      <c r="B23" s="290">
        <v>37640.000000100001</v>
      </c>
      <c r="C23" s="290">
        <v>37613.999999899999</v>
      </c>
      <c r="D23" s="290">
        <v>37542.764694700003</v>
      </c>
      <c r="E23" s="290">
        <v>37462.468586499999</v>
      </c>
      <c r="F23" s="290">
        <v>37340.4148537</v>
      </c>
      <c r="G23" s="290">
        <v>37198.304141799999</v>
      </c>
      <c r="H23" s="290">
        <v>37075.581185900002</v>
      </c>
      <c r="I23" s="290">
        <v>36942.5912704</v>
      </c>
      <c r="J23" s="290">
        <v>36792.179398</v>
      </c>
      <c r="K23" s="290">
        <v>36607.296135299999</v>
      </c>
      <c r="L23" s="291">
        <v>36433.137569400002</v>
      </c>
      <c r="M23" s="291">
        <v>36258.2785353</v>
      </c>
      <c r="N23" s="291">
        <v>36121.719711899997</v>
      </c>
      <c r="O23" s="291">
        <v>35961.147438699998</v>
      </c>
      <c r="P23" s="291">
        <v>35800.287215900004</v>
      </c>
      <c r="Q23" s="291">
        <v>35618.166856600001</v>
      </c>
      <c r="R23" s="291">
        <v>35468.6987419</v>
      </c>
      <c r="S23" s="291">
        <v>35340.222680699997</v>
      </c>
      <c r="T23" s="291">
        <v>35198.248067400003</v>
      </c>
      <c r="U23" s="291">
        <v>35046.113901700002</v>
      </c>
      <c r="V23" s="291">
        <v>34887.0783725</v>
      </c>
      <c r="W23" s="291">
        <v>34712.334004099997</v>
      </c>
      <c r="X23" s="291">
        <v>34515.853859100003</v>
      </c>
      <c r="Y23" s="291">
        <v>34308.254712599999</v>
      </c>
      <c r="Z23" s="291">
        <v>34098.879649199996</v>
      </c>
      <c r="AA23" s="291">
        <v>33877.608341289997</v>
      </c>
      <c r="AB23" s="292">
        <v>-121</v>
      </c>
      <c r="AC23" s="292">
        <v>-150</v>
      </c>
      <c r="AD23" s="291">
        <v>-1207</v>
      </c>
      <c r="AE23" s="293">
        <v>-0.03</v>
      </c>
      <c r="AF23" s="291">
        <v>-3762</v>
      </c>
      <c r="AG23" s="293">
        <v>-0.1</v>
      </c>
    </row>
    <row r="24" spans="1:33" s="229" customFormat="1" x14ac:dyDescent="0.2">
      <c r="A24" s="261" t="s">
        <v>84</v>
      </c>
      <c r="B24" s="290">
        <v>39122.000000100001</v>
      </c>
      <c r="C24" s="290">
        <v>39732.999999599997</v>
      </c>
      <c r="D24" s="290">
        <v>40353.701659600003</v>
      </c>
      <c r="E24" s="290">
        <v>40993.311142300001</v>
      </c>
      <c r="F24" s="290">
        <v>41684.575163100002</v>
      </c>
      <c r="G24" s="290">
        <v>42318.109167800001</v>
      </c>
      <c r="H24" s="290">
        <v>42978.922228800002</v>
      </c>
      <c r="I24" s="290">
        <v>43594.390787299999</v>
      </c>
      <c r="J24" s="290">
        <v>44212.893993500002</v>
      </c>
      <c r="K24" s="290">
        <v>44795.979747899997</v>
      </c>
      <c r="L24" s="291">
        <v>45373.8165037</v>
      </c>
      <c r="M24" s="291">
        <v>45967.919123799998</v>
      </c>
      <c r="N24" s="291">
        <v>46541.606111000001</v>
      </c>
      <c r="O24" s="291">
        <v>47114.772068999999</v>
      </c>
      <c r="P24" s="291">
        <v>47708.792617300001</v>
      </c>
      <c r="Q24" s="291">
        <v>48279.568204199997</v>
      </c>
      <c r="R24" s="291">
        <v>48855.646521499999</v>
      </c>
      <c r="S24" s="291">
        <v>49432.376641399998</v>
      </c>
      <c r="T24" s="291">
        <v>50013.458561400003</v>
      </c>
      <c r="U24" s="291">
        <v>50591.278710400002</v>
      </c>
      <c r="V24" s="291">
        <v>51169.501062399999</v>
      </c>
      <c r="W24" s="291">
        <v>51707.217157400002</v>
      </c>
      <c r="X24" s="291">
        <v>52265.828718800003</v>
      </c>
      <c r="Y24" s="291">
        <v>52821.602947799998</v>
      </c>
      <c r="Z24" s="291">
        <v>53369.718095800003</v>
      </c>
      <c r="AA24" s="291">
        <v>53909.7169641</v>
      </c>
      <c r="AB24" s="292">
        <v>625</v>
      </c>
      <c r="AC24" s="292">
        <v>592</v>
      </c>
      <c r="AD24" s="291">
        <v>6252</v>
      </c>
      <c r="AE24" s="293">
        <v>0.16</v>
      </c>
      <c r="AF24" s="291">
        <v>14788</v>
      </c>
      <c r="AG24" s="293">
        <v>0.38</v>
      </c>
    </row>
    <row r="25" spans="1:33" s="229" customFormat="1" x14ac:dyDescent="0.2">
      <c r="A25" s="261" t="s">
        <v>85</v>
      </c>
      <c r="B25" s="290">
        <v>42553.999999799998</v>
      </c>
      <c r="C25" s="290">
        <v>42932.000000100001</v>
      </c>
      <c r="D25" s="290">
        <v>43188.493523500001</v>
      </c>
      <c r="E25" s="290">
        <v>43406.100997100002</v>
      </c>
      <c r="F25" s="290">
        <v>43669.414694599996</v>
      </c>
      <c r="G25" s="290">
        <v>43867.908277499999</v>
      </c>
      <c r="H25" s="290">
        <v>44070.502118199998</v>
      </c>
      <c r="I25" s="290">
        <v>44228.301774</v>
      </c>
      <c r="J25" s="290">
        <v>44397.992163499999</v>
      </c>
      <c r="K25" s="290">
        <v>44519.7521978</v>
      </c>
      <c r="L25" s="291">
        <v>44648.676324599997</v>
      </c>
      <c r="M25" s="291">
        <v>44764.834108399999</v>
      </c>
      <c r="N25" s="291">
        <v>44848.264960499997</v>
      </c>
      <c r="O25" s="291">
        <v>44936.396111800001</v>
      </c>
      <c r="P25" s="291">
        <v>45027.541383199998</v>
      </c>
      <c r="Q25" s="291">
        <v>45140.576541000002</v>
      </c>
      <c r="R25" s="291">
        <v>45221.5001166</v>
      </c>
      <c r="S25" s="291">
        <v>45313.385170200003</v>
      </c>
      <c r="T25" s="291">
        <v>45415.184392100004</v>
      </c>
      <c r="U25" s="291">
        <v>45527.186939300002</v>
      </c>
      <c r="V25" s="291">
        <v>45644.652486400002</v>
      </c>
      <c r="W25" s="291">
        <v>45740.355623199997</v>
      </c>
      <c r="X25" s="291">
        <v>45810.234238600002</v>
      </c>
      <c r="Y25" s="291">
        <v>45880.012242299999</v>
      </c>
      <c r="Z25" s="291">
        <v>45927.224260000003</v>
      </c>
      <c r="AA25" s="291">
        <v>45956.992397800001</v>
      </c>
      <c r="AB25" s="292">
        <v>209</v>
      </c>
      <c r="AC25" s="292">
        <v>136</v>
      </c>
      <c r="AD25" s="291">
        <v>2095</v>
      </c>
      <c r="AE25" s="293">
        <v>0.05</v>
      </c>
      <c r="AF25" s="291">
        <v>3403</v>
      </c>
      <c r="AG25" s="293">
        <v>0.08</v>
      </c>
    </row>
    <row r="26" spans="1:33" s="229" customFormat="1" x14ac:dyDescent="0.2">
      <c r="A26" s="261" t="s">
        <v>142</v>
      </c>
      <c r="B26" s="290">
        <v>12772.99999986</v>
      </c>
      <c r="C26" s="290">
        <v>12833.00000004</v>
      </c>
      <c r="D26" s="290">
        <v>12817.11169277</v>
      </c>
      <c r="E26" s="290">
        <v>12798.218339900001</v>
      </c>
      <c r="F26" s="290">
        <v>12774.799174420001</v>
      </c>
      <c r="G26" s="290">
        <v>12726.570686249999</v>
      </c>
      <c r="H26" s="290">
        <v>12694.02762517</v>
      </c>
      <c r="I26" s="290">
        <v>12649.044601469999</v>
      </c>
      <c r="J26" s="290">
        <v>12598.72982495</v>
      </c>
      <c r="K26" s="290">
        <v>12539.45969032</v>
      </c>
      <c r="L26" s="291">
        <v>12477.656783599999</v>
      </c>
      <c r="M26" s="291">
        <v>12411.05567358</v>
      </c>
      <c r="N26" s="291">
        <v>12338.07217042</v>
      </c>
      <c r="O26" s="291">
        <v>12252.64908295</v>
      </c>
      <c r="P26" s="291">
        <v>12194.1273673</v>
      </c>
      <c r="Q26" s="291">
        <v>12119.475701539999</v>
      </c>
      <c r="R26" s="291">
        <v>12065.8440976</v>
      </c>
      <c r="S26" s="291">
        <v>11994.432480539999</v>
      </c>
      <c r="T26" s="291">
        <v>11917.9806491</v>
      </c>
      <c r="U26" s="291">
        <v>11866.12963653</v>
      </c>
      <c r="V26" s="291">
        <v>11797.068652669999</v>
      </c>
      <c r="W26" s="291">
        <v>11725.33388427</v>
      </c>
      <c r="X26" s="291">
        <v>11639.719762410001</v>
      </c>
      <c r="Y26" s="291">
        <v>11559.248211829999</v>
      </c>
      <c r="Z26" s="291">
        <v>11487.1457157</v>
      </c>
      <c r="AA26" s="291">
        <v>11424.572543570001</v>
      </c>
      <c r="AB26" s="292">
        <v>-30</v>
      </c>
      <c r="AC26" s="292">
        <v>-54</v>
      </c>
      <c r="AD26" s="291">
        <v>-295</v>
      </c>
      <c r="AE26" s="293">
        <v>-0.02</v>
      </c>
      <c r="AF26" s="291">
        <v>-1348</v>
      </c>
      <c r="AG26" s="293">
        <v>-0.11</v>
      </c>
    </row>
    <row r="27" spans="1:33" s="229" customFormat="1" x14ac:dyDescent="0.2">
      <c r="A27" s="261" t="s">
        <v>86</v>
      </c>
      <c r="B27" s="290">
        <v>63934.999999400003</v>
      </c>
      <c r="C27" s="290">
        <v>64139.999999</v>
      </c>
      <c r="D27" s="290">
        <v>64189.341795699998</v>
      </c>
      <c r="E27" s="290">
        <v>64200.814309499998</v>
      </c>
      <c r="F27" s="290">
        <v>64256.523732499998</v>
      </c>
      <c r="G27" s="290">
        <v>64268.259670599997</v>
      </c>
      <c r="H27" s="290">
        <v>64239.690725</v>
      </c>
      <c r="I27" s="290">
        <v>64188.820123199999</v>
      </c>
      <c r="J27" s="290">
        <v>64113.359420100001</v>
      </c>
      <c r="K27" s="290">
        <v>64006.736460799999</v>
      </c>
      <c r="L27" s="291">
        <v>63889.448489900002</v>
      </c>
      <c r="M27" s="291">
        <v>63757.466421899997</v>
      </c>
      <c r="N27" s="291">
        <v>63573.7144462</v>
      </c>
      <c r="O27" s="291">
        <v>63463.784562000001</v>
      </c>
      <c r="P27" s="291">
        <v>63318.300934400002</v>
      </c>
      <c r="Q27" s="291">
        <v>63167.519461800002</v>
      </c>
      <c r="R27" s="291">
        <v>63060.622944900002</v>
      </c>
      <c r="S27" s="291">
        <v>62909.138497</v>
      </c>
      <c r="T27" s="291">
        <v>62795.855078699999</v>
      </c>
      <c r="U27" s="291">
        <v>62683.7621325</v>
      </c>
      <c r="V27" s="291">
        <v>62547.464844900001</v>
      </c>
      <c r="W27" s="291">
        <v>62432.1982632</v>
      </c>
      <c r="X27" s="291">
        <v>62296.856279300002</v>
      </c>
      <c r="Y27" s="291">
        <v>62138.465686700001</v>
      </c>
      <c r="Z27" s="291">
        <v>61965.801424899997</v>
      </c>
      <c r="AA27" s="291">
        <v>61761.156329400001</v>
      </c>
      <c r="AB27" s="292">
        <v>-5</v>
      </c>
      <c r="AC27" s="292">
        <v>-87</v>
      </c>
      <c r="AD27" s="291">
        <v>-46</v>
      </c>
      <c r="AE27" s="293">
        <v>0</v>
      </c>
      <c r="AF27" s="291">
        <v>-2174</v>
      </c>
      <c r="AG27" s="293">
        <v>-0.03</v>
      </c>
    </row>
    <row r="28" spans="1:33" s="229" customFormat="1" x14ac:dyDescent="0.2">
      <c r="A28" s="261" t="s">
        <v>87</v>
      </c>
      <c r="B28" s="290">
        <v>151744.00000150001</v>
      </c>
      <c r="C28" s="290">
        <v>152442.9999996</v>
      </c>
      <c r="D28" s="290">
        <v>153167.59909949999</v>
      </c>
      <c r="E28" s="290">
        <v>153918.48623179999</v>
      </c>
      <c r="F28" s="290">
        <v>154606.92901019999</v>
      </c>
      <c r="G28" s="290">
        <v>155184.7480196</v>
      </c>
      <c r="H28" s="290">
        <v>155785.188177</v>
      </c>
      <c r="I28" s="290">
        <v>156255.81107230001</v>
      </c>
      <c r="J28" s="290">
        <v>156653.48055489999</v>
      </c>
      <c r="K28" s="290">
        <v>157071.966938</v>
      </c>
      <c r="L28" s="291">
        <v>157469.0900992</v>
      </c>
      <c r="M28" s="291">
        <v>157891.42316909999</v>
      </c>
      <c r="N28" s="291">
        <v>158248.68889789999</v>
      </c>
      <c r="O28" s="291">
        <v>158660.42820600001</v>
      </c>
      <c r="P28" s="291">
        <v>159041.94354539999</v>
      </c>
      <c r="Q28" s="291">
        <v>159413.97894969999</v>
      </c>
      <c r="R28" s="291">
        <v>159783.9373858</v>
      </c>
      <c r="S28" s="291">
        <v>160130.24698319999</v>
      </c>
      <c r="T28" s="291">
        <v>160503.7570515</v>
      </c>
      <c r="U28" s="291">
        <v>160861.9808812</v>
      </c>
      <c r="V28" s="291">
        <v>161200.09057880001</v>
      </c>
      <c r="W28" s="291">
        <v>161475.0784119</v>
      </c>
      <c r="X28" s="291">
        <v>161730.2236237</v>
      </c>
      <c r="Y28" s="291">
        <v>161951.27579109999</v>
      </c>
      <c r="Z28" s="291">
        <v>162106.40609890001</v>
      </c>
      <c r="AA28" s="291">
        <v>162190.63183940001</v>
      </c>
      <c r="AB28" s="292">
        <v>573</v>
      </c>
      <c r="AC28" s="292">
        <v>418</v>
      </c>
      <c r="AD28" s="291">
        <v>5725</v>
      </c>
      <c r="AE28" s="293">
        <v>0.04</v>
      </c>
      <c r="AF28" s="291">
        <v>10447</v>
      </c>
      <c r="AG28" s="293">
        <v>7.0000000000000007E-2</v>
      </c>
    </row>
    <row r="29" spans="1:33" s="229" customFormat="1" x14ac:dyDescent="0.2">
      <c r="A29" s="261" t="s">
        <v>88</v>
      </c>
      <c r="B29" s="290">
        <v>10506.00000002</v>
      </c>
      <c r="C29" s="290">
        <v>10588.99999993</v>
      </c>
      <c r="D29" s="290">
        <v>10642.527226030001</v>
      </c>
      <c r="E29" s="290">
        <v>10701.207388729999</v>
      </c>
      <c r="F29" s="290">
        <v>10773.994302540001</v>
      </c>
      <c r="G29" s="290">
        <v>10829.92623556</v>
      </c>
      <c r="H29" s="290">
        <v>10874.67354034</v>
      </c>
      <c r="I29" s="290">
        <v>10914.191256939999</v>
      </c>
      <c r="J29" s="290">
        <v>10951.92642587</v>
      </c>
      <c r="K29" s="290">
        <v>10980.68169026</v>
      </c>
      <c r="L29" s="291">
        <v>11009.75257248</v>
      </c>
      <c r="M29" s="291">
        <v>11023.76016489</v>
      </c>
      <c r="N29" s="291">
        <v>11035.595649430001</v>
      </c>
      <c r="O29" s="291">
        <v>11067.847763440001</v>
      </c>
      <c r="P29" s="291">
        <v>11089.458570070001</v>
      </c>
      <c r="Q29" s="291">
        <v>11104.082019150001</v>
      </c>
      <c r="R29" s="291">
        <v>11128.28638138</v>
      </c>
      <c r="S29" s="291">
        <v>11158.564797380001</v>
      </c>
      <c r="T29" s="291">
        <v>11188.33282543</v>
      </c>
      <c r="U29" s="291">
        <v>11203.28735656</v>
      </c>
      <c r="V29" s="291">
        <v>11229.844679059999</v>
      </c>
      <c r="W29" s="291">
        <v>11232.60416671</v>
      </c>
      <c r="X29" s="291">
        <v>11256.975892979999</v>
      </c>
      <c r="Y29" s="291">
        <v>11271.1688194</v>
      </c>
      <c r="Z29" s="291">
        <v>11293.8179483</v>
      </c>
      <c r="AA29" s="291">
        <v>11297.625792319999</v>
      </c>
      <c r="AB29" s="292">
        <v>50</v>
      </c>
      <c r="AC29" s="292">
        <v>32</v>
      </c>
      <c r="AD29" s="291">
        <v>504</v>
      </c>
      <c r="AE29" s="293">
        <v>0.05</v>
      </c>
      <c r="AF29" s="291">
        <v>792</v>
      </c>
      <c r="AG29" s="293">
        <v>0.08</v>
      </c>
    </row>
    <row r="30" spans="1:33" s="229" customFormat="1" x14ac:dyDescent="0.2">
      <c r="A30" s="267" t="s">
        <v>143</v>
      </c>
      <c r="B30" s="290">
        <v>68195.999999599997</v>
      </c>
      <c r="C30" s="290">
        <v>69002.999998800005</v>
      </c>
      <c r="D30" s="290">
        <v>69348.664063699995</v>
      </c>
      <c r="E30" s="290">
        <v>69706.0691142</v>
      </c>
      <c r="F30" s="290">
        <v>70140.474877700006</v>
      </c>
      <c r="G30" s="290">
        <v>70505.757640600001</v>
      </c>
      <c r="H30" s="290">
        <v>70834.635704900007</v>
      </c>
      <c r="I30" s="290">
        <v>71100.237588200005</v>
      </c>
      <c r="J30" s="290">
        <v>71313.9371369</v>
      </c>
      <c r="K30" s="290">
        <v>71498.612099399994</v>
      </c>
      <c r="L30" s="291">
        <v>71710.884646100007</v>
      </c>
      <c r="M30" s="291">
        <v>71858.411112000002</v>
      </c>
      <c r="N30" s="291">
        <v>72003.475578099999</v>
      </c>
      <c r="O30" s="291">
        <v>72154.049411500004</v>
      </c>
      <c r="P30" s="291">
        <v>72284.455604500006</v>
      </c>
      <c r="Q30" s="291">
        <v>72436.670876999997</v>
      </c>
      <c r="R30" s="291">
        <v>72611.037403499999</v>
      </c>
      <c r="S30" s="291">
        <v>72732.078226800004</v>
      </c>
      <c r="T30" s="291">
        <v>72890.196211400005</v>
      </c>
      <c r="U30" s="291">
        <v>73051.078192999994</v>
      </c>
      <c r="V30" s="291">
        <v>73249.630598300006</v>
      </c>
      <c r="W30" s="291">
        <v>73434.799841100001</v>
      </c>
      <c r="X30" s="291">
        <v>73614.589884800007</v>
      </c>
      <c r="Y30" s="291">
        <v>73755.963639199996</v>
      </c>
      <c r="Z30" s="291">
        <v>73865.102919600002</v>
      </c>
      <c r="AA30" s="291">
        <v>73939.097443199993</v>
      </c>
      <c r="AB30" s="292">
        <v>351</v>
      </c>
      <c r="AC30" s="292">
        <v>230</v>
      </c>
      <c r="AD30" s="291">
        <v>3515</v>
      </c>
      <c r="AE30" s="293">
        <v>0.05</v>
      </c>
      <c r="AF30" s="291">
        <v>5743</v>
      </c>
      <c r="AG30" s="293">
        <v>0.08</v>
      </c>
    </row>
    <row r="31" spans="1:33" s="229" customFormat="1" x14ac:dyDescent="0.2">
      <c r="A31" s="267" t="s">
        <v>89</v>
      </c>
      <c r="B31" s="290">
        <v>85745</v>
      </c>
      <c r="C31" s="290">
        <v>86682.999999899999</v>
      </c>
      <c r="D31" s="290">
        <v>87316.773063300003</v>
      </c>
      <c r="E31" s="290">
        <v>87943.845612100005</v>
      </c>
      <c r="F31" s="290">
        <v>88474.369936300005</v>
      </c>
      <c r="G31" s="290">
        <v>88913.232345299999</v>
      </c>
      <c r="H31" s="290">
        <v>89297.627882600005</v>
      </c>
      <c r="I31" s="290">
        <v>89621.786125500003</v>
      </c>
      <c r="J31" s="290">
        <v>89967.913540399997</v>
      </c>
      <c r="K31" s="290">
        <v>90259.281073499995</v>
      </c>
      <c r="L31" s="291">
        <v>90600.813519999996</v>
      </c>
      <c r="M31" s="291">
        <v>90925.951396699995</v>
      </c>
      <c r="N31" s="291">
        <v>91264.281596700006</v>
      </c>
      <c r="O31" s="291">
        <v>91603.688747699998</v>
      </c>
      <c r="P31" s="291">
        <v>91961.187718400004</v>
      </c>
      <c r="Q31" s="291">
        <v>92380.003839800003</v>
      </c>
      <c r="R31" s="291">
        <v>92736.122147100003</v>
      </c>
      <c r="S31" s="291">
        <v>93065.405549500007</v>
      </c>
      <c r="T31" s="291">
        <v>93488.185265599997</v>
      </c>
      <c r="U31" s="291">
        <v>93874.930888500006</v>
      </c>
      <c r="V31" s="291">
        <v>94258.437169099998</v>
      </c>
      <c r="W31" s="291">
        <v>94587.349963700006</v>
      </c>
      <c r="X31" s="291">
        <v>94906.521639700004</v>
      </c>
      <c r="Y31" s="291">
        <v>95190.1012338</v>
      </c>
      <c r="Z31" s="291">
        <v>95484.433103699994</v>
      </c>
      <c r="AA31" s="291">
        <v>95724.499787399996</v>
      </c>
      <c r="AB31" s="292">
        <v>486</v>
      </c>
      <c r="AC31" s="292">
        <v>399</v>
      </c>
      <c r="AD31" s="291">
        <v>4856</v>
      </c>
      <c r="AE31" s="293">
        <v>0.06</v>
      </c>
      <c r="AF31" s="291">
        <v>9979</v>
      </c>
      <c r="AG31" s="293">
        <v>0.12</v>
      </c>
    </row>
    <row r="32" spans="1:33" s="229" customFormat="1" x14ac:dyDescent="0.2">
      <c r="A32" s="267" t="s">
        <v>90</v>
      </c>
      <c r="B32" s="290">
        <v>54413.000000499997</v>
      </c>
      <c r="C32" s="290">
        <v>54714.999999599997</v>
      </c>
      <c r="D32" s="290">
        <v>54896.808848499997</v>
      </c>
      <c r="E32" s="290">
        <v>55090.023495200003</v>
      </c>
      <c r="F32" s="290">
        <v>55464.621603200001</v>
      </c>
      <c r="G32" s="290">
        <v>55712.063279000002</v>
      </c>
      <c r="H32" s="290">
        <v>55919.787769499999</v>
      </c>
      <c r="I32" s="290">
        <v>56104.293457500004</v>
      </c>
      <c r="J32" s="290">
        <v>56253.906797199998</v>
      </c>
      <c r="K32" s="290">
        <v>56338.6489134</v>
      </c>
      <c r="L32" s="291">
        <v>56442.531918100001</v>
      </c>
      <c r="M32" s="291">
        <v>56543.573473700002</v>
      </c>
      <c r="N32" s="291">
        <v>56661.062324699997</v>
      </c>
      <c r="O32" s="291">
        <v>56770.464381899998</v>
      </c>
      <c r="P32" s="291">
        <v>56900.218917799997</v>
      </c>
      <c r="Q32" s="291">
        <v>56996.289669500002</v>
      </c>
      <c r="R32" s="291">
        <v>57110.241422799998</v>
      </c>
      <c r="S32" s="291">
        <v>57199.748267299998</v>
      </c>
      <c r="T32" s="291">
        <v>57304.782566900001</v>
      </c>
      <c r="U32" s="291">
        <v>57365.642580400003</v>
      </c>
      <c r="V32" s="291">
        <v>57494.697748099999</v>
      </c>
      <c r="W32" s="291">
        <v>57595.349094600002</v>
      </c>
      <c r="X32" s="291">
        <v>57691.639970600001</v>
      </c>
      <c r="Y32" s="291">
        <v>57795.229804399998</v>
      </c>
      <c r="Z32" s="291">
        <v>57884.030844599998</v>
      </c>
      <c r="AA32" s="291">
        <v>57970.139948299999</v>
      </c>
      <c r="AB32" s="292">
        <v>203</v>
      </c>
      <c r="AC32" s="292">
        <v>142</v>
      </c>
      <c r="AD32" s="291">
        <v>2030</v>
      </c>
      <c r="AE32" s="293">
        <v>0.04</v>
      </c>
      <c r="AF32" s="291">
        <v>3557</v>
      </c>
      <c r="AG32" s="293">
        <v>7.0000000000000007E-2</v>
      </c>
    </row>
    <row r="33" spans="1:33" s="229" customFormat="1" x14ac:dyDescent="0.2">
      <c r="A33" s="267" t="s">
        <v>91</v>
      </c>
      <c r="B33" s="290">
        <v>10384.000000010001</v>
      </c>
      <c r="C33" s="290">
        <v>10438.999999989999</v>
      </c>
      <c r="D33" s="290">
        <v>10469.20581184</v>
      </c>
      <c r="E33" s="290">
        <v>10502.894826420001</v>
      </c>
      <c r="F33" s="290">
        <v>10565.88250053</v>
      </c>
      <c r="G33" s="290">
        <v>10611.960222739999</v>
      </c>
      <c r="H33" s="290">
        <v>10644.42997053</v>
      </c>
      <c r="I33" s="290">
        <v>10673.603734820001</v>
      </c>
      <c r="J33" s="290">
        <v>10705.6324492</v>
      </c>
      <c r="K33" s="290">
        <v>10734.995130900001</v>
      </c>
      <c r="L33" s="291">
        <v>10742.308896439999</v>
      </c>
      <c r="M33" s="291">
        <v>10752.55897156</v>
      </c>
      <c r="N33" s="291">
        <v>10763.82834797</v>
      </c>
      <c r="O33" s="291">
        <v>10769.72308157</v>
      </c>
      <c r="P33" s="291">
        <v>10766.15226252</v>
      </c>
      <c r="Q33" s="291">
        <v>10757.69779339</v>
      </c>
      <c r="R33" s="291">
        <v>10751.1257876</v>
      </c>
      <c r="S33" s="291">
        <v>10737.779231119999</v>
      </c>
      <c r="T33" s="291">
        <v>10738.3641499</v>
      </c>
      <c r="U33" s="291">
        <v>10732.03103962</v>
      </c>
      <c r="V33" s="291">
        <v>10715.398877330001</v>
      </c>
      <c r="W33" s="291">
        <v>10709.06835516</v>
      </c>
      <c r="X33" s="291">
        <v>10692.969329289999</v>
      </c>
      <c r="Y33" s="291">
        <v>10682.94452175</v>
      </c>
      <c r="Z33" s="291">
        <v>10663.76147238</v>
      </c>
      <c r="AA33" s="291">
        <v>10648.81161828</v>
      </c>
      <c r="AB33" s="292">
        <v>36</v>
      </c>
      <c r="AC33" s="292">
        <v>11</v>
      </c>
      <c r="AD33" s="291">
        <v>358</v>
      </c>
      <c r="AE33" s="293">
        <v>0.03</v>
      </c>
      <c r="AF33" s="291">
        <v>265</v>
      </c>
      <c r="AG33" s="293">
        <v>0.03</v>
      </c>
    </row>
    <row r="34" spans="1:33" s="229" customFormat="1" x14ac:dyDescent="0.2">
      <c r="A34" s="267" t="s">
        <v>92</v>
      </c>
      <c r="B34" s="290">
        <v>52281.000000499997</v>
      </c>
      <c r="C34" s="290">
        <v>52588.000000400003</v>
      </c>
      <c r="D34" s="294">
        <v>52706.337721900003</v>
      </c>
      <c r="E34" s="294">
        <v>52804.114939799998</v>
      </c>
      <c r="F34" s="290">
        <v>52978.4347891</v>
      </c>
      <c r="G34" s="290">
        <v>53031.901330699999</v>
      </c>
      <c r="H34" s="290">
        <v>53093.942185100001</v>
      </c>
      <c r="I34" s="290">
        <v>53113.018945199998</v>
      </c>
      <c r="J34" s="290">
        <v>53095.285059000002</v>
      </c>
      <c r="K34" s="290">
        <v>53080.526738100001</v>
      </c>
      <c r="L34" s="291">
        <v>53063.057364699998</v>
      </c>
      <c r="M34" s="291">
        <v>53068.833584400003</v>
      </c>
      <c r="N34" s="291">
        <v>53043.424203299997</v>
      </c>
      <c r="O34" s="291">
        <v>53012.359732299999</v>
      </c>
      <c r="P34" s="291">
        <v>52986.545110799998</v>
      </c>
      <c r="Q34" s="291">
        <v>52947.423579800001</v>
      </c>
      <c r="R34" s="291">
        <v>52912.6790415</v>
      </c>
      <c r="S34" s="291">
        <v>52871.807099899997</v>
      </c>
      <c r="T34" s="291">
        <v>52864.018937399997</v>
      </c>
      <c r="U34" s="291">
        <v>52807.285492299998</v>
      </c>
      <c r="V34" s="291">
        <v>52776.552532599999</v>
      </c>
      <c r="W34" s="291">
        <v>52739.334008799997</v>
      </c>
      <c r="X34" s="291">
        <v>52701.429475199999</v>
      </c>
      <c r="Y34" s="291">
        <v>52624.536162800003</v>
      </c>
      <c r="Z34" s="291">
        <v>52515.4157356</v>
      </c>
      <c r="AA34" s="291">
        <v>52427.152546400001</v>
      </c>
      <c r="AB34" s="292">
        <v>78</v>
      </c>
      <c r="AC34" s="292">
        <v>6</v>
      </c>
      <c r="AD34" s="291">
        <v>782</v>
      </c>
      <c r="AE34" s="293">
        <v>0.01</v>
      </c>
      <c r="AF34" s="291">
        <v>146</v>
      </c>
      <c r="AG34" s="293">
        <v>0</v>
      </c>
    </row>
    <row r="35" spans="1:33" s="229" customFormat="1" x14ac:dyDescent="0.2">
      <c r="A35" s="267" t="s">
        <v>93</v>
      </c>
      <c r="B35" s="290">
        <v>146172.99999859999</v>
      </c>
      <c r="C35" s="290">
        <v>147433.99999929999</v>
      </c>
      <c r="D35" s="294">
        <v>148257.4437955</v>
      </c>
      <c r="E35" s="294">
        <v>149063.7655601</v>
      </c>
      <c r="F35" s="290">
        <v>149931.05823</v>
      </c>
      <c r="G35" s="290">
        <v>150609.2857605</v>
      </c>
      <c r="H35" s="290">
        <v>151251.0551613</v>
      </c>
      <c r="I35" s="290">
        <v>151811.98607019999</v>
      </c>
      <c r="J35" s="290">
        <v>152296.95052290001</v>
      </c>
      <c r="K35" s="290">
        <v>152793.4522234</v>
      </c>
      <c r="L35" s="291">
        <v>153273.1020133</v>
      </c>
      <c r="M35" s="291">
        <v>153813.54518779999</v>
      </c>
      <c r="N35" s="291">
        <v>154261.8051808</v>
      </c>
      <c r="O35" s="291">
        <v>154784.67257220001</v>
      </c>
      <c r="P35" s="291">
        <v>155296.57503380001</v>
      </c>
      <c r="Q35" s="291">
        <v>155802.12825929999</v>
      </c>
      <c r="R35" s="291">
        <v>156350.64630689999</v>
      </c>
      <c r="S35" s="291">
        <v>156888.1419552</v>
      </c>
      <c r="T35" s="291">
        <v>157456.87022809999</v>
      </c>
      <c r="U35" s="291">
        <v>157999.00715650001</v>
      </c>
      <c r="V35" s="291">
        <v>158517.72396140001</v>
      </c>
      <c r="W35" s="291">
        <v>159009.57553150001</v>
      </c>
      <c r="X35" s="291">
        <v>159413.45452950001</v>
      </c>
      <c r="Y35" s="291">
        <v>159741.1089391</v>
      </c>
      <c r="Z35" s="291">
        <v>160083.9248378</v>
      </c>
      <c r="AA35" s="291">
        <v>160381.98386750001</v>
      </c>
      <c r="AB35" s="292">
        <v>710</v>
      </c>
      <c r="AC35" s="292">
        <v>568</v>
      </c>
      <c r="AD35" s="291">
        <v>7100</v>
      </c>
      <c r="AE35" s="293">
        <v>0.05</v>
      </c>
      <c r="AF35" s="291">
        <v>14209</v>
      </c>
      <c r="AG35" s="293">
        <v>0.1</v>
      </c>
    </row>
    <row r="36" spans="1:33" s="229" customFormat="1" x14ac:dyDescent="0.2">
      <c r="A36" s="267" t="s">
        <v>94</v>
      </c>
      <c r="B36" s="290">
        <v>39439.999999899999</v>
      </c>
      <c r="C36" s="290">
        <v>39654.000000400003</v>
      </c>
      <c r="D36" s="294">
        <v>40020.409753</v>
      </c>
      <c r="E36" s="294">
        <v>40382.981099199998</v>
      </c>
      <c r="F36" s="290">
        <v>40765.4907647</v>
      </c>
      <c r="G36" s="290">
        <v>41070.210556799997</v>
      </c>
      <c r="H36" s="290">
        <v>41377.428231799997</v>
      </c>
      <c r="I36" s="290">
        <v>41633.3917898</v>
      </c>
      <c r="J36" s="290">
        <v>41891.550573200002</v>
      </c>
      <c r="K36" s="290">
        <v>42128.908393999998</v>
      </c>
      <c r="L36" s="291">
        <v>42384.062389799998</v>
      </c>
      <c r="M36" s="291">
        <v>42628.747521099998</v>
      </c>
      <c r="N36" s="291">
        <v>42849.089383500002</v>
      </c>
      <c r="O36" s="291">
        <v>43071.9523663</v>
      </c>
      <c r="P36" s="291">
        <v>43324.2089423</v>
      </c>
      <c r="Q36" s="291">
        <v>43566.752026800001</v>
      </c>
      <c r="R36" s="291">
        <v>43817.7957991</v>
      </c>
      <c r="S36" s="291">
        <v>44083.636074200003</v>
      </c>
      <c r="T36" s="291">
        <v>44352.287531499998</v>
      </c>
      <c r="U36" s="291">
        <v>44616.289070400002</v>
      </c>
      <c r="V36" s="291">
        <v>44889.850354200003</v>
      </c>
      <c r="W36" s="291">
        <v>45162.7338705</v>
      </c>
      <c r="X36" s="291">
        <v>45449.894977900003</v>
      </c>
      <c r="Y36" s="291">
        <v>45721.5330961</v>
      </c>
      <c r="Z36" s="291">
        <v>45964.3242971</v>
      </c>
      <c r="AA36" s="291">
        <v>46211.824770599997</v>
      </c>
      <c r="AB36" s="292">
        <v>294</v>
      </c>
      <c r="AC36" s="292">
        <v>271</v>
      </c>
      <c r="AD36" s="291">
        <v>2944</v>
      </c>
      <c r="AE36" s="293">
        <v>7.0000000000000007E-2</v>
      </c>
      <c r="AF36" s="291">
        <v>6772</v>
      </c>
      <c r="AG36" s="293">
        <v>0.17</v>
      </c>
    </row>
    <row r="37" spans="1:33" x14ac:dyDescent="0.2">
      <c r="A37" s="268" t="s">
        <v>95</v>
      </c>
      <c r="B37" s="291">
        <v>42867.999999799998</v>
      </c>
      <c r="C37" s="291">
        <v>43030.000000200002</v>
      </c>
      <c r="D37" s="291">
        <v>43125.418515099998</v>
      </c>
      <c r="E37" s="291">
        <v>43214.864526400001</v>
      </c>
      <c r="F37" s="291">
        <v>43222.726688399998</v>
      </c>
      <c r="G37" s="291">
        <v>43233.026072100001</v>
      </c>
      <c r="H37" s="291">
        <v>43224.150603599999</v>
      </c>
      <c r="I37" s="291">
        <v>43221.578959500002</v>
      </c>
      <c r="J37" s="291">
        <v>43192.419000499998</v>
      </c>
      <c r="K37" s="291">
        <v>43172.397905099999</v>
      </c>
      <c r="L37" s="291">
        <v>43156.1451094</v>
      </c>
      <c r="M37" s="291">
        <v>43130.101898100002</v>
      </c>
      <c r="N37" s="291">
        <v>43111.453949100003</v>
      </c>
      <c r="O37" s="291">
        <v>43098.1197684</v>
      </c>
      <c r="P37" s="291">
        <v>43075.204708400001</v>
      </c>
      <c r="Q37" s="291">
        <v>43073.762130700001</v>
      </c>
      <c r="R37" s="291">
        <v>43059.376468399998</v>
      </c>
      <c r="S37" s="291">
        <v>43035.453550600003</v>
      </c>
      <c r="T37" s="291">
        <v>43008.686754200004</v>
      </c>
      <c r="U37" s="291">
        <v>42970.958095100003</v>
      </c>
      <c r="V37" s="291">
        <v>42936.272960800001</v>
      </c>
      <c r="W37" s="291">
        <v>42878.515808099997</v>
      </c>
      <c r="X37" s="291">
        <v>42809.650656799997</v>
      </c>
      <c r="Y37" s="291">
        <v>42721.531617100001</v>
      </c>
      <c r="Z37" s="291">
        <v>42617.549055199997</v>
      </c>
      <c r="AA37" s="291">
        <v>42495.223847200003</v>
      </c>
      <c r="AB37" s="292">
        <v>29</v>
      </c>
      <c r="AC37" s="292">
        <v>-15</v>
      </c>
      <c r="AD37" s="291">
        <v>288</v>
      </c>
      <c r="AE37" s="293">
        <v>0.01</v>
      </c>
      <c r="AF37" s="291">
        <v>-373</v>
      </c>
      <c r="AG37" s="293">
        <v>-0.01</v>
      </c>
    </row>
    <row r="38" spans="1:33" x14ac:dyDescent="0.2">
      <c r="A38" s="269" t="s">
        <v>96</v>
      </c>
      <c r="B38" s="295">
        <v>77952.999999899999</v>
      </c>
      <c r="C38" s="295">
        <v>78965.999999899999</v>
      </c>
      <c r="D38" s="295">
        <v>79770.463348999998</v>
      </c>
      <c r="E38" s="295">
        <v>80561.914676500004</v>
      </c>
      <c r="F38" s="295">
        <v>81415.057809499995</v>
      </c>
      <c r="G38" s="295">
        <v>82214.354516899999</v>
      </c>
      <c r="H38" s="295">
        <v>82990.987028699994</v>
      </c>
      <c r="I38" s="295">
        <v>83687.916830799993</v>
      </c>
      <c r="J38" s="295">
        <v>84357.458048100001</v>
      </c>
      <c r="K38" s="295">
        <v>85008.025458300006</v>
      </c>
      <c r="L38" s="295">
        <v>85633.9664835</v>
      </c>
      <c r="M38" s="295">
        <v>86267.120401799999</v>
      </c>
      <c r="N38" s="295">
        <v>86841.531828799998</v>
      </c>
      <c r="O38" s="295">
        <v>87463.151414799999</v>
      </c>
      <c r="P38" s="295">
        <v>88048.982496900004</v>
      </c>
      <c r="Q38" s="295">
        <v>88656.594156699997</v>
      </c>
      <c r="R38" s="295">
        <v>89312.146928100003</v>
      </c>
      <c r="S38" s="295">
        <v>89903.411209500002</v>
      </c>
      <c r="T38" s="295">
        <v>90530.2206515</v>
      </c>
      <c r="U38" s="295">
        <v>91130.130566599997</v>
      </c>
      <c r="V38" s="295">
        <v>91714.599784599995</v>
      </c>
      <c r="W38" s="295">
        <v>92283.589234900006</v>
      </c>
      <c r="X38" s="295">
        <v>92870.225683600002</v>
      </c>
      <c r="Y38" s="295">
        <v>93409.284188699996</v>
      </c>
      <c r="Z38" s="295">
        <v>93929.998619299993</v>
      </c>
      <c r="AA38" s="295">
        <v>94435.015342900006</v>
      </c>
      <c r="AB38" s="296">
        <v>768</v>
      </c>
      <c r="AC38" s="296">
        <v>659</v>
      </c>
      <c r="AD38" s="295">
        <v>7681</v>
      </c>
      <c r="AE38" s="297">
        <v>0.1</v>
      </c>
      <c r="AF38" s="295">
        <v>16482</v>
      </c>
      <c r="AG38" s="297">
        <v>0.21</v>
      </c>
    </row>
    <row r="39" spans="1:33" ht="24.95" customHeight="1" x14ac:dyDescent="0.2">
      <c r="A39" s="494" t="s">
        <v>232</v>
      </c>
      <c r="B39" s="495"/>
      <c r="C39" s="495"/>
      <c r="D39" s="495"/>
      <c r="E39" s="495"/>
      <c r="F39" s="495"/>
      <c r="G39" s="495"/>
      <c r="H39" s="495"/>
      <c r="I39" s="495"/>
      <c r="J39" s="495"/>
      <c r="K39" s="495"/>
      <c r="L39" s="495"/>
      <c r="M39" s="495"/>
      <c r="N39" s="495"/>
      <c r="O39" s="495"/>
      <c r="P39" s="495"/>
      <c r="Q39" s="495"/>
      <c r="R39" s="495"/>
      <c r="S39" s="495"/>
      <c r="T39" s="495"/>
      <c r="U39" s="495"/>
      <c r="V39" s="495"/>
      <c r="W39" s="495"/>
      <c r="X39" s="495"/>
      <c r="Y39" s="495"/>
      <c r="Z39" s="495"/>
      <c r="AA39" s="495"/>
      <c r="AB39" s="495"/>
      <c r="AC39" s="495"/>
      <c r="AD39" s="495"/>
      <c r="AE39" s="495"/>
      <c r="AF39" s="495"/>
      <c r="AG39" s="496"/>
    </row>
    <row r="40" spans="1:33" x14ac:dyDescent="0.2">
      <c r="A40" s="102" t="s">
        <v>190</v>
      </c>
      <c r="B40" s="290">
        <v>212847.9999995</v>
      </c>
      <c r="C40" s="290">
        <v>214817.00000120001</v>
      </c>
      <c r="D40" s="294">
        <v>215490.38496560001</v>
      </c>
      <c r="E40" s="294">
        <v>216281.2154092</v>
      </c>
      <c r="F40" s="290">
        <v>217532.15356370001</v>
      </c>
      <c r="G40" s="290">
        <v>218599.12790560001</v>
      </c>
      <c r="H40" s="290">
        <v>219606.94330340001</v>
      </c>
      <c r="I40" s="290">
        <v>220472.87869770001</v>
      </c>
      <c r="J40" s="290">
        <v>221267.701042</v>
      </c>
      <c r="K40" s="290">
        <v>222002.3933659</v>
      </c>
      <c r="L40" s="291">
        <v>222704.8947944</v>
      </c>
      <c r="M40" s="291">
        <v>223462.95506949999</v>
      </c>
      <c r="N40" s="291">
        <v>224187.554638</v>
      </c>
      <c r="O40" s="291">
        <v>224968.43975029999</v>
      </c>
      <c r="P40" s="291">
        <v>225619.10478630001</v>
      </c>
      <c r="Q40" s="291">
        <v>226358.75643450001</v>
      </c>
      <c r="R40" s="291">
        <v>227065.28207489999</v>
      </c>
      <c r="S40" s="291">
        <v>227745.0025765</v>
      </c>
      <c r="T40" s="291">
        <v>228422.32847090001</v>
      </c>
      <c r="U40" s="291">
        <v>229036.17543520001</v>
      </c>
      <c r="V40" s="291">
        <v>229708.88873969999</v>
      </c>
      <c r="W40" s="291">
        <v>230247.95051130001</v>
      </c>
      <c r="X40" s="291">
        <v>230870.8188642</v>
      </c>
      <c r="Y40" s="291">
        <v>231400.4356268</v>
      </c>
      <c r="Z40" s="291">
        <v>231846.2547821</v>
      </c>
      <c r="AA40" s="291">
        <v>232225.16686</v>
      </c>
      <c r="AB40" s="292">
        <v>986</v>
      </c>
      <c r="AC40" s="292">
        <v>775</v>
      </c>
      <c r="AD40" s="291">
        <v>9857</v>
      </c>
      <c r="AE40" s="298">
        <v>0.05</v>
      </c>
      <c r="AF40" s="291">
        <v>19377</v>
      </c>
      <c r="AG40" s="298">
        <v>0.09</v>
      </c>
    </row>
    <row r="41" spans="1:33" x14ac:dyDescent="0.2">
      <c r="A41" s="110" t="s">
        <v>191</v>
      </c>
      <c r="B41" s="290">
        <v>841471.99999599997</v>
      </c>
      <c r="C41" s="290">
        <v>846918.99999599997</v>
      </c>
      <c r="D41" s="294">
        <v>851615.87182600005</v>
      </c>
      <c r="E41" s="294">
        <v>856320.95355800004</v>
      </c>
      <c r="F41" s="290">
        <v>860796.19184099999</v>
      </c>
      <c r="G41" s="290">
        <v>864476.48930599994</v>
      </c>
      <c r="H41" s="290">
        <v>867870.50240200001</v>
      </c>
      <c r="I41" s="290">
        <v>870866.55161600001</v>
      </c>
      <c r="J41" s="290">
        <v>873728.120551</v>
      </c>
      <c r="K41" s="290">
        <v>876424.75193999999</v>
      </c>
      <c r="L41" s="291">
        <v>879198.86457500001</v>
      </c>
      <c r="M41" s="291">
        <v>882039.97635100002</v>
      </c>
      <c r="N41" s="291">
        <v>884848.58289199998</v>
      </c>
      <c r="O41" s="291">
        <v>887997.942407</v>
      </c>
      <c r="P41" s="291">
        <v>891105.89900400001</v>
      </c>
      <c r="Q41" s="291">
        <v>894264.696597</v>
      </c>
      <c r="R41" s="291">
        <v>897447.68223300006</v>
      </c>
      <c r="S41" s="291">
        <v>900444.33892899996</v>
      </c>
      <c r="T41" s="291">
        <v>903787.428158</v>
      </c>
      <c r="U41" s="291">
        <v>906987.94749399996</v>
      </c>
      <c r="V41" s="291">
        <v>909986.70861800003</v>
      </c>
      <c r="W41" s="291">
        <v>912702.432378</v>
      </c>
      <c r="X41" s="291">
        <v>915110.34800400003</v>
      </c>
      <c r="Y41" s="291">
        <v>917314.68539899995</v>
      </c>
      <c r="Z41" s="291">
        <v>919307.73265599995</v>
      </c>
      <c r="AA41" s="291">
        <v>920895.49368199997</v>
      </c>
      <c r="AB41" s="292">
        <v>3773</v>
      </c>
      <c r="AC41" s="292">
        <v>3177</v>
      </c>
      <c r="AD41" s="291">
        <v>37727</v>
      </c>
      <c r="AE41" s="293">
        <v>0.04</v>
      </c>
      <c r="AF41" s="291">
        <v>79423</v>
      </c>
      <c r="AG41" s="293">
        <v>0.09</v>
      </c>
    </row>
    <row r="42" spans="1:33" x14ac:dyDescent="0.2">
      <c r="A42" s="110" t="s">
        <v>145</v>
      </c>
      <c r="B42" s="290">
        <v>587407.99999399995</v>
      </c>
      <c r="C42" s="290">
        <v>593481.00000500004</v>
      </c>
      <c r="D42" s="294">
        <v>598743.519462</v>
      </c>
      <c r="E42" s="294">
        <v>603954.69253300002</v>
      </c>
      <c r="F42" s="290">
        <v>609710.47316399997</v>
      </c>
      <c r="G42" s="290">
        <v>614707.68146500003</v>
      </c>
      <c r="H42" s="290">
        <v>619539.43953600002</v>
      </c>
      <c r="I42" s="290">
        <v>623949.53686600004</v>
      </c>
      <c r="J42" s="290">
        <v>628174.28286799998</v>
      </c>
      <c r="K42" s="290">
        <v>632135.24499899999</v>
      </c>
      <c r="L42" s="291">
        <v>636009.84395799995</v>
      </c>
      <c r="M42" s="291">
        <v>640055.42861900001</v>
      </c>
      <c r="N42" s="291">
        <v>643827.17028399999</v>
      </c>
      <c r="O42" s="291">
        <v>647808.96091499995</v>
      </c>
      <c r="P42" s="291">
        <v>651698.55248499999</v>
      </c>
      <c r="Q42" s="291">
        <v>655594.85858700005</v>
      </c>
      <c r="R42" s="291">
        <v>659576.98334499996</v>
      </c>
      <c r="S42" s="291">
        <v>663350.41146900004</v>
      </c>
      <c r="T42" s="291">
        <v>667255.30184299999</v>
      </c>
      <c r="U42" s="291">
        <v>670862.898391</v>
      </c>
      <c r="V42" s="291">
        <v>674582.09961300006</v>
      </c>
      <c r="W42" s="291">
        <v>678104.08668900002</v>
      </c>
      <c r="X42" s="291">
        <v>681613.32628599997</v>
      </c>
      <c r="Y42" s="291">
        <v>684945.38714799995</v>
      </c>
      <c r="Z42" s="291">
        <v>688154.40591700003</v>
      </c>
      <c r="AA42" s="291">
        <v>691235.20314899995</v>
      </c>
      <c r="AB42" s="292">
        <v>4860</v>
      </c>
      <c r="AC42" s="292">
        <v>4153</v>
      </c>
      <c r="AD42" s="291">
        <v>48602</v>
      </c>
      <c r="AE42" s="293">
        <v>0.08</v>
      </c>
      <c r="AF42" s="291">
        <v>103827</v>
      </c>
      <c r="AG42" s="293">
        <v>0.18</v>
      </c>
    </row>
    <row r="43" spans="1:33" x14ac:dyDescent="0.2">
      <c r="A43" s="119" t="s">
        <v>146</v>
      </c>
      <c r="B43" s="290">
        <v>225305.99999929999</v>
      </c>
      <c r="C43" s="290">
        <v>227175.0000003</v>
      </c>
      <c r="D43" s="294">
        <v>227771.37630140001</v>
      </c>
      <c r="E43" s="294">
        <v>228446.34894500001</v>
      </c>
      <c r="F43" s="290">
        <v>229506.94662579999</v>
      </c>
      <c r="G43" s="290">
        <v>230261.40514779999</v>
      </c>
      <c r="H43" s="290">
        <v>230839.55649729999</v>
      </c>
      <c r="I43" s="290">
        <v>231279.5712257</v>
      </c>
      <c r="J43" s="290">
        <v>231610.88709639999</v>
      </c>
      <c r="K43" s="290">
        <v>231894.1185412</v>
      </c>
      <c r="L43" s="291">
        <v>232296.27842019999</v>
      </c>
      <c r="M43" s="291">
        <v>232662.21063330001</v>
      </c>
      <c r="N43" s="291">
        <v>232962.02188829999</v>
      </c>
      <c r="O43" s="291">
        <v>233319.25261200001</v>
      </c>
      <c r="P43" s="291">
        <v>233715.25323169999</v>
      </c>
      <c r="Q43" s="291">
        <v>234162.16600719999</v>
      </c>
      <c r="R43" s="291">
        <v>234593.61276349999</v>
      </c>
      <c r="S43" s="291">
        <v>234997.15593499999</v>
      </c>
      <c r="T43" s="291">
        <v>235427.77909120001</v>
      </c>
      <c r="U43" s="291">
        <v>235844.232139</v>
      </c>
      <c r="V43" s="291">
        <v>236299.61372250001</v>
      </c>
      <c r="W43" s="291">
        <v>236662.51296270001</v>
      </c>
      <c r="X43" s="291">
        <v>237033.98412549999</v>
      </c>
      <c r="Y43" s="291">
        <v>237330.9318511</v>
      </c>
      <c r="Z43" s="291">
        <v>237536.27968760001</v>
      </c>
      <c r="AA43" s="291">
        <v>237619.65554390001</v>
      </c>
      <c r="AB43" s="292">
        <v>699</v>
      </c>
      <c r="AC43" s="292">
        <v>493</v>
      </c>
      <c r="AD43" s="291">
        <v>6990</v>
      </c>
      <c r="AE43" s="293">
        <v>0.03</v>
      </c>
      <c r="AF43" s="291">
        <v>12314</v>
      </c>
      <c r="AG43" s="293">
        <v>0.05</v>
      </c>
    </row>
    <row r="44" spans="1:33" ht="24.95" customHeight="1" x14ac:dyDescent="0.2">
      <c r="A44" s="494" t="s">
        <v>144</v>
      </c>
      <c r="B44" s="495"/>
      <c r="C44" s="495"/>
      <c r="D44" s="495"/>
      <c r="E44" s="495"/>
      <c r="F44" s="495"/>
      <c r="G44" s="495"/>
      <c r="H44" s="495"/>
      <c r="I44" s="495"/>
      <c r="J44" s="495"/>
      <c r="K44" s="495"/>
      <c r="L44" s="495"/>
      <c r="M44" s="495"/>
      <c r="N44" s="495"/>
      <c r="O44" s="495"/>
      <c r="P44" s="495"/>
      <c r="Q44" s="495"/>
      <c r="R44" s="495"/>
      <c r="S44" s="495"/>
      <c r="T44" s="495"/>
      <c r="U44" s="495"/>
      <c r="V44" s="495"/>
      <c r="W44" s="495"/>
      <c r="X44" s="495"/>
      <c r="Y44" s="495"/>
      <c r="Z44" s="495"/>
      <c r="AA44" s="495"/>
      <c r="AB44" s="495"/>
      <c r="AC44" s="495"/>
      <c r="AD44" s="495"/>
      <c r="AE44" s="495"/>
      <c r="AF44" s="495"/>
      <c r="AG44" s="496"/>
    </row>
    <row r="45" spans="1:33" x14ac:dyDescent="0.2">
      <c r="A45" s="102" t="s">
        <v>149</v>
      </c>
      <c r="B45" s="299">
        <v>8682.0000000199998</v>
      </c>
      <c r="C45" s="299">
        <v>8645</v>
      </c>
      <c r="D45" s="299">
        <v>8715.2059192800007</v>
      </c>
      <c r="E45" s="299">
        <v>8784.1365241999993</v>
      </c>
      <c r="F45" s="299">
        <v>8867.5645412699996</v>
      </c>
      <c r="G45" s="299">
        <v>8964.1275228699997</v>
      </c>
      <c r="H45" s="299">
        <v>9054.8417755099999</v>
      </c>
      <c r="I45" s="299">
        <v>9143.8317049599991</v>
      </c>
      <c r="J45" s="299">
        <v>9236.8302451199997</v>
      </c>
      <c r="K45" s="299">
        <v>9317.9991016399999</v>
      </c>
      <c r="L45" s="299">
        <v>9387.9927402899993</v>
      </c>
      <c r="M45" s="299">
        <v>9467.4176156800004</v>
      </c>
      <c r="N45" s="299">
        <v>9526.1894761999993</v>
      </c>
      <c r="O45" s="299">
        <v>9581.6584381400007</v>
      </c>
      <c r="P45" s="299">
        <v>9619.7524482600002</v>
      </c>
      <c r="Q45" s="299">
        <v>9654.5962840299999</v>
      </c>
      <c r="R45" s="299">
        <v>9689.2957247699997</v>
      </c>
      <c r="S45" s="299">
        <v>9727.4815263700002</v>
      </c>
      <c r="T45" s="299">
        <v>9761.4470490700005</v>
      </c>
      <c r="U45" s="299">
        <v>9805.21438949</v>
      </c>
      <c r="V45" s="299">
        <v>9825.1331570999992</v>
      </c>
      <c r="W45" s="299">
        <v>9853.3787039599993</v>
      </c>
      <c r="X45" s="299">
        <v>9891.2159974799997</v>
      </c>
      <c r="Y45" s="299">
        <v>9916.2447485600005</v>
      </c>
      <c r="Z45" s="299">
        <v>9935.7858632299994</v>
      </c>
      <c r="AA45" s="299">
        <v>9963.8171318599998</v>
      </c>
      <c r="AB45" s="300">
        <v>71</v>
      </c>
      <c r="AC45" s="300">
        <v>51</v>
      </c>
      <c r="AD45" s="299">
        <v>706</v>
      </c>
      <c r="AE45" s="301">
        <v>0.08</v>
      </c>
      <c r="AF45" s="299">
        <v>1282</v>
      </c>
      <c r="AG45" s="301">
        <v>0.15</v>
      </c>
    </row>
    <row r="46" spans="1:33" x14ac:dyDescent="0.2">
      <c r="A46" s="119" t="s">
        <v>150</v>
      </c>
      <c r="B46" s="295">
        <v>6649.9999999820002</v>
      </c>
      <c r="C46" s="295">
        <v>6710.9999999259999</v>
      </c>
      <c r="D46" s="295">
        <v>6729.1099247989996</v>
      </c>
      <c r="E46" s="295">
        <v>6731.3676429589996</v>
      </c>
      <c r="F46" s="295">
        <v>6756.7593142940004</v>
      </c>
      <c r="G46" s="295">
        <v>6770.5651759760003</v>
      </c>
      <c r="H46" s="295">
        <v>6787.2340392240003</v>
      </c>
      <c r="I46" s="295">
        <v>6792.2881263179997</v>
      </c>
      <c r="J46" s="295">
        <v>6801.5269589230002</v>
      </c>
      <c r="K46" s="295">
        <v>6810.7660884070001</v>
      </c>
      <c r="L46" s="295">
        <v>6816.0316091269997</v>
      </c>
      <c r="M46" s="295">
        <v>6821.6247991230002</v>
      </c>
      <c r="N46" s="295">
        <v>6820.8612265709999</v>
      </c>
      <c r="O46" s="295">
        <v>6833.7871868519996</v>
      </c>
      <c r="P46" s="295">
        <v>6824.7906939880004</v>
      </c>
      <c r="Q46" s="295">
        <v>6810.8438020929998</v>
      </c>
      <c r="R46" s="295">
        <v>6814.0050093139998</v>
      </c>
      <c r="S46" s="295">
        <v>6829.2074730419999</v>
      </c>
      <c r="T46" s="295">
        <v>6831.7016938549996</v>
      </c>
      <c r="U46" s="295">
        <v>6832.7443974620001</v>
      </c>
      <c r="V46" s="295">
        <v>6830.4420483670001</v>
      </c>
      <c r="W46" s="295">
        <v>6825.2226355880002</v>
      </c>
      <c r="X46" s="295">
        <v>6820.7039124909998</v>
      </c>
      <c r="Y46" s="295">
        <v>6821.926311743</v>
      </c>
      <c r="Z46" s="295">
        <v>6812.2433598790003</v>
      </c>
      <c r="AA46" s="295">
        <v>6808.1293238460003</v>
      </c>
      <c r="AB46" s="296">
        <v>17</v>
      </c>
      <c r="AC46" s="296">
        <v>6</v>
      </c>
      <c r="AD46" s="295">
        <v>166</v>
      </c>
      <c r="AE46" s="297">
        <v>0.02</v>
      </c>
      <c r="AF46" s="295">
        <v>158</v>
      </c>
      <c r="AG46" s="297">
        <v>0.02</v>
      </c>
    </row>
    <row r="47" spans="1:33" x14ac:dyDescent="0.2">
      <c r="A47" s="302"/>
      <c r="B47" s="229"/>
      <c r="C47" s="229"/>
      <c r="D47" s="229"/>
      <c r="E47" s="229"/>
      <c r="F47" s="229"/>
      <c r="G47" s="229"/>
      <c r="H47" s="229"/>
      <c r="I47" s="229"/>
      <c r="J47" s="229"/>
      <c r="K47" s="229"/>
      <c r="L47" s="229"/>
      <c r="M47" s="229"/>
      <c r="N47" s="229"/>
      <c r="O47" s="229"/>
      <c r="P47" s="229"/>
      <c r="Q47" s="229"/>
      <c r="R47" s="229"/>
      <c r="S47" s="229"/>
      <c r="T47" s="229"/>
      <c r="U47" s="229"/>
      <c r="V47" s="229"/>
      <c r="W47" s="229"/>
      <c r="X47" s="229"/>
      <c r="Y47" s="229"/>
      <c r="Z47" s="229"/>
      <c r="AA47" s="229"/>
      <c r="AB47" s="229"/>
      <c r="AC47" s="229"/>
      <c r="AD47" s="229"/>
    </row>
    <row r="48" spans="1:33" x14ac:dyDescent="0.2">
      <c r="A48" s="54" t="s">
        <v>134</v>
      </c>
      <c r="B48" s="283"/>
      <c r="C48" s="283"/>
      <c r="D48" s="284"/>
      <c r="E48" s="284"/>
      <c r="F48" s="284"/>
      <c r="G48" s="284"/>
      <c r="H48" s="284"/>
      <c r="I48" s="284"/>
      <c r="J48" s="284"/>
      <c r="K48" s="284"/>
    </row>
    <row r="49" spans="1:30" ht="12.75" customHeight="1" x14ac:dyDescent="0.2">
      <c r="A49" s="492" t="str">
        <f>'metadata text'!B11</f>
        <v>1) Average annual change is the result of dividing the absolute change before rounding by the number of years of the projection, 10 for the period 2018-2028 and 25 for the period 2018-2043.</v>
      </c>
      <c r="B49" s="492"/>
      <c r="C49" s="492"/>
      <c r="D49" s="492"/>
      <c r="E49" s="492"/>
      <c r="F49" s="492"/>
      <c r="G49" s="492"/>
      <c r="H49" s="492"/>
      <c r="I49" s="492"/>
      <c r="J49" s="303"/>
      <c r="K49" s="303"/>
      <c r="L49" s="303"/>
    </row>
    <row r="50" spans="1:30" ht="12.75" customHeight="1" x14ac:dyDescent="0.2">
      <c r="A50" s="208"/>
      <c r="B50" s="303"/>
      <c r="C50" s="303"/>
      <c r="D50" s="303"/>
      <c r="E50" s="303"/>
      <c r="F50" s="303"/>
      <c r="G50" s="303"/>
      <c r="H50" s="303"/>
      <c r="I50" s="303"/>
      <c r="J50" s="303"/>
      <c r="K50" s="303"/>
      <c r="L50" s="303"/>
    </row>
    <row r="51" spans="1:30" ht="12.75" customHeight="1" x14ac:dyDescent="0.2">
      <c r="A51" s="460" t="str">
        <f>'metadata text'!B20</f>
        <v>Household figures are rounded to the nearest whole number. As a result, totals may not equal the sum of their parts.</v>
      </c>
      <c r="B51" s="460"/>
      <c r="C51" s="460"/>
      <c r="D51" s="460"/>
      <c r="E51" s="460"/>
      <c r="F51" s="460"/>
      <c r="G51" s="460"/>
      <c r="H51" s="460"/>
      <c r="I51" s="460"/>
      <c r="J51" s="460"/>
      <c r="K51" s="430"/>
      <c r="L51" s="430"/>
    </row>
    <row r="52" spans="1:30" x14ac:dyDescent="0.2">
      <c r="A52" s="254"/>
      <c r="B52" s="254"/>
    </row>
    <row r="53" spans="1:30" x14ac:dyDescent="0.2">
      <c r="A53" s="431" t="s">
        <v>280</v>
      </c>
      <c r="B53" s="304"/>
      <c r="C53" s="304"/>
    </row>
    <row r="57" spans="1:30" x14ac:dyDescent="0.2">
      <c r="AB57" s="445"/>
      <c r="AC57" s="445"/>
      <c r="AD57" s="445"/>
    </row>
    <row r="58" spans="1:30" x14ac:dyDescent="0.2">
      <c r="AB58" s="445"/>
      <c r="AC58" s="445"/>
      <c r="AD58" s="445"/>
    </row>
    <row r="59" spans="1:30" x14ac:dyDescent="0.2">
      <c r="AB59" s="445"/>
      <c r="AC59" s="445"/>
      <c r="AD59" s="445"/>
    </row>
    <row r="60" spans="1:30" x14ac:dyDescent="0.2">
      <c r="AB60" s="445"/>
      <c r="AC60" s="445"/>
      <c r="AD60" s="445"/>
    </row>
    <row r="61" spans="1:30" x14ac:dyDescent="0.2">
      <c r="AB61" s="445"/>
      <c r="AC61" s="445"/>
      <c r="AD61" s="445"/>
    </row>
    <row r="62" spans="1:30" x14ac:dyDescent="0.2">
      <c r="AB62" s="445"/>
      <c r="AC62" s="445"/>
      <c r="AD62" s="445"/>
    </row>
    <row r="63" spans="1:30" x14ac:dyDescent="0.2">
      <c r="AB63" s="445"/>
      <c r="AC63" s="445"/>
      <c r="AD63" s="445"/>
    </row>
    <row r="64" spans="1:30" x14ac:dyDescent="0.2">
      <c r="AB64" s="445"/>
      <c r="AC64" s="445"/>
      <c r="AD64" s="445"/>
    </row>
    <row r="65" spans="28:30" x14ac:dyDescent="0.2">
      <c r="AB65" s="445"/>
      <c r="AC65" s="445"/>
      <c r="AD65" s="445"/>
    </row>
    <row r="66" spans="28:30" x14ac:dyDescent="0.2">
      <c r="AB66" s="445"/>
      <c r="AC66" s="445"/>
      <c r="AD66" s="445"/>
    </row>
    <row r="67" spans="28:30" x14ac:dyDescent="0.2">
      <c r="AB67" s="445"/>
      <c r="AC67" s="445"/>
      <c r="AD67" s="445"/>
    </row>
    <row r="68" spans="28:30" x14ac:dyDescent="0.2">
      <c r="AB68" s="445"/>
      <c r="AC68" s="445"/>
      <c r="AD68" s="445"/>
    </row>
    <row r="69" spans="28:30" x14ac:dyDescent="0.2">
      <c r="AB69" s="445"/>
      <c r="AC69" s="445"/>
      <c r="AD69" s="445"/>
    </row>
    <row r="70" spans="28:30" x14ac:dyDescent="0.2">
      <c r="AB70" s="445"/>
      <c r="AC70" s="445"/>
      <c r="AD70" s="445"/>
    </row>
    <row r="71" spans="28:30" x14ac:dyDescent="0.2">
      <c r="AB71" s="445"/>
      <c r="AC71" s="445"/>
      <c r="AD71" s="445"/>
    </row>
    <row r="72" spans="28:30" x14ac:dyDescent="0.2">
      <c r="AB72" s="445"/>
      <c r="AC72" s="445"/>
      <c r="AD72" s="445"/>
    </row>
    <row r="73" spans="28:30" x14ac:dyDescent="0.2">
      <c r="AB73" s="445"/>
      <c r="AC73" s="445"/>
      <c r="AD73" s="445"/>
    </row>
    <row r="74" spans="28:30" x14ac:dyDescent="0.2">
      <c r="AB74" s="445"/>
      <c r="AC74" s="445"/>
      <c r="AD74" s="445"/>
    </row>
    <row r="75" spans="28:30" x14ac:dyDescent="0.2">
      <c r="AB75" s="445"/>
      <c r="AC75" s="445"/>
      <c r="AD75" s="445"/>
    </row>
    <row r="76" spans="28:30" x14ac:dyDescent="0.2">
      <c r="AB76" s="445"/>
      <c r="AC76" s="445"/>
      <c r="AD76" s="445"/>
    </row>
    <row r="77" spans="28:30" x14ac:dyDescent="0.2">
      <c r="AB77" s="445"/>
      <c r="AC77" s="445"/>
      <c r="AD77" s="445"/>
    </row>
    <row r="78" spans="28:30" x14ac:dyDescent="0.2">
      <c r="AB78" s="445"/>
      <c r="AC78" s="445"/>
      <c r="AD78" s="445"/>
    </row>
    <row r="79" spans="28:30" x14ac:dyDescent="0.2">
      <c r="AB79" s="445"/>
      <c r="AC79" s="445"/>
      <c r="AD79" s="445"/>
    </row>
    <row r="80" spans="28:30" x14ac:dyDescent="0.2">
      <c r="AB80" s="445"/>
      <c r="AC80" s="445"/>
      <c r="AD80" s="445"/>
    </row>
    <row r="81" spans="28:30" x14ac:dyDescent="0.2">
      <c r="AB81" s="445"/>
      <c r="AC81" s="445"/>
      <c r="AD81" s="445"/>
    </row>
    <row r="82" spans="28:30" x14ac:dyDescent="0.2">
      <c r="AB82" s="445"/>
      <c r="AC82" s="445"/>
      <c r="AD82" s="445"/>
    </row>
    <row r="83" spans="28:30" x14ac:dyDescent="0.2">
      <c r="AB83" s="445"/>
      <c r="AC83" s="445"/>
      <c r="AD83" s="445"/>
    </row>
    <row r="84" spans="28:30" x14ac:dyDescent="0.2">
      <c r="AB84" s="445"/>
      <c r="AC84" s="445"/>
      <c r="AD84" s="445"/>
    </row>
    <row r="85" spans="28:30" x14ac:dyDescent="0.2">
      <c r="AB85" s="445"/>
      <c r="AC85" s="445"/>
      <c r="AD85" s="445"/>
    </row>
    <row r="86" spans="28:30" x14ac:dyDescent="0.2">
      <c r="AB86" s="445"/>
      <c r="AC86" s="445"/>
      <c r="AD86" s="445"/>
    </row>
    <row r="87" spans="28:30" x14ac:dyDescent="0.2">
      <c r="AB87" s="445"/>
      <c r="AC87" s="445"/>
      <c r="AD87" s="445"/>
    </row>
    <row r="88" spans="28:30" x14ac:dyDescent="0.2">
      <c r="AB88" s="445"/>
      <c r="AC88" s="445"/>
      <c r="AD88" s="445"/>
    </row>
    <row r="89" spans="28:30" x14ac:dyDescent="0.2">
      <c r="AB89" s="445"/>
      <c r="AC89" s="445"/>
      <c r="AD89" s="445"/>
    </row>
    <row r="90" spans="28:30" x14ac:dyDescent="0.2">
      <c r="AB90" s="445"/>
      <c r="AC90" s="445"/>
      <c r="AD90" s="445"/>
    </row>
    <row r="91" spans="28:30" x14ac:dyDescent="0.2">
      <c r="AB91" s="445"/>
      <c r="AC91" s="445"/>
      <c r="AD91" s="445"/>
    </row>
    <row r="92" spans="28:30" x14ac:dyDescent="0.2">
      <c r="AB92" s="445"/>
      <c r="AC92" s="445"/>
      <c r="AD92" s="445"/>
    </row>
    <row r="93" spans="28:30" x14ac:dyDescent="0.2">
      <c r="AB93" s="445"/>
      <c r="AC93" s="445"/>
      <c r="AD93" s="445"/>
    </row>
    <row r="94" spans="28:30" x14ac:dyDescent="0.2">
      <c r="AB94" s="445"/>
      <c r="AC94" s="445"/>
      <c r="AD94" s="445"/>
    </row>
    <row r="95" spans="28:30" x14ac:dyDescent="0.2">
      <c r="AB95" s="445"/>
      <c r="AC95" s="445"/>
      <c r="AD95" s="445"/>
    </row>
    <row r="98" spans="28:33" x14ac:dyDescent="0.2">
      <c r="AB98" s="445"/>
      <c r="AC98" s="445"/>
      <c r="AD98" s="445"/>
      <c r="AE98" s="445"/>
      <c r="AF98" s="445"/>
      <c r="AG98" s="445"/>
    </row>
    <row r="99" spans="28:33" x14ac:dyDescent="0.2">
      <c r="AB99" s="445"/>
      <c r="AC99" s="445"/>
      <c r="AD99" s="445"/>
      <c r="AE99" s="445"/>
      <c r="AF99" s="445"/>
      <c r="AG99" s="445"/>
    </row>
    <row r="100" spans="28:33" x14ac:dyDescent="0.2">
      <c r="AB100" s="445"/>
      <c r="AC100" s="445"/>
      <c r="AD100" s="445"/>
      <c r="AE100" s="445"/>
      <c r="AF100" s="445"/>
      <c r="AG100" s="445"/>
    </row>
    <row r="101" spans="28:33" x14ac:dyDescent="0.2">
      <c r="AB101" s="445"/>
      <c r="AC101" s="445"/>
      <c r="AD101" s="445"/>
      <c r="AE101" s="445"/>
      <c r="AF101" s="445"/>
      <c r="AG101" s="445"/>
    </row>
    <row r="102" spans="28:33" x14ac:dyDescent="0.2">
      <c r="AB102" s="445"/>
      <c r="AC102" s="445"/>
      <c r="AD102" s="445"/>
      <c r="AE102" s="445"/>
      <c r="AF102" s="445"/>
      <c r="AG102" s="445"/>
    </row>
    <row r="103" spans="28:33" x14ac:dyDescent="0.2">
      <c r="AB103" s="445"/>
      <c r="AC103" s="445"/>
      <c r="AD103" s="445"/>
      <c r="AE103" s="445"/>
      <c r="AF103" s="445"/>
      <c r="AG103" s="445"/>
    </row>
    <row r="104" spans="28:33" x14ac:dyDescent="0.2">
      <c r="AB104" s="445"/>
      <c r="AC104" s="445"/>
      <c r="AD104" s="445"/>
      <c r="AE104" s="445"/>
      <c r="AF104" s="445"/>
      <c r="AG104" s="445"/>
    </row>
    <row r="105" spans="28:33" x14ac:dyDescent="0.2">
      <c r="AB105" s="445"/>
      <c r="AC105" s="445"/>
      <c r="AD105" s="445"/>
      <c r="AE105" s="445"/>
      <c r="AF105" s="445"/>
      <c r="AG105" s="445"/>
    </row>
    <row r="106" spans="28:33" x14ac:dyDescent="0.2">
      <c r="AB106" s="445"/>
      <c r="AC106" s="445"/>
      <c r="AD106" s="445"/>
      <c r="AE106" s="445"/>
      <c r="AF106" s="445"/>
      <c r="AG106" s="445"/>
    </row>
    <row r="107" spans="28:33" x14ac:dyDescent="0.2">
      <c r="AB107" s="445"/>
      <c r="AC107" s="445"/>
      <c r="AD107" s="445"/>
      <c r="AE107" s="445"/>
      <c r="AF107" s="445"/>
      <c r="AG107" s="445"/>
    </row>
    <row r="108" spans="28:33" x14ac:dyDescent="0.2">
      <c r="AB108" s="445"/>
      <c r="AC108" s="445"/>
      <c r="AD108" s="445"/>
      <c r="AE108" s="445"/>
      <c r="AF108" s="445"/>
      <c r="AG108" s="445"/>
    </row>
    <row r="109" spans="28:33" x14ac:dyDescent="0.2">
      <c r="AB109" s="445"/>
      <c r="AC109" s="445"/>
      <c r="AD109" s="445"/>
      <c r="AE109" s="445"/>
      <c r="AF109" s="445"/>
      <c r="AG109" s="445"/>
    </row>
    <row r="110" spans="28:33" x14ac:dyDescent="0.2">
      <c r="AB110" s="445"/>
      <c r="AC110" s="445"/>
      <c r="AD110" s="445"/>
      <c r="AE110" s="445"/>
      <c r="AF110" s="445"/>
      <c r="AG110" s="445"/>
    </row>
    <row r="111" spans="28:33" x14ac:dyDescent="0.2">
      <c r="AB111" s="445"/>
      <c r="AC111" s="445"/>
      <c r="AD111" s="445"/>
      <c r="AE111" s="445"/>
      <c r="AF111" s="445"/>
      <c r="AG111" s="445"/>
    </row>
    <row r="112" spans="28:33" x14ac:dyDescent="0.2">
      <c r="AB112" s="445"/>
      <c r="AC112" s="445"/>
      <c r="AD112" s="445"/>
      <c r="AE112" s="445"/>
      <c r="AF112" s="445"/>
      <c r="AG112" s="445"/>
    </row>
    <row r="113" spans="28:33" x14ac:dyDescent="0.2">
      <c r="AB113" s="445"/>
      <c r="AC113" s="445"/>
      <c r="AD113" s="445"/>
      <c r="AE113" s="445"/>
      <c r="AF113" s="445"/>
      <c r="AG113" s="445"/>
    </row>
    <row r="114" spans="28:33" x14ac:dyDescent="0.2">
      <c r="AB114" s="445"/>
      <c r="AC114" s="445"/>
      <c r="AD114" s="445"/>
      <c r="AE114" s="445"/>
      <c r="AF114" s="445"/>
      <c r="AG114" s="445"/>
    </row>
    <row r="115" spans="28:33" x14ac:dyDescent="0.2">
      <c r="AB115" s="445"/>
      <c r="AC115" s="445"/>
      <c r="AD115" s="445"/>
      <c r="AE115" s="445"/>
      <c r="AF115" s="445"/>
      <c r="AG115" s="445"/>
    </row>
    <row r="116" spans="28:33" x14ac:dyDescent="0.2">
      <c r="AB116" s="445"/>
      <c r="AC116" s="445"/>
      <c r="AD116" s="445"/>
      <c r="AE116" s="445"/>
      <c r="AF116" s="445"/>
      <c r="AG116" s="445"/>
    </row>
    <row r="117" spans="28:33" x14ac:dyDescent="0.2">
      <c r="AB117" s="445"/>
      <c r="AC117" s="445"/>
      <c r="AD117" s="445"/>
      <c r="AE117" s="445"/>
      <c r="AF117" s="445"/>
      <c r="AG117" s="445"/>
    </row>
    <row r="118" spans="28:33" x14ac:dyDescent="0.2">
      <c r="AB118" s="445"/>
      <c r="AC118" s="445"/>
      <c r="AD118" s="445"/>
      <c r="AE118" s="445"/>
      <c r="AF118" s="445"/>
      <c r="AG118" s="445"/>
    </row>
    <row r="119" spans="28:33" x14ac:dyDescent="0.2">
      <c r="AB119" s="445"/>
      <c r="AC119" s="445"/>
      <c r="AD119" s="445"/>
      <c r="AE119" s="445"/>
      <c r="AF119" s="445"/>
      <c r="AG119" s="445"/>
    </row>
    <row r="120" spans="28:33" x14ac:dyDescent="0.2">
      <c r="AB120" s="445"/>
      <c r="AC120" s="445"/>
      <c r="AD120" s="445"/>
      <c r="AE120" s="445"/>
      <c r="AF120" s="445"/>
      <c r="AG120" s="445"/>
    </row>
    <row r="121" spans="28:33" x14ac:dyDescent="0.2">
      <c r="AB121" s="445"/>
      <c r="AC121" s="445"/>
      <c r="AD121" s="445"/>
      <c r="AE121" s="445"/>
      <c r="AF121" s="445"/>
      <c r="AG121" s="445"/>
    </row>
    <row r="122" spans="28:33" x14ac:dyDescent="0.2">
      <c r="AB122" s="445"/>
      <c r="AC122" s="445"/>
      <c r="AD122" s="445"/>
      <c r="AE122" s="445"/>
      <c r="AF122" s="445"/>
      <c r="AG122" s="445"/>
    </row>
    <row r="123" spans="28:33" x14ac:dyDescent="0.2">
      <c r="AB123" s="445"/>
      <c r="AC123" s="445"/>
      <c r="AD123" s="445"/>
      <c r="AE123" s="445"/>
      <c r="AF123" s="445"/>
      <c r="AG123" s="445"/>
    </row>
    <row r="124" spans="28:33" x14ac:dyDescent="0.2">
      <c r="AB124" s="445"/>
      <c r="AC124" s="445"/>
      <c r="AD124" s="445"/>
      <c r="AE124" s="445"/>
      <c r="AF124" s="445"/>
      <c r="AG124" s="445"/>
    </row>
    <row r="125" spans="28:33" x14ac:dyDescent="0.2">
      <c r="AB125" s="445"/>
      <c r="AC125" s="445"/>
      <c r="AD125" s="445"/>
      <c r="AE125" s="445"/>
      <c r="AF125" s="445"/>
      <c r="AG125" s="445"/>
    </row>
    <row r="126" spans="28:33" x14ac:dyDescent="0.2">
      <c r="AB126" s="445"/>
      <c r="AC126" s="445"/>
      <c r="AD126" s="445"/>
      <c r="AE126" s="445"/>
      <c r="AF126" s="445"/>
      <c r="AG126" s="445"/>
    </row>
    <row r="127" spans="28:33" x14ac:dyDescent="0.2">
      <c r="AB127" s="445"/>
      <c r="AC127" s="445"/>
      <c r="AD127" s="445"/>
      <c r="AE127" s="445"/>
      <c r="AF127" s="445"/>
      <c r="AG127" s="445"/>
    </row>
    <row r="128" spans="28:33" x14ac:dyDescent="0.2">
      <c r="AB128" s="445"/>
      <c r="AC128" s="445"/>
      <c r="AD128" s="445"/>
      <c r="AE128" s="445"/>
      <c r="AF128" s="445"/>
      <c r="AG128" s="445"/>
    </row>
    <row r="129" spans="28:33" x14ac:dyDescent="0.2">
      <c r="AB129" s="445"/>
      <c r="AC129" s="445"/>
      <c r="AD129" s="445"/>
      <c r="AE129" s="445"/>
      <c r="AF129" s="445"/>
      <c r="AG129" s="445"/>
    </row>
    <row r="130" spans="28:33" x14ac:dyDescent="0.2">
      <c r="AB130" s="445"/>
      <c r="AC130" s="445"/>
      <c r="AD130" s="445"/>
      <c r="AE130" s="445"/>
      <c r="AF130" s="445"/>
      <c r="AG130" s="445"/>
    </row>
    <row r="131" spans="28:33" x14ac:dyDescent="0.2">
      <c r="AB131" s="445"/>
      <c r="AC131" s="445"/>
      <c r="AD131" s="445"/>
      <c r="AE131" s="445"/>
      <c r="AF131" s="445"/>
      <c r="AG131" s="445"/>
    </row>
    <row r="132" spans="28:33" x14ac:dyDescent="0.2">
      <c r="AB132" s="445"/>
      <c r="AC132" s="445"/>
      <c r="AD132" s="445"/>
      <c r="AE132" s="445"/>
      <c r="AF132" s="445"/>
      <c r="AG132" s="445"/>
    </row>
    <row r="133" spans="28:33" x14ac:dyDescent="0.2">
      <c r="AB133" s="445"/>
      <c r="AC133" s="445"/>
      <c r="AD133" s="445"/>
      <c r="AE133" s="445"/>
      <c r="AF133" s="445"/>
      <c r="AG133" s="445"/>
    </row>
    <row r="134" spans="28:33" x14ac:dyDescent="0.2">
      <c r="AB134" s="445"/>
      <c r="AC134" s="445"/>
      <c r="AD134" s="445"/>
      <c r="AE134" s="445"/>
      <c r="AF134" s="445"/>
      <c r="AG134" s="445"/>
    </row>
    <row r="135" spans="28:33" x14ac:dyDescent="0.2">
      <c r="AB135" s="445"/>
      <c r="AC135" s="445"/>
      <c r="AD135" s="445"/>
      <c r="AE135" s="445"/>
      <c r="AF135" s="445"/>
      <c r="AG135" s="445"/>
    </row>
    <row r="136" spans="28:33" x14ac:dyDescent="0.2">
      <c r="AB136" s="445"/>
      <c r="AC136" s="445"/>
      <c r="AD136" s="445"/>
      <c r="AE136" s="445"/>
      <c r="AF136" s="445"/>
      <c r="AG136" s="445"/>
    </row>
    <row r="137" spans="28:33" x14ac:dyDescent="0.2">
      <c r="AB137" s="445"/>
      <c r="AC137" s="445"/>
      <c r="AD137" s="445"/>
    </row>
    <row r="138" spans="28:33" x14ac:dyDescent="0.2">
      <c r="AB138" s="445"/>
      <c r="AC138" s="445"/>
      <c r="AD138" s="445"/>
    </row>
    <row r="139" spans="28:33" x14ac:dyDescent="0.2">
      <c r="AB139" s="445"/>
      <c r="AC139" s="445"/>
      <c r="AD139" s="445"/>
    </row>
    <row r="140" spans="28:33" x14ac:dyDescent="0.2">
      <c r="AB140" s="445"/>
      <c r="AC140" s="445"/>
      <c r="AD140" s="445"/>
    </row>
    <row r="141" spans="28:33" x14ac:dyDescent="0.2">
      <c r="AB141" s="445"/>
      <c r="AC141" s="445"/>
      <c r="AD141" s="445"/>
    </row>
    <row r="142" spans="28:33" x14ac:dyDescent="0.2">
      <c r="AB142" s="445"/>
      <c r="AC142" s="445"/>
      <c r="AD142" s="445"/>
    </row>
    <row r="143" spans="28:33" x14ac:dyDescent="0.2">
      <c r="AB143" s="445"/>
      <c r="AC143" s="445"/>
      <c r="AD143" s="445"/>
    </row>
    <row r="144" spans="28:33" x14ac:dyDescent="0.2">
      <c r="AB144" s="445"/>
      <c r="AC144" s="445"/>
      <c r="AD144" s="445"/>
    </row>
    <row r="145" spans="28:30" x14ac:dyDescent="0.2">
      <c r="AB145" s="445"/>
      <c r="AC145" s="445"/>
      <c r="AD145" s="445"/>
    </row>
    <row r="146" spans="28:30" x14ac:dyDescent="0.2">
      <c r="AB146" s="445"/>
      <c r="AC146" s="445"/>
      <c r="AD146" s="445"/>
    </row>
    <row r="147" spans="28:30" x14ac:dyDescent="0.2">
      <c r="AB147" s="445"/>
      <c r="AC147" s="445"/>
      <c r="AD147" s="445"/>
    </row>
    <row r="148" spans="28:30" x14ac:dyDescent="0.2">
      <c r="AB148" s="445"/>
      <c r="AC148" s="445"/>
      <c r="AD148" s="445"/>
    </row>
    <row r="149" spans="28:30" x14ac:dyDescent="0.2">
      <c r="AB149" s="445"/>
      <c r="AC149" s="445"/>
      <c r="AD149" s="445"/>
    </row>
    <row r="150" spans="28:30" x14ac:dyDescent="0.2">
      <c r="AB150" s="445"/>
      <c r="AC150" s="445"/>
      <c r="AD150" s="445"/>
    </row>
    <row r="151" spans="28:30" x14ac:dyDescent="0.2">
      <c r="AB151" s="445"/>
      <c r="AC151" s="445"/>
      <c r="AD151" s="445"/>
    </row>
    <row r="152" spans="28:30" x14ac:dyDescent="0.2">
      <c r="AB152" s="445"/>
      <c r="AC152" s="445"/>
      <c r="AD152" s="445"/>
    </row>
    <row r="153" spans="28:30" x14ac:dyDescent="0.2">
      <c r="AB153" s="445"/>
      <c r="AC153" s="445"/>
      <c r="AD153" s="445"/>
    </row>
    <row r="154" spans="28:30" x14ac:dyDescent="0.2">
      <c r="AB154" s="445"/>
      <c r="AC154" s="445"/>
      <c r="AD154" s="445"/>
    </row>
    <row r="155" spans="28:30" x14ac:dyDescent="0.2">
      <c r="AB155" s="445"/>
      <c r="AC155" s="445"/>
      <c r="AD155" s="445"/>
    </row>
    <row r="156" spans="28:30" x14ac:dyDescent="0.2">
      <c r="AB156" s="445"/>
      <c r="AC156" s="445"/>
      <c r="AD156" s="445"/>
    </row>
    <row r="157" spans="28:30" x14ac:dyDescent="0.2">
      <c r="AB157" s="445"/>
      <c r="AC157" s="445"/>
      <c r="AD157" s="445"/>
    </row>
    <row r="158" spans="28:30" x14ac:dyDescent="0.2">
      <c r="AB158" s="445"/>
      <c r="AC158" s="445"/>
      <c r="AD158" s="445"/>
    </row>
    <row r="159" spans="28:30" x14ac:dyDescent="0.2">
      <c r="AB159" s="445"/>
      <c r="AC159" s="445"/>
      <c r="AD159" s="445"/>
    </row>
    <row r="160" spans="28:30" x14ac:dyDescent="0.2">
      <c r="AB160" s="445"/>
      <c r="AC160" s="445"/>
      <c r="AD160" s="445"/>
    </row>
    <row r="161" spans="28:30" x14ac:dyDescent="0.2">
      <c r="AB161" s="445"/>
      <c r="AC161" s="445"/>
      <c r="AD161" s="445"/>
    </row>
    <row r="162" spans="28:30" x14ac:dyDescent="0.2">
      <c r="AB162" s="445"/>
      <c r="AC162" s="445"/>
      <c r="AD162" s="445"/>
    </row>
    <row r="163" spans="28:30" x14ac:dyDescent="0.2">
      <c r="AB163" s="445"/>
      <c r="AC163" s="445"/>
      <c r="AD163" s="445"/>
    </row>
    <row r="164" spans="28:30" x14ac:dyDescent="0.2">
      <c r="AB164" s="445"/>
      <c r="AC164" s="445"/>
      <c r="AD164" s="445"/>
    </row>
    <row r="165" spans="28:30" x14ac:dyDescent="0.2">
      <c r="AB165" s="445"/>
      <c r="AC165" s="445"/>
      <c r="AD165" s="445"/>
    </row>
    <row r="166" spans="28:30" x14ac:dyDescent="0.2">
      <c r="AB166" s="445"/>
      <c r="AC166" s="445"/>
      <c r="AD166" s="445"/>
    </row>
    <row r="167" spans="28:30" x14ac:dyDescent="0.2">
      <c r="AB167" s="445"/>
      <c r="AC167" s="445"/>
      <c r="AD167" s="445"/>
    </row>
    <row r="168" spans="28:30" x14ac:dyDescent="0.2">
      <c r="AB168" s="445"/>
      <c r="AC168" s="445"/>
      <c r="AD168" s="445"/>
    </row>
    <row r="169" spans="28:30" x14ac:dyDescent="0.2">
      <c r="AB169" s="445"/>
      <c r="AC169" s="445"/>
      <c r="AD169" s="445"/>
    </row>
    <row r="170" spans="28:30" x14ac:dyDescent="0.2">
      <c r="AB170" s="445"/>
      <c r="AC170" s="445"/>
      <c r="AD170" s="445"/>
    </row>
    <row r="171" spans="28:30" x14ac:dyDescent="0.2">
      <c r="AB171" s="445"/>
      <c r="AC171" s="445"/>
      <c r="AD171" s="445"/>
    </row>
    <row r="172" spans="28:30" x14ac:dyDescent="0.2">
      <c r="AB172" s="445"/>
      <c r="AC172" s="445"/>
      <c r="AD172" s="445"/>
    </row>
    <row r="173" spans="28:30" x14ac:dyDescent="0.2">
      <c r="AB173" s="445"/>
      <c r="AC173" s="445"/>
      <c r="AD173" s="445"/>
    </row>
    <row r="174" spans="28:30" x14ac:dyDescent="0.2">
      <c r="AB174" s="445"/>
      <c r="AC174" s="445"/>
      <c r="AD174" s="445"/>
    </row>
    <row r="175" spans="28:30" x14ac:dyDescent="0.2">
      <c r="AB175" s="445"/>
      <c r="AC175" s="445"/>
      <c r="AD175" s="445"/>
    </row>
    <row r="176" spans="28:30" x14ac:dyDescent="0.2">
      <c r="AB176" s="445"/>
      <c r="AC176" s="445"/>
      <c r="AD176" s="445"/>
    </row>
    <row r="177" spans="28:30" x14ac:dyDescent="0.2">
      <c r="AB177" s="445"/>
      <c r="AC177" s="445"/>
      <c r="AD177" s="445"/>
    </row>
    <row r="178" spans="28:30" x14ac:dyDescent="0.2">
      <c r="AB178" s="445"/>
      <c r="AC178" s="445"/>
      <c r="AD178" s="445"/>
    </row>
    <row r="179" spans="28:30" x14ac:dyDescent="0.2">
      <c r="AB179" s="445"/>
      <c r="AC179" s="445"/>
      <c r="AD179" s="445"/>
    </row>
    <row r="180" spans="28:30" x14ac:dyDescent="0.2">
      <c r="AB180" s="445"/>
      <c r="AC180" s="445"/>
      <c r="AD180" s="445"/>
    </row>
    <row r="181" spans="28:30" x14ac:dyDescent="0.2">
      <c r="AB181" s="445"/>
      <c r="AC181" s="445"/>
      <c r="AD181" s="445"/>
    </row>
    <row r="182" spans="28:30" x14ac:dyDescent="0.2">
      <c r="AB182" s="445"/>
      <c r="AC182" s="445"/>
      <c r="AD182" s="445"/>
    </row>
    <row r="183" spans="28:30" x14ac:dyDescent="0.2">
      <c r="AB183" s="445"/>
      <c r="AC183" s="445"/>
      <c r="AD183" s="445"/>
    </row>
    <row r="184" spans="28:30" x14ac:dyDescent="0.2">
      <c r="AB184" s="445"/>
      <c r="AC184" s="445"/>
      <c r="AD184" s="445"/>
    </row>
    <row r="185" spans="28:30" x14ac:dyDescent="0.2">
      <c r="AB185" s="445"/>
      <c r="AC185" s="445"/>
      <c r="AD185" s="445"/>
    </row>
    <row r="186" spans="28:30" x14ac:dyDescent="0.2">
      <c r="AB186" s="445"/>
      <c r="AC186" s="445"/>
      <c r="AD186" s="445"/>
    </row>
    <row r="187" spans="28:30" x14ac:dyDescent="0.2">
      <c r="AB187" s="445"/>
      <c r="AC187" s="445"/>
      <c r="AD187" s="445"/>
    </row>
    <row r="188" spans="28:30" x14ac:dyDescent="0.2">
      <c r="AB188" s="445"/>
      <c r="AC188" s="445"/>
      <c r="AD188" s="445"/>
    </row>
    <row r="189" spans="28:30" x14ac:dyDescent="0.2">
      <c r="AB189" s="445"/>
      <c r="AC189" s="445"/>
      <c r="AD189" s="445"/>
    </row>
    <row r="190" spans="28:30" x14ac:dyDescent="0.2">
      <c r="AB190" s="445"/>
      <c r="AC190" s="445"/>
      <c r="AD190" s="445"/>
    </row>
    <row r="191" spans="28:30" x14ac:dyDescent="0.2">
      <c r="AB191" s="445"/>
      <c r="AC191" s="445"/>
      <c r="AD191" s="445"/>
    </row>
    <row r="192" spans="28:30" x14ac:dyDescent="0.2">
      <c r="AB192" s="445"/>
      <c r="AC192" s="445"/>
      <c r="AD192" s="445"/>
    </row>
    <row r="193" spans="28:30" x14ac:dyDescent="0.2">
      <c r="AB193" s="445"/>
      <c r="AC193" s="445"/>
      <c r="AD193" s="445"/>
    </row>
    <row r="194" spans="28:30" x14ac:dyDescent="0.2">
      <c r="AB194" s="445"/>
      <c r="AC194" s="445"/>
      <c r="AD194" s="445"/>
    </row>
    <row r="195" spans="28:30" x14ac:dyDescent="0.2">
      <c r="AB195" s="445"/>
      <c r="AC195" s="445"/>
      <c r="AD195" s="445"/>
    </row>
    <row r="196" spans="28:30" x14ac:dyDescent="0.2">
      <c r="AB196" s="445"/>
      <c r="AC196" s="445"/>
      <c r="AD196" s="445"/>
    </row>
    <row r="197" spans="28:30" x14ac:dyDescent="0.2">
      <c r="AB197" s="445"/>
      <c r="AC197" s="445"/>
      <c r="AD197" s="445"/>
    </row>
    <row r="198" spans="28:30" x14ac:dyDescent="0.2">
      <c r="AB198" s="445"/>
      <c r="AC198" s="445"/>
      <c r="AD198" s="445"/>
    </row>
    <row r="199" spans="28:30" x14ac:dyDescent="0.2">
      <c r="AB199" s="445"/>
      <c r="AC199" s="445"/>
      <c r="AD199" s="445"/>
    </row>
    <row r="200" spans="28:30" x14ac:dyDescent="0.2">
      <c r="AB200" s="445"/>
      <c r="AC200" s="445"/>
      <c r="AD200" s="445"/>
    </row>
    <row r="201" spans="28:30" x14ac:dyDescent="0.2">
      <c r="AB201" s="445"/>
      <c r="AC201" s="445"/>
      <c r="AD201" s="445"/>
    </row>
    <row r="202" spans="28:30" x14ac:dyDescent="0.2">
      <c r="AB202" s="445"/>
      <c r="AC202" s="445"/>
      <c r="AD202" s="445"/>
    </row>
    <row r="203" spans="28:30" x14ac:dyDescent="0.2">
      <c r="AB203" s="445"/>
      <c r="AC203" s="445"/>
      <c r="AD203" s="445"/>
    </row>
    <row r="204" spans="28:30" x14ac:dyDescent="0.2">
      <c r="AB204" s="445"/>
      <c r="AC204" s="445"/>
      <c r="AD204" s="445"/>
    </row>
    <row r="205" spans="28:30" x14ac:dyDescent="0.2">
      <c r="AB205" s="445"/>
      <c r="AC205" s="445"/>
      <c r="AD205" s="445"/>
    </row>
    <row r="206" spans="28:30" x14ac:dyDescent="0.2">
      <c r="AB206" s="445"/>
      <c r="AC206" s="445"/>
      <c r="AD206" s="445"/>
    </row>
    <row r="207" spans="28:30" x14ac:dyDescent="0.2">
      <c r="AB207" s="445"/>
      <c r="AC207" s="445"/>
      <c r="AD207" s="445"/>
    </row>
    <row r="208" spans="28:30" x14ac:dyDescent="0.2">
      <c r="AB208" s="445"/>
      <c r="AC208" s="445"/>
      <c r="AD208" s="445"/>
    </row>
    <row r="209" spans="28:30" x14ac:dyDescent="0.2">
      <c r="AB209" s="445"/>
      <c r="AC209" s="445"/>
      <c r="AD209" s="445"/>
    </row>
    <row r="210" spans="28:30" x14ac:dyDescent="0.2">
      <c r="AB210" s="445"/>
      <c r="AC210" s="445"/>
      <c r="AD210" s="445"/>
    </row>
    <row r="211" spans="28:30" x14ac:dyDescent="0.2">
      <c r="AB211" s="445"/>
      <c r="AC211" s="445"/>
      <c r="AD211" s="445"/>
    </row>
    <row r="212" spans="28:30" x14ac:dyDescent="0.2">
      <c r="AB212" s="445"/>
      <c r="AC212" s="445"/>
      <c r="AD212" s="445"/>
    </row>
    <row r="213" spans="28:30" x14ac:dyDescent="0.2">
      <c r="AB213" s="445"/>
      <c r="AC213" s="445"/>
      <c r="AD213" s="445"/>
    </row>
    <row r="214" spans="28:30" x14ac:dyDescent="0.2">
      <c r="AB214" s="445"/>
      <c r="AC214" s="445"/>
      <c r="AD214" s="445"/>
    </row>
    <row r="215" spans="28:30" x14ac:dyDescent="0.2">
      <c r="AB215" s="445"/>
      <c r="AC215" s="445"/>
      <c r="AD215" s="445"/>
    </row>
    <row r="216" spans="28:30" x14ac:dyDescent="0.2">
      <c r="AB216" s="445"/>
      <c r="AC216" s="445"/>
      <c r="AD216" s="445"/>
    </row>
    <row r="217" spans="28:30" x14ac:dyDescent="0.2">
      <c r="AB217" s="445"/>
      <c r="AC217" s="445"/>
      <c r="AD217" s="445"/>
    </row>
    <row r="218" spans="28:30" x14ac:dyDescent="0.2">
      <c r="AB218" s="445"/>
      <c r="AC218" s="445"/>
      <c r="AD218" s="445"/>
    </row>
    <row r="219" spans="28:30" x14ac:dyDescent="0.2">
      <c r="AB219" s="445"/>
      <c r="AC219" s="445"/>
      <c r="AD219" s="445"/>
    </row>
    <row r="220" spans="28:30" x14ac:dyDescent="0.2">
      <c r="AB220" s="445"/>
      <c r="AC220" s="445"/>
      <c r="AD220" s="445"/>
    </row>
    <row r="221" spans="28:30" x14ac:dyDescent="0.2">
      <c r="AB221" s="445"/>
      <c r="AC221" s="445"/>
      <c r="AD221" s="445"/>
    </row>
    <row r="222" spans="28:30" x14ac:dyDescent="0.2">
      <c r="AB222" s="445"/>
      <c r="AC222" s="445"/>
      <c r="AD222" s="445"/>
    </row>
    <row r="223" spans="28:30" x14ac:dyDescent="0.2">
      <c r="AB223" s="445"/>
      <c r="AC223" s="445"/>
      <c r="AD223" s="445"/>
    </row>
    <row r="224" spans="28:30" x14ac:dyDescent="0.2">
      <c r="AB224" s="445"/>
      <c r="AC224" s="445"/>
      <c r="AD224" s="445"/>
    </row>
    <row r="225" spans="28:30" x14ac:dyDescent="0.2">
      <c r="AB225" s="445"/>
      <c r="AC225" s="445"/>
      <c r="AD225" s="445"/>
    </row>
    <row r="226" spans="28:30" x14ac:dyDescent="0.2">
      <c r="AB226" s="445"/>
      <c r="AC226" s="445"/>
      <c r="AD226" s="445"/>
    </row>
    <row r="227" spans="28:30" x14ac:dyDescent="0.2">
      <c r="AB227" s="445"/>
      <c r="AC227" s="445"/>
      <c r="AD227" s="445"/>
    </row>
    <row r="228" spans="28:30" x14ac:dyDescent="0.2">
      <c r="AB228" s="445"/>
      <c r="AC228" s="445"/>
      <c r="AD228" s="445"/>
    </row>
    <row r="229" spans="28:30" x14ac:dyDescent="0.2">
      <c r="AB229" s="445"/>
      <c r="AC229" s="445"/>
      <c r="AD229" s="445"/>
    </row>
    <row r="230" spans="28:30" x14ac:dyDescent="0.2">
      <c r="AB230" s="445"/>
      <c r="AC230" s="445"/>
      <c r="AD230" s="445"/>
    </row>
    <row r="231" spans="28:30" x14ac:dyDescent="0.2">
      <c r="AB231" s="445"/>
      <c r="AC231" s="445"/>
      <c r="AD231" s="445"/>
    </row>
    <row r="232" spans="28:30" x14ac:dyDescent="0.2">
      <c r="AB232" s="445"/>
      <c r="AC232" s="445"/>
      <c r="AD232" s="445"/>
    </row>
    <row r="233" spans="28:30" x14ac:dyDescent="0.2">
      <c r="AB233" s="445"/>
      <c r="AC233" s="445"/>
      <c r="AD233" s="445"/>
    </row>
    <row r="234" spans="28:30" x14ac:dyDescent="0.2">
      <c r="AB234" s="445"/>
      <c r="AC234" s="445"/>
      <c r="AD234" s="445"/>
    </row>
    <row r="235" spans="28:30" x14ac:dyDescent="0.2">
      <c r="AB235" s="445"/>
      <c r="AC235" s="445"/>
      <c r="AD235" s="445"/>
    </row>
    <row r="236" spans="28:30" x14ac:dyDescent="0.2">
      <c r="AB236" s="445"/>
      <c r="AC236" s="445"/>
      <c r="AD236" s="445"/>
    </row>
    <row r="237" spans="28:30" x14ac:dyDescent="0.2">
      <c r="AB237" s="445"/>
      <c r="AC237" s="445"/>
      <c r="AD237" s="445"/>
    </row>
    <row r="238" spans="28:30" x14ac:dyDescent="0.2">
      <c r="AB238" s="445"/>
      <c r="AC238" s="445"/>
      <c r="AD238" s="445"/>
    </row>
    <row r="239" spans="28:30" x14ac:dyDescent="0.2">
      <c r="AB239" s="445"/>
      <c r="AC239" s="445"/>
      <c r="AD239" s="445"/>
    </row>
    <row r="240" spans="28:30" x14ac:dyDescent="0.2">
      <c r="AB240" s="445"/>
      <c r="AC240" s="445"/>
      <c r="AD240" s="445"/>
    </row>
    <row r="241" spans="28:30" x14ac:dyDescent="0.2">
      <c r="AB241" s="445"/>
      <c r="AC241" s="445"/>
      <c r="AD241" s="445"/>
    </row>
    <row r="242" spans="28:30" x14ac:dyDescent="0.2">
      <c r="AB242" s="445"/>
      <c r="AC242" s="445"/>
      <c r="AD242" s="445"/>
    </row>
    <row r="243" spans="28:30" x14ac:dyDescent="0.2">
      <c r="AB243" s="445"/>
      <c r="AC243" s="445"/>
      <c r="AD243" s="445"/>
    </row>
    <row r="244" spans="28:30" x14ac:dyDescent="0.2">
      <c r="AB244" s="445"/>
      <c r="AC244" s="445"/>
      <c r="AD244" s="445"/>
    </row>
    <row r="245" spans="28:30" x14ac:dyDescent="0.2">
      <c r="AB245" s="445"/>
      <c r="AC245" s="445"/>
      <c r="AD245" s="445"/>
    </row>
  </sheetData>
  <mergeCells count="14">
    <mergeCell ref="H1:I1"/>
    <mergeCell ref="A1:F1"/>
    <mergeCell ref="A49:I49"/>
    <mergeCell ref="A51:J51"/>
    <mergeCell ref="AF3:AG3"/>
    <mergeCell ref="AF4:AG4"/>
    <mergeCell ref="B3:AA3"/>
    <mergeCell ref="AC3:AC4"/>
    <mergeCell ref="AB3:AB4"/>
    <mergeCell ref="AD3:AE3"/>
    <mergeCell ref="AD4:AE4"/>
    <mergeCell ref="A6:AG6"/>
    <mergeCell ref="A39:AG39"/>
    <mergeCell ref="A44:AG44"/>
  </mergeCells>
  <phoneticPr fontId="3" type="noConversion"/>
  <hyperlinks>
    <hyperlink ref="H1" location="Contents!A1" display="back to contents"/>
  </hyperlinks>
  <pageMargins left="0.75" right="0.75" top="1" bottom="1" header="0.5" footer="0.5"/>
  <pageSetup paperSize="9" scale="78" fitToWidth="2" orientation="landscape" r:id="rId1"/>
  <headerFooter alignWithMargins="0"/>
  <ignoredErrors>
    <ignoredError sqref="B4:AA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43</vt:i4>
      </vt:variant>
    </vt:vector>
  </HeadingPairs>
  <TitlesOfParts>
    <vt:vector size="69" baseType="lpstr">
      <vt:lpstr>Contents</vt:lpstr>
      <vt:lpstr>Metadata</vt:lpstr>
      <vt:lpstr>metadata text</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Additional Table I</vt:lpstr>
      <vt:lpstr>Contents!Print_Area</vt:lpstr>
      <vt:lpstr>Metadata!Print_Area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3'!Print_Area</vt:lpstr>
      <vt:lpstr>'Table 4'!Print_Area</vt:lpstr>
      <vt:lpstr>'Table 5'!Print_Area</vt:lpstr>
      <vt:lpstr>'Table 6'!Print_Area</vt:lpstr>
      <vt:lpstr>'Table 7'!Print_Area</vt:lpstr>
      <vt:lpstr>'Table 8'!Print_Area</vt:lpstr>
      <vt:lpstr>'Table 9'!Print_Area</vt:lpstr>
      <vt:lpstr>'Table 1'!Print_Titles</vt:lpstr>
      <vt:lpstr>'Table 10'!Print_Titles</vt:lpstr>
      <vt:lpstr>'Table 11'!Print_Titles</vt:lpstr>
      <vt:lpstr>'Table 12'!Print_Titles</vt:lpstr>
      <vt:lpstr>'Table 13'!Print_Titles</vt:lpstr>
      <vt:lpstr>'Table 15'!Print_Titles</vt:lpstr>
      <vt:lpstr>'Table 16'!Print_Titles</vt:lpstr>
      <vt:lpstr>'Table 17'!Print_Titles</vt:lpstr>
      <vt:lpstr>'Table 18'!Print_Titles</vt:lpstr>
      <vt:lpstr>'Table 19'!Print_Titles</vt:lpstr>
      <vt:lpstr>'Table 2'!Print_Titles</vt:lpstr>
      <vt:lpstr>'Table 3'!Print_Titles</vt:lpstr>
      <vt:lpstr>'Table 4'!Print_Titles</vt:lpstr>
      <vt:lpstr>'Table 5'!Print_Titles</vt:lpstr>
      <vt:lpstr>'Table 6'!Print_Titles</vt:lpstr>
      <vt:lpstr>'Table 7'!Print_Titles</vt:lpstr>
      <vt:lpstr>'Table 9'!Print_Titles</vt:lpstr>
      <vt:lpstr>Contents!TABLE_A</vt:lpstr>
      <vt:lpstr>Contents!TABLE_B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cp:lastPrinted>2018-06-21T09:31:54Z</cp:lastPrinted>
  <dcterms:created xsi:type="dcterms:W3CDTF">2011-08-12T09:01:12Z</dcterms:created>
  <dcterms:modified xsi:type="dcterms:W3CDTF">2020-10-02T10:40:53Z</dcterms:modified>
</cp:coreProperties>
</file>