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zklad\"/>
    </mc:Choice>
  </mc:AlternateContent>
  <bookViews>
    <workbookView xWindow="0" yWindow="1080" windowWidth="20730" windowHeight="870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62913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 shape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<sst xmlns="http://schemas.openxmlformats.org/spreadsheetml/2006/main" count="790" uniqueCount="342">
  <si>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</si>
  <si>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</si>
  <si>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</si>
  <si>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</si>
  <si>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</si>
  <si>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</si>
  <si>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</si>
  <si>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</si>
  <si>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</si>
  <si>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</si>
  <si>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</si>
  <si>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</si>
  <si>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</si>
  <si>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</si>
  <si>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</si>
  <si>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</si>
  <si>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</si>
  <si>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</si>
  <si>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</si>
  <si>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</si>
  <si>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</si>
  <si>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</si>
  <si>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</si>
  <si>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</si>
  <si>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</si>
  <si>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</si>
  <si>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</si>
  <si>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</si>
  <si>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</si>
  <si>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</si>
  <si>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</si>
  <si>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</si>
  <si>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</si>
  <si>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</si>
  <si>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</si>
  <si>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</si>
  <si>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</si>
  <si>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</si>
  <si>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</si>
  <si>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</si>
  <si>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</si>
  <si>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</si>
  <si>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</si>
  <si>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</si>
  <si>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</si>
  <si>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</si>
  <si>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</si>
  <si>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</si>
  <si>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</si>
  <si>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</si>
  <si>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</si>
  <si>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</si>
  <si>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</si>
  <si>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</si>
  <si>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</si>
  <si>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</si>
  <si>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</si>
  <si>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</si>
  <si>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</si>
  <si>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</si>
  <si>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</si>
  <si>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</si>
  <si>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</si>
  <si>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</si>
  <si>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</si>
  <si>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</si>
  <si>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</si>
  <si>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</si>
  <si>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</si>
  <si>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</si>
  <si>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</si>
  <si>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</si>
  <si>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</si>
  <si>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</si>
  <si>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</si>
  <si>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</si>
  <si>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</si>
  <si>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</si>
  <si>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</si>
  <si>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</si>
  <si>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</si>
  <si>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</si>
  <si>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</si>
  <si>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</si>
  <si>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</si>
  <si>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</si>
  <si>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</si>
  <si>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</si>
  <si>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</si>
  <si>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</si>
  <si>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</si>
  <si>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</si>
  <si>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</si>
  <si>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</si>
  <si>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</si>
  <si>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</si>
  <si>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</si>
  <si>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</si>
  <si>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</si>
  <si>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</si>
  <si>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</si>
  <si>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</si>
  <si>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</si>
  <si>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</si>
  <si>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</si>
  <si>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</si>
  <si>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</si>
  <si>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</si>
  <si>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</si>
  <si>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</si>
  <si>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</si>
  <si>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</si>
  <si>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</si>
  <si>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</si>
  <si>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</si>
  <si>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</si>
  <si>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</si>
  <si>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</si>
  <si>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</si>
  <si>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</si>
  <si>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</si>
  <si>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</si>
  <si>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</si>
  <si>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</si>
  <si>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</si>
  <si>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</si>
  <si>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</si>
  <si>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</si>
  <si>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</si>
  <si>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</si>
  <si>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</si>
  <si>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</si>
  <si>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</si>
  <si>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</si>
  <si>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</si>
  <si>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</si>
  <si>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</si>
  <si>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</si>
  <si>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</si>
  <si>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</si>
  <si>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</si>
  <si>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</si>
  <si>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</si>
  <si>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</si>
  <si>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</si>
  <si>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</si>
  <si>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</si>
  <si>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</si>
  <si>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</si>
  <si>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</si>
  <si>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</si>
  <si>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</si>
  <si>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</si>
  <si>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</si>
  <si>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</si>
  <si>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</si>
  <si>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</si>
  <si>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</si>
  <si>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</si>
  <si>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</si>
  <si>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</si>
  <si>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</si>
  <si>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</si>
  <si>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</si>
  <si>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</si>
  <si>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</si>
  <si>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</si>
  <si>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</si>
  <si>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</si>
  <si>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</si>
  <si>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</si>
  <si>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</si>
  <si>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</si>
  <si>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</si>
  <si>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</si>
  <si>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</si>
  <si>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</si>
  <si>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</si>
  <si>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</si>
  <si>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</si>
  <si>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</si>
  <si>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</si>
  <si>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</si>
  <si>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</si>
  <si>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</si>
  <si>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</si>
  <si>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</si>
  <si>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</si>
  <si>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</si>
  <si>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</si>
  <si>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</si>
  <si>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</si>
  <si>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</si>
  <si>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</si>
  <si>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</si>
  <si>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</si>
  <si>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</si>
  <si>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</si>
  <si>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</si>
  <si>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</si>
  <si>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</si>
  <si>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</si>
  <si>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</si>
  <si>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</si>
  <si>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</si>
  <si>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</si>
  <si>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</si>
  <si>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</si>
  <si>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</si>
  <si>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</si>
  <si>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</si>
  <si>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</si>
  <si>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</si>
  <si>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</si>
  <si>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</si>
  <si>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</si>
  <si>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</si>
  <si>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</si>
  <si>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</si>
  <si>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</si>
  <si>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</si>
  <si>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</si>
  <si>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</si>
  <si>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</si>
  <si>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</si>
  <si>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</si>
  <si>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</si>
  <si>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</si>
  <si>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</si>
  <si>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</si>
  <si>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</si>
  <si>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</si>
  <si>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</si>
  <si>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</si>
  <si>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</si>
  <si>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</si>
  <si>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</si>
  <si>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</si>
  <si>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</si>
  <si>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</si>
  <si>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</si>
  <si>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</si>
  <si>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</si>
  <si>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</si>
  <si>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</si>
  <si>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</si>
  <si>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</si>
  <si>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</si>
  <si>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</si>
  <si>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</si>
  <si>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</si>
  <si>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</si>
  <si>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</si>
  <si>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</si>
  <si>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</si>
  <si>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</si>
  <si>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</si>
  <si>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</si>
  <si>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</si>
  <si>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</si>
  <si>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</si>
  <si>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</si>
  <si>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</si>
  <si>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</si>
  <si>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</si>
  <si>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</si>
  <si>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</si>
  <si>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</si>
  <si>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</si>
  <si>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</si>
  <si>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</si>
  <si>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</si>
  <si>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</si>
  <si>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</si>
  <si>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</si>
  <si>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</si>
  <si>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</si>
  <si>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</si>
  <si>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</si>
  <si>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</si>
  <si>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</si>
  <si>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</si>
  <si>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</si>
  <si>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</si>
  <si>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</si>
  <si>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</si>
  <si>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</si>
  <si>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</si>
  <si>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</si>
  <si>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</si>
  <si>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</si>
  <si>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</si>
  <si>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</si>
  <si>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</si>
  <si>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</si>
  <si>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</si>
  <si>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</si>
  <si>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</si>
  <si>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</si>
  <si>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</si>
  <si>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</si>
  <si>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</si>
  <si>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</si>
  <si>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</si>
  <si>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</si>
  <si>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</si>
  <si>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</si>
  <si>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</si>
  <si>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</si>
  <si>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</si>
  <si>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</si>
  <si>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</si>
  <si>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</si>
  <si>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</si>
  <si>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</si>
  <si>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</si>
  <si>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</si>
  <si>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</si>
  <si>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</si>
  <si>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</si>
  <si>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</si>
  <si>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</si>
  <si>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</si>
  <si>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</si>
  <si>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</si>
  <si>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</si>
  <si>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</si>
  <si>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</si>
  <si>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</si>
  <si>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</si>
  <si>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</si>
  <si>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</si>
  <si>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</si>
  <si>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</si>
  <si>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</si>
  <si>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</si>
  <si>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</si>
  <si>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</si>
  <si>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</si>
  <si>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п</t>
  </si>
  <si>
    <t>викл. Ляшин Я.Є.</t>
  </si>
  <si>
    <t>Муртазін О.А.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</si>
</sst>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78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5" fillId="10" borderId="4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/>
    </xf>
    <xf numFmtId="0" fontId="5" fillId="10" borderId="5" xfId="3" applyFill="1" applyBorder="1" applyAlignment="1">
      <alignment horizontal="center" vertical="center"/>
    </xf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0" xfId="0" applyFill="1"/>
    <xf numFmtId="0" fontId="16" fillId="11" borderId="4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6" fillId="11" borderId="0" xfId="0" applyFont="1" applyFill="1"/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2" fillId="12" borderId="4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/>
    </xf>
    <xf numFmtId="0" fontId="0" fillId="12" borderId="0" xfId="0" applyFill="1"/>
    <xf numFmtId="0" fontId="4" fillId="12" borderId="4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/>
    </xf>
    <xf numFmtId="0" fontId="4" fillId="12" borderId="5" xfId="2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/>
    </xf>
    <xf numFmtId="0" fontId="0" fillId="13" borderId="0" xfId="0" applyFill="1" applyBorder="1"/>
    <xf numFmtId="0" fontId="5" fillId="13" borderId="2" xfId="3" applyFill="1" applyAlignment="1">
      <alignment horizontal="center" vertical="center" wrapText="1"/>
    </xf>
    <xf numFmtId="0" fontId="5" fillId="13" borderId="2" xfId="3" applyFill="1" applyAlignment="1">
      <alignment horizontal="center" vertical="center"/>
    </xf>
    <xf numFmtId="0" fontId="5" fillId="13" borderId="2" xfId="3" applyFill="1" applyAlignment="1">
      <alignment horizontal="center"/>
    </xf>
    <xf numFmtId="0" fontId="3" fillId="12" borderId="5" xfId="0" applyFont="1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/>
    </xf>
    <xf numFmtId="0" fontId="0" fillId="12" borderId="0" xfId="0" applyFill="1" applyAlignment="1"/>
    <xf numFmtId="0" fontId="3" fillId="12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0" xfId="0" applyFill="1" applyBorder="1"/>
    <xf numFmtId="0" fontId="5" fillId="12" borderId="2" xfId="3" applyFill="1" applyAlignment="1">
      <alignment horizontal="center" vertical="center" wrapText="1"/>
    </xf>
    <xf numFmtId="0" fontId="5" fillId="12" borderId="2" xfId="3" applyFill="1" applyAlignment="1">
      <alignment horizontal="center" vertical="center"/>
    </xf>
    <xf numFmtId="0" fontId="5" fillId="12" borderId="2" xfId="3" applyFill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0" fillId="7" borderId="13" xfId="5" applyFont="1" applyFill="1"/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13" fillId="7" borderId="4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/>
    </xf>
    <xf numFmtId="0" fontId="13" fillId="7" borderId="5" xfId="4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3" fillId="7" borderId="13" xfId="5" applyFont="1" applyFill="1" applyAlignment="1">
      <alignment horizontal="center" vertical="center" wrapText="1"/>
    </xf>
    <xf numFmtId="0" fontId="3" fillId="7" borderId="13" xfId="5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14" borderId="0" xfId="0" applyFill="1" applyAlignment="1"/>
    <xf numFmtId="0" fontId="3" fillId="14" borderId="4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2" borderId="0" xfId="0" applyFont="1" applyFill="1"/>
    <xf numFmtId="0" fontId="3" fillId="7" borderId="1" xfId="2" applyFont="1" applyFill="1" applyBorder="1" applyAlignment="1">
      <alignment horizontal="center" vertical="center" wrapText="1"/>
    </xf>
    <xf numFmtId="0" fontId="5" fillId="7" borderId="2" xfId="3" applyFill="1" applyAlignment="1">
      <alignment horizontal="center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7" borderId="1" xfId="0" applyFont="1" applyFill="1" applyBorder="1"/>
    <xf numFmtId="0" fontId="0" fillId="9" borderId="1" xfId="0" applyFill="1" applyBorder="1"/>
    <xf numFmtId="0" fontId="0" fillId="9" borderId="0" xfId="0" applyFill="1" applyBorder="1"/>
  </cellXfs>
  <cellStyles count="6">
    <cellStyle name="Ввід" xfId="3" builtinId="20"/>
    <cellStyle name="Гарний" xfId="1" builtinId="26"/>
    <cellStyle name="Звичайний" xfId="0" builtinId="0"/>
    <cellStyle name="Нейтральний" xfId="2" builtinId="28"/>
    <cellStyle name="Поганий" xfId="4" builtinId="27"/>
    <cellStyle name="Примітка" xfId="5" builtinId="10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="95" zoomScaleNormal="95" zoomScaleSheetLayoutView="100" workbookViewId="0">
      <selection activeCell="A27" sqref="A15:A27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85" customFormat="1" x14ac:dyDescent="0.25">
      <c r="A2" s="86" t="s">
        <v>5</v>
      </c>
      <c r="B2" s="87" t="s">
        <v>6</v>
      </c>
      <c r="C2" s="87">
        <v>4</v>
      </c>
      <c r="D2" s="87">
        <v>4</v>
      </c>
      <c r="E2" s="87">
        <v>2</v>
      </c>
      <c r="F2" s="87"/>
      <c r="G2" s="87">
        <v>4</v>
      </c>
      <c r="H2" s="87">
        <f>Таблица1[[#This Row],[Годин 2 заїзд]]-Таблица1[[#This Row],[Використано годин]]+Таблица1[[#This Row],[Годин 3 заїзд]]</f>
        <v>2</v>
      </c>
      <c r="I2" s="87"/>
      <c r="J2" s="96"/>
      <c r="K2" s="87">
        <v>3</v>
      </c>
      <c r="L2" s="87"/>
      <c r="M2" s="88"/>
      <c r="N2" s="87" t="s">
        <v>185</v>
      </c>
      <c r="O2" s="83"/>
      <c r="P2" s="83"/>
      <c r="Q2" s="83"/>
      <c r="R2" s="84"/>
    </row>
    <row r="3" spans="1:18" s="85" customFormat="1" x14ac:dyDescent="0.25">
      <c r="A3" s="86" t="s">
        <v>5</v>
      </c>
      <c r="B3" s="87" t="s">
        <v>12</v>
      </c>
      <c r="C3" s="87">
        <v>4</v>
      </c>
      <c r="D3" s="87">
        <v>6</v>
      </c>
      <c r="E3" s="87">
        <v>4</v>
      </c>
      <c r="F3" s="87"/>
      <c r="G3" s="87">
        <v>6</v>
      </c>
      <c r="H3" s="87">
        <f>Таблица1[[#This Row],[Годин 2 заїзд]]-Таблица1[[#This Row],[Використано годин]]+Таблица1[[#This Row],[Годин 3 заїзд]]</f>
        <v>4</v>
      </c>
      <c r="I3" s="87"/>
      <c r="J3" s="87">
        <v>3</v>
      </c>
      <c r="K3" s="87"/>
      <c r="L3" s="87"/>
      <c r="M3" s="88"/>
      <c r="N3" s="87" t="s">
        <v>188</v>
      </c>
      <c r="O3" s="83"/>
      <c r="P3" s="83"/>
      <c r="Q3" s="83"/>
      <c r="R3" s="84"/>
    </row>
    <row r="4" spans="1:18" s="85" customFormat="1" ht="45" x14ac:dyDescent="0.25">
      <c r="A4" s="86" t="s">
        <v>5</v>
      </c>
      <c r="B4" s="87" t="s">
        <v>4</v>
      </c>
      <c r="C4" s="87">
        <v>6</v>
      </c>
      <c r="D4" s="87">
        <v>6</v>
      </c>
      <c r="E4" s="87">
        <v>4</v>
      </c>
      <c r="F4" s="87">
        <v>4</v>
      </c>
      <c r="G4" s="87">
        <v>6</v>
      </c>
      <c r="H4" s="87">
        <f>Таблица1[[#This Row],[Годин 2 заїзд]]-Таблица1[[#This Row],[Використано годин]]+Таблица1[[#This Row],[Годин 3 заїзд]]</f>
        <v>4</v>
      </c>
      <c r="I4" s="87"/>
      <c r="J4" s="87">
        <v>4</v>
      </c>
      <c r="K4" s="87"/>
      <c r="L4" s="87"/>
      <c r="M4" s="88"/>
      <c r="N4" s="82" t="s">
        <v>276</v>
      </c>
      <c r="O4" s="83"/>
      <c r="P4" s="83"/>
      <c r="Q4" s="83"/>
      <c r="R4" s="84"/>
    </row>
    <row r="5" spans="1:18" s="85" customFormat="1" ht="30" x14ac:dyDescent="0.25">
      <c r="A5" s="81" t="s">
        <v>7</v>
      </c>
      <c r="B5" s="82" t="s">
        <v>8</v>
      </c>
      <c r="C5" s="82">
        <v>12</v>
      </c>
      <c r="D5" s="82">
        <v>10</v>
      </c>
      <c r="E5" s="82"/>
      <c r="F5" s="82"/>
      <c r="G5" s="82">
        <v>10</v>
      </c>
      <c r="H5" s="82">
        <f>Таблица1[[#This Row],[Годин 2 заїзд]]-Таблица1[[#This Row],[Використано годин]]+Таблица1[[#This Row],[Годин 3 заїзд]]</f>
        <v>0</v>
      </c>
      <c r="I5" s="82"/>
      <c r="J5" s="82">
        <v>2</v>
      </c>
      <c r="K5" s="82"/>
      <c r="L5" s="82"/>
      <c r="M5" s="82" t="s">
        <v>192</v>
      </c>
      <c r="N5" s="82" t="s">
        <v>275</v>
      </c>
      <c r="O5" s="83"/>
      <c r="P5" s="83"/>
      <c r="Q5" s="83"/>
      <c r="R5" s="84"/>
    </row>
    <row r="6" spans="1:18" s="85" customFormat="1" ht="30" x14ac:dyDescent="0.25">
      <c r="A6" s="81" t="s">
        <v>7</v>
      </c>
      <c r="B6" s="82" t="s">
        <v>9</v>
      </c>
      <c r="C6" s="82">
        <v>14</v>
      </c>
      <c r="D6" s="82">
        <v>6</v>
      </c>
      <c r="E6" s="82"/>
      <c r="F6" s="82"/>
      <c r="G6" s="82">
        <v>6</v>
      </c>
      <c r="H6" s="82">
        <f>Таблица1[[#This Row],[Годин 2 заїзд]]-Таблица1[[#This Row],[Використано годин]]+Таблица1[[#This Row],[Годин 3 заїзд]]</f>
        <v>0</v>
      </c>
      <c r="I6" s="82"/>
      <c r="J6" s="82">
        <v>2</v>
      </c>
      <c r="K6" s="82"/>
      <c r="L6" s="82"/>
      <c r="M6" s="82" t="s">
        <v>192</v>
      </c>
      <c r="N6" s="83" t="s">
        <v>200</v>
      </c>
      <c r="O6" s="83">
        <v>12</v>
      </c>
      <c r="P6" s="83">
        <v>8</v>
      </c>
      <c r="Q6" s="83"/>
      <c r="R6" s="84"/>
    </row>
    <row r="7" spans="1:18" s="85" customFormat="1" ht="30" x14ac:dyDescent="0.25">
      <c r="A7" s="81" t="s">
        <v>7</v>
      </c>
      <c r="B7" s="82" t="s">
        <v>10</v>
      </c>
      <c r="C7" s="82">
        <v>10</v>
      </c>
      <c r="D7" s="82">
        <v>10</v>
      </c>
      <c r="E7" s="82"/>
      <c r="F7" s="82"/>
      <c r="G7" s="82">
        <v>10</v>
      </c>
      <c r="H7" s="82">
        <f>Таблица1[[#This Row],[Годин 2 заїзд]]-Таблица1[[#This Row],[Використано годин]]+Таблица1[[#This Row],[Годин 3 заїзд]]</f>
        <v>0</v>
      </c>
      <c r="I7" s="82"/>
      <c r="J7" s="82">
        <v>2</v>
      </c>
      <c r="K7" s="82"/>
      <c r="L7" s="82"/>
      <c r="M7" s="82" t="s">
        <v>192</v>
      </c>
      <c r="N7" s="83" t="s">
        <v>201</v>
      </c>
      <c r="O7" s="83">
        <v>12</v>
      </c>
      <c r="P7" s="83"/>
      <c r="Q7" s="83">
        <v>8</v>
      </c>
      <c r="R7" s="84"/>
    </row>
    <row r="8" spans="1:18" s="85" customFormat="1" ht="30" x14ac:dyDescent="0.25">
      <c r="A8" s="81" t="s">
        <v>7</v>
      </c>
      <c r="B8" s="82" t="s">
        <v>11</v>
      </c>
      <c r="C8" s="82">
        <v>8</v>
      </c>
      <c r="D8" s="82">
        <v>6</v>
      </c>
      <c r="E8" s="82"/>
      <c r="F8" s="82"/>
      <c r="G8" s="82">
        <v>6</v>
      </c>
      <c r="H8" s="82">
        <f>Таблица1[[#This Row],[Годин 2 заїзд]]-Таблица1[[#This Row],[Використано годин]]+Таблица1[[#This Row],[Годин 3 заїзд]]</f>
        <v>0</v>
      </c>
      <c r="I8" s="82"/>
      <c r="J8" s="82"/>
      <c r="K8" s="82">
        <v>2</v>
      </c>
      <c r="L8" s="82"/>
      <c r="M8" s="82" t="s">
        <v>192</v>
      </c>
      <c r="N8" s="83"/>
      <c r="O8" s="83"/>
      <c r="P8" s="83"/>
      <c r="Q8" s="83"/>
      <c r="R8" s="84"/>
    </row>
    <row r="9" spans="1:18" s="45" customFormat="1" ht="30" x14ac:dyDescent="0.25">
      <c r="A9" s="119" t="s">
        <v>7</v>
      </c>
      <c r="B9" s="46" t="s">
        <v>13</v>
      </c>
      <c r="C9" s="46">
        <v>4</v>
      </c>
      <c r="D9" s="46">
        <v>10</v>
      </c>
      <c r="E9" s="46">
        <v>2</v>
      </c>
      <c r="F9" s="46"/>
      <c r="G9" s="46">
        <v>10</v>
      </c>
      <c r="H9" s="46">
        <f>Таблица1[[#This Row],[Годин 2 заїзд]]-Таблица1[[#This Row],[Використано годин]]+Таблица1[[#This Row],[Годин 3 заїзд]]</f>
        <v>2</v>
      </c>
      <c r="I9" s="46"/>
      <c r="J9" s="46">
        <v>3</v>
      </c>
      <c r="K9" s="46"/>
      <c r="L9" s="46"/>
      <c r="M9" s="46" t="s">
        <v>192</v>
      </c>
      <c r="N9" s="120" t="s">
        <v>202</v>
      </c>
      <c r="O9" s="120">
        <v>8</v>
      </c>
      <c r="P9" s="120"/>
      <c r="Q9" s="120">
        <v>6</v>
      </c>
      <c r="R9" s="121"/>
    </row>
    <row r="10" spans="1:18" s="45" customFormat="1" ht="30" x14ac:dyDescent="0.25">
      <c r="A10" s="119" t="s">
        <v>7</v>
      </c>
      <c r="B10" s="46" t="s">
        <v>14</v>
      </c>
      <c r="C10" s="46"/>
      <c r="D10" s="46">
        <v>4</v>
      </c>
      <c r="E10" s="46">
        <v>6</v>
      </c>
      <c r="F10" s="46"/>
      <c r="G10" s="46">
        <v>4</v>
      </c>
      <c r="H10" s="46">
        <f>Таблица1[[#This Row],[Годин 2 заїзд]]-Таблица1[[#This Row],[Використано годин]]+Таблица1[[#This Row],[Годин 3 заїзд]]</f>
        <v>6</v>
      </c>
      <c r="I10" s="46"/>
      <c r="J10" s="46"/>
      <c r="K10" s="46">
        <v>3</v>
      </c>
      <c r="L10" s="46"/>
      <c r="M10" s="46" t="s">
        <v>192</v>
      </c>
      <c r="N10" s="127" t="s">
        <v>203</v>
      </c>
      <c r="O10" s="127">
        <v>4</v>
      </c>
      <c r="P10" s="126"/>
      <c r="Q10" s="126"/>
      <c r="R10" s="121"/>
    </row>
    <row r="11" spans="1:18" s="45" customFormat="1" ht="30" x14ac:dyDescent="0.25">
      <c r="A11" s="119" t="s">
        <v>7</v>
      </c>
      <c r="B11" s="46" t="s">
        <v>15</v>
      </c>
      <c r="C11" s="46">
        <v>0</v>
      </c>
      <c r="D11" s="46">
        <v>0</v>
      </c>
      <c r="E11" s="46">
        <v>8</v>
      </c>
      <c r="F11" s="46">
        <v>12</v>
      </c>
      <c r="G11" s="46">
        <v>0</v>
      </c>
      <c r="H11" s="46">
        <f>Таблица1[[#This Row],[Годин 2 заїзд]]-Таблица1[[#This Row],[Використано годин]]+Таблица1[[#This Row],[Годин 3 заїзд]]</f>
        <v>8</v>
      </c>
      <c r="I11" s="46"/>
      <c r="J11" s="46">
        <v>4</v>
      </c>
      <c r="K11" s="46"/>
      <c r="L11" s="46"/>
      <c r="M11" s="46" t="s">
        <v>192</v>
      </c>
      <c r="N11" s="120" t="s">
        <v>210</v>
      </c>
      <c r="O11" s="120"/>
      <c r="P11" s="120"/>
      <c r="Q11" s="120"/>
      <c r="R11" s="121"/>
    </row>
    <row r="12" spans="1:18" s="85" customFormat="1" x14ac:dyDescent="0.25">
      <c r="A12" s="81" t="s">
        <v>17</v>
      </c>
      <c r="B12" s="82" t="s">
        <v>16</v>
      </c>
      <c r="C12" s="82">
        <v>10</v>
      </c>
      <c r="D12" s="82">
        <v>8</v>
      </c>
      <c r="E12" s="82">
        <v>6</v>
      </c>
      <c r="F12" s="82">
        <v>6</v>
      </c>
      <c r="G12" s="82">
        <v>8</v>
      </c>
      <c r="H12" s="82">
        <f>Таблица1[[#This Row],[Годин 2 заїзд]]-Таблица1[[#This Row],[Використано годин]]+Таблица1[[#This Row],[Годин 3 заїзд]]</f>
        <v>6</v>
      </c>
      <c r="I12" s="82"/>
      <c r="J12" s="82">
        <v>4</v>
      </c>
      <c r="K12" s="82"/>
      <c r="L12" s="82"/>
      <c r="M12" s="83" t="s">
        <v>190</v>
      </c>
      <c r="N12" s="82" t="s">
        <v>187</v>
      </c>
      <c r="O12" s="83"/>
      <c r="P12" s="83"/>
      <c r="Q12" s="83"/>
      <c r="R12" s="84" t="s">
        <v>233</v>
      </c>
    </row>
    <row r="13" spans="1:18" s="85" customFormat="1" ht="75" x14ac:dyDescent="0.25">
      <c r="A13" s="90" t="s">
        <v>186</v>
      </c>
      <c r="B13" s="91" t="s">
        <v>18</v>
      </c>
      <c r="C13" s="91">
        <v>10</v>
      </c>
      <c r="D13" s="91">
        <v>8</v>
      </c>
      <c r="E13" s="91">
        <v>6</v>
      </c>
      <c r="F13" s="91">
        <v>6</v>
      </c>
      <c r="G13" s="91">
        <v>8</v>
      </c>
      <c r="H13" s="91">
        <f>Таблица1[[#This Row],[Годин 2 заїзд]]-Таблица1[[#This Row],[Використано годин]]+Таблица1[[#This Row],[Годин 3 заїзд]]</f>
        <v>6</v>
      </c>
      <c r="I13" s="91"/>
      <c r="J13" s="91">
        <v>4</v>
      </c>
      <c r="K13" s="91"/>
      <c r="L13" s="91" t="s">
        <v>321</v>
      </c>
      <c r="M13" s="92" t="s">
        <v>191</v>
      </c>
      <c r="N13" s="91" t="s">
        <v>187</v>
      </c>
      <c r="O13" s="92">
        <v>14</v>
      </c>
      <c r="P13" s="92"/>
      <c r="Q13" s="92"/>
      <c r="R13" s="93" t="s">
        <v>233</v>
      </c>
    </row>
    <row r="14" spans="1:18" s="45" customFormat="1" x14ac:dyDescent="0.25">
      <c r="A14" s="119" t="s">
        <v>19</v>
      </c>
      <c r="B14" s="46" t="s">
        <v>20</v>
      </c>
      <c r="C14" s="46">
        <v>4</v>
      </c>
      <c r="D14" s="46"/>
      <c r="E14" s="46">
        <v>4</v>
      </c>
      <c r="F14" s="46">
        <v>0</v>
      </c>
      <c r="G14" s="46">
        <v>0</v>
      </c>
      <c r="H14" s="46">
        <f>Таблица1[[#This Row],[Годин 2 заїзд]]-Таблица1[[#This Row],[Використано годин]]+Таблица1[[#This Row],[Годин 3 заїзд]]</f>
        <v>4</v>
      </c>
      <c r="I14" s="46"/>
      <c r="J14" s="46">
        <v>4</v>
      </c>
      <c r="K14" s="46"/>
      <c r="L14" s="46"/>
      <c r="M14" s="120">
        <v>6.1929999999999996</v>
      </c>
      <c r="N14" s="126" t="s">
        <v>204</v>
      </c>
      <c r="O14" s="126">
        <v>4</v>
      </c>
      <c r="P14" s="126">
        <v>0</v>
      </c>
      <c r="Q14" s="120"/>
      <c r="R14" s="121"/>
    </row>
    <row r="15" spans="1:18" s="45" customFormat="1" ht="75" x14ac:dyDescent="0.25">
      <c r="A15" s="133" t="s">
        <v>19</v>
      </c>
      <c r="B15" s="134" t="s">
        <v>21</v>
      </c>
      <c r="C15" s="134">
        <v>2</v>
      </c>
      <c r="D15" s="134">
        <v>0</v>
      </c>
      <c r="E15" s="134">
        <v>4</v>
      </c>
      <c r="F15" s="134">
        <v>0</v>
      </c>
      <c r="G15" s="134"/>
      <c r="H15" s="134">
        <f>Таблица1[[#This Row],[Годин 2 заїзд]]-Таблица1[[#This Row],[Використано годин]]+Таблица1[[#This Row],[Годин 3 заїзд]]</f>
        <v>4</v>
      </c>
      <c r="I15" s="134"/>
      <c r="J15" s="134">
        <v>4</v>
      </c>
      <c r="K15" s="134"/>
      <c r="L15" s="134" t="s">
        <v>322</v>
      </c>
      <c r="M15" s="135">
        <v>6.1929999999999996</v>
      </c>
      <c r="N15" s="135" t="s">
        <v>218</v>
      </c>
      <c r="O15" s="135">
        <v>2</v>
      </c>
      <c r="P15" s="135"/>
      <c r="Q15" s="135"/>
      <c r="R15" s="136"/>
    </row>
    <row r="16" spans="1:18" s="45" customFormat="1" x14ac:dyDescent="0.25">
      <c r="A16" s="119" t="s">
        <v>19</v>
      </c>
      <c r="B16" s="46" t="s">
        <v>22</v>
      </c>
      <c r="C16" s="46">
        <v>6</v>
      </c>
      <c r="D16" s="46">
        <v>0</v>
      </c>
      <c r="E16" s="46">
        <v>6</v>
      </c>
      <c r="F16" s="46">
        <v>0</v>
      </c>
      <c r="G16" s="46">
        <v>4</v>
      </c>
      <c r="H16" s="46">
        <f>Таблица1[[#This Row],[Годин 2 заїзд]]-Таблица1[[#This Row],[Використано годин]]+Таблица1[[#This Row],[Годин 3 заїзд]]</f>
        <v>2</v>
      </c>
      <c r="I16" s="46"/>
      <c r="J16" s="46"/>
      <c r="K16" s="46">
        <v>4</v>
      </c>
      <c r="L16" s="46"/>
      <c r="M16" s="120">
        <v>6.1929999999999996</v>
      </c>
      <c r="N16" s="126" t="s">
        <v>202</v>
      </c>
      <c r="O16" s="126">
        <v>4</v>
      </c>
      <c r="P16" s="126"/>
      <c r="Q16" s="126">
        <v>2</v>
      </c>
      <c r="R16" s="121"/>
    </row>
    <row r="17" spans="1:18" s="45" customFormat="1" ht="45" x14ac:dyDescent="0.25">
      <c r="A17" s="119" t="s">
        <v>19</v>
      </c>
      <c r="B17" s="46" t="s">
        <v>23</v>
      </c>
      <c r="C17" s="46">
        <v>2</v>
      </c>
      <c r="D17" s="46">
        <v>0</v>
      </c>
      <c r="E17" s="46">
        <v>0</v>
      </c>
      <c r="F17" s="46"/>
      <c r="G17" s="46">
        <v>0</v>
      </c>
      <c r="H17" s="46">
        <f>Таблица1[[#This Row],[Годин 2 заїзд]]-Таблица1[[#This Row],[Використано годин]]+Таблица1[[#This Row],[Годин 3 заїзд]]</f>
        <v>0</v>
      </c>
      <c r="I17" s="46"/>
      <c r="J17" s="46">
        <v>3</v>
      </c>
      <c r="K17" s="46"/>
      <c r="L17" s="46"/>
      <c r="M17" s="120">
        <v>6.1929999999999996</v>
      </c>
      <c r="N17" s="126" t="s">
        <v>204</v>
      </c>
      <c r="O17" s="126">
        <v>2</v>
      </c>
      <c r="P17" s="126">
        <v>0</v>
      </c>
      <c r="Q17" s="126">
        <v>0</v>
      </c>
      <c r="R17" s="121"/>
    </row>
    <row r="18" spans="1:18" s="45" customFormat="1" x14ac:dyDescent="0.25">
      <c r="A18" s="119" t="s">
        <v>19</v>
      </c>
      <c r="B18" s="46" t="s">
        <v>24</v>
      </c>
      <c r="C18" s="46"/>
      <c r="D18" s="46">
        <v>2</v>
      </c>
      <c r="E18" s="46">
        <v>2</v>
      </c>
      <c r="F18" s="46"/>
      <c r="G18" s="46">
        <v>2</v>
      </c>
      <c r="H18" s="46">
        <f>Таблица1[[#This Row],[Годин 2 заїзд]]-Таблица1[[#This Row],[Використано годин]]+Таблица1[[#This Row],[Годин 3 заїзд]]</f>
        <v>2</v>
      </c>
      <c r="I18" s="46"/>
      <c r="J18" s="46"/>
      <c r="K18" s="46">
        <v>4</v>
      </c>
      <c r="L18" s="46"/>
      <c r="M18" s="120">
        <v>6.1929999999999996</v>
      </c>
      <c r="N18" s="126" t="s">
        <v>235</v>
      </c>
      <c r="O18" s="126">
        <v>2</v>
      </c>
      <c r="P18" s="126"/>
      <c r="Q18" s="126">
        <v>0</v>
      </c>
      <c r="R18" s="121"/>
    </row>
    <row r="19" spans="1:18" s="45" customFormat="1" x14ac:dyDescent="0.25">
      <c r="A19" s="11" t="s">
        <v>19</v>
      </c>
      <c r="B19" s="4" t="s">
        <v>25</v>
      </c>
      <c r="C19" s="4"/>
      <c r="D19" s="4">
        <v>2</v>
      </c>
      <c r="E19" s="52">
        <v>2</v>
      </c>
      <c r="F19" s="52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85" customFormat="1" x14ac:dyDescent="0.25">
      <c r="A20" s="81" t="s">
        <v>26</v>
      </c>
      <c r="B20" s="82" t="s">
        <v>27</v>
      </c>
      <c r="C20" s="82">
        <v>6</v>
      </c>
      <c r="D20" s="83">
        <v>4</v>
      </c>
      <c r="E20" s="83">
        <v>2</v>
      </c>
      <c r="F20" s="83"/>
      <c r="G20" s="83">
        <v>4</v>
      </c>
      <c r="H20" s="83">
        <f>Таблица1[[#This Row],[Годин 2 заїзд]]-Таблица1[[#This Row],[Використано годин]]+Таблица1[[#This Row],[Годин 3 заїзд]]</f>
        <v>2</v>
      </c>
      <c r="I20" s="83"/>
      <c r="J20" s="83">
        <v>4</v>
      </c>
      <c r="K20" s="83"/>
      <c r="L20" s="82"/>
      <c r="M20" s="83">
        <v>6.2050000000000001</v>
      </c>
      <c r="N20" s="99" t="s">
        <v>205</v>
      </c>
      <c r="O20" s="99">
        <v>6</v>
      </c>
      <c r="P20" s="99"/>
      <c r="Q20" s="99">
        <v>4</v>
      </c>
      <c r="R20" s="84"/>
    </row>
    <row r="21" spans="1:18" s="45" customFormat="1" x14ac:dyDescent="0.25">
      <c r="A21" s="119" t="s">
        <v>26</v>
      </c>
      <c r="B21" s="46" t="s">
        <v>28</v>
      </c>
      <c r="C21" s="46">
        <v>6</v>
      </c>
      <c r="D21" s="120">
        <v>4</v>
      </c>
      <c r="E21" s="120">
        <v>4</v>
      </c>
      <c r="F21" s="120"/>
      <c r="G21" s="120">
        <v>4</v>
      </c>
      <c r="H21" s="120">
        <f>Таблица1[[#This Row],[Годин 2 заїзд]]-Таблица1[[#This Row],[Використано годин]]+Таблица1[[#This Row],[Годин 3 заїзд]]</f>
        <v>4</v>
      </c>
      <c r="I21" s="120"/>
      <c r="J21" s="120">
        <v>3</v>
      </c>
      <c r="K21" s="120"/>
      <c r="L21" s="46"/>
      <c r="M21" s="120">
        <v>6.2050000000000001</v>
      </c>
      <c r="N21" s="126" t="s">
        <v>206</v>
      </c>
      <c r="O21" s="126">
        <v>6</v>
      </c>
      <c r="P21" s="126">
        <v>4</v>
      </c>
      <c r="Q21" s="126"/>
      <c r="R21" s="121"/>
    </row>
    <row r="22" spans="1:18" s="85" customFormat="1" ht="28.5" customHeight="1" x14ac:dyDescent="0.25">
      <c r="A22" s="81" t="s">
        <v>26</v>
      </c>
      <c r="B22" s="82" t="s">
        <v>29</v>
      </c>
      <c r="C22" s="82">
        <v>6</v>
      </c>
      <c r="D22" s="83"/>
      <c r="E22" s="83">
        <v>2</v>
      </c>
      <c r="F22" s="83">
        <v>6</v>
      </c>
      <c r="G22" s="83">
        <v>0</v>
      </c>
      <c r="H22" s="83">
        <f>Таблица1[[#This Row],[Годин 2 заїзд]]-Таблица1[[#This Row],[Використано годин]]+Таблица1[[#This Row],[Годин 3 заїзд]]</f>
        <v>2</v>
      </c>
      <c r="I22" s="83"/>
      <c r="J22" s="83">
        <v>4</v>
      </c>
      <c r="K22" s="83"/>
      <c r="L22" s="82"/>
      <c r="M22" s="83">
        <v>6.2050000000000001</v>
      </c>
      <c r="N22" s="99" t="s">
        <v>207</v>
      </c>
      <c r="O22" s="99">
        <v>6</v>
      </c>
      <c r="P22" s="83"/>
      <c r="Q22" s="83"/>
      <c r="R22" s="84"/>
    </row>
    <row r="23" spans="1:18" s="85" customFormat="1" x14ac:dyDescent="0.25">
      <c r="A23" s="81" t="s">
        <v>26</v>
      </c>
      <c r="B23" s="82" t="s">
        <v>30</v>
      </c>
      <c r="C23" s="82">
        <v>6</v>
      </c>
      <c r="D23" s="83">
        <v>4</v>
      </c>
      <c r="E23" s="83"/>
      <c r="F23" s="83"/>
      <c r="G23" s="83">
        <v>4</v>
      </c>
      <c r="H23" s="83">
        <f>Таблица1[[#This Row],[Годин 2 заїзд]]-Таблица1[[#This Row],[Використано годин]]+Таблица1[[#This Row],[Годин 3 заїзд]]</f>
        <v>0</v>
      </c>
      <c r="I23" s="83"/>
      <c r="J23" s="83"/>
      <c r="K23" s="83">
        <v>2</v>
      </c>
      <c r="L23" s="82"/>
      <c r="M23" s="83">
        <v>6.2050000000000001</v>
      </c>
      <c r="N23" s="83" t="s">
        <v>207</v>
      </c>
      <c r="O23" s="83">
        <v>6</v>
      </c>
      <c r="P23" s="83">
        <v>4</v>
      </c>
      <c r="Q23" s="83"/>
      <c r="R23" s="84"/>
    </row>
    <row r="24" spans="1:18" s="85" customFormat="1" x14ac:dyDescent="0.25">
      <c r="A24" s="81" t="s">
        <v>26</v>
      </c>
      <c r="B24" s="82" t="s">
        <v>20</v>
      </c>
      <c r="C24" s="82">
        <v>4</v>
      </c>
      <c r="D24" s="82">
        <v>6</v>
      </c>
      <c r="E24" s="82">
        <v>4</v>
      </c>
      <c r="F24" s="82">
        <v>6</v>
      </c>
      <c r="G24" s="82">
        <v>6</v>
      </c>
      <c r="H24" s="82">
        <f>Таблица1[[#This Row],[Годин 2 заїзд]]-Таблица1[[#This Row],[Використано годин]]+Таблица1[[#This Row],[Годин 3 заїзд]]</f>
        <v>4</v>
      </c>
      <c r="I24" s="82"/>
      <c r="J24" s="82">
        <v>4</v>
      </c>
      <c r="K24" s="82"/>
      <c r="L24" s="82"/>
      <c r="M24" s="83">
        <v>6.2050000000000001</v>
      </c>
      <c r="N24" s="98" t="s">
        <v>277</v>
      </c>
      <c r="O24" s="99"/>
      <c r="P24" s="99"/>
      <c r="Q24" s="99"/>
      <c r="R24" s="84" t="s">
        <v>239</v>
      </c>
    </row>
    <row r="25" spans="1:18" s="85" customFormat="1" ht="75" x14ac:dyDescent="0.25">
      <c r="A25" s="90" t="s">
        <v>26</v>
      </c>
      <c r="B25" s="91" t="s">
        <v>31</v>
      </c>
      <c r="C25" s="91">
        <v>4</v>
      </c>
      <c r="D25" s="91">
        <v>8</v>
      </c>
      <c r="E25" s="91">
        <v>4</v>
      </c>
      <c r="F25" s="91"/>
      <c r="G25" s="91">
        <v>8</v>
      </c>
      <c r="H25" s="91">
        <f>Таблица1[[#This Row],[Годин 2 заїзд]]-Таблица1[[#This Row],[Використано годин]]+Таблица1[[#This Row],[Годин 3 заїзд]]</f>
        <v>4</v>
      </c>
      <c r="I25" s="91"/>
      <c r="J25" s="91">
        <v>3</v>
      </c>
      <c r="K25" s="91"/>
      <c r="L25" s="91" t="s">
        <v>321</v>
      </c>
      <c r="M25" s="92">
        <v>6.2050000000000001</v>
      </c>
      <c r="N25" s="91" t="s">
        <v>187</v>
      </c>
      <c r="O25" s="92">
        <v>6</v>
      </c>
      <c r="P25" s="92"/>
      <c r="Q25" s="92"/>
      <c r="R25" s="93" t="s">
        <v>233</v>
      </c>
    </row>
    <row r="26" spans="1:18" s="45" customFormat="1" x14ac:dyDescent="0.25">
      <c r="A26" s="119" t="s">
        <v>26</v>
      </c>
      <c r="B26" s="46" t="s">
        <v>32</v>
      </c>
      <c r="C26" s="46">
        <v>8</v>
      </c>
      <c r="D26" s="46">
        <v>8</v>
      </c>
      <c r="E26" s="46">
        <v>6</v>
      </c>
      <c r="F26" s="46">
        <v>8</v>
      </c>
      <c r="G26" s="46">
        <v>8</v>
      </c>
      <c r="H26" s="46">
        <f>Таблица1[[#This Row],[Годин 2 заїзд]]-Таблица1[[#This Row],[Використано годин]]+Таблица1[[#This Row],[Годин 3 заїзд]]</f>
        <v>6</v>
      </c>
      <c r="I26" s="46"/>
      <c r="J26" s="46">
        <v>4</v>
      </c>
      <c r="K26" s="46"/>
      <c r="L26" s="46"/>
      <c r="M26" s="120">
        <v>6.2050000000000001</v>
      </c>
      <c r="N26" s="120" t="s">
        <v>232</v>
      </c>
      <c r="O26" s="120">
        <v>16</v>
      </c>
      <c r="P26" s="120"/>
      <c r="Q26" s="120">
        <v>0</v>
      </c>
      <c r="R26" s="121"/>
    </row>
    <row r="27" spans="1:18" s="85" customFormat="1" x14ac:dyDescent="0.25">
      <c r="A27" s="100" t="s">
        <v>26</v>
      </c>
      <c r="B27" s="101" t="s">
        <v>33</v>
      </c>
      <c r="C27" s="101">
        <v>4</v>
      </c>
      <c r="D27" s="102">
        <v>6</v>
      </c>
      <c r="E27" s="102">
        <v>4</v>
      </c>
      <c r="F27" s="102">
        <v>2</v>
      </c>
      <c r="G27" s="102">
        <v>6</v>
      </c>
      <c r="H27" s="102">
        <f>Таблица1[[#This Row],[Годин 2 заїзд]]-Таблица1[[#This Row],[Використано годин]]+Таблица1[[#This Row],[Годин 3 заїзд]]</f>
        <v>4</v>
      </c>
      <c r="I27" s="102"/>
      <c r="J27" s="103">
        <v>4</v>
      </c>
      <c r="K27" s="102"/>
      <c r="L27" s="101"/>
      <c r="M27" s="101">
        <v>6.2050000000000001</v>
      </c>
      <c r="N27" s="101" t="s">
        <v>288</v>
      </c>
      <c r="O27" s="101"/>
      <c r="P27" s="101"/>
      <c r="Q27" s="101"/>
      <c r="R27" s="104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A32" sqref="A2:A32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95" customFormat="1" ht="45" x14ac:dyDescent="0.25">
      <c r="A2" s="86" t="s">
        <v>5</v>
      </c>
      <c r="B2" s="87" t="s">
        <v>34</v>
      </c>
      <c r="C2" s="87">
        <v>6</v>
      </c>
      <c r="D2" s="87">
        <v>4</v>
      </c>
      <c r="E2" s="87">
        <v>2</v>
      </c>
      <c r="F2" s="87"/>
      <c r="G2" s="87">
        <v>4</v>
      </c>
      <c r="H2" s="87">
        <f>Таблица2[[#This Row],[Годин 2 заїзд]]-Таблица2[[#This Row],[Використано годин]]+Таблица2[[#This Row],[Годин 3 заїзд]]</f>
        <v>2</v>
      </c>
      <c r="I2" s="87"/>
      <c r="J2" s="87">
        <v>3</v>
      </c>
      <c r="K2" s="87"/>
      <c r="L2" s="87"/>
      <c r="M2" s="87"/>
      <c r="N2" s="82" t="s">
        <v>276</v>
      </c>
      <c r="O2" s="82"/>
      <c r="P2" s="82"/>
      <c r="Q2" s="82"/>
      <c r="R2" s="97"/>
    </row>
    <row r="3" spans="1:18" s="95" customFormat="1" x14ac:dyDescent="0.25">
      <c r="A3" s="86" t="s">
        <v>5</v>
      </c>
      <c r="B3" s="87" t="s">
        <v>35</v>
      </c>
      <c r="C3" s="87">
        <v>4</v>
      </c>
      <c r="D3" s="87">
        <v>6</v>
      </c>
      <c r="E3" s="87">
        <v>4</v>
      </c>
      <c r="F3" s="87"/>
      <c r="G3" s="87">
        <v>6</v>
      </c>
      <c r="H3" s="87">
        <f>Таблица2[[#This Row],[Годин 2 заїзд]]-Таблица2[[#This Row],[Використано годин]]+Таблица2[[#This Row],[Годин 3 заїзд]]</f>
        <v>4</v>
      </c>
      <c r="I3" s="87"/>
      <c r="J3" s="87">
        <v>3</v>
      </c>
      <c r="K3" s="87"/>
      <c r="L3" s="87"/>
      <c r="M3" s="87"/>
      <c r="N3" s="82" t="s">
        <v>289</v>
      </c>
      <c r="O3" s="82"/>
      <c r="P3" s="82"/>
      <c r="Q3" s="82"/>
      <c r="R3" s="97"/>
    </row>
    <row r="4" spans="1:18" s="95" customFormat="1" x14ac:dyDescent="0.25">
      <c r="A4" s="81" t="s">
        <v>194</v>
      </c>
      <c r="B4" s="82" t="s">
        <v>36</v>
      </c>
      <c r="C4" s="82">
        <v>8</v>
      </c>
      <c r="D4" s="82">
        <v>8</v>
      </c>
      <c r="E4" s="82"/>
      <c r="F4" s="82"/>
      <c r="G4" s="82">
        <v>8</v>
      </c>
      <c r="H4" s="82">
        <f>Таблица2[[#This Row],[Годин 2 заїзд]]-Таблица2[[#This Row],[Використано годин]]+Таблица2[[#This Row],[Годин 3 заїзд]]</f>
        <v>0</v>
      </c>
      <c r="I4" s="82"/>
      <c r="J4" s="82">
        <v>2</v>
      </c>
      <c r="K4" s="82"/>
      <c r="L4" s="82"/>
      <c r="M4" s="82">
        <v>6.0401040000000004</v>
      </c>
      <c r="N4" s="82" t="s">
        <v>210</v>
      </c>
      <c r="O4" s="82">
        <v>12</v>
      </c>
      <c r="P4" s="82"/>
      <c r="Q4" s="82">
        <v>4</v>
      </c>
      <c r="R4" s="97"/>
    </row>
    <row r="5" spans="1:18" s="95" customFormat="1" x14ac:dyDescent="0.25">
      <c r="A5" s="81" t="s">
        <v>194</v>
      </c>
      <c r="B5" s="82" t="s">
        <v>37</v>
      </c>
      <c r="C5" s="82">
        <v>8</v>
      </c>
      <c r="D5" s="82">
        <v>10</v>
      </c>
      <c r="E5" s="82"/>
      <c r="F5" s="82"/>
      <c r="G5" s="82">
        <v>10</v>
      </c>
      <c r="H5" s="82">
        <f>Таблица2[[#This Row],[Годин 2 заїзд]]-Таблица2[[#This Row],[Використано годин]]+Таблица2[[#This Row],[Годин 3 заїзд]]</f>
        <v>0</v>
      </c>
      <c r="I5" s="82"/>
      <c r="J5" s="82">
        <v>2</v>
      </c>
      <c r="K5" s="82"/>
      <c r="L5" s="82"/>
      <c r="M5" s="82">
        <v>6.0401040000000004</v>
      </c>
      <c r="N5" s="82" t="s">
        <v>236</v>
      </c>
      <c r="O5" s="82">
        <v>12</v>
      </c>
      <c r="P5" s="82"/>
      <c r="Q5" s="82">
        <v>6</v>
      </c>
      <c r="R5" s="97"/>
    </row>
    <row r="6" spans="1:18" s="47" customFormat="1" ht="30" x14ac:dyDescent="0.25">
      <c r="A6" s="119" t="s">
        <v>194</v>
      </c>
      <c r="B6" s="46" t="s">
        <v>38</v>
      </c>
      <c r="C6" s="46">
        <v>10</v>
      </c>
      <c r="D6" s="46">
        <v>10</v>
      </c>
      <c r="E6" s="46">
        <v>8</v>
      </c>
      <c r="F6" s="46">
        <v>10</v>
      </c>
      <c r="G6" s="46">
        <v>10</v>
      </c>
      <c r="H6" s="46">
        <f>Таблица2[[#This Row],[Годин 2 заїзд]]-Таблица2[[#This Row],[Використано годин]]+Таблица2[[#This Row],[Годин 3 заїзд]]</f>
        <v>8</v>
      </c>
      <c r="I6" s="46">
        <v>4</v>
      </c>
      <c r="J6" s="46">
        <v>2</v>
      </c>
      <c r="K6" s="46"/>
      <c r="L6" s="46"/>
      <c r="M6" s="46">
        <v>6.0401040000000004</v>
      </c>
      <c r="N6" s="46" t="s">
        <v>200</v>
      </c>
      <c r="O6" s="46">
        <v>20</v>
      </c>
      <c r="P6" s="46"/>
      <c r="Q6" s="46"/>
      <c r="R6" s="138"/>
    </row>
    <row r="7" spans="1:18" s="95" customFormat="1" ht="30" x14ac:dyDescent="0.25">
      <c r="A7" s="81" t="s">
        <v>194</v>
      </c>
      <c r="B7" s="82" t="s">
        <v>8</v>
      </c>
      <c r="C7" s="82">
        <v>12</v>
      </c>
      <c r="D7" s="82">
        <v>10</v>
      </c>
      <c r="E7" s="82"/>
      <c r="F7" s="82"/>
      <c r="G7" s="82">
        <v>10</v>
      </c>
      <c r="H7" s="82">
        <f>Таблица2[[#This Row],[Годин 2 заїзд]]-Таблица2[[#This Row],[Використано годин]]+Таблица2[[#This Row],[Годин 3 заїзд]]</f>
        <v>0</v>
      </c>
      <c r="I7" s="82"/>
      <c r="J7" s="82">
        <v>2</v>
      </c>
      <c r="K7" s="82"/>
      <c r="L7" s="82"/>
      <c r="M7" s="82">
        <v>6.0401040000000004</v>
      </c>
      <c r="N7" s="82" t="s">
        <v>278</v>
      </c>
      <c r="O7" s="82"/>
      <c r="P7" s="82"/>
      <c r="Q7" s="82"/>
      <c r="R7" s="97"/>
    </row>
    <row r="8" spans="1:18" s="95" customFormat="1" x14ac:dyDescent="0.25">
      <c r="A8" s="81" t="s">
        <v>194</v>
      </c>
      <c r="B8" s="82" t="s">
        <v>39</v>
      </c>
      <c r="C8" s="82">
        <v>6</v>
      </c>
      <c r="D8" s="82">
        <v>6</v>
      </c>
      <c r="E8" s="82"/>
      <c r="F8" s="82"/>
      <c r="G8" s="82">
        <v>6</v>
      </c>
      <c r="H8" s="82">
        <f>Таблица2[[#This Row],[Годин 2 заїзд]]-Таблица2[[#This Row],[Використано годин]]+Таблица2[[#This Row],[Годин 3 заїзд]]</f>
        <v>0</v>
      </c>
      <c r="I8" s="82"/>
      <c r="J8" s="82"/>
      <c r="K8" s="82">
        <v>2</v>
      </c>
      <c r="L8" s="82"/>
      <c r="M8" s="82">
        <v>6.0401040000000004</v>
      </c>
      <c r="N8" s="82" t="s">
        <v>203</v>
      </c>
      <c r="O8" s="82">
        <v>10</v>
      </c>
      <c r="P8" s="82">
        <v>2</v>
      </c>
      <c r="Q8" s="82"/>
      <c r="R8" s="97"/>
    </row>
    <row r="9" spans="1:18" s="95" customFormat="1" x14ac:dyDescent="0.25">
      <c r="A9" s="81" t="s">
        <v>194</v>
      </c>
      <c r="B9" s="82" t="s">
        <v>40</v>
      </c>
      <c r="C9" s="82">
        <v>6</v>
      </c>
      <c r="D9" s="82">
        <v>8</v>
      </c>
      <c r="E9" s="82"/>
      <c r="F9" s="82"/>
      <c r="G9" s="82">
        <v>8</v>
      </c>
      <c r="H9" s="82">
        <f>Таблица2[[#This Row],[Годин 2 заїзд]]-Таблица2[[#This Row],[Використано годин]]+Таблица2[[#This Row],[Годин 3 заїзд]]</f>
        <v>0</v>
      </c>
      <c r="I9" s="82"/>
      <c r="J9" s="82"/>
      <c r="K9" s="82">
        <v>2</v>
      </c>
      <c r="L9" s="82"/>
      <c r="M9" s="82">
        <v>6.0401040000000004</v>
      </c>
      <c r="N9" s="82" t="s">
        <v>255</v>
      </c>
      <c r="O9" s="82">
        <v>10</v>
      </c>
      <c r="P9" s="82">
        <v>4</v>
      </c>
      <c r="Q9" s="82"/>
      <c r="R9" s="97"/>
    </row>
    <row r="10" spans="1:18" s="47" customFormat="1" x14ac:dyDescent="0.25">
      <c r="A10" s="119" t="s">
        <v>194</v>
      </c>
      <c r="B10" s="46" t="s">
        <v>41</v>
      </c>
      <c r="C10" s="46">
        <v>4</v>
      </c>
      <c r="D10" s="46">
        <v>8</v>
      </c>
      <c r="E10" s="46">
        <v>4</v>
      </c>
      <c r="F10" s="46"/>
      <c r="G10" s="46">
        <v>8</v>
      </c>
      <c r="H10" s="46">
        <f>Таблица2[[#This Row],[Годин 2 заїзд]]-Таблица2[[#This Row],[Використано годин]]+Таблица2[[#This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37" t="s">
        <v>203</v>
      </c>
      <c r="O10" s="137">
        <v>12</v>
      </c>
      <c r="P10" s="46"/>
      <c r="Q10" s="46"/>
      <c r="R10" s="138"/>
    </row>
    <row r="11" spans="1:18" s="47" customFormat="1" ht="30" x14ac:dyDescent="0.25">
      <c r="A11" s="119" t="s">
        <v>194</v>
      </c>
      <c r="B11" s="46" t="s">
        <v>42</v>
      </c>
      <c r="C11" s="46"/>
      <c r="D11" s="46"/>
      <c r="E11" s="46">
        <v>12</v>
      </c>
      <c r="F11" s="46">
        <v>8</v>
      </c>
      <c r="G11" s="46">
        <v>0</v>
      </c>
      <c r="H11" s="46">
        <f>Таблица2[[#This Row],[Годин 2 заїзд]]-Таблица2[[#This Row],[Використано годин]]+Таблица2[[#This Row],[Годин 3 заїзд]]</f>
        <v>12</v>
      </c>
      <c r="I11" s="46"/>
      <c r="J11" s="46">
        <v>4</v>
      </c>
      <c r="K11" s="46"/>
      <c r="L11" s="46"/>
      <c r="M11" s="46">
        <v>6.0401040000000004</v>
      </c>
      <c r="N11" s="137" t="s">
        <v>200</v>
      </c>
      <c r="O11" s="46"/>
      <c r="P11" s="46"/>
      <c r="Q11" s="46"/>
      <c r="R11" s="138"/>
    </row>
    <row r="12" spans="1:18" s="47" customFormat="1" x14ac:dyDescent="0.25">
      <c r="A12" s="119" t="s">
        <v>194</v>
      </c>
      <c r="B12" s="46" t="s">
        <v>43</v>
      </c>
      <c r="C12" s="46"/>
      <c r="D12" s="46"/>
      <c r="E12" s="46">
        <v>6</v>
      </c>
      <c r="F12" s="46">
        <v>4</v>
      </c>
      <c r="G12" s="46">
        <v>0</v>
      </c>
      <c r="H12" s="46">
        <f>Таблица2[[#This Row],[Годин 2 заїзд]]-Таблица2[[#This Row],[Використано годин]]+Таблица2[[#This Row],[Годин 3 заїзд]]</f>
        <v>6</v>
      </c>
      <c r="I12" s="46"/>
      <c r="J12" s="46"/>
      <c r="K12" s="46">
        <v>4</v>
      </c>
      <c r="L12" s="46"/>
      <c r="M12" s="46">
        <v>6.0401040000000004</v>
      </c>
      <c r="N12" s="137" t="s">
        <v>211</v>
      </c>
      <c r="O12" s="130"/>
      <c r="P12" s="130"/>
      <c r="Q12" s="46"/>
      <c r="R12" s="138"/>
    </row>
    <row r="13" spans="1:18" s="47" customFormat="1" x14ac:dyDescent="0.25">
      <c r="A13" s="119" t="s">
        <v>194</v>
      </c>
      <c r="B13" s="46" t="s">
        <v>44</v>
      </c>
      <c r="C13" s="46"/>
      <c r="D13" s="46"/>
      <c r="E13" s="46">
        <v>10</v>
      </c>
      <c r="F13" s="46">
        <v>8</v>
      </c>
      <c r="G13" s="46">
        <v>0</v>
      </c>
      <c r="H13" s="46">
        <f>Таблица2[[#This Row],[Годин 2 заїзд]]-Таблица2[[#This Row],[Використано годин]]+Таблица2[[#This Row],[Годин 3 заїзд]]</f>
        <v>10</v>
      </c>
      <c r="I13" s="46"/>
      <c r="J13" s="46"/>
      <c r="K13" s="46">
        <v>4</v>
      </c>
      <c r="L13" s="46"/>
      <c r="M13" s="46">
        <v>6.0401040000000004</v>
      </c>
      <c r="N13" s="46" t="s">
        <v>237</v>
      </c>
      <c r="O13" s="46"/>
      <c r="P13" s="46"/>
      <c r="Q13" s="46"/>
      <c r="R13" s="138"/>
    </row>
    <row r="14" spans="1:18" s="47" customFormat="1" x14ac:dyDescent="0.25">
      <c r="A14" s="119" t="s">
        <v>19</v>
      </c>
      <c r="B14" s="46" t="s">
        <v>20</v>
      </c>
      <c r="C14" s="46">
        <v>12</v>
      </c>
      <c r="D14" s="46">
        <v>2</v>
      </c>
      <c r="E14" s="46">
        <v>14</v>
      </c>
      <c r="F14" s="46"/>
      <c r="G14" s="46">
        <v>2</v>
      </c>
      <c r="H14" s="46">
        <f>Таблица2[[#This Row],[Годин 2 заїзд]]-Таблица2[[#This Row],[Використано годин]]+Таблица2[[#This Row],[Годин 3 заїзд]]</f>
        <v>14</v>
      </c>
      <c r="I14" s="46"/>
      <c r="J14" s="46"/>
      <c r="K14" s="46">
        <v>4</v>
      </c>
      <c r="L14" s="46"/>
      <c r="M14" s="46">
        <v>6.080101</v>
      </c>
      <c r="N14" s="130" t="s">
        <v>204</v>
      </c>
      <c r="O14" s="130">
        <v>12</v>
      </c>
      <c r="P14" s="130">
        <v>2</v>
      </c>
      <c r="Q14" s="46"/>
      <c r="R14" s="138"/>
    </row>
    <row r="15" spans="1:18" s="95" customFormat="1" x14ac:dyDescent="0.25">
      <c r="A15" s="81" t="s">
        <v>19</v>
      </c>
      <c r="B15" s="94" t="s">
        <v>18</v>
      </c>
      <c r="C15" s="94">
        <v>10</v>
      </c>
      <c r="D15" s="94">
        <v>8</v>
      </c>
      <c r="E15" s="94"/>
      <c r="F15" s="94"/>
      <c r="G15" s="94">
        <v>8</v>
      </c>
      <c r="H15" s="94">
        <f>Таблица2[[#This Row],[Годин 2 заїзд]]-Таблица2[[#This Row],[Використано годин]]+Таблица2[[#This Row],[Годин 3 заїзд]]</f>
        <v>0</v>
      </c>
      <c r="I15" s="94"/>
      <c r="J15" s="94">
        <v>2</v>
      </c>
      <c r="K15" s="94"/>
      <c r="L15" s="94"/>
      <c r="M15" s="94">
        <v>6.080101</v>
      </c>
      <c r="N15" s="94" t="s">
        <v>279</v>
      </c>
      <c r="O15" s="94"/>
      <c r="P15" s="94"/>
      <c r="Q15" s="94"/>
      <c r="R15" s="94" t="s">
        <v>233</v>
      </c>
    </row>
    <row r="16" spans="1:18" s="47" customFormat="1" x14ac:dyDescent="0.25">
      <c r="A16" s="119" t="s">
        <v>19</v>
      </c>
      <c r="B16" s="46" t="s">
        <v>45</v>
      </c>
      <c r="C16" s="46">
        <v>4</v>
      </c>
      <c r="D16" s="46">
        <v>6</v>
      </c>
      <c r="E16" s="46"/>
      <c r="F16" s="46"/>
      <c r="G16" s="46">
        <v>6</v>
      </c>
      <c r="H16" s="46">
        <f>Таблица2[[#This Row],[Годин 2 заїзд]]-Таблица2[[#This Row],[Використано годин]]+Таблица2[[#This Row],[Годин 3 заїзд]]</f>
        <v>0</v>
      </c>
      <c r="I16" s="46"/>
      <c r="J16" s="46"/>
      <c r="K16" s="46">
        <v>2</v>
      </c>
      <c r="L16" s="46"/>
      <c r="M16" s="46">
        <v>6.080101</v>
      </c>
      <c r="N16" s="46" t="s">
        <v>221</v>
      </c>
      <c r="O16" s="46">
        <v>6</v>
      </c>
      <c r="P16" s="46">
        <v>4</v>
      </c>
      <c r="Q16" s="46"/>
      <c r="R16" s="138"/>
    </row>
    <row r="17" spans="1:18" s="47" customFormat="1" x14ac:dyDescent="0.25">
      <c r="A17" s="119" t="s">
        <v>19</v>
      </c>
      <c r="B17" s="46" t="s">
        <v>46</v>
      </c>
      <c r="C17" s="46">
        <v>4</v>
      </c>
      <c r="D17" s="46">
        <v>6</v>
      </c>
      <c r="E17" s="46">
        <v>8</v>
      </c>
      <c r="F17" s="46">
        <v>8</v>
      </c>
      <c r="G17" s="46">
        <v>6</v>
      </c>
      <c r="H17" s="46">
        <f>Таблица2[[#This Row],[Годин 2 заїзд]]-Таблица2[[#This Row],[Використано годин]]+Таблица2[[#This Row],[Годин 3 заїзд]]</f>
        <v>8</v>
      </c>
      <c r="I17" s="46"/>
      <c r="J17" s="46"/>
      <c r="K17" s="46">
        <v>4</v>
      </c>
      <c r="L17" s="46"/>
      <c r="M17" s="46">
        <v>6.080101</v>
      </c>
      <c r="N17" s="137" t="s">
        <v>211</v>
      </c>
      <c r="O17" s="137">
        <v>10</v>
      </c>
      <c r="P17" s="137"/>
      <c r="Q17" s="137">
        <v>0</v>
      </c>
      <c r="R17" s="138"/>
    </row>
    <row r="18" spans="1:18" s="47" customFormat="1" x14ac:dyDescent="0.25">
      <c r="A18" s="119" t="s">
        <v>19</v>
      </c>
      <c r="B18" s="46" t="s">
        <v>47</v>
      </c>
      <c r="C18" s="46">
        <v>10</v>
      </c>
      <c r="D18" s="46">
        <v>10</v>
      </c>
      <c r="E18" s="46">
        <v>10</v>
      </c>
      <c r="F18" s="46">
        <v>6</v>
      </c>
      <c r="G18" s="46">
        <v>10</v>
      </c>
      <c r="H18" s="46">
        <f>Таблица2[[#This Row],[Годин 2 заїзд]]-Таблица2[[#This Row],[Використано годин]]+Таблица2[[#This Row],[Годин 3 заїзд]]</f>
        <v>10</v>
      </c>
      <c r="I18" s="46">
        <v>4</v>
      </c>
      <c r="J18" s="46"/>
      <c r="K18" s="46">
        <v>4</v>
      </c>
      <c r="L18" s="46"/>
      <c r="M18" s="46">
        <v>6.080101</v>
      </c>
      <c r="N18" s="46" t="s">
        <v>238</v>
      </c>
      <c r="O18" s="46">
        <v>18</v>
      </c>
      <c r="P18" s="46"/>
      <c r="Q18" s="46">
        <v>2</v>
      </c>
      <c r="R18" s="138"/>
    </row>
    <row r="19" spans="1:18" s="47" customFormat="1" ht="30" x14ac:dyDescent="0.25">
      <c r="A19" s="119" t="s">
        <v>19</v>
      </c>
      <c r="B19" s="46" t="s">
        <v>48</v>
      </c>
      <c r="C19" s="46">
        <v>6</v>
      </c>
      <c r="D19" s="46">
        <v>2</v>
      </c>
      <c r="E19" s="46">
        <v>4</v>
      </c>
      <c r="F19" s="46"/>
      <c r="G19" s="46">
        <v>4</v>
      </c>
      <c r="H19" s="46">
        <f>Таблица2[[#This Row],[Годин 2 заїзд]]-Таблица2[[#This Row],[Використано годин]]+Таблица2[[#This Row],[Годин 3 заїзд]]</f>
        <v>2</v>
      </c>
      <c r="I19" s="46"/>
      <c r="J19" s="46"/>
      <c r="K19" s="46">
        <v>3</v>
      </c>
      <c r="L19" s="46"/>
      <c r="M19" s="46">
        <v>6.080101</v>
      </c>
      <c r="N19" s="130" t="s">
        <v>207</v>
      </c>
      <c r="O19" s="130">
        <v>6</v>
      </c>
      <c r="P19" s="130">
        <v>2</v>
      </c>
      <c r="Q19" s="46"/>
      <c r="R19" s="138"/>
    </row>
    <row r="20" spans="1:18" s="47" customFormat="1" x14ac:dyDescent="0.25">
      <c r="A20" s="119" t="s">
        <v>19</v>
      </c>
      <c r="B20" s="46" t="s">
        <v>49</v>
      </c>
      <c r="C20" s="46">
        <v>6</v>
      </c>
      <c r="D20" s="46">
        <v>4</v>
      </c>
      <c r="E20" s="46"/>
      <c r="F20" s="46"/>
      <c r="G20" s="46">
        <v>4</v>
      </c>
      <c r="H20" s="46">
        <f>Таблица2[[#This Row],[Годин 2 заїзд]]-Таблица2[[#This Row],[Використано годин]]+Таблица2[[#This Row],[Годин 3 заїзд]]</f>
        <v>0</v>
      </c>
      <c r="I20" s="46"/>
      <c r="J20" s="46"/>
      <c r="K20" s="46">
        <v>2</v>
      </c>
      <c r="L20" s="46"/>
      <c r="M20" s="46">
        <v>6.080101</v>
      </c>
      <c r="N20" s="46" t="s">
        <v>210</v>
      </c>
      <c r="O20" s="46">
        <v>8</v>
      </c>
      <c r="P20" s="46">
        <v>2</v>
      </c>
      <c r="Q20" s="46"/>
      <c r="R20" s="138"/>
    </row>
    <row r="21" spans="1:18" s="47" customFormat="1" x14ac:dyDescent="0.25">
      <c r="A21" s="119" t="s">
        <v>19</v>
      </c>
      <c r="B21" s="46" t="s">
        <v>50</v>
      </c>
      <c r="C21" s="46">
        <v>6</v>
      </c>
      <c r="D21" s="46">
        <v>2</v>
      </c>
      <c r="E21" s="46"/>
      <c r="F21" s="46"/>
      <c r="G21" s="46">
        <v>2</v>
      </c>
      <c r="H21" s="46">
        <f>Таблица2[[#This Row],[Годин 2 заїзд]]-Таблица2[[#This Row],[Використано годин]]+Таблица2[[#This Row],[Годин 3 заїзд]]</f>
        <v>0</v>
      </c>
      <c r="I21" s="46"/>
      <c r="J21" s="46">
        <v>2</v>
      </c>
      <c r="K21" s="46"/>
      <c r="L21" s="46"/>
      <c r="M21" s="46">
        <v>6.080101</v>
      </c>
      <c r="N21" s="130" t="s">
        <v>242</v>
      </c>
      <c r="O21" s="130">
        <v>4</v>
      </c>
      <c r="P21" s="130">
        <v>4</v>
      </c>
      <c r="Q21" s="46"/>
      <c r="R21" s="138"/>
    </row>
    <row r="22" spans="1:18" s="47" customFormat="1" x14ac:dyDescent="0.25">
      <c r="A22" s="119" t="s">
        <v>56</v>
      </c>
      <c r="B22" s="46" t="s">
        <v>51</v>
      </c>
      <c r="C22" s="46">
        <v>4</v>
      </c>
      <c r="D22" s="46">
        <v>4</v>
      </c>
      <c r="E22" s="46">
        <v>4</v>
      </c>
      <c r="F22" s="46">
        <v>4</v>
      </c>
      <c r="G22" s="46">
        <v>4</v>
      </c>
      <c r="H22" s="46">
        <f>Таблица2[[#This Row],[Годин 2 заїзд]]-Таблица2[[#This Row],[Використано годин]]+Таблица2[[#This Row],[Годин 3 заїзд]]</f>
        <v>4</v>
      </c>
      <c r="I22" s="46"/>
      <c r="J22" s="46">
        <v>4</v>
      </c>
      <c r="K22" s="46"/>
      <c r="L22" s="46"/>
      <c r="M22" s="46">
        <v>6.090103</v>
      </c>
      <c r="N22" s="137" t="s">
        <v>213</v>
      </c>
      <c r="O22" s="137">
        <v>8</v>
      </c>
      <c r="P22" s="137"/>
      <c r="Q22" s="137">
        <v>0</v>
      </c>
      <c r="R22" s="138"/>
    </row>
    <row r="23" spans="1:18" s="47" customFormat="1" ht="30" x14ac:dyDescent="0.25">
      <c r="A23" s="119" t="s">
        <v>56</v>
      </c>
      <c r="B23" s="46" t="s">
        <v>52</v>
      </c>
      <c r="C23" s="46">
        <v>6</v>
      </c>
      <c r="D23" s="46">
        <v>6</v>
      </c>
      <c r="E23" s="46"/>
      <c r="F23" s="46"/>
      <c r="G23" s="46">
        <v>6</v>
      </c>
      <c r="H23" s="46">
        <f>Таблица2[[#This Row],[Годин 2 заїзд]]-Таблица2[[#This Row],[Використано годин]]+Таблица2[[#This Row],[Годин 3 заїзд]]</f>
        <v>0</v>
      </c>
      <c r="I23" s="46"/>
      <c r="J23" s="46">
        <v>2</v>
      </c>
      <c r="K23" s="46"/>
      <c r="L23" s="46"/>
      <c r="M23" s="46">
        <v>6.090103</v>
      </c>
      <c r="N23" s="137" t="s">
        <v>240</v>
      </c>
      <c r="O23" s="137">
        <v>8</v>
      </c>
      <c r="P23" s="137"/>
      <c r="Q23" s="137">
        <v>4</v>
      </c>
      <c r="R23" s="138"/>
    </row>
    <row r="24" spans="1:18" s="47" customFormat="1" x14ac:dyDescent="0.25">
      <c r="A24" s="119" t="s">
        <v>56</v>
      </c>
      <c r="B24" s="46" t="s">
        <v>53</v>
      </c>
      <c r="C24" s="46">
        <v>6</v>
      </c>
      <c r="D24" s="46">
        <v>4</v>
      </c>
      <c r="E24" s="46">
        <v>2</v>
      </c>
      <c r="F24" s="46">
        <v>4</v>
      </c>
      <c r="G24" s="46">
        <v>4</v>
      </c>
      <c r="H24" s="46">
        <f>Таблица2[[#This Row],[Годин 2 заїзд]]-Таблица2[[#This Row],[Використано годин]]+Таблица2[[#This Row],[Годин 3 заїзд]]</f>
        <v>2</v>
      </c>
      <c r="I24" s="46"/>
      <c r="J24" s="46">
        <v>4</v>
      </c>
      <c r="K24" s="46"/>
      <c r="L24" s="46"/>
      <c r="M24" s="46">
        <v>6.090103</v>
      </c>
      <c r="N24" s="46"/>
      <c r="O24" s="46"/>
      <c r="P24" s="46"/>
      <c r="Q24" s="46"/>
      <c r="R24" s="138"/>
    </row>
    <row r="25" spans="1:18" s="47" customFormat="1" x14ac:dyDescent="0.25">
      <c r="A25" s="119" t="s">
        <v>56</v>
      </c>
      <c r="B25" s="46" t="s">
        <v>54</v>
      </c>
      <c r="C25" s="46">
        <v>4</v>
      </c>
      <c r="D25" s="46">
        <v>6</v>
      </c>
      <c r="E25" s="46">
        <v>6</v>
      </c>
      <c r="F25" s="46">
        <v>4</v>
      </c>
      <c r="G25" s="46">
        <v>6</v>
      </c>
      <c r="H25" s="46">
        <f>Таблица2[[#This Row],[Годин 2 заїзд]]-Таблица2[[#This Row],[Використано годин]]+Таблица2[[#This Row],[Годин 3 заїзд]]</f>
        <v>6</v>
      </c>
      <c r="I25" s="46"/>
      <c r="J25" s="46">
        <v>4</v>
      </c>
      <c r="K25" s="46"/>
      <c r="L25" s="46"/>
      <c r="M25" s="46">
        <v>6.090103</v>
      </c>
      <c r="N25" s="46" t="s">
        <v>243</v>
      </c>
      <c r="O25" s="46">
        <v>10</v>
      </c>
      <c r="P25" s="130"/>
      <c r="Q25" s="130"/>
      <c r="R25" s="138"/>
    </row>
    <row r="26" spans="1:18" s="47" customFormat="1" ht="30" x14ac:dyDescent="0.25">
      <c r="A26" s="119" t="s">
        <v>56</v>
      </c>
      <c r="B26" s="46" t="s">
        <v>55</v>
      </c>
      <c r="C26" s="46">
        <v>6</v>
      </c>
      <c r="D26" s="46">
        <v>6</v>
      </c>
      <c r="E26" s="46"/>
      <c r="F26" s="46"/>
      <c r="G26" s="46">
        <v>6</v>
      </c>
      <c r="H26" s="46">
        <f>Таблица2[[#This Row],[Годин 2 заїзд]]-Таблица2[[#This Row],[Використано годин]]+Таблица2[[#This Row],[Годин 3 заїзд]]</f>
        <v>0</v>
      </c>
      <c r="I26" s="46"/>
      <c r="J26" s="46"/>
      <c r="K26" s="46">
        <v>2</v>
      </c>
      <c r="L26" s="46"/>
      <c r="M26" s="46">
        <v>6.090103</v>
      </c>
      <c r="N26" s="46" t="s">
        <v>207</v>
      </c>
      <c r="O26" s="46"/>
      <c r="P26" s="46">
        <v>12</v>
      </c>
      <c r="Q26" s="46"/>
      <c r="R26" s="138"/>
    </row>
    <row r="27" spans="1:18" s="142" customFormat="1" x14ac:dyDescent="0.25">
      <c r="A27" s="53" t="s">
        <v>56</v>
      </c>
      <c r="B27" s="52" t="s">
        <v>57</v>
      </c>
      <c r="C27" s="52">
        <v>8</v>
      </c>
      <c r="D27" s="52">
        <v>6</v>
      </c>
      <c r="E27" s="52">
        <v>4</v>
      </c>
      <c r="F27" s="52">
        <v>4</v>
      </c>
      <c r="G27" s="52">
        <v>6</v>
      </c>
      <c r="H27" s="52">
        <f>Таблица2[[#This Row],[Годин 2 заїзд]]-Таблица2[[#This Row],[Використано годин]]+Таблица2[[#This Row],[Годин 3 заїзд]]</f>
        <v>4</v>
      </c>
      <c r="I27" s="52"/>
      <c r="J27" s="52">
        <v>4</v>
      </c>
      <c r="K27" s="52"/>
      <c r="L27" s="52"/>
      <c r="M27" s="52">
        <v>6.090103</v>
      </c>
      <c r="N27" s="140" t="s">
        <v>214</v>
      </c>
      <c r="O27" s="140">
        <v>10</v>
      </c>
      <c r="P27" s="140"/>
      <c r="Q27" s="140">
        <v>4</v>
      </c>
      <c r="R27" s="141"/>
    </row>
    <row r="28" spans="1:18" s="47" customFormat="1" x14ac:dyDescent="0.25">
      <c r="A28" s="119" t="s">
        <v>56</v>
      </c>
      <c r="B28" s="46" t="s">
        <v>92</v>
      </c>
      <c r="C28" s="46"/>
      <c r="D28" s="46">
        <v>4</v>
      </c>
      <c r="E28" s="46">
        <v>4</v>
      </c>
      <c r="F28" s="46">
        <v>4</v>
      </c>
      <c r="G28" s="46">
        <v>4</v>
      </c>
      <c r="H28" s="46">
        <f>Таблица2[[#This Row],[Годин 2 заїзд]]-Таблица2[[#This Row],[Використано годин]]+Таблица2[[#This Row],[Годин 3 заїзд]]</f>
        <v>4</v>
      </c>
      <c r="I28" s="46"/>
      <c r="J28" s="46">
        <v>4</v>
      </c>
      <c r="K28" s="46"/>
      <c r="L28" s="46"/>
      <c r="M28" s="46">
        <v>6.090103</v>
      </c>
      <c r="N28" s="148" t="s">
        <v>232</v>
      </c>
      <c r="O28" s="148">
        <v>4</v>
      </c>
      <c r="P28" s="148"/>
      <c r="Q28" s="148"/>
      <c r="R28" s="149"/>
    </row>
    <row r="29" spans="1:18" s="47" customFormat="1" x14ac:dyDescent="0.25">
      <c r="A29" s="119" t="s">
        <v>193</v>
      </c>
      <c r="B29" s="46" t="s">
        <v>58</v>
      </c>
      <c r="C29" s="46">
        <v>6</v>
      </c>
      <c r="D29" s="46">
        <v>6</v>
      </c>
      <c r="E29" s="46">
        <v>4</v>
      </c>
      <c r="F29" s="46"/>
      <c r="G29" s="46">
        <v>6</v>
      </c>
      <c r="H29" s="46">
        <f>Таблица2[[#This Row],[Годин 2 заїзд]]-Таблица2[[#This Row],[Використано годин]]+Таблица2[[#This Row],[Годин 3 заїзд]]</f>
        <v>4</v>
      </c>
      <c r="I29" s="46"/>
      <c r="J29" s="46"/>
      <c r="K29" s="46">
        <v>3</v>
      </c>
      <c r="L29" s="46"/>
      <c r="M29" s="46">
        <v>6.090103</v>
      </c>
      <c r="N29" s="137" t="s">
        <v>241</v>
      </c>
      <c r="O29" s="137">
        <v>8</v>
      </c>
      <c r="P29" s="137"/>
      <c r="Q29" s="137">
        <v>4</v>
      </c>
      <c r="R29" s="138"/>
    </row>
    <row r="30" spans="1:18" s="47" customFormat="1" ht="15.75" customHeight="1" x14ac:dyDescent="0.25">
      <c r="A30" s="119" t="s">
        <v>193</v>
      </c>
      <c r="B30" s="46" t="s">
        <v>59</v>
      </c>
      <c r="C30" s="46">
        <v>8</v>
      </c>
      <c r="D30" s="46">
        <v>6</v>
      </c>
      <c r="E30" s="46">
        <v>4</v>
      </c>
      <c r="F30" s="46">
        <v>4</v>
      </c>
      <c r="G30" s="46">
        <v>6</v>
      </c>
      <c r="H30" s="46">
        <f>Таблица2[[#This Row],[Годин 2 заїзд]]-Таблица2[[#This Row],[Використано годин]]+Таблица2[[#This Row],[Годин 3 заїзд]]</f>
        <v>4</v>
      </c>
      <c r="I30" s="46"/>
      <c r="J30" s="46">
        <v>4</v>
      </c>
      <c r="K30" s="46"/>
      <c r="L30" s="46"/>
      <c r="M30" s="46">
        <v>6.090103</v>
      </c>
      <c r="N30" s="137" t="s">
        <v>232</v>
      </c>
      <c r="O30" s="137">
        <v>10</v>
      </c>
      <c r="P30" s="137">
        <v>4</v>
      </c>
      <c r="Q30" s="130"/>
      <c r="R30" s="138"/>
    </row>
    <row r="31" spans="1:18" s="47" customFormat="1" x14ac:dyDescent="0.25">
      <c r="A31" s="119" t="s">
        <v>56</v>
      </c>
      <c r="B31" s="46" t="s">
        <v>46</v>
      </c>
      <c r="C31" s="46">
        <v>4</v>
      </c>
      <c r="D31" s="46">
        <v>6</v>
      </c>
      <c r="E31" s="46">
        <v>4</v>
      </c>
      <c r="F31" s="46">
        <v>4</v>
      </c>
      <c r="G31" s="46">
        <v>6</v>
      </c>
      <c r="H31" s="46">
        <f>Таблица2[[#This Row],[Годин 2 заїзд]]-Таблица2[[#This Row],[Використано годин]]+Таблица2[[#This Row],[Годин 3 заїзд]]</f>
        <v>4</v>
      </c>
      <c r="I31" s="46"/>
      <c r="J31" s="46">
        <v>3</v>
      </c>
      <c r="K31" s="46"/>
      <c r="L31" s="46"/>
      <c r="M31" s="46">
        <v>6.090103</v>
      </c>
      <c r="N31" s="137" t="s">
        <v>212</v>
      </c>
      <c r="O31" s="137">
        <v>8</v>
      </c>
      <c r="P31" s="137"/>
      <c r="Q31" s="137">
        <v>2</v>
      </c>
      <c r="R31" s="139"/>
    </row>
    <row r="32" spans="1:18" s="47" customFormat="1" ht="30" x14ac:dyDescent="0.25">
      <c r="A32" s="143" t="s">
        <v>56</v>
      </c>
      <c r="B32" s="144" t="s">
        <v>60</v>
      </c>
      <c r="C32" s="144">
        <v>6</v>
      </c>
      <c r="D32" s="144">
        <v>4</v>
      </c>
      <c r="E32" s="144">
        <v>4</v>
      </c>
      <c r="F32" s="144"/>
      <c r="G32" s="144">
        <v>4</v>
      </c>
      <c r="H32" s="144">
        <f>Таблица2[[#This Row],[Годин 2 заїзд]]-Таблица2[[#This Row],[Використано годин]]+Таблица2[[#This Row],[Годин 3 заїзд]]</f>
        <v>4</v>
      </c>
      <c r="I32" s="144"/>
      <c r="J32" s="144">
        <v>3</v>
      </c>
      <c r="K32" s="144"/>
      <c r="L32" s="144"/>
      <c r="M32" s="144">
        <v>6.090103</v>
      </c>
      <c r="N32" s="145" t="s">
        <v>200</v>
      </c>
      <c r="O32" s="145">
        <v>6</v>
      </c>
      <c r="P32" s="145">
        <v>4</v>
      </c>
      <c r="Q32" s="146"/>
      <c r="R32" s="14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4" workbookViewId="0">
      <selection activeCell="A44" sqref="A2:A44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89" customFormat="1" x14ac:dyDescent="0.25">
      <c r="A2" s="81" t="s">
        <v>194</v>
      </c>
      <c r="B2" s="82" t="s">
        <v>66</v>
      </c>
      <c r="C2" s="82">
        <v>8</v>
      </c>
      <c r="D2" s="82">
        <v>16</v>
      </c>
      <c r="E2" s="82"/>
      <c r="F2" s="82"/>
      <c r="G2" s="82">
        <v>16</v>
      </c>
      <c r="H2" s="87">
        <f>Таблица3[[#This Row],[Годин 2 заїзд]]-Таблица3[[#This Row],[Використано годин]]+Таблица3[[#This Row],[Годин 3 заїзд]]</f>
        <v>0</v>
      </c>
      <c r="I2" s="87"/>
      <c r="J2" s="87">
        <v>2</v>
      </c>
      <c r="K2" s="87"/>
      <c r="L2" s="82"/>
      <c r="M2" s="82">
        <v>6.0401040000000004</v>
      </c>
      <c r="N2" s="99" t="s">
        <v>201</v>
      </c>
      <c r="O2" s="99">
        <v>12</v>
      </c>
      <c r="P2" s="99"/>
      <c r="Q2" s="109">
        <v>12</v>
      </c>
    </row>
    <row r="3" spans="1:17" s="89" customFormat="1" x14ac:dyDescent="0.25">
      <c r="A3" s="81" t="s">
        <v>194</v>
      </c>
      <c r="B3" s="82" t="s">
        <v>67</v>
      </c>
      <c r="C3" s="82">
        <v>8</v>
      </c>
      <c r="D3" s="82">
        <v>8</v>
      </c>
      <c r="E3" s="82"/>
      <c r="F3" s="82"/>
      <c r="G3" s="82">
        <v>8</v>
      </c>
      <c r="H3" s="82">
        <f>Таблица3[[#This Row],[Годин 2 заїзд]]-Таблица3[[#This Row],[Використано годин]]+Таблица3[[#This Row],[Годин 3 заїзд]]</f>
        <v>0</v>
      </c>
      <c r="I3" s="82"/>
      <c r="J3" s="82">
        <v>2</v>
      </c>
      <c r="K3" s="82"/>
      <c r="L3" s="82"/>
      <c r="M3" s="82">
        <v>6.0401040000000004</v>
      </c>
      <c r="N3" s="83" t="s">
        <v>210</v>
      </c>
      <c r="O3" s="83">
        <v>12</v>
      </c>
      <c r="P3" s="83">
        <v>4</v>
      </c>
      <c r="Q3" s="84"/>
    </row>
    <row r="4" spans="1:17" s="89" customFormat="1" x14ac:dyDescent="0.25">
      <c r="A4" s="81" t="s">
        <v>194</v>
      </c>
      <c r="B4" s="82" t="s">
        <v>68</v>
      </c>
      <c r="C4" s="82">
        <v>8</v>
      </c>
      <c r="D4" s="82">
        <v>6</v>
      </c>
      <c r="E4" s="82"/>
      <c r="F4" s="82"/>
      <c r="G4" s="82">
        <v>6</v>
      </c>
      <c r="H4" s="82">
        <f>Таблица3[[#This Row],[Годин 2 заїзд]]-Таблица3[[#This Row],[Використано годин]]+Таблица3[[#This Row],[Годин 3 заїзд]]</f>
        <v>0</v>
      </c>
      <c r="I4" s="82"/>
      <c r="J4" s="82">
        <v>2</v>
      </c>
      <c r="K4" s="82"/>
      <c r="L4" s="82"/>
      <c r="M4" s="82">
        <v>6.0401040000000004</v>
      </c>
      <c r="N4" s="83" t="s">
        <v>203</v>
      </c>
      <c r="O4" s="83">
        <v>10</v>
      </c>
      <c r="P4" s="82">
        <v>4</v>
      </c>
      <c r="Q4" s="84"/>
    </row>
    <row r="5" spans="1:17" s="89" customFormat="1" x14ac:dyDescent="0.25">
      <c r="A5" s="81" t="s">
        <v>194</v>
      </c>
      <c r="B5" s="82" t="s">
        <v>69</v>
      </c>
      <c r="C5" s="82">
        <v>6</v>
      </c>
      <c r="D5" s="82">
        <v>4</v>
      </c>
      <c r="E5" s="82"/>
      <c r="F5" s="82"/>
      <c r="G5" s="82">
        <v>4</v>
      </c>
      <c r="H5" s="82">
        <f>Таблица3[[#This Row],[Годин 2 заїзд]]-Таблица3[[#This Row],[Використано годин]]+Таблица3[[#This Row],[Годин 3 заїзд]]</f>
        <v>0</v>
      </c>
      <c r="I5" s="82"/>
      <c r="J5" s="82"/>
      <c r="K5" s="82">
        <v>2</v>
      </c>
      <c r="L5" s="82"/>
      <c r="M5" s="82">
        <v>6.0401040000000004</v>
      </c>
      <c r="N5" s="83" t="s">
        <v>217</v>
      </c>
      <c r="O5" s="83">
        <v>6</v>
      </c>
      <c r="P5" s="82">
        <v>4</v>
      </c>
      <c r="Q5" s="84"/>
    </row>
    <row r="6" spans="1:17" s="89" customFormat="1" x14ac:dyDescent="0.25">
      <c r="A6" s="94" t="s">
        <v>194</v>
      </c>
      <c r="B6" s="94" t="s">
        <v>70</v>
      </c>
      <c r="C6" s="94">
        <v>6</v>
      </c>
      <c r="D6" s="94">
        <v>4</v>
      </c>
      <c r="E6" s="94"/>
      <c r="F6" s="94"/>
      <c r="G6" s="94">
        <v>4</v>
      </c>
      <c r="H6" s="94">
        <f>Таблица3[[#This Row],[Годин 2 заїзд]]-Таблица3[[#This Row],[Використано годин]]+Таблица3[[#This Row],[Годин 3 заїзд]]</f>
        <v>0</v>
      </c>
      <c r="I6" s="94"/>
      <c r="J6" s="94"/>
      <c r="K6" s="94">
        <v>2</v>
      </c>
      <c r="L6" s="94"/>
      <c r="M6" s="94">
        <v>6.0401040000000004</v>
      </c>
      <c r="N6" s="110" t="s">
        <v>201</v>
      </c>
      <c r="O6" s="110">
        <v>8</v>
      </c>
      <c r="P6" s="110">
        <v>2</v>
      </c>
      <c r="Q6" s="110"/>
    </row>
    <row r="7" spans="1:17" s="89" customFormat="1" x14ac:dyDescent="0.25">
      <c r="A7" s="81" t="s">
        <v>194</v>
      </c>
      <c r="B7" s="82" t="s">
        <v>71</v>
      </c>
      <c r="C7" s="82">
        <v>6</v>
      </c>
      <c r="D7" s="82">
        <v>8</v>
      </c>
      <c r="E7" s="82"/>
      <c r="F7" s="82"/>
      <c r="G7" s="82">
        <v>8</v>
      </c>
      <c r="H7" s="82">
        <f>Таблица3[[#This Row],[Годин 2 заїзд]]-Таблица3[[#This Row],[Використано годин]]+Таблица3[[#This Row],[Годин 3 заїзд]]</f>
        <v>0</v>
      </c>
      <c r="I7" s="82"/>
      <c r="J7" s="82"/>
      <c r="K7" s="82">
        <v>2</v>
      </c>
      <c r="L7" s="82"/>
      <c r="M7" s="82">
        <v>6.0401040000000004</v>
      </c>
      <c r="N7" s="83" t="s">
        <v>244</v>
      </c>
      <c r="O7" s="83">
        <v>6</v>
      </c>
      <c r="P7" s="83"/>
      <c r="Q7" s="84">
        <v>16</v>
      </c>
    </row>
    <row r="8" spans="1:17" s="50" customFormat="1" x14ac:dyDescent="0.25">
      <c r="A8" s="119" t="s">
        <v>194</v>
      </c>
      <c r="B8" s="46" t="s">
        <v>72</v>
      </c>
      <c r="C8" s="46">
        <v>10</v>
      </c>
      <c r="D8" s="46">
        <v>10</v>
      </c>
      <c r="E8" s="46">
        <v>10</v>
      </c>
      <c r="F8" s="46"/>
      <c r="G8" s="46">
        <v>10</v>
      </c>
      <c r="H8" s="46">
        <f>Таблица3[[#This Row],[Годин 2 заїзд]]-Таблица3[[#This Row],[Використано годин]]+Таблица3[[#This Row],[Годин 3 заїзд]]</f>
        <v>10</v>
      </c>
      <c r="I8" s="46"/>
      <c r="J8" s="46">
        <v>3</v>
      </c>
      <c r="K8" s="46"/>
      <c r="L8" s="46"/>
      <c r="M8" s="46">
        <v>6.0401040000000004</v>
      </c>
      <c r="N8" s="120" t="s">
        <v>223</v>
      </c>
      <c r="O8" s="120">
        <v>20</v>
      </c>
      <c r="P8" s="120"/>
      <c r="Q8" s="121"/>
    </row>
    <row r="9" spans="1:17" s="50" customFormat="1" x14ac:dyDescent="0.25">
      <c r="A9" s="119" t="s">
        <v>194</v>
      </c>
      <c r="B9" s="46" t="s">
        <v>245</v>
      </c>
      <c r="C9" s="46"/>
      <c r="D9" s="46">
        <v>8</v>
      </c>
      <c r="E9" s="46">
        <v>6</v>
      </c>
      <c r="F9" s="46"/>
      <c r="G9" s="46">
        <v>8</v>
      </c>
      <c r="H9" s="46">
        <f>Таблица3[[#This Row],[Годин 2 заїзд]]-Таблица3[[#This Row],[Використано годин]]+Таблица3[[#This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20" t="s">
        <v>333</v>
      </c>
      <c r="O9" s="120">
        <v>8</v>
      </c>
      <c r="P9" s="120"/>
      <c r="Q9" s="121"/>
    </row>
    <row r="10" spans="1:17" s="50" customFormat="1" x14ac:dyDescent="0.25">
      <c r="A10" s="119" t="s">
        <v>194</v>
      </c>
      <c r="B10" s="46" t="s">
        <v>73</v>
      </c>
      <c r="C10" s="46"/>
      <c r="D10" s="46">
        <v>6</v>
      </c>
      <c r="E10" s="46">
        <v>4</v>
      </c>
      <c r="F10" s="46"/>
      <c r="G10" s="46">
        <v>6</v>
      </c>
      <c r="H10" s="46">
        <f>Таблица3[[#This Row],[Годин 2 заїзд]]-Таблица3[[#This Row],[Використано годин]]+Таблица3[[#This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27" t="s">
        <v>215</v>
      </c>
      <c r="O10" s="127">
        <v>6</v>
      </c>
      <c r="P10" s="120"/>
      <c r="Q10" s="121"/>
    </row>
    <row r="11" spans="1:17" s="50" customFormat="1" x14ac:dyDescent="0.25">
      <c r="A11" s="119" t="s">
        <v>194</v>
      </c>
      <c r="B11" s="46" t="s">
        <v>74</v>
      </c>
      <c r="C11" s="46"/>
      <c r="D11" s="46">
        <v>6</v>
      </c>
      <c r="E11" s="46">
        <v>6</v>
      </c>
      <c r="F11" s="46">
        <v>2</v>
      </c>
      <c r="G11" s="46">
        <v>6</v>
      </c>
      <c r="H11" s="46">
        <f>Таблица3[[#This Row],[Годин 2 заїзд]]-Таблица3[[#This Row],[Використано годин]]+Таблица3[[#This Row],[Годин 3 заїзд]]</f>
        <v>6</v>
      </c>
      <c r="I11" s="46">
        <v>4</v>
      </c>
      <c r="J11" s="46">
        <v>4</v>
      </c>
      <c r="K11" s="46"/>
      <c r="L11" s="46"/>
      <c r="M11" s="46">
        <v>6.0401040000000004</v>
      </c>
      <c r="N11" s="127" t="s">
        <v>201</v>
      </c>
      <c r="O11" s="127">
        <v>6</v>
      </c>
      <c r="P11" s="120"/>
      <c r="Q11" s="121"/>
    </row>
    <row r="12" spans="1:17" s="50" customFormat="1" x14ac:dyDescent="0.25">
      <c r="A12" s="119" t="s">
        <v>194</v>
      </c>
      <c r="B12" s="46" t="s">
        <v>75</v>
      </c>
      <c r="C12" s="46"/>
      <c r="D12" s="46"/>
      <c r="E12" s="46">
        <v>8</v>
      </c>
      <c r="F12" s="46">
        <v>6</v>
      </c>
      <c r="G12" s="46">
        <v>0</v>
      </c>
      <c r="H12" s="46">
        <f>Таблица3[[#This Row],[Годин 2 заїзд]]-Таблица3[[#This Row],[Використано годин]]+Таблица3[[#This Row],[Годин 3 заїзд]]</f>
        <v>8</v>
      </c>
      <c r="I12" s="46"/>
      <c r="J12" s="46">
        <v>4</v>
      </c>
      <c r="K12" s="46"/>
      <c r="L12" s="46"/>
      <c r="M12" s="46">
        <v>6.0401040000000004</v>
      </c>
      <c r="N12" s="120" t="s">
        <v>210</v>
      </c>
      <c r="O12" s="120"/>
      <c r="P12" s="120"/>
      <c r="Q12" s="121"/>
    </row>
    <row r="13" spans="1:17" s="50" customFormat="1" x14ac:dyDescent="0.25">
      <c r="A13" s="119" t="s">
        <v>194</v>
      </c>
      <c r="B13" s="46" t="s">
        <v>76</v>
      </c>
      <c r="C13" s="46"/>
      <c r="D13" s="46"/>
      <c r="E13" s="46">
        <v>4</v>
      </c>
      <c r="F13" s="46">
        <v>6</v>
      </c>
      <c r="G13" s="46">
        <v>0</v>
      </c>
      <c r="H13" s="46">
        <f>Таблица3[[#This Row],[Годин 2 заїзд]]-Таблица3[[#This Row],[Використано годин]]+Таблица3[[#This Row],[Годин 3 заїзд]]</f>
        <v>4</v>
      </c>
      <c r="I13" s="46"/>
      <c r="J13" s="46">
        <v>4</v>
      </c>
      <c r="K13" s="46"/>
      <c r="L13" s="46"/>
      <c r="M13" s="46">
        <v>6.0401040000000004</v>
      </c>
      <c r="N13" s="127" t="s">
        <v>216</v>
      </c>
      <c r="O13" s="120"/>
      <c r="P13" s="120"/>
      <c r="Q13" s="121"/>
    </row>
    <row r="14" spans="1:17" s="50" customFormat="1" x14ac:dyDescent="0.25">
      <c r="A14" s="129" t="s">
        <v>194</v>
      </c>
      <c r="B14" s="130" t="s">
        <v>77</v>
      </c>
      <c r="C14" s="130"/>
      <c r="D14" s="130"/>
      <c r="E14" s="130">
        <v>8</v>
      </c>
      <c r="F14" s="130">
        <v>10</v>
      </c>
      <c r="G14" s="130">
        <v>0</v>
      </c>
      <c r="H14" s="130">
        <f>Таблица3[[#This Row],[Годин 2 заїзд]]-Таблица3[[#This Row],[Використано годин]]+Таблица3[[#This Row],[Годин 3 заїзд]]</f>
        <v>8</v>
      </c>
      <c r="I14" s="130"/>
      <c r="J14" s="130">
        <v>4</v>
      </c>
      <c r="K14" s="130"/>
      <c r="L14" s="130"/>
      <c r="M14" s="130">
        <v>6.0401040000000004</v>
      </c>
      <c r="N14" s="126" t="s">
        <v>203</v>
      </c>
      <c r="O14" s="126">
        <v>12</v>
      </c>
      <c r="P14" s="126"/>
      <c r="Q14" s="131">
        <v>12</v>
      </c>
    </row>
    <row r="15" spans="1:17" s="89" customFormat="1" ht="30" x14ac:dyDescent="0.25">
      <c r="A15" s="112" t="s">
        <v>194</v>
      </c>
      <c r="B15" s="113" t="s">
        <v>78</v>
      </c>
      <c r="C15" s="113"/>
      <c r="D15" s="113"/>
      <c r="E15" s="113">
        <v>4</v>
      </c>
      <c r="F15" s="113">
        <v>8</v>
      </c>
      <c r="G15" s="113">
        <v>0</v>
      </c>
      <c r="H15" s="113">
        <f>Таблица3[[#This Row],[Годин 2 заїзд]]-Таблица3[[#This Row],[Використано годин]]+Таблица3[[#This Row],[Годин 3 заїзд]]</f>
        <v>4</v>
      </c>
      <c r="I15" s="113"/>
      <c r="J15" s="113">
        <v>4</v>
      </c>
      <c r="K15" s="113"/>
      <c r="L15" s="113"/>
      <c r="M15" s="113">
        <v>6.0401040000000004</v>
      </c>
      <c r="N15" s="113" t="s">
        <v>246</v>
      </c>
      <c r="O15" s="99">
        <v>8</v>
      </c>
      <c r="P15" s="99"/>
      <c r="Q15" s="109">
        <v>8</v>
      </c>
    </row>
    <row r="16" spans="1:17" s="50" customFormat="1" x14ac:dyDescent="0.25">
      <c r="A16" s="119" t="s">
        <v>19</v>
      </c>
      <c r="B16" s="46" t="s">
        <v>20</v>
      </c>
      <c r="C16" s="46">
        <v>6</v>
      </c>
      <c r="D16" s="46">
        <v>6</v>
      </c>
      <c r="E16" s="46">
        <v>4</v>
      </c>
      <c r="F16" s="46"/>
      <c r="G16" s="46">
        <v>6</v>
      </c>
      <c r="H16" s="46">
        <f>Таблица3[[#This Row],[Годин 2 заїзд]]-Таблица3[[#This Row],[Використано годин]]+Таблица3[[#This Row],[Годин 3 заїзд]]</f>
        <v>4</v>
      </c>
      <c r="I16" s="46"/>
      <c r="J16" s="46">
        <v>3</v>
      </c>
      <c r="K16" s="46"/>
      <c r="L16" s="46"/>
      <c r="M16" s="46">
        <v>6.080101</v>
      </c>
      <c r="N16" s="127" t="s">
        <v>204</v>
      </c>
      <c r="O16" s="127">
        <v>8</v>
      </c>
      <c r="P16" s="127">
        <v>4</v>
      </c>
      <c r="Q16" s="121"/>
    </row>
    <row r="17" spans="1:17" s="50" customFormat="1" x14ac:dyDescent="0.25">
      <c r="A17" s="151" t="s">
        <v>19</v>
      </c>
      <c r="B17" s="151" t="s">
        <v>46</v>
      </c>
      <c r="C17" s="151">
        <v>4</v>
      </c>
      <c r="D17" s="151">
        <v>4</v>
      </c>
      <c r="E17" s="151">
        <v>6</v>
      </c>
      <c r="F17" s="151">
        <v>6</v>
      </c>
      <c r="G17" s="151">
        <v>4</v>
      </c>
      <c r="H17" s="151">
        <f>Таблица3[[#This Row],[Годин 2 заїзд]]-Таблица3[[#This Row],[Використано годин]]+Таблица3[[#This Row],[Годин 3 заїзд]]</f>
        <v>6</v>
      </c>
      <c r="I17" s="151"/>
      <c r="J17" s="151">
        <v>4</v>
      </c>
      <c r="K17" s="151"/>
      <c r="L17" s="151"/>
      <c r="M17" s="151">
        <v>6.080101</v>
      </c>
      <c r="N17" s="152" t="s">
        <v>334</v>
      </c>
      <c r="O17" s="152">
        <v>8</v>
      </c>
      <c r="P17" s="152"/>
      <c r="Q17" s="152">
        <v>0</v>
      </c>
    </row>
    <row r="18" spans="1:17" s="50" customFormat="1" ht="14.25" customHeight="1" x14ac:dyDescent="0.25">
      <c r="A18" s="119" t="s">
        <v>19</v>
      </c>
      <c r="B18" s="46" t="s">
        <v>47</v>
      </c>
      <c r="C18" s="46">
        <v>4</v>
      </c>
      <c r="D18" s="46">
        <v>6</v>
      </c>
      <c r="E18" s="46">
        <v>4</v>
      </c>
      <c r="F18" s="46"/>
      <c r="G18" s="46">
        <v>6</v>
      </c>
      <c r="H18" s="46">
        <f>Таблица3[[#This Row],[Годин 2 заїзд]]-Таблица3[[#This Row],[Використано годин]]+Таблица3[[#This Row],[Годин 3 заїзд]]</f>
        <v>4</v>
      </c>
      <c r="I18" s="46"/>
      <c r="J18" s="46">
        <v>3</v>
      </c>
      <c r="K18" s="46"/>
      <c r="L18" s="46"/>
      <c r="M18" s="46">
        <v>6.080101</v>
      </c>
      <c r="N18" s="127" t="s">
        <v>247</v>
      </c>
      <c r="O18" s="120">
        <v>10</v>
      </c>
      <c r="P18" s="120"/>
      <c r="Q18" s="121"/>
    </row>
    <row r="19" spans="1:17" s="50" customFormat="1" x14ac:dyDescent="0.25">
      <c r="A19" s="119" t="s">
        <v>19</v>
      </c>
      <c r="B19" s="46" t="s">
        <v>79</v>
      </c>
      <c r="C19" s="46">
        <v>6</v>
      </c>
      <c r="D19" s="46">
        <v>6</v>
      </c>
      <c r="E19" s="46">
        <v>8</v>
      </c>
      <c r="F19" s="46"/>
      <c r="G19" s="46">
        <v>6</v>
      </c>
      <c r="H19" s="46">
        <f>Таблица3[[#This Row],[Годин 2 заїзд]]-Таблица3[[#This Row],[Використано годин]]+Таблица3[[#This Row],[Годин 3 заїзд]]</f>
        <v>8</v>
      </c>
      <c r="I19" s="46"/>
      <c r="J19" s="46">
        <v>3</v>
      </c>
      <c r="K19" s="46"/>
      <c r="L19" s="46"/>
      <c r="M19" s="46">
        <v>6.080101</v>
      </c>
      <c r="N19" s="127" t="s">
        <v>218</v>
      </c>
      <c r="O19" s="127">
        <v>10</v>
      </c>
      <c r="P19" s="127">
        <v>2</v>
      </c>
      <c r="Q19" s="121"/>
    </row>
    <row r="20" spans="1:17" s="50" customFormat="1" x14ac:dyDescent="0.25">
      <c r="A20" s="119" t="s">
        <v>19</v>
      </c>
      <c r="B20" s="46" t="s">
        <v>80</v>
      </c>
      <c r="C20" s="46"/>
      <c r="D20" s="46">
        <v>8</v>
      </c>
      <c r="E20" s="46"/>
      <c r="F20" s="46"/>
      <c r="G20" s="46">
        <v>8</v>
      </c>
      <c r="H20" s="46">
        <f>Таблица3[[#This Row],[Годин 2 заїзд]]-Таблица3[[#This Row],[Використано годин]]+Таблица3[[#This Row],[Годин 3 заїзд]]</f>
        <v>0</v>
      </c>
      <c r="I20" s="46"/>
      <c r="J20" s="46">
        <v>2</v>
      </c>
      <c r="K20" s="46"/>
      <c r="L20" s="46"/>
      <c r="M20" s="46">
        <v>6.080101</v>
      </c>
      <c r="N20" s="120" t="s">
        <v>219</v>
      </c>
      <c r="O20" s="120">
        <v>8</v>
      </c>
      <c r="P20" s="120"/>
      <c r="Q20" s="121"/>
    </row>
    <row r="21" spans="1:17" s="50" customFormat="1" x14ac:dyDescent="0.25">
      <c r="A21" s="119" t="s">
        <v>19</v>
      </c>
      <c r="B21" s="46" t="s">
        <v>81</v>
      </c>
      <c r="C21" s="46"/>
      <c r="D21" s="46"/>
      <c r="E21" s="46">
        <v>4</v>
      </c>
      <c r="F21" s="46">
        <v>4</v>
      </c>
      <c r="G21" s="46">
        <v>0</v>
      </c>
      <c r="H21" s="46">
        <f>Таблица3[[#This Row],[Годин 2 заїзд]]-Таблица3[[#This Row],[Використано годин]]+Таблица3[[#This Row],[Годин 3 заїзд]]</f>
        <v>4</v>
      </c>
      <c r="I21" s="46"/>
      <c r="J21" s="46"/>
      <c r="K21" s="46">
        <v>4</v>
      </c>
      <c r="L21" s="46"/>
      <c r="M21" s="46">
        <v>6.080101</v>
      </c>
      <c r="N21" s="127" t="s">
        <v>220</v>
      </c>
      <c r="O21" s="120"/>
      <c r="P21" s="120"/>
      <c r="Q21" s="121"/>
    </row>
    <row r="22" spans="1:17" s="50" customFormat="1" x14ac:dyDescent="0.25">
      <c r="A22" s="119" t="s">
        <v>19</v>
      </c>
      <c r="B22" s="46" t="s">
        <v>82</v>
      </c>
      <c r="C22" s="46">
        <v>8</v>
      </c>
      <c r="D22" s="46">
        <v>2</v>
      </c>
      <c r="E22" s="46"/>
      <c r="F22" s="46"/>
      <c r="G22" s="46">
        <v>2</v>
      </c>
      <c r="H22" s="46">
        <f>Таблица3[[#This Row],[Годин 2 заїзд]]-Таблица3[[#This Row],[Використано годин]]+Таблица3[[#This Row],[Годин 3 заїзд]]</f>
        <v>0</v>
      </c>
      <c r="I22" s="46"/>
      <c r="J22" s="46"/>
      <c r="K22" s="46">
        <v>2</v>
      </c>
      <c r="L22" s="46"/>
      <c r="M22" s="46">
        <v>6.080101</v>
      </c>
      <c r="N22" s="127" t="s">
        <v>248</v>
      </c>
      <c r="O22" s="127">
        <v>8</v>
      </c>
      <c r="P22" s="127">
        <v>2</v>
      </c>
      <c r="Q22" s="121"/>
    </row>
    <row r="23" spans="1:17" s="50" customFormat="1" x14ac:dyDescent="0.25">
      <c r="A23" s="119" t="s">
        <v>19</v>
      </c>
      <c r="B23" s="46" t="s">
        <v>83</v>
      </c>
      <c r="C23" s="46">
        <v>4</v>
      </c>
      <c r="D23" s="46">
        <v>4</v>
      </c>
      <c r="E23" s="46">
        <v>2</v>
      </c>
      <c r="F23" s="46"/>
      <c r="G23" s="46">
        <v>4</v>
      </c>
      <c r="H23" s="46">
        <f>Таблица3[[#This Row],[Годин 2 заїзд]]-Таблица3[[#This Row],[Використано годин]]+Таблица3[[#This Row],[Годин 3 заїзд]]</f>
        <v>2</v>
      </c>
      <c r="I23" s="46"/>
      <c r="J23" s="46">
        <v>3</v>
      </c>
      <c r="K23" s="46"/>
      <c r="L23" s="46"/>
      <c r="M23" s="46">
        <v>6.080101</v>
      </c>
      <c r="N23" s="127" t="s">
        <v>204</v>
      </c>
      <c r="O23" s="127">
        <v>8</v>
      </c>
      <c r="P23" s="127">
        <v>0</v>
      </c>
      <c r="Q23" s="121"/>
    </row>
    <row r="24" spans="1:17" s="50" customFormat="1" x14ac:dyDescent="0.25">
      <c r="A24" s="119" t="s">
        <v>19</v>
      </c>
      <c r="B24" s="46" t="s">
        <v>84</v>
      </c>
      <c r="C24" s="46">
        <v>4</v>
      </c>
      <c r="D24" s="46">
        <v>4</v>
      </c>
      <c r="E24" s="46">
        <v>2</v>
      </c>
      <c r="F24" s="46"/>
      <c r="G24" s="46">
        <v>4</v>
      </c>
      <c r="H24" s="46">
        <f>Таблица3[[#This Row],[Годин 2 заїзд]]-Таблица3[[#This Row],[Використано годин]]+Таблица3[[#This Row],[Годин 3 заїзд]]</f>
        <v>2</v>
      </c>
      <c r="I24" s="46"/>
      <c r="J24" s="46"/>
      <c r="K24" s="46">
        <v>3</v>
      </c>
      <c r="L24" s="46"/>
      <c r="M24" s="46">
        <v>6.080101</v>
      </c>
      <c r="N24" s="127" t="s">
        <v>235</v>
      </c>
      <c r="O24" s="127">
        <v>8</v>
      </c>
      <c r="P24" s="127"/>
      <c r="Q24" s="150">
        <v>0</v>
      </c>
    </row>
    <row r="25" spans="1:17" s="50" customFormat="1" x14ac:dyDescent="0.25">
      <c r="A25" s="119" t="s">
        <v>19</v>
      </c>
      <c r="B25" s="46" t="s">
        <v>85</v>
      </c>
      <c r="C25" s="46">
        <v>6</v>
      </c>
      <c r="D25" s="46">
        <v>4</v>
      </c>
      <c r="E25" s="46">
        <v>2</v>
      </c>
      <c r="F25" s="46"/>
      <c r="G25" s="46">
        <v>4</v>
      </c>
      <c r="H25" s="46">
        <f>Таблица3[[#This Row],[Годин 2 заїзд]]-Таблица3[[#This Row],[Використано годин]]+Таблица3[[#This Row],[Годин 3 заїзд]]</f>
        <v>2</v>
      </c>
      <c r="I25" s="46"/>
      <c r="J25" s="46">
        <v>4</v>
      </c>
      <c r="K25" s="46"/>
      <c r="L25" s="46"/>
      <c r="M25" s="46">
        <v>6.080101</v>
      </c>
      <c r="N25" s="127" t="s">
        <v>249</v>
      </c>
      <c r="O25" s="127">
        <v>10</v>
      </c>
      <c r="P25" s="120"/>
      <c r="Q25" s="121"/>
    </row>
    <row r="26" spans="1:17" s="50" customFormat="1" x14ac:dyDescent="0.25">
      <c r="A26" s="119" t="s">
        <v>19</v>
      </c>
      <c r="B26" s="46" t="s">
        <v>86</v>
      </c>
      <c r="C26" s="46">
        <v>4</v>
      </c>
      <c r="D26" s="46">
        <v>6</v>
      </c>
      <c r="E26" s="46"/>
      <c r="F26" s="46"/>
      <c r="G26" s="46">
        <v>6</v>
      </c>
      <c r="H26" s="46">
        <f>Таблица3[[#This Row],[Годин 2 заїзд]]-Таблица3[[#This Row],[Використано годин]]+Таблица3[[#This Row],[Годин 3 заїзд]]</f>
        <v>0</v>
      </c>
      <c r="I26" s="46"/>
      <c r="J26" s="46"/>
      <c r="K26" s="46">
        <v>2</v>
      </c>
      <c r="L26" s="46"/>
      <c r="M26" s="46">
        <v>6.080101</v>
      </c>
      <c r="N26" s="120" t="s">
        <v>216</v>
      </c>
      <c r="O26" s="120">
        <v>8</v>
      </c>
      <c r="P26" s="120">
        <v>2</v>
      </c>
      <c r="Q26" s="121"/>
    </row>
    <row r="27" spans="1:17" s="50" customFormat="1" x14ac:dyDescent="0.25">
      <c r="A27" s="119" t="s">
        <v>19</v>
      </c>
      <c r="B27" s="46" t="s">
        <v>87</v>
      </c>
      <c r="C27" s="46">
        <v>6</v>
      </c>
      <c r="D27" s="46">
        <v>4</v>
      </c>
      <c r="E27" s="46"/>
      <c r="F27" s="46"/>
      <c r="G27" s="46">
        <v>4</v>
      </c>
      <c r="H27" s="46">
        <f>Таблица3[[#This Row],[Годин 2 заїзд]]-Таблица3[[#This Row],[Використано годин]]+Таблица3[[#This Row],[Годин 3 заїзд]]</f>
        <v>0</v>
      </c>
      <c r="I27" s="46"/>
      <c r="J27" s="46"/>
      <c r="K27" s="46">
        <v>3</v>
      </c>
      <c r="L27" s="46"/>
      <c r="M27" s="46">
        <v>6.080101</v>
      </c>
      <c r="N27" s="120" t="s">
        <v>221</v>
      </c>
      <c r="O27" s="120">
        <v>6</v>
      </c>
      <c r="P27" s="120"/>
      <c r="Q27" s="121">
        <v>4</v>
      </c>
    </row>
    <row r="28" spans="1:17" s="50" customFormat="1" x14ac:dyDescent="0.25">
      <c r="A28" s="119" t="s">
        <v>19</v>
      </c>
      <c r="B28" s="46" t="s">
        <v>50</v>
      </c>
      <c r="C28" s="46">
        <v>4</v>
      </c>
      <c r="D28" s="46">
        <v>6</v>
      </c>
      <c r="E28" s="46"/>
      <c r="F28" s="46"/>
      <c r="G28" s="46">
        <v>6</v>
      </c>
      <c r="H28" s="46">
        <f>Таблица3[[#This Row],[Годин 2 заїзд]]-Таблица3[[#This Row],[Використано годин]]+Таблица3[[#This Row],[Годин 3 заїзд]]</f>
        <v>0</v>
      </c>
      <c r="I28" s="46"/>
      <c r="J28" s="46">
        <v>2</v>
      </c>
      <c r="K28" s="46"/>
      <c r="L28" s="46"/>
      <c r="M28" s="46">
        <v>6.080101</v>
      </c>
      <c r="N28" s="120" t="s">
        <v>242</v>
      </c>
      <c r="O28" s="120">
        <v>6</v>
      </c>
      <c r="P28" s="120"/>
      <c r="Q28" s="121">
        <v>4</v>
      </c>
    </row>
    <row r="29" spans="1:17" s="50" customFormat="1" x14ac:dyDescent="0.25">
      <c r="A29" s="119" t="s">
        <v>19</v>
      </c>
      <c r="B29" s="46" t="s">
        <v>88</v>
      </c>
      <c r="C29" s="46"/>
      <c r="D29" s="46"/>
      <c r="E29" s="130">
        <v>4</v>
      </c>
      <c r="F29" s="130">
        <v>6</v>
      </c>
      <c r="G29" s="46">
        <v>0</v>
      </c>
      <c r="H29" s="46">
        <f>Таблица3[[#This Row],[Годин 2 заїзд]]-Таблица3[[#This Row],[Використано годин]]+Таблица3[[#This Row],[Годин 3 заїзд]]</f>
        <v>4</v>
      </c>
      <c r="I29" s="46"/>
      <c r="J29" s="46">
        <v>4</v>
      </c>
      <c r="K29" s="46"/>
      <c r="L29" s="46"/>
      <c r="M29" s="46">
        <v>6.080101</v>
      </c>
      <c r="N29" s="126" t="s">
        <v>241</v>
      </c>
      <c r="O29" s="126">
        <v>8</v>
      </c>
      <c r="P29" s="126"/>
      <c r="Q29" s="131"/>
    </row>
    <row r="30" spans="1:17" s="50" customFormat="1" x14ac:dyDescent="0.25">
      <c r="A30" s="119" t="s">
        <v>19</v>
      </c>
      <c r="B30" s="46" t="s">
        <v>89</v>
      </c>
      <c r="C30" s="46"/>
      <c r="D30" s="46">
        <v>6</v>
      </c>
      <c r="E30" s="46">
        <v>4</v>
      </c>
      <c r="F30" s="46">
        <v>2</v>
      </c>
      <c r="G30" s="46">
        <v>6</v>
      </c>
      <c r="H30" s="46">
        <f>Таблица3[[#This Row],[Годин 2 заїзд]]-Таблица3[[#This Row],[Використано годин]]+Таблица3[[#This Row],[Годин 3 заїзд]]</f>
        <v>4</v>
      </c>
      <c r="I30" s="46">
        <v>4</v>
      </c>
      <c r="J30" s="46">
        <v>4</v>
      </c>
      <c r="K30" s="46"/>
      <c r="L30" s="46"/>
      <c r="M30" s="46">
        <v>6.080101</v>
      </c>
      <c r="N30" s="127" t="s">
        <v>222</v>
      </c>
      <c r="O30" s="127">
        <v>6</v>
      </c>
      <c r="P30" s="127"/>
      <c r="Q30" s="150">
        <v>0</v>
      </c>
    </row>
    <row r="31" spans="1:17" s="89" customFormat="1" ht="45.75" customHeight="1" x14ac:dyDescent="0.25">
      <c r="A31" s="81" t="s">
        <v>91</v>
      </c>
      <c r="B31" s="82" t="s">
        <v>90</v>
      </c>
      <c r="C31" s="82">
        <v>6</v>
      </c>
      <c r="D31" s="82">
        <v>2</v>
      </c>
      <c r="E31" s="82"/>
      <c r="F31" s="82"/>
      <c r="G31" s="82">
        <v>2</v>
      </c>
      <c r="H31" s="82">
        <f>Таблица3[[#This Row],[Годин 2 заїзд]]-Таблица3[[#This Row],[Використано годин]]+Таблица3[[#This Row],[Годин 3 заїзд]]</f>
        <v>0</v>
      </c>
      <c r="I31" s="82"/>
      <c r="J31" s="82"/>
      <c r="K31" s="82">
        <v>2</v>
      </c>
      <c r="L31" s="82" t="s">
        <v>198</v>
      </c>
      <c r="M31" s="82"/>
      <c r="N31" s="83" t="s">
        <v>280</v>
      </c>
      <c r="O31" s="83"/>
      <c r="P31" s="83"/>
      <c r="Q31" s="84"/>
    </row>
    <row r="32" spans="1:17" s="50" customFormat="1" x14ac:dyDescent="0.25">
      <c r="A32" s="119" t="s">
        <v>56</v>
      </c>
      <c r="B32" s="46" t="s">
        <v>93</v>
      </c>
      <c r="C32" s="46">
        <v>4</v>
      </c>
      <c r="D32" s="46">
        <v>4</v>
      </c>
      <c r="E32" s="46">
        <v>4</v>
      </c>
      <c r="F32" s="46">
        <v>2</v>
      </c>
      <c r="G32" s="46">
        <v>4</v>
      </c>
      <c r="H32" s="46">
        <f>Таблица3[[#This Row],[Годин 2 заїзд]]-Таблица3[[#This Row],[Використано годин]]+Таблица3[[#This Row],[Годин 3 заїзд]]</f>
        <v>4</v>
      </c>
      <c r="I32" s="46"/>
      <c r="J32" s="46">
        <v>4</v>
      </c>
      <c r="K32" s="46"/>
      <c r="L32" s="46"/>
      <c r="M32" s="46">
        <v>6.090103</v>
      </c>
      <c r="N32" s="127" t="s">
        <v>335</v>
      </c>
      <c r="O32" s="127">
        <v>6</v>
      </c>
      <c r="P32" s="137">
        <v>2</v>
      </c>
      <c r="Q32" s="121"/>
    </row>
    <row r="33" spans="1:17" s="50" customFormat="1" x14ac:dyDescent="0.25">
      <c r="A33" s="119" t="s">
        <v>56</v>
      </c>
      <c r="B33" s="46" t="s">
        <v>92</v>
      </c>
      <c r="C33" s="46"/>
      <c r="D33" s="46">
        <v>4</v>
      </c>
      <c r="E33" s="46">
        <v>2</v>
      </c>
      <c r="F33" s="46">
        <v>6</v>
      </c>
      <c r="G33" s="46">
        <v>4</v>
      </c>
      <c r="H33" s="46">
        <f>Таблица3[[#This Row],[Годин 2 заїзд]]-Таблица3[[#This Row],[Використано годин]]+Таблица3[[#This Row],[Годин 3 заїзд]]</f>
        <v>2</v>
      </c>
      <c r="I33" s="46"/>
      <c r="J33" s="46">
        <v>4</v>
      </c>
      <c r="K33" s="46"/>
      <c r="L33" s="46"/>
      <c r="M33" s="46">
        <v>6.090103</v>
      </c>
      <c r="N33" s="127" t="s">
        <v>208</v>
      </c>
      <c r="O33" s="127">
        <v>4</v>
      </c>
      <c r="P33" s="127">
        <v>0</v>
      </c>
      <c r="Q33" s="150"/>
    </row>
    <row r="34" spans="1:17" s="89" customFormat="1" x14ac:dyDescent="0.25">
      <c r="A34" s="81" t="s">
        <v>56</v>
      </c>
      <c r="B34" s="82" t="s">
        <v>94</v>
      </c>
      <c r="C34" s="82">
        <v>6</v>
      </c>
      <c r="D34" s="82">
        <v>2</v>
      </c>
      <c r="E34" s="82"/>
      <c r="F34" s="82"/>
      <c r="G34" s="82">
        <v>2</v>
      </c>
      <c r="H34" s="82">
        <f>Таблица3[[#This Row],[Годин 2 заїзд]]-Таблица3[[#This Row],[Використано годин]]+Таблица3[[#This Row],[Годин 3 заїзд]]</f>
        <v>0</v>
      </c>
      <c r="I34" s="82"/>
      <c r="J34" s="82"/>
      <c r="K34" s="82">
        <v>2</v>
      </c>
      <c r="L34" s="82"/>
      <c r="M34" s="82">
        <v>6.090103</v>
      </c>
      <c r="N34" s="89" t="s">
        <v>282</v>
      </c>
      <c r="O34" s="83"/>
      <c r="P34" s="83"/>
      <c r="Q34" s="84"/>
    </row>
    <row r="35" spans="1:17" s="50" customFormat="1" x14ac:dyDescent="0.25">
      <c r="A35" s="119" t="s">
        <v>56</v>
      </c>
      <c r="B35" s="46" t="s">
        <v>95</v>
      </c>
      <c r="C35" s="46">
        <v>6</v>
      </c>
      <c r="D35" s="46">
        <v>6</v>
      </c>
      <c r="E35" s="46">
        <v>6</v>
      </c>
      <c r="F35" s="46">
        <v>6</v>
      </c>
      <c r="G35" s="46">
        <v>6</v>
      </c>
      <c r="H35" s="46">
        <f>Таблица3[[#This Row],[Годин 2 заїзд]]-Таблица3[[#This Row],[Використано годин]]+Таблица3[[#This Row],[Годин 3 заїзд]]</f>
        <v>6</v>
      </c>
      <c r="I35" s="46">
        <v>3</v>
      </c>
      <c r="J35" s="46">
        <v>4</v>
      </c>
      <c r="K35" s="46"/>
      <c r="L35" s="46"/>
      <c r="M35" s="46">
        <v>6.090103</v>
      </c>
      <c r="N35" s="127" t="s">
        <v>250</v>
      </c>
      <c r="O35" s="127">
        <v>12</v>
      </c>
      <c r="P35" s="46">
        <v>0</v>
      </c>
      <c r="Q35" s="121"/>
    </row>
    <row r="36" spans="1:17" s="50" customFormat="1" x14ac:dyDescent="0.25">
      <c r="A36" s="119" t="s">
        <v>56</v>
      </c>
      <c r="B36" s="46" t="s">
        <v>96</v>
      </c>
      <c r="C36" s="46">
        <v>6</v>
      </c>
      <c r="D36" s="46">
        <v>4</v>
      </c>
      <c r="E36" s="46">
        <v>4</v>
      </c>
      <c r="F36" s="46"/>
      <c r="G36" s="46">
        <v>4</v>
      </c>
      <c r="H36" s="46">
        <f>Таблица3[[#This Row],[Годин 2 заїзд]]-Таблица3[[#This Row],[Використано годин]]+Таблица3[[#This Row],[Годин 3 заїзд]]</f>
        <v>4</v>
      </c>
      <c r="I36" s="46"/>
      <c r="J36" s="46">
        <v>3</v>
      </c>
      <c r="K36" s="46"/>
      <c r="L36" s="46"/>
      <c r="M36" s="46">
        <v>6.090103</v>
      </c>
      <c r="N36" s="127" t="s">
        <v>242</v>
      </c>
      <c r="O36" s="127">
        <v>6</v>
      </c>
      <c r="P36" s="127"/>
      <c r="Q36" s="150">
        <v>4</v>
      </c>
    </row>
    <row r="37" spans="1:17" s="50" customFormat="1" x14ac:dyDescent="0.25">
      <c r="A37" s="119" t="s">
        <v>56</v>
      </c>
      <c r="B37" s="46" t="s">
        <v>30</v>
      </c>
      <c r="C37" s="46">
        <v>4</v>
      </c>
      <c r="D37" s="46">
        <v>6</v>
      </c>
      <c r="E37" s="46"/>
      <c r="F37" s="46"/>
      <c r="G37" s="46">
        <v>6</v>
      </c>
      <c r="H37" s="46">
        <f>Таблица3[[#This Row],[Годин 2 заїзд]]-Таблица3[[#This Row],[Використано годин]]+Таблица3[[#This Row],[Годин 3 заїзд]]</f>
        <v>0</v>
      </c>
      <c r="I37" s="46"/>
      <c r="J37" s="46"/>
      <c r="K37" s="46">
        <v>2</v>
      </c>
      <c r="L37" s="46"/>
      <c r="M37" s="46">
        <v>6.090103</v>
      </c>
      <c r="N37" s="120" t="s">
        <v>207</v>
      </c>
      <c r="O37" s="120">
        <v>4</v>
      </c>
      <c r="P37" s="120">
        <v>6</v>
      </c>
      <c r="Q37" s="121"/>
    </row>
    <row r="38" spans="1:17" s="50" customFormat="1" x14ac:dyDescent="0.25">
      <c r="A38" s="119" t="s">
        <v>56</v>
      </c>
      <c r="B38" s="46" t="s">
        <v>97</v>
      </c>
      <c r="C38" s="46">
        <v>4</v>
      </c>
      <c r="D38" s="46">
        <v>4</v>
      </c>
      <c r="E38" s="46">
        <v>2</v>
      </c>
      <c r="F38" s="46"/>
      <c r="G38" s="46">
        <v>4</v>
      </c>
      <c r="H38" s="46">
        <f>Таблица3[[#This Row],[Годин 2 заїзд]]-Таблица3[[#This Row],[Використано годин]]+Таблица3[[#This Row],[Годин 3 заїзд]]</f>
        <v>2</v>
      </c>
      <c r="I38" s="46"/>
      <c r="J38" s="46"/>
      <c r="K38" s="46">
        <v>3</v>
      </c>
      <c r="L38" s="46"/>
      <c r="M38" s="46">
        <v>6.090103</v>
      </c>
      <c r="N38" s="120" t="s">
        <v>283</v>
      </c>
      <c r="O38" s="120"/>
      <c r="P38" s="120"/>
      <c r="Q38" s="121"/>
    </row>
    <row r="39" spans="1:17" s="50" customFormat="1" x14ac:dyDescent="0.25">
      <c r="A39" s="119" t="s">
        <v>56</v>
      </c>
      <c r="B39" s="46" t="s">
        <v>61</v>
      </c>
      <c r="C39" s="46">
        <v>4</v>
      </c>
      <c r="D39" s="46">
        <v>6</v>
      </c>
      <c r="E39" s="46">
        <v>4</v>
      </c>
      <c r="F39" s="46"/>
      <c r="G39" s="46">
        <v>6</v>
      </c>
      <c r="H39" s="46">
        <f>Таблица3[[#This Row],[Годин 2 заїзд]]-Таблица3[[#This Row],[Використано годин]]+Таблица3[[#This Row],[Годин 3 заїзд]]</f>
        <v>4</v>
      </c>
      <c r="I39" s="46"/>
      <c r="J39" s="46">
        <v>3</v>
      </c>
      <c r="K39" s="46"/>
      <c r="L39" s="46"/>
      <c r="M39" s="46">
        <v>6.090103</v>
      </c>
      <c r="N39" s="120" t="s">
        <v>250</v>
      </c>
      <c r="O39" s="120">
        <v>6</v>
      </c>
      <c r="P39" s="46">
        <v>4</v>
      </c>
      <c r="Q39" s="121"/>
    </row>
    <row r="40" spans="1:17" s="50" customFormat="1" x14ac:dyDescent="0.25">
      <c r="A40" s="119" t="s">
        <v>56</v>
      </c>
      <c r="B40" s="46" t="s">
        <v>98</v>
      </c>
      <c r="C40" s="46">
        <v>4</v>
      </c>
      <c r="D40" s="46">
        <v>6</v>
      </c>
      <c r="E40" s="46" t="s">
        <v>336</v>
      </c>
      <c r="F40" s="46"/>
      <c r="G40" s="46">
        <v>4</v>
      </c>
      <c r="H40" s="46" t="e">
        <f>Таблица3[[#This Row],[Годин 2 заїзд]]-Таблица3[[#This Row],[Використано годин]]+Таблица3[[#This Row],[Годин 3 заїзд]]</f>
        <v>#VALUE!</v>
      </c>
      <c r="I40" s="46"/>
      <c r="J40" s="46">
        <v>3</v>
      </c>
      <c r="K40" s="46"/>
      <c r="L40" s="46"/>
      <c r="M40" s="46">
        <v>6.090103</v>
      </c>
      <c r="N40" s="120" t="s">
        <v>243</v>
      </c>
      <c r="O40" s="126"/>
      <c r="P40" s="126"/>
      <c r="Q40" s="121"/>
    </row>
    <row r="41" spans="1:17" s="89" customFormat="1" ht="29.25" customHeight="1" x14ac:dyDescent="0.25">
      <c r="A41" s="81" t="s">
        <v>99</v>
      </c>
      <c r="B41" s="82" t="s">
        <v>64</v>
      </c>
      <c r="C41" s="82"/>
      <c r="D41" s="82">
        <v>4</v>
      </c>
      <c r="E41" s="82">
        <v>4</v>
      </c>
      <c r="F41" s="82"/>
      <c r="G41" s="82">
        <v>4</v>
      </c>
      <c r="H41" s="82">
        <f>Таблица3[[#This Row],[Годин 2 заїзд]]-Таблица3[[#This Row],[Використано годин]]+Таблица3[[#This Row],[Годин 3 заїзд]]</f>
        <v>4</v>
      </c>
      <c r="I41" s="82"/>
      <c r="J41" s="82">
        <v>3</v>
      </c>
      <c r="K41" s="82"/>
      <c r="L41" s="82" t="s">
        <v>199</v>
      </c>
      <c r="M41" s="82"/>
      <c r="N41" s="83" t="s">
        <v>281</v>
      </c>
      <c r="O41" s="83"/>
      <c r="P41" s="83"/>
      <c r="Q41" s="84"/>
    </row>
    <row r="42" spans="1:17" s="50" customFormat="1" x14ac:dyDescent="0.25">
      <c r="A42" s="119" t="s">
        <v>56</v>
      </c>
      <c r="B42" s="46" t="s">
        <v>100</v>
      </c>
      <c r="C42" s="46">
        <v>6</v>
      </c>
      <c r="D42" s="46">
        <v>4</v>
      </c>
      <c r="E42" s="46">
        <v>4</v>
      </c>
      <c r="F42" s="46"/>
      <c r="G42" s="46">
        <v>4</v>
      </c>
      <c r="H42" s="46">
        <f>Таблица3[[#This Row],[Годин 2 заїзд]]-Таблица3[[#This Row],[Використано годин]]+Таблица3[[#This Row],[Годин 3 заїзд]]</f>
        <v>4</v>
      </c>
      <c r="I42" s="46"/>
      <c r="J42" s="46">
        <v>3</v>
      </c>
      <c r="K42" s="46"/>
      <c r="L42" s="46"/>
      <c r="M42" s="46">
        <v>6.090103</v>
      </c>
      <c r="N42" s="120" t="s">
        <v>250</v>
      </c>
      <c r="O42" s="120">
        <v>8</v>
      </c>
      <c r="P42" s="120"/>
      <c r="Q42" s="121">
        <v>2</v>
      </c>
    </row>
    <row r="43" spans="1:17" s="50" customFormat="1" x14ac:dyDescent="0.25">
      <c r="A43" s="119" t="s">
        <v>56</v>
      </c>
      <c r="B43" s="46" t="s">
        <v>63</v>
      </c>
      <c r="C43" s="46">
        <v>4</v>
      </c>
      <c r="D43" s="46">
        <v>4</v>
      </c>
      <c r="E43" s="46">
        <v>4</v>
      </c>
      <c r="F43" s="46">
        <v>2</v>
      </c>
      <c r="G43" s="46">
        <v>4</v>
      </c>
      <c r="H43" s="46">
        <f>Таблица3[[#This Row],[Годин 2 заїзд]]-Таблица3[[#This Row],[Використано годин]]+Таблица3[[#This Row],[Годин 3 заїзд]]</f>
        <v>4</v>
      </c>
      <c r="I43" s="46"/>
      <c r="J43" s="46"/>
      <c r="K43" s="46">
        <v>4</v>
      </c>
      <c r="L43" s="46"/>
      <c r="M43" s="46">
        <v>6.090103</v>
      </c>
      <c r="N43" s="127" t="s">
        <v>213</v>
      </c>
      <c r="O43" s="127">
        <v>6</v>
      </c>
      <c r="P43" s="127">
        <v>2</v>
      </c>
      <c r="Q43" s="121"/>
    </row>
    <row r="44" spans="1:17" s="50" customFormat="1" x14ac:dyDescent="0.25">
      <c r="A44" s="143" t="s">
        <v>56</v>
      </c>
      <c r="B44" s="144" t="s">
        <v>62</v>
      </c>
      <c r="C44" s="144">
        <v>6</v>
      </c>
      <c r="D44" s="144">
        <v>6</v>
      </c>
      <c r="E44" s="144">
        <v>6</v>
      </c>
      <c r="F44" s="144">
        <v>8</v>
      </c>
      <c r="G44" s="144">
        <v>6</v>
      </c>
      <c r="H44" s="144">
        <f>Таблица3[[#This Row],[Годин 2 заїзд]]-Таблица3[[#This Row],[Використано годин]]+Таблица3[[#This Row],[Годин 3 заїзд]]</f>
        <v>6</v>
      </c>
      <c r="I44" s="144"/>
      <c r="J44" s="144"/>
      <c r="K44" s="144">
        <v>4</v>
      </c>
      <c r="L44" s="144"/>
      <c r="M44" s="144">
        <v>6.090103</v>
      </c>
      <c r="N44" s="153" t="s">
        <v>337</v>
      </c>
      <c r="O44" s="153">
        <v>12</v>
      </c>
      <c r="P44" s="154"/>
      <c r="Q44" s="155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7" t="s">
        <v>339</v>
      </c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A42" sqref="A2:A42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32" customFormat="1" x14ac:dyDescent="0.25">
      <c r="A2" s="119" t="s">
        <v>194</v>
      </c>
      <c r="B2" s="46" t="s">
        <v>108</v>
      </c>
      <c r="C2" s="46">
        <v>10</v>
      </c>
      <c r="D2" s="46">
        <v>6</v>
      </c>
      <c r="E2" s="46"/>
      <c r="F2" s="46"/>
      <c r="G2" s="46">
        <v>6</v>
      </c>
      <c r="H2" s="46">
        <f>Таблица4[[#This Row],[Годин 2 заїзд]]-Таблица4[[#This Row],[Використано годин]]+Таблица4[[#This Row],[Годин 3 заїзд]]</f>
        <v>0</v>
      </c>
      <c r="I2" s="46"/>
      <c r="J2" s="46">
        <v>2</v>
      </c>
      <c r="K2" s="46"/>
      <c r="L2" s="46"/>
      <c r="M2" s="46">
        <v>6.0401040000000004</v>
      </c>
      <c r="N2" s="120" t="s">
        <v>223</v>
      </c>
      <c r="O2" s="120">
        <v>12</v>
      </c>
      <c r="P2" s="120">
        <v>4</v>
      </c>
      <c r="Q2" s="121"/>
    </row>
    <row r="3" spans="1:17" s="132" customFormat="1" x14ac:dyDescent="0.25">
      <c r="A3" s="119" t="s">
        <v>194</v>
      </c>
      <c r="B3" s="46" t="s">
        <v>109</v>
      </c>
      <c r="C3" s="46">
        <v>8</v>
      </c>
      <c r="D3" s="46">
        <v>6</v>
      </c>
      <c r="E3" s="46"/>
      <c r="F3" s="46"/>
      <c r="G3" s="46">
        <v>6</v>
      </c>
      <c r="H3" s="46">
        <f>Таблица4[[#This Row],[Годин 2 заїзд]]-Таблица4[[#This Row],[Використано годин]]+Таблица4[[#This Row],[Годин 3 заїзд]]</f>
        <v>0</v>
      </c>
      <c r="I3" s="46"/>
      <c r="J3" s="46">
        <v>2</v>
      </c>
      <c r="K3" s="46"/>
      <c r="L3" s="46"/>
      <c r="M3" s="46">
        <v>6.0401040000000004</v>
      </c>
      <c r="N3" s="120" t="s">
        <v>215</v>
      </c>
      <c r="O3" s="120">
        <v>10</v>
      </c>
      <c r="P3" s="120">
        <v>4</v>
      </c>
      <c r="Q3" s="121"/>
    </row>
    <row r="4" spans="1:17" s="132" customFormat="1" x14ac:dyDescent="0.25">
      <c r="A4" s="119" t="s">
        <v>194</v>
      </c>
      <c r="B4" s="46" t="s">
        <v>110</v>
      </c>
      <c r="C4" s="46">
        <v>8</v>
      </c>
      <c r="D4" s="46">
        <v>2</v>
      </c>
      <c r="E4" s="46"/>
      <c r="F4" s="46"/>
      <c r="G4" s="46">
        <v>2</v>
      </c>
      <c r="H4" s="46">
        <f>Таблица4[[#This Row],[Годин 2 заїзд]]-Таблица4[[#This Row],[Використано годин]]+Таблица4[[#This Row],[Годин 3 заїзд]]</f>
        <v>0</v>
      </c>
      <c r="I4" s="46"/>
      <c r="J4" s="46">
        <v>2</v>
      </c>
      <c r="K4" s="46"/>
      <c r="L4" s="46"/>
      <c r="M4" s="46">
        <v>6.0401040000000004</v>
      </c>
      <c r="N4" s="120" t="s">
        <v>203</v>
      </c>
      <c r="O4" s="120">
        <v>10</v>
      </c>
      <c r="P4" s="120"/>
      <c r="Q4" s="121"/>
    </row>
    <row r="5" spans="1:17" s="132" customFormat="1" x14ac:dyDescent="0.25">
      <c r="A5" s="119" t="s">
        <v>194</v>
      </c>
      <c r="B5" s="46" t="s">
        <v>111</v>
      </c>
      <c r="C5" s="46">
        <v>10</v>
      </c>
      <c r="D5" s="46">
        <v>4</v>
      </c>
      <c r="E5" s="46"/>
      <c r="F5" s="46"/>
      <c r="G5" s="46">
        <v>4</v>
      </c>
      <c r="H5" s="46">
        <f>Таблица4[[#This Row],[Годин 2 заїзд]]-Таблица4[[#This Row],[Використано годин]]+Таблица4[[#This Row],[Годин 3 заїзд]]</f>
        <v>0</v>
      </c>
      <c r="I5" s="46"/>
      <c r="J5" s="46">
        <v>2</v>
      </c>
      <c r="K5" s="46"/>
      <c r="L5" s="46"/>
      <c r="M5" s="46">
        <v>6.0401040000000004</v>
      </c>
      <c r="N5" s="127" t="s">
        <v>216</v>
      </c>
      <c r="O5" s="127">
        <v>10</v>
      </c>
      <c r="P5" s="137">
        <v>4</v>
      </c>
      <c r="Q5" s="121"/>
    </row>
    <row r="6" spans="1:17" s="132" customFormat="1" x14ac:dyDescent="0.25">
      <c r="A6" s="119" t="s">
        <v>194</v>
      </c>
      <c r="B6" s="46" t="s">
        <v>112</v>
      </c>
      <c r="C6" s="46">
        <v>8</v>
      </c>
      <c r="D6" s="46">
        <v>2</v>
      </c>
      <c r="E6" s="46"/>
      <c r="F6" s="46"/>
      <c r="G6" s="46">
        <v>2</v>
      </c>
      <c r="H6" s="46">
        <f>Таблица4[[#This Row],[Годин 2 заїзд]]-Таблица4[[#This Row],[Використано годин]]+Таблица4[[#This Row],[Годин 3 заїзд]]</f>
        <v>0</v>
      </c>
      <c r="I6" s="46"/>
      <c r="J6" s="46"/>
      <c r="K6" s="46">
        <v>2</v>
      </c>
      <c r="L6" s="46"/>
      <c r="M6" s="46">
        <v>6.0401040000000004</v>
      </c>
      <c r="N6" s="120" t="s">
        <v>254</v>
      </c>
      <c r="O6" s="120">
        <v>8</v>
      </c>
      <c r="P6" s="46">
        <v>2</v>
      </c>
      <c r="Q6" s="121"/>
    </row>
    <row r="7" spans="1:17" s="132" customFormat="1" x14ac:dyDescent="0.25">
      <c r="A7" s="119" t="s">
        <v>194</v>
      </c>
      <c r="B7" s="46" t="s">
        <v>113</v>
      </c>
      <c r="C7" s="46">
        <v>6</v>
      </c>
      <c r="D7" s="46">
        <v>4</v>
      </c>
      <c r="E7" s="46">
        <v>2</v>
      </c>
      <c r="F7" s="46"/>
      <c r="G7" s="46">
        <v>4</v>
      </c>
      <c r="H7" s="46">
        <f>Таблица4[[#This Row],[Годин 2 заїзд]]-Таблица4[[#This Row],[Використано годин]]+Таблица4[[#This Row],[Годин 3 заїзд]]</f>
        <v>2</v>
      </c>
      <c r="I7" s="46">
        <v>3</v>
      </c>
      <c r="J7" s="46">
        <v>3</v>
      </c>
      <c r="K7" s="46"/>
      <c r="L7" s="46"/>
      <c r="M7" s="46">
        <v>6.0401040000000004</v>
      </c>
      <c r="N7" s="120" t="s">
        <v>219</v>
      </c>
      <c r="O7" s="120">
        <v>8</v>
      </c>
      <c r="P7" s="46">
        <v>2</v>
      </c>
      <c r="Q7" s="121"/>
    </row>
    <row r="8" spans="1:17" s="111" customFormat="1" x14ac:dyDescent="0.25">
      <c r="A8" s="112" t="s">
        <v>194</v>
      </c>
      <c r="B8" s="113" t="s">
        <v>94</v>
      </c>
      <c r="C8" s="113"/>
      <c r="D8" s="113">
        <v>6</v>
      </c>
      <c r="E8" s="113">
        <v>4</v>
      </c>
      <c r="F8" s="113"/>
      <c r="G8" s="113">
        <v>6</v>
      </c>
      <c r="H8" s="113">
        <f>Таблица4[[#This Row],[Годин 2 заїзд]]-Таблица4[[#This Row],[Використано годин]]+Таблица4[[#This Row],[Годин 3 заїзд]]</f>
        <v>4</v>
      </c>
      <c r="I8" s="113"/>
      <c r="J8" s="113">
        <v>3</v>
      </c>
      <c r="K8" s="113"/>
      <c r="L8" s="113"/>
      <c r="M8" s="113">
        <v>6.0401040000000004</v>
      </c>
      <c r="N8" s="99" t="s">
        <v>340</v>
      </c>
      <c r="O8" s="99"/>
      <c r="P8" s="99"/>
      <c r="Q8" s="109"/>
    </row>
    <row r="9" spans="1:17" s="132" customFormat="1" ht="15.75" customHeight="1" x14ac:dyDescent="0.25">
      <c r="A9" s="119" t="s">
        <v>194</v>
      </c>
      <c r="B9" s="46" t="s">
        <v>114</v>
      </c>
      <c r="C9" s="46"/>
      <c r="D9" s="46"/>
      <c r="E9" s="46">
        <v>6</v>
      </c>
      <c r="F9" s="46">
        <v>6</v>
      </c>
      <c r="G9" s="46">
        <v>0</v>
      </c>
      <c r="H9" s="46">
        <f>Таблица4[[#This Row],[Годин 2 заїзд]]-Таблица4[[#This Row],[Використано годин]]+Таблица4[[#This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27" t="s">
        <v>215</v>
      </c>
      <c r="O9" s="127">
        <v>6</v>
      </c>
      <c r="P9" s="127"/>
      <c r="Q9" s="121"/>
    </row>
    <row r="10" spans="1:17" x14ac:dyDescent="0.25">
      <c r="A10" s="53" t="s">
        <v>194</v>
      </c>
      <c r="B10" s="52" t="s">
        <v>115</v>
      </c>
      <c r="C10" s="52"/>
      <c r="D10" s="52">
        <v>10</v>
      </c>
      <c r="E10" s="52">
        <v>6</v>
      </c>
      <c r="F10" s="52"/>
      <c r="G10" s="52">
        <v>0</v>
      </c>
      <c r="H10" s="52">
        <f>Таблица4[[#This Row],[Годин 2 заїзд]]-Таблица4[[#This Row],[Використано годин]]+Таблица4[[#This Row],[Годин 3 заїзд]]</f>
        <v>16</v>
      </c>
      <c r="I10" s="52"/>
      <c r="J10" s="52"/>
      <c r="K10" s="52">
        <v>3</v>
      </c>
      <c r="L10" s="52"/>
      <c r="M10" s="52">
        <v>6.0401040000000004</v>
      </c>
      <c r="N10" s="57" t="s">
        <v>223</v>
      </c>
      <c r="O10" s="57">
        <v>10</v>
      </c>
      <c r="P10" s="54"/>
      <c r="Q10" s="55"/>
    </row>
    <row r="11" spans="1:17" s="111" customFormat="1" x14ac:dyDescent="0.25">
      <c r="A11" s="81" t="s">
        <v>194</v>
      </c>
      <c r="B11" s="82" t="s">
        <v>116</v>
      </c>
      <c r="C11" s="82"/>
      <c r="D11" s="82">
        <v>6</v>
      </c>
      <c r="E11" s="82">
        <v>6</v>
      </c>
      <c r="F11" s="82">
        <v>2</v>
      </c>
      <c r="G11" s="82">
        <v>6</v>
      </c>
      <c r="H11" s="82">
        <f>Таблица4[[#This Row],[Годин 2 заїзд]]-Таблица4[[#This Row],[Використано годин]]+Таблица4[[#This Row],[Годин 3 заїзд]]</f>
        <v>6</v>
      </c>
      <c r="I11" s="82"/>
      <c r="J11" s="82">
        <v>4</v>
      </c>
      <c r="K11" s="82"/>
      <c r="L11" s="82"/>
      <c r="M11" s="82">
        <v>6.0401040000000004</v>
      </c>
      <c r="N11" s="83" t="s">
        <v>284</v>
      </c>
      <c r="O11" s="83"/>
      <c r="P11" s="83"/>
      <c r="Q11" s="84"/>
    </row>
    <row r="12" spans="1:17" s="132" customFormat="1" x14ac:dyDescent="0.25">
      <c r="A12" s="119" t="s">
        <v>194</v>
      </c>
      <c r="B12" s="46" t="s">
        <v>117</v>
      </c>
      <c r="C12" s="46">
        <v>8</v>
      </c>
      <c r="D12" s="46">
        <v>8</v>
      </c>
      <c r="E12" s="46">
        <v>6</v>
      </c>
      <c r="F12" s="46">
        <v>6</v>
      </c>
      <c r="G12" s="46">
        <v>8</v>
      </c>
      <c r="H12" s="46">
        <f>Таблица4[[#This Row],[Годин 2 заїзд]]-Таблица4[[#This Row],[Використано годин]]+Таблица4[[#This Row],[Годин 3 заїзд]]</f>
        <v>6</v>
      </c>
      <c r="I12" s="46"/>
      <c r="J12" s="46">
        <v>4</v>
      </c>
      <c r="K12" s="46"/>
      <c r="L12" s="46"/>
      <c r="M12" s="46">
        <v>6.0401040000000004</v>
      </c>
      <c r="N12" s="127" t="s">
        <v>215</v>
      </c>
      <c r="O12" s="127">
        <v>16</v>
      </c>
      <c r="P12" s="120"/>
      <c r="Q12" s="121"/>
    </row>
    <row r="13" spans="1:17" s="132" customFormat="1" x14ac:dyDescent="0.25">
      <c r="A13" s="119" t="s">
        <v>194</v>
      </c>
      <c r="B13" s="46" t="s">
        <v>118</v>
      </c>
      <c r="C13" s="46"/>
      <c r="D13" s="46"/>
      <c r="E13" s="46">
        <v>6</v>
      </c>
      <c r="F13" s="46">
        <v>6</v>
      </c>
      <c r="G13" s="46">
        <v>0</v>
      </c>
      <c r="H13" s="46">
        <f>Таблица4[[#This Row],[Годин 2 заїзд]]-Таблица4[[#This Row],[Використано годин]]+Таблица4[[#This Row],[Годин 3 заїзд]]</f>
        <v>6</v>
      </c>
      <c r="I13" s="46"/>
      <c r="J13" s="46"/>
      <c r="K13" s="46">
        <v>4</v>
      </c>
      <c r="L13" s="46"/>
      <c r="M13" s="46">
        <v>6.0401040000000004</v>
      </c>
      <c r="N13" s="127" t="s">
        <v>224</v>
      </c>
      <c r="O13" s="120"/>
      <c r="P13" s="120"/>
      <c r="Q13" s="121"/>
    </row>
    <row r="14" spans="1:17" s="132" customFormat="1" x14ac:dyDescent="0.25">
      <c r="A14" s="119" t="s">
        <v>194</v>
      </c>
      <c r="B14" s="46" t="s">
        <v>119</v>
      </c>
      <c r="C14" s="46"/>
      <c r="D14" s="46"/>
      <c r="E14" s="46">
        <v>6</v>
      </c>
      <c r="F14" s="46">
        <v>8</v>
      </c>
      <c r="G14" s="46">
        <v>0</v>
      </c>
      <c r="H14" s="46">
        <f>Таблица4[[#This Row],[Годин 2 заїзд]]-Таблица4[[#This Row],[Використано годин]]+Таблица4[[#This Row],[Годин 3 заїзд]]</f>
        <v>6</v>
      </c>
      <c r="I14" s="46"/>
      <c r="J14" s="46"/>
      <c r="K14" s="46">
        <v>4</v>
      </c>
      <c r="L14" s="46"/>
      <c r="M14" s="46">
        <v>6.0401040000000004</v>
      </c>
      <c r="N14" s="127" t="s">
        <v>215</v>
      </c>
      <c r="O14" s="120"/>
      <c r="P14" s="120"/>
      <c r="Q14" s="121"/>
    </row>
    <row r="15" spans="1:17" s="132" customFormat="1" x14ac:dyDescent="0.25">
      <c r="A15" s="119" t="s">
        <v>194</v>
      </c>
      <c r="B15" s="46" t="s">
        <v>120</v>
      </c>
      <c r="C15" s="46"/>
      <c r="D15" s="46"/>
      <c r="E15" s="46">
        <v>4</v>
      </c>
      <c r="F15" s="46">
        <v>8</v>
      </c>
      <c r="G15" s="46">
        <v>0</v>
      </c>
      <c r="H15" s="46">
        <f>Таблица4[[#This Row],[Годин 2 заїзд]]-Таблица4[[#This Row],[Використано годин]]+Таблица4[[#This Row],[Годин 3 заїзд]]</f>
        <v>4</v>
      </c>
      <c r="I15" s="46"/>
      <c r="J15" s="46"/>
      <c r="K15" s="46">
        <v>4</v>
      </c>
      <c r="L15" s="46"/>
      <c r="M15" s="46">
        <v>6.0401040000000004</v>
      </c>
      <c r="N15" s="127" t="s">
        <v>225</v>
      </c>
      <c r="O15" s="120"/>
      <c r="P15" s="120"/>
      <c r="Q15" s="121"/>
    </row>
    <row r="16" spans="1:17" s="132" customFormat="1" x14ac:dyDescent="0.25">
      <c r="A16" s="119" t="s">
        <v>19</v>
      </c>
      <c r="B16" s="46" t="s">
        <v>121</v>
      </c>
      <c r="C16" s="46">
        <v>10</v>
      </c>
      <c r="D16" s="46">
        <v>4</v>
      </c>
      <c r="E16" s="46">
        <v>4</v>
      </c>
      <c r="F16" s="46">
        <v>2</v>
      </c>
      <c r="G16" s="46">
        <v>4</v>
      </c>
      <c r="H16" s="46">
        <f>Таблица4[[#This Row],[Годин 2 заїзд]]-Таблица4[[#This Row],[Використано годин]]+Таблица4[[#This Row],[Годин 3 заїзд]]</f>
        <v>4</v>
      </c>
      <c r="I16" s="46"/>
      <c r="J16" s="46">
        <v>4</v>
      </c>
      <c r="K16" s="46"/>
      <c r="L16" s="46"/>
      <c r="M16" s="46">
        <v>6.080101</v>
      </c>
      <c r="N16" s="127" t="s">
        <v>226</v>
      </c>
      <c r="O16" s="127">
        <v>12</v>
      </c>
      <c r="P16" s="127"/>
      <c r="Q16" s="150">
        <v>2</v>
      </c>
    </row>
    <row r="17" spans="1:18" s="132" customFormat="1" x14ac:dyDescent="0.25">
      <c r="A17" s="119" t="s">
        <v>19</v>
      </c>
      <c r="B17" s="46" t="s">
        <v>81</v>
      </c>
      <c r="C17" s="46"/>
      <c r="D17" s="46"/>
      <c r="E17" s="46">
        <v>6</v>
      </c>
      <c r="F17" s="46">
        <v>6</v>
      </c>
      <c r="G17" s="46">
        <v>0</v>
      </c>
      <c r="H17" s="46">
        <f>Таблица4[[#This Row],[Годин 2 заїзд]]-Таблица4[[#This Row],[Використано годин]]+Таблица4[[#This Row],[Годин 3 заїзд]]</f>
        <v>6</v>
      </c>
      <c r="I17" s="46"/>
      <c r="J17" s="46">
        <v>4</v>
      </c>
      <c r="K17" s="46"/>
      <c r="L17" s="46"/>
      <c r="M17" s="46">
        <v>6.080101</v>
      </c>
      <c r="N17" s="127" t="s">
        <v>220</v>
      </c>
      <c r="O17" s="120"/>
      <c r="P17" s="120"/>
      <c r="Q17" s="121"/>
    </row>
    <row r="18" spans="1:18" s="132" customFormat="1" x14ac:dyDescent="0.25">
      <c r="A18" s="119" t="s">
        <v>19</v>
      </c>
      <c r="B18" s="46" t="s">
        <v>122</v>
      </c>
      <c r="C18" s="46">
        <v>4</v>
      </c>
      <c r="D18" s="46">
        <v>4</v>
      </c>
      <c r="E18" s="46">
        <v>2</v>
      </c>
      <c r="F18" s="46"/>
      <c r="G18" s="46">
        <v>4</v>
      </c>
      <c r="H18" s="46">
        <f>Таблица4[[#This Row],[Годин 2 заїзд]]-Таблица4[[#This Row],[Використано годин]]+Таблица4[[#This Row],[Годин 3 заїзд]]</f>
        <v>2</v>
      </c>
      <c r="I18" s="46"/>
      <c r="J18" s="46">
        <v>3</v>
      </c>
      <c r="K18" s="46"/>
      <c r="L18" s="46"/>
      <c r="M18" s="46">
        <v>6.080101</v>
      </c>
      <c r="N18" s="120" t="s">
        <v>285</v>
      </c>
      <c r="O18" s="120"/>
      <c r="P18" s="120"/>
      <c r="Q18" s="121"/>
    </row>
    <row r="19" spans="1:18" s="132" customFormat="1" x14ac:dyDescent="0.25">
      <c r="A19" s="119" t="s">
        <v>19</v>
      </c>
      <c r="B19" s="46" t="s">
        <v>123</v>
      </c>
      <c r="C19" s="46"/>
      <c r="D19" s="46">
        <v>8</v>
      </c>
      <c r="E19" s="46">
        <v>6</v>
      </c>
      <c r="F19" s="46">
        <v>6</v>
      </c>
      <c r="G19" s="46">
        <v>8</v>
      </c>
      <c r="H19" s="46">
        <f>Таблица4[[#This Row],[Годин 2 заїзд]]-Таблица4[[#This Row],[Використано годин]]+Таблица4[[#This Row],[Годин 3 заїзд]]</f>
        <v>6</v>
      </c>
      <c r="I19" s="46"/>
      <c r="J19" s="46"/>
      <c r="K19" s="46">
        <v>4</v>
      </c>
      <c r="L19" s="46"/>
      <c r="M19" s="46">
        <v>6.080101</v>
      </c>
      <c r="N19" s="127" t="s">
        <v>251</v>
      </c>
      <c r="O19" s="127">
        <v>8</v>
      </c>
      <c r="P19" s="127"/>
      <c r="Q19" s="150">
        <v>0</v>
      </c>
    </row>
    <row r="20" spans="1:18" s="132" customFormat="1" x14ac:dyDescent="0.25">
      <c r="A20" s="119" t="s">
        <v>19</v>
      </c>
      <c r="B20" s="46" t="s">
        <v>124</v>
      </c>
      <c r="C20" s="46"/>
      <c r="D20" s="46"/>
      <c r="E20" s="46">
        <v>8</v>
      </c>
      <c r="F20" s="46">
        <v>8</v>
      </c>
      <c r="G20" s="46">
        <v>0</v>
      </c>
      <c r="H20" s="46">
        <f>Таблица4[[#This Row],[Годин 2 заїзд]]-Таблица4[[#This Row],[Використано годин]]+Таблица4[[#This Row],[Годин 3 заїзд]]</f>
        <v>8</v>
      </c>
      <c r="I20" s="46"/>
      <c r="J20" s="46"/>
      <c r="K20" s="46">
        <v>4</v>
      </c>
      <c r="L20" s="46"/>
      <c r="M20" s="46">
        <v>6.080101</v>
      </c>
      <c r="N20" s="127" t="s">
        <v>249</v>
      </c>
      <c r="O20" s="120"/>
      <c r="P20" s="120"/>
      <c r="Q20" s="121"/>
    </row>
    <row r="21" spans="1:18" s="132" customFormat="1" x14ac:dyDescent="0.25">
      <c r="A21" s="119" t="s">
        <v>19</v>
      </c>
      <c r="B21" s="46" t="s">
        <v>125</v>
      </c>
      <c r="C21" s="46">
        <v>10</v>
      </c>
      <c r="D21" s="46">
        <v>4</v>
      </c>
      <c r="E21" s="46"/>
      <c r="F21" s="46"/>
      <c r="G21" s="46">
        <v>4</v>
      </c>
      <c r="H21" s="46">
        <f>Таблица4[[#This Row],[Годин 2 заїзд]]-Таблица4[[#This Row],[Використано годин]]+Таблица4[[#This Row],[Годин 3 заїзд]]</f>
        <v>0</v>
      </c>
      <c r="I21" s="46"/>
      <c r="J21" s="46"/>
      <c r="K21" s="46">
        <v>2</v>
      </c>
      <c r="L21" s="46"/>
      <c r="M21" s="46">
        <v>6.080101</v>
      </c>
      <c r="N21" s="127" t="s">
        <v>218</v>
      </c>
      <c r="O21" s="120">
        <v>10</v>
      </c>
      <c r="P21" s="120"/>
      <c r="Q21" s="121">
        <v>4</v>
      </c>
    </row>
    <row r="22" spans="1:18" s="132" customFormat="1" x14ac:dyDescent="0.25">
      <c r="A22" s="119" t="s">
        <v>19</v>
      </c>
      <c r="B22" s="46" t="s">
        <v>126</v>
      </c>
      <c r="C22" s="46">
        <v>8</v>
      </c>
      <c r="D22" s="46">
        <v>2</v>
      </c>
      <c r="E22" s="46"/>
      <c r="F22" s="46"/>
      <c r="G22" s="46">
        <v>2</v>
      </c>
      <c r="H22" s="46">
        <f>Таблица4[[#This Row],[Годин 2 заїзд]]-Таблица4[[#This Row],[Використано годин]]+Таблица4[[#This Row],[Годин 3 заїзд]]</f>
        <v>0</v>
      </c>
      <c r="I22" s="46"/>
      <c r="J22" s="46">
        <v>2</v>
      </c>
      <c r="K22" s="46"/>
      <c r="L22" s="46"/>
      <c r="M22" s="46">
        <v>6.080101</v>
      </c>
      <c r="N22" s="127" t="s">
        <v>272</v>
      </c>
      <c r="O22" s="120">
        <v>8</v>
      </c>
      <c r="P22" s="46">
        <v>2</v>
      </c>
      <c r="Q22" s="121"/>
    </row>
    <row r="23" spans="1:18" s="132" customFormat="1" x14ac:dyDescent="0.25">
      <c r="A23" s="119" t="s">
        <v>19</v>
      </c>
      <c r="B23" s="46" t="s">
        <v>127</v>
      </c>
      <c r="C23" s="46">
        <v>6</v>
      </c>
      <c r="D23" s="46">
        <v>4</v>
      </c>
      <c r="E23" s="46"/>
      <c r="F23" s="46"/>
      <c r="G23" s="46">
        <v>4</v>
      </c>
      <c r="H23" s="46">
        <f>Таблица4[[#This Row],[Годин 2 заїзд]]-Таблица4[[#This Row],[Використано годин]]+Таблица4[[#This Row],[Годин 3 заїзд]]</f>
        <v>0</v>
      </c>
      <c r="I23" s="46"/>
      <c r="J23" s="46"/>
      <c r="K23" s="46">
        <v>2</v>
      </c>
      <c r="L23" s="46"/>
      <c r="M23" s="46">
        <v>6.080101</v>
      </c>
      <c r="N23" s="127" t="s">
        <v>248</v>
      </c>
      <c r="O23" s="127">
        <v>8</v>
      </c>
      <c r="P23" s="127">
        <v>2</v>
      </c>
      <c r="Q23" s="121"/>
    </row>
    <row r="24" spans="1:18" s="132" customFormat="1" x14ac:dyDescent="0.25">
      <c r="A24" s="119" t="s">
        <v>19</v>
      </c>
      <c r="B24" s="46" t="s">
        <v>128</v>
      </c>
      <c r="C24" s="46">
        <v>6</v>
      </c>
      <c r="D24" s="46">
        <v>4</v>
      </c>
      <c r="E24" s="46"/>
      <c r="F24" s="46"/>
      <c r="G24" s="46">
        <v>4</v>
      </c>
      <c r="H24" s="46">
        <f>Таблица4[[#This Row],[Годин 2 заїзд]]-Таблица4[[#This Row],[Використано годин]]+Таблица4[[#This Row],[Годин 3 заїзд]]</f>
        <v>0</v>
      </c>
      <c r="I24" s="46"/>
      <c r="J24" s="46"/>
      <c r="K24" s="46">
        <v>2</v>
      </c>
      <c r="L24" s="46"/>
      <c r="M24" s="46">
        <v>6.080101</v>
      </c>
      <c r="N24" s="120" t="s">
        <v>216</v>
      </c>
      <c r="O24" s="120">
        <v>8</v>
      </c>
      <c r="P24" s="120"/>
      <c r="Q24" s="121">
        <v>2</v>
      </c>
    </row>
    <row r="25" spans="1:18" s="29" customFormat="1" x14ac:dyDescent="0.25">
      <c r="A25" s="58" t="s">
        <v>19</v>
      </c>
      <c r="B25" s="59" t="s">
        <v>129</v>
      </c>
      <c r="C25" s="59"/>
      <c r="D25" s="59"/>
      <c r="E25" s="59"/>
      <c r="F25" s="59">
        <v>10</v>
      </c>
      <c r="G25" s="59">
        <v>0</v>
      </c>
      <c r="H25" s="59">
        <f>Таблица4[[#This Row],[Годин 2 заїзд]]-Таблица4[[#This Row],[Використано годин]]+Таблица4[[#This Row],[Годин 3 заїзд]]</f>
        <v>0</v>
      </c>
      <c r="I25" s="59"/>
      <c r="J25" s="59">
        <v>4</v>
      </c>
      <c r="K25" s="59"/>
      <c r="L25" s="59"/>
      <c r="M25" s="59">
        <v>6.080101</v>
      </c>
      <c r="N25" s="60" t="s">
        <v>272</v>
      </c>
      <c r="O25" s="60"/>
      <c r="P25" s="60"/>
      <c r="Q25" s="61"/>
      <c r="R25" s="28"/>
    </row>
    <row r="26" spans="1:18" s="132" customFormat="1" x14ac:dyDescent="0.25">
      <c r="A26" s="119" t="s">
        <v>19</v>
      </c>
      <c r="B26" s="46" t="s">
        <v>130</v>
      </c>
      <c r="C26" s="46">
        <v>6</v>
      </c>
      <c r="D26" s="46">
        <v>4</v>
      </c>
      <c r="E26" s="46">
        <v>4</v>
      </c>
      <c r="F26" s="46">
        <v>6</v>
      </c>
      <c r="G26" s="46">
        <v>6</v>
      </c>
      <c r="H26" s="46">
        <f>Таблица4[[#This Row],[Годин 2 заїзд]]-Таблица4[[#This Row],[Використано годин]]+Таблица4[[#This Row],[Годин 3 заїзд]]</f>
        <v>2</v>
      </c>
      <c r="I26" s="46"/>
      <c r="J26" s="46"/>
      <c r="K26" s="46">
        <v>4</v>
      </c>
      <c r="L26" s="46"/>
      <c r="M26" s="46">
        <v>6.080101</v>
      </c>
      <c r="N26" s="127" t="s">
        <v>212</v>
      </c>
      <c r="O26" s="127"/>
      <c r="P26" s="127">
        <v>8</v>
      </c>
      <c r="Q26" s="150">
        <v>2</v>
      </c>
    </row>
    <row r="27" spans="1:18" s="132" customFormat="1" x14ac:dyDescent="0.25">
      <c r="A27" s="119" t="s">
        <v>19</v>
      </c>
      <c r="B27" s="46" t="s">
        <v>131</v>
      </c>
      <c r="C27" s="46"/>
      <c r="D27" s="46"/>
      <c r="E27" s="46">
        <v>2</v>
      </c>
      <c r="F27" s="46">
        <v>10</v>
      </c>
      <c r="G27" s="46">
        <v>0</v>
      </c>
      <c r="H27" s="46">
        <f>Таблица4[[#This Row],[Годин 2 заїзд]]-Таблица4[[#This Row],[Використано годин]]+Таблица4[[#This Row],[Годин 3 заїзд]]</f>
        <v>2</v>
      </c>
      <c r="I27" s="46"/>
      <c r="J27" s="46"/>
      <c r="K27" s="46">
        <v>4</v>
      </c>
      <c r="L27" s="46"/>
      <c r="M27" s="46">
        <v>6.080101</v>
      </c>
      <c r="N27" s="127" t="s">
        <v>212</v>
      </c>
      <c r="O27" s="120"/>
      <c r="P27" s="120"/>
      <c r="Q27" s="121"/>
    </row>
    <row r="28" spans="1:18" s="111" customFormat="1" x14ac:dyDescent="0.25">
      <c r="A28" s="81" t="s">
        <v>19</v>
      </c>
      <c r="B28" s="82" t="s">
        <v>132</v>
      </c>
      <c r="C28" s="82"/>
      <c r="D28" s="82">
        <v>6</v>
      </c>
      <c r="E28" s="82">
        <v>6</v>
      </c>
      <c r="F28" s="82"/>
      <c r="G28" s="82">
        <v>6</v>
      </c>
      <c r="H28" s="82">
        <f>Таблица4[[#This Row],[Годин 2 заїзд]]-Таблица4[[#This Row],[Використано годин]]+Таблица4[[#This Row],[Годин 3 заїзд]]</f>
        <v>6</v>
      </c>
      <c r="I28" s="82"/>
      <c r="J28" s="82">
        <v>3</v>
      </c>
      <c r="K28" s="82"/>
      <c r="L28" s="82"/>
      <c r="M28" s="82">
        <v>6.080101</v>
      </c>
      <c r="N28" s="98" t="s">
        <v>274</v>
      </c>
      <c r="O28" s="98">
        <v>6</v>
      </c>
      <c r="P28" s="83"/>
      <c r="Q28" s="84"/>
    </row>
    <row r="29" spans="1:18" s="132" customFormat="1" x14ac:dyDescent="0.25">
      <c r="A29" s="119" t="s">
        <v>19</v>
      </c>
      <c r="B29" s="46" t="s">
        <v>133</v>
      </c>
      <c r="C29" s="46"/>
      <c r="D29" s="46">
        <v>4</v>
      </c>
      <c r="E29" s="46">
        <v>4</v>
      </c>
      <c r="F29" s="46"/>
      <c r="G29" s="46">
        <v>4</v>
      </c>
      <c r="H29" s="46">
        <f>Таблица4[[#This Row],[Годин 2 заїзд]]-Таблица4[[#This Row],[Використано годин]]+Таблица4[[#This Row],[Годин 3 заїзд]]</f>
        <v>4</v>
      </c>
      <c r="I29" s="46"/>
      <c r="J29" s="46"/>
      <c r="K29" s="46">
        <v>3</v>
      </c>
      <c r="L29" s="46"/>
      <c r="M29" s="46">
        <v>6.080101</v>
      </c>
      <c r="N29" s="120" t="s">
        <v>330</v>
      </c>
      <c r="O29" s="120"/>
      <c r="P29" s="120"/>
      <c r="Q29" s="121"/>
    </row>
    <row r="30" spans="1:18" s="111" customFormat="1" ht="45.75" customHeight="1" x14ac:dyDescent="0.25">
      <c r="A30" s="81" t="s">
        <v>91</v>
      </c>
      <c r="B30" s="82" t="s">
        <v>64</v>
      </c>
      <c r="C30" s="82"/>
      <c r="D30" s="82">
        <v>4</v>
      </c>
      <c r="E30" s="82">
        <v>4</v>
      </c>
      <c r="F30" s="82"/>
      <c r="G30" s="82">
        <v>4</v>
      </c>
      <c r="H30" s="82">
        <f>Таблица4[[#This Row],[Годин 2 заїзд]]-Таблица4[[#This Row],[Використано годин]]+Таблица4[[#This Row],[Годин 3 заїзд]]</f>
        <v>4</v>
      </c>
      <c r="I30" s="82"/>
      <c r="J30" s="82">
        <v>3</v>
      </c>
      <c r="K30" s="82"/>
      <c r="L30" s="82" t="s">
        <v>199</v>
      </c>
      <c r="M30" s="82"/>
      <c r="N30" s="83" t="s">
        <v>281</v>
      </c>
      <c r="O30" s="83"/>
      <c r="P30" s="83"/>
      <c r="Q30" s="84"/>
    </row>
    <row r="31" spans="1:18" s="111" customFormat="1" x14ac:dyDescent="0.25">
      <c r="A31" s="81" t="s">
        <v>91</v>
      </c>
      <c r="B31" s="82" t="s">
        <v>134</v>
      </c>
      <c r="C31" s="82">
        <v>4</v>
      </c>
      <c r="D31" s="82">
        <v>4</v>
      </c>
      <c r="E31" s="82"/>
      <c r="F31" s="82"/>
      <c r="G31" s="82">
        <v>4</v>
      </c>
      <c r="H31" s="82">
        <f>Таблица4[[#This Row],[Годин 2 заїзд]]-Таблица4[[#This Row],[Використано годин]]+Таблица4[[#This Row],[Годин 3 заїзд]]</f>
        <v>0</v>
      </c>
      <c r="I31" s="82"/>
      <c r="J31" s="82"/>
      <c r="K31" s="82">
        <v>2</v>
      </c>
      <c r="L31" s="82"/>
      <c r="M31" s="82"/>
      <c r="N31" s="83" t="s">
        <v>327</v>
      </c>
      <c r="O31" s="83"/>
      <c r="P31" s="83"/>
      <c r="Q31" s="84"/>
    </row>
    <row r="32" spans="1:18" s="132" customFormat="1" x14ac:dyDescent="0.25">
      <c r="A32" s="119" t="s">
        <v>56</v>
      </c>
      <c r="B32" s="46" t="s">
        <v>135</v>
      </c>
      <c r="C32" s="46">
        <v>6</v>
      </c>
      <c r="D32" s="46">
        <v>4</v>
      </c>
      <c r="E32" s="46">
        <v>2</v>
      </c>
      <c r="F32" s="46"/>
      <c r="G32" s="46">
        <v>4</v>
      </c>
      <c r="H32" s="46">
        <f>Таблица4[[#This Row],[Годин 2 заїзд]]-Таблица4[[#This Row],[Використано годин]]+Таблица4[[#This Row],[Годин 3 заїзд]]</f>
        <v>2</v>
      </c>
      <c r="I32" s="46"/>
      <c r="J32" s="46"/>
      <c r="K32" s="46">
        <v>3</v>
      </c>
      <c r="L32" s="46"/>
      <c r="M32" s="46">
        <v>6.090103</v>
      </c>
      <c r="N32" s="127" t="s">
        <v>205</v>
      </c>
      <c r="O32" s="127">
        <v>6</v>
      </c>
      <c r="P32" s="127">
        <v>4</v>
      </c>
      <c r="Q32" s="121"/>
    </row>
    <row r="33" spans="1:17" s="132" customFormat="1" x14ac:dyDescent="0.25">
      <c r="A33" s="119" t="s">
        <v>56</v>
      </c>
      <c r="B33" s="46" t="s">
        <v>136</v>
      </c>
      <c r="C33" s="46">
        <v>6</v>
      </c>
      <c r="D33" s="46">
        <v>4</v>
      </c>
      <c r="E33" s="46">
        <v>8</v>
      </c>
      <c r="F33" s="46">
        <v>2</v>
      </c>
      <c r="G33" s="46">
        <v>4</v>
      </c>
      <c r="H33" s="46">
        <f>Таблица4[[#This Row],[Годин 2 заїзд]]-Таблица4[[#This Row],[Використано годин]]+Таблица4[[#This Row],[Годин 3 заїзд]]</f>
        <v>8</v>
      </c>
      <c r="I33" s="46"/>
      <c r="J33" s="46">
        <v>4</v>
      </c>
      <c r="K33" s="46"/>
      <c r="L33" s="46"/>
      <c r="M33" s="46">
        <v>6.090103</v>
      </c>
      <c r="N33" s="126" t="s">
        <v>250</v>
      </c>
      <c r="O33" s="126">
        <v>10</v>
      </c>
      <c r="P33" s="126"/>
      <c r="Q33" s="131">
        <v>0</v>
      </c>
    </row>
    <row r="34" spans="1:17" s="132" customFormat="1" x14ac:dyDescent="0.25">
      <c r="A34" s="119" t="s">
        <v>56</v>
      </c>
      <c r="B34" s="46" t="s">
        <v>137</v>
      </c>
      <c r="C34" s="46">
        <v>6</v>
      </c>
      <c r="D34" s="46">
        <v>8</v>
      </c>
      <c r="E34" s="46">
        <v>4</v>
      </c>
      <c r="F34" s="46">
        <v>6</v>
      </c>
      <c r="G34" s="46">
        <v>8</v>
      </c>
      <c r="H34" s="46">
        <f>Таблица4[[#This Row],[Годин 2 заїзд]]-Таблица4[[#This Row],[Використано годин]]+Таблица4[[#This Row],[Годин 3 заїзд]]</f>
        <v>4</v>
      </c>
      <c r="I34" s="46"/>
      <c r="J34" s="46">
        <v>4</v>
      </c>
      <c r="K34" s="46"/>
      <c r="L34" s="46"/>
      <c r="M34" s="46">
        <v>6.090103</v>
      </c>
      <c r="N34" s="120" t="s">
        <v>250</v>
      </c>
      <c r="O34" s="120">
        <v>12</v>
      </c>
      <c r="P34" s="46">
        <v>2</v>
      </c>
      <c r="Q34" s="121"/>
    </row>
    <row r="35" spans="1:17" s="161" customFormat="1" x14ac:dyDescent="0.25">
      <c r="A35" s="162" t="s">
        <v>56</v>
      </c>
      <c r="B35" s="163" t="s">
        <v>138</v>
      </c>
      <c r="C35" s="163">
        <v>4</v>
      </c>
      <c r="D35" s="163">
        <v>4</v>
      </c>
      <c r="E35" s="163">
        <v>4</v>
      </c>
      <c r="F35" s="163"/>
      <c r="G35" s="163">
        <v>4</v>
      </c>
      <c r="H35" s="163">
        <f>Таблица4[[#This Row],[Годин 2 заїзд]]-Таблица4[[#This Row],[Використано годин]]+Таблица4[[#This Row],[Годин 3 заїзд]]</f>
        <v>4</v>
      </c>
      <c r="I35" s="163"/>
      <c r="J35" s="163">
        <v>3</v>
      </c>
      <c r="K35" s="163"/>
      <c r="L35" s="163"/>
      <c r="M35" s="163">
        <v>6.090103</v>
      </c>
      <c r="N35" s="164" t="s">
        <v>214</v>
      </c>
      <c r="O35" s="164">
        <v>6</v>
      </c>
      <c r="P35" s="164">
        <v>2</v>
      </c>
      <c r="Q35" s="165"/>
    </row>
    <row r="36" spans="1:17" s="132" customFormat="1" x14ac:dyDescent="0.25">
      <c r="A36" s="119" t="s">
        <v>56</v>
      </c>
      <c r="B36" s="46" t="s">
        <v>139</v>
      </c>
      <c r="C36" s="46">
        <v>4</v>
      </c>
      <c r="D36" s="46">
        <v>4</v>
      </c>
      <c r="E36" s="46">
        <v>6</v>
      </c>
      <c r="F36" s="46"/>
      <c r="G36" s="46">
        <v>4</v>
      </c>
      <c r="H36" s="46">
        <f>Таблица4[[#This Row],[Годин 2 заїзд]]-Таблица4[[#This Row],[Використано годин]]+Таблица4[[#This Row],[Годин 3 заїзд]]</f>
        <v>6</v>
      </c>
      <c r="I36" s="46"/>
      <c r="J36" s="46">
        <v>3</v>
      </c>
      <c r="K36" s="46"/>
      <c r="L36" s="46"/>
      <c r="M36" s="46">
        <v>6.090103</v>
      </c>
      <c r="N36" s="120" t="s">
        <v>250</v>
      </c>
      <c r="O36" s="120">
        <v>8</v>
      </c>
      <c r="P36" s="120"/>
      <c r="Q36" s="121"/>
    </row>
    <row r="37" spans="1:17" s="132" customFormat="1" x14ac:dyDescent="0.25">
      <c r="A37" s="119" t="s">
        <v>56</v>
      </c>
      <c r="B37" s="46" t="s">
        <v>14</v>
      </c>
      <c r="C37" s="46">
        <v>4</v>
      </c>
      <c r="D37" s="46">
        <v>2</v>
      </c>
      <c r="E37" s="46">
        <v>4</v>
      </c>
      <c r="F37" s="46">
        <v>4</v>
      </c>
      <c r="G37" s="46">
        <v>2</v>
      </c>
      <c r="H37" s="46">
        <f>Таблица4[[#This Row],[Годин 2 заїзд]]-Таблица4[[#This Row],[Використано годин]]+Таблица4[[#This Row],[Годин 3 заїзд]]</f>
        <v>4</v>
      </c>
      <c r="I37" s="46"/>
      <c r="J37" s="46"/>
      <c r="K37" s="46">
        <v>4</v>
      </c>
      <c r="L37" s="46"/>
      <c r="M37" s="46">
        <v>6.090103</v>
      </c>
      <c r="N37" s="126" t="s">
        <v>205</v>
      </c>
      <c r="O37" s="126">
        <v>6</v>
      </c>
      <c r="P37" s="126">
        <v>0</v>
      </c>
      <c r="Q37" s="121"/>
    </row>
    <row r="38" spans="1:17" s="132" customFormat="1" x14ac:dyDescent="0.25">
      <c r="A38" s="129" t="s">
        <v>56</v>
      </c>
      <c r="B38" s="130" t="s">
        <v>97</v>
      </c>
      <c r="C38" s="130">
        <v>4</v>
      </c>
      <c r="D38" s="130">
        <v>6</v>
      </c>
      <c r="E38" s="130">
        <v>2</v>
      </c>
      <c r="F38" s="130"/>
      <c r="G38" s="130">
        <v>6</v>
      </c>
      <c r="H38" s="130">
        <f>Таблица4[[#This Row],[Годин 2 заїзд]]-Таблица4[[#This Row],[Використано годин]]+Таблица4[[#This Row],[Годин 3 заїзд]]</f>
        <v>2</v>
      </c>
      <c r="I38" s="130"/>
      <c r="J38" s="130"/>
      <c r="K38" s="130">
        <v>3</v>
      </c>
      <c r="L38" s="130"/>
      <c r="M38" s="130">
        <v>6.090103</v>
      </c>
      <c r="N38" s="126" t="s">
        <v>283</v>
      </c>
      <c r="O38" s="126"/>
      <c r="P38" s="126"/>
      <c r="Q38" s="131"/>
    </row>
    <row r="39" spans="1:17" s="132" customFormat="1" x14ac:dyDescent="0.25">
      <c r="A39" s="129" t="s">
        <v>56</v>
      </c>
      <c r="B39" s="130" t="s">
        <v>140</v>
      </c>
      <c r="C39" s="130">
        <v>4</v>
      </c>
      <c r="D39" s="130">
        <v>2</v>
      </c>
      <c r="E39" s="130">
        <v>4</v>
      </c>
      <c r="F39" s="130"/>
      <c r="G39" s="130">
        <v>2</v>
      </c>
      <c r="H39" s="130">
        <f>Таблица4[[#This Row],[Годин 2 заїзд]]-Таблица4[[#This Row],[Використано годин]]+Таблица4[[#This Row],[Годин 3 заїзд]]</f>
        <v>4</v>
      </c>
      <c r="I39" s="130"/>
      <c r="J39" s="130">
        <v>4</v>
      </c>
      <c r="K39" s="130"/>
      <c r="L39" s="130"/>
      <c r="M39" s="130">
        <v>6.090103</v>
      </c>
      <c r="N39" s="126" t="s">
        <v>213</v>
      </c>
      <c r="O39" s="126">
        <v>6</v>
      </c>
      <c r="P39" s="126">
        <v>0</v>
      </c>
      <c r="Q39" s="131"/>
    </row>
    <row r="40" spans="1:17" s="132" customFormat="1" x14ac:dyDescent="0.25">
      <c r="A40" s="119" t="s">
        <v>56</v>
      </c>
      <c r="B40" s="46" t="s">
        <v>295</v>
      </c>
      <c r="C40" s="46">
        <v>6</v>
      </c>
      <c r="D40" s="46">
        <v>0</v>
      </c>
      <c r="E40" s="46">
        <v>4</v>
      </c>
      <c r="F40" s="46"/>
      <c r="G40" s="46">
        <v>0</v>
      </c>
      <c r="H40" s="46">
        <f>Таблица4[[#This Row],[Годин 2 заїзд]]-Таблица4[[#This Row],[Використано годин]]+Таблица4[[#This Row],[Годин 3 заїзд]]</f>
        <v>4</v>
      </c>
      <c r="I40" s="46">
        <v>3</v>
      </c>
      <c r="J40" s="46"/>
      <c r="K40" s="46">
        <v>4</v>
      </c>
      <c r="L40" s="46"/>
      <c r="M40" s="46">
        <v>6.090103</v>
      </c>
      <c r="N40" s="126" t="s">
        <v>250</v>
      </c>
      <c r="O40" s="126">
        <v>6</v>
      </c>
      <c r="P40" s="126"/>
      <c r="Q40" s="121"/>
    </row>
    <row r="41" spans="1:17" s="132" customFormat="1" x14ac:dyDescent="0.25">
      <c r="A41" s="119" t="s">
        <v>56</v>
      </c>
      <c r="B41" s="46" t="s">
        <v>102</v>
      </c>
      <c r="C41" s="46">
        <v>6</v>
      </c>
      <c r="D41" s="46">
        <v>4</v>
      </c>
      <c r="E41" s="46">
        <v>4</v>
      </c>
      <c r="F41" s="46"/>
      <c r="G41" s="46">
        <v>4</v>
      </c>
      <c r="H41" s="46">
        <f>Таблица4[[#This Row],[Годин 2 заїзд]]-Таблица4[[#This Row],[Використано годин]]+Таблица4[[#This Row],[Годин 3 заїзд]]</f>
        <v>4</v>
      </c>
      <c r="I41" s="46">
        <v>3</v>
      </c>
      <c r="J41" s="46"/>
      <c r="K41" s="46"/>
      <c r="L41" s="46"/>
      <c r="M41" s="46">
        <v>6.090103</v>
      </c>
      <c r="N41" s="127" t="s">
        <v>250</v>
      </c>
      <c r="O41" s="127">
        <v>8</v>
      </c>
      <c r="P41" s="127">
        <v>2</v>
      </c>
      <c r="Q41" s="121"/>
    </row>
    <row r="42" spans="1:17" s="132" customFormat="1" x14ac:dyDescent="0.25">
      <c r="A42" s="143" t="s">
        <v>56</v>
      </c>
      <c r="B42" s="144" t="s">
        <v>65</v>
      </c>
      <c r="C42" s="144">
        <v>4</v>
      </c>
      <c r="D42" s="144">
        <v>6</v>
      </c>
      <c r="E42" s="144">
        <v>4</v>
      </c>
      <c r="F42" s="144"/>
      <c r="G42" s="144">
        <v>6</v>
      </c>
      <c r="H42" s="144">
        <f>Таблица4[[#This Row],[Годин 2 заїзд]]-Таблица4[[#This Row],[Використано годин]]+Таблица4[[#This Row],[Годин 3 заїзд]]</f>
        <v>4</v>
      </c>
      <c r="I42" s="144"/>
      <c r="J42" s="144"/>
      <c r="K42" s="144">
        <v>3</v>
      </c>
      <c r="L42" s="144"/>
      <c r="M42" s="144">
        <v>6.090103</v>
      </c>
      <c r="N42" s="153" t="s">
        <v>213</v>
      </c>
      <c r="O42" s="153">
        <v>8</v>
      </c>
      <c r="P42" s="153">
        <v>2</v>
      </c>
      <c r="Q42" s="15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D16" sqref="D1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73" customFormat="1" x14ac:dyDescent="0.25">
      <c r="A2" s="68" t="s">
        <v>194</v>
      </c>
      <c r="B2" s="69" t="s">
        <v>141</v>
      </c>
      <c r="C2" s="69">
        <v>4</v>
      </c>
      <c r="D2" s="69">
        <v>4</v>
      </c>
      <c r="E2" s="69">
        <v>2</v>
      </c>
      <c r="F2" s="69"/>
      <c r="G2" s="69">
        <v>4</v>
      </c>
      <c r="H2" s="69"/>
      <c r="I2" s="69">
        <v>3</v>
      </c>
      <c r="J2" s="69"/>
      <c r="K2" s="69">
        <f>Таблица5[[#This Row],[Годин 2 заїзд]]-Таблица5[[#This Row],[Використано годин]]+Таблица5[[#This Row],[Годин 3 заїзд]]</f>
        <v>2</v>
      </c>
      <c r="L2" s="69"/>
      <c r="M2" s="69">
        <v>6.0401040000000004</v>
      </c>
      <c r="N2" s="70" t="s">
        <v>216</v>
      </c>
      <c r="O2" s="70">
        <v>8</v>
      </c>
      <c r="P2" s="71"/>
      <c r="Q2" s="72"/>
    </row>
    <row r="3" spans="1:17" s="78" customFormat="1" ht="15.75" x14ac:dyDescent="0.25">
      <c r="A3" s="74" t="s">
        <v>194</v>
      </c>
      <c r="B3" s="75" t="s">
        <v>142</v>
      </c>
      <c r="C3" s="75">
        <v>8</v>
      </c>
      <c r="D3" s="75">
        <v>6</v>
      </c>
      <c r="E3" s="75">
        <v>2</v>
      </c>
      <c r="F3" s="75"/>
      <c r="G3" s="75">
        <v>6</v>
      </c>
      <c r="H3" s="75"/>
      <c r="I3" s="75">
        <v>3</v>
      </c>
      <c r="J3" s="75"/>
      <c r="K3" s="75">
        <f>Таблица5[[#This Row],[Годин 2 заїзд]]-Таблица5[[#This Row],[Використано годин]]+Таблица5[[#This Row],[Годин 3 заїзд]]</f>
        <v>2</v>
      </c>
      <c r="L3" s="75"/>
      <c r="M3" s="75">
        <v>6.0401040000000004</v>
      </c>
      <c r="N3" s="76" t="s">
        <v>215</v>
      </c>
      <c r="O3" s="76">
        <v>12</v>
      </c>
      <c r="P3" s="76">
        <v>2</v>
      </c>
      <c r="Q3" s="77"/>
    </row>
    <row r="4" spans="1:17" s="73" customFormat="1" x14ac:dyDescent="0.25">
      <c r="A4" s="68" t="s">
        <v>194</v>
      </c>
      <c r="B4" s="69" t="s">
        <v>143</v>
      </c>
      <c r="C4" s="69">
        <v>6</v>
      </c>
      <c r="D4" s="69">
        <v>8</v>
      </c>
      <c r="E4" s="69">
        <v>2</v>
      </c>
      <c r="F4" s="69"/>
      <c r="G4" s="69">
        <v>8</v>
      </c>
      <c r="H4" s="69"/>
      <c r="I4" s="69">
        <v>3</v>
      </c>
      <c r="J4" s="69"/>
      <c r="K4" s="69">
        <f>Таблица5[[#This Row],[Годин 2 заїзд]]-Таблица5[[#This Row],[Використано годин]]+Таблица5[[#This Row],[Годин 3 заїзд]]</f>
        <v>2</v>
      </c>
      <c r="L4" s="69"/>
      <c r="M4" s="69">
        <v>6.0401040000000004</v>
      </c>
      <c r="N4" s="70" t="s">
        <v>210</v>
      </c>
      <c r="O4" s="70">
        <v>12</v>
      </c>
      <c r="P4" s="70">
        <v>2</v>
      </c>
      <c r="Q4" s="79"/>
    </row>
    <row r="5" spans="1:17" s="73" customFormat="1" x14ac:dyDescent="0.25">
      <c r="A5" s="68" t="s">
        <v>194</v>
      </c>
      <c r="B5" s="69" t="s">
        <v>144</v>
      </c>
      <c r="C5" s="69">
        <v>8</v>
      </c>
      <c r="D5" s="69">
        <v>6</v>
      </c>
      <c r="E5" s="69">
        <v>2</v>
      </c>
      <c r="F5" s="69"/>
      <c r="G5" s="69">
        <v>6</v>
      </c>
      <c r="H5" s="69"/>
      <c r="I5" s="69">
        <v>3</v>
      </c>
      <c r="J5" s="69"/>
      <c r="K5" s="69">
        <f>Таблица5[[#This Row],[Годин 2 заїзд]]-Таблица5[[#This Row],[Використано годин]]+Таблица5[[#This Row],[Годин 3 заїзд]]</f>
        <v>2</v>
      </c>
      <c r="L5" s="69"/>
      <c r="M5" s="69">
        <v>6.0401040000000004</v>
      </c>
      <c r="N5" s="70" t="s">
        <v>228</v>
      </c>
      <c r="O5" s="70">
        <v>12</v>
      </c>
      <c r="P5" s="70">
        <v>2</v>
      </c>
      <c r="Q5" s="79"/>
    </row>
    <row r="6" spans="1:17" s="73" customFormat="1" x14ac:dyDescent="0.25">
      <c r="A6" s="68" t="s">
        <v>194</v>
      </c>
      <c r="B6" s="69" t="s">
        <v>145</v>
      </c>
      <c r="C6" s="69">
        <v>8</v>
      </c>
      <c r="D6" s="69">
        <v>8</v>
      </c>
      <c r="E6" s="69">
        <v>2</v>
      </c>
      <c r="F6" s="69"/>
      <c r="G6" s="69">
        <v>8</v>
      </c>
      <c r="H6" s="69"/>
      <c r="I6" s="69">
        <v>3</v>
      </c>
      <c r="J6" s="69"/>
      <c r="K6" s="69">
        <f>Таблица5[[#This Row],[Годин 2 заїзд]]-Таблица5[[#This Row],[Використано годин]]+Таблица5[[#This Row],[Годин 3 заїзд]]</f>
        <v>2</v>
      </c>
      <c r="L6" s="69"/>
      <c r="M6" s="69">
        <v>6.0401040000000004</v>
      </c>
      <c r="N6" s="70" t="s">
        <v>219</v>
      </c>
      <c r="O6" s="70">
        <v>12</v>
      </c>
      <c r="P6" s="70">
        <v>4</v>
      </c>
      <c r="Q6" s="79"/>
    </row>
    <row r="7" spans="1:17" s="73" customFormat="1" x14ac:dyDescent="0.25">
      <c r="A7" s="68" t="s">
        <v>194</v>
      </c>
      <c r="B7" s="69" t="s">
        <v>146</v>
      </c>
      <c r="C7" s="69">
        <v>4</v>
      </c>
      <c r="D7" s="69">
        <v>4</v>
      </c>
      <c r="E7" s="69">
        <v>2</v>
      </c>
      <c r="F7" s="69"/>
      <c r="G7" s="69">
        <v>4</v>
      </c>
      <c r="H7" s="69"/>
      <c r="I7" s="69"/>
      <c r="J7" s="69">
        <v>3</v>
      </c>
      <c r="K7" s="69">
        <f>Таблица5[[#This Row],[Годин 2 заїзд]]-Таблица5[[#This Row],[Використано годин]]+Таблица5[[#This Row],[Годин 3 заїзд]]</f>
        <v>2</v>
      </c>
      <c r="L7" s="69"/>
      <c r="M7" s="69">
        <v>6.0401040000000004</v>
      </c>
      <c r="N7" s="70" t="s">
        <v>254</v>
      </c>
      <c r="O7" s="70">
        <v>8</v>
      </c>
      <c r="P7" s="80"/>
      <c r="Q7" s="79"/>
    </row>
    <row r="8" spans="1:17" s="73" customFormat="1" x14ac:dyDescent="0.25">
      <c r="A8" s="68" t="s">
        <v>194</v>
      </c>
      <c r="B8" s="69" t="s">
        <v>30</v>
      </c>
      <c r="C8" s="69">
        <v>4</v>
      </c>
      <c r="D8" s="69">
        <v>4</v>
      </c>
      <c r="E8" s="69">
        <v>2</v>
      </c>
      <c r="F8" s="69"/>
      <c r="G8" s="69">
        <v>4</v>
      </c>
      <c r="H8" s="69"/>
      <c r="I8" s="69"/>
      <c r="J8" s="69">
        <v>3</v>
      </c>
      <c r="K8" s="69">
        <f>Таблица5[[#This Row],[Годин 2 заїзд]]-Таблица5[[#This Row],[Використано годин]]+Таблица5[[#This Row],[Годин 3 заїзд]]</f>
        <v>2</v>
      </c>
      <c r="L8" s="69"/>
      <c r="M8" s="69">
        <v>6.0401040000000004</v>
      </c>
      <c r="N8" s="70" t="s">
        <v>207</v>
      </c>
      <c r="O8" s="70">
        <v>8</v>
      </c>
      <c r="P8" s="80"/>
      <c r="Q8" s="79"/>
    </row>
    <row r="9" spans="1:17" s="73" customFormat="1" x14ac:dyDescent="0.25">
      <c r="A9" s="68" t="s">
        <v>194</v>
      </c>
      <c r="B9" s="69" t="s">
        <v>147</v>
      </c>
      <c r="C9" s="69">
        <v>6</v>
      </c>
      <c r="D9" s="69">
        <v>8</v>
      </c>
      <c r="E9" s="69">
        <v>2</v>
      </c>
      <c r="F9" s="69"/>
      <c r="G9" s="69">
        <v>8</v>
      </c>
      <c r="H9" s="69"/>
      <c r="I9" s="69"/>
      <c r="J9" s="69">
        <v>3</v>
      </c>
      <c r="K9" s="69">
        <f>Таблица5[[#This Row],[Годин 2 заїзд]]-Таблица5[[#This Row],[Використано годин]]+Таблица5[[#This Row],[Годин 3 заїзд]]</f>
        <v>2</v>
      </c>
      <c r="L9" s="69"/>
      <c r="M9" s="69">
        <v>6.0401040000000004</v>
      </c>
      <c r="N9" s="70" t="s">
        <v>223</v>
      </c>
      <c r="O9" s="70">
        <v>12</v>
      </c>
      <c r="P9" s="70">
        <v>2</v>
      </c>
      <c r="Q9" s="79"/>
    </row>
    <row r="10" spans="1:17" s="50" customFormat="1" x14ac:dyDescent="0.25">
      <c r="A10" s="129" t="s">
        <v>19</v>
      </c>
      <c r="B10" s="171" t="s">
        <v>148</v>
      </c>
      <c r="C10" s="130">
        <v>10</v>
      </c>
      <c r="D10" s="130">
        <v>10</v>
      </c>
      <c r="E10" s="130">
        <v>2</v>
      </c>
      <c r="F10" s="130"/>
      <c r="G10" s="130">
        <v>10</v>
      </c>
      <c r="H10" s="130"/>
      <c r="I10" s="130">
        <v>3</v>
      </c>
      <c r="J10" s="130"/>
      <c r="K10" s="130">
        <f>Таблица5[[#This Row],[Годин 2 заїзд]]-Таблица5[[#This Row],[Використано годин]]+Таблица5[[#This Row],[Годин 3 заїзд]]</f>
        <v>2</v>
      </c>
      <c r="L10" s="130"/>
      <c r="M10" s="130">
        <v>6.080101</v>
      </c>
      <c r="N10" s="126" t="s">
        <v>221</v>
      </c>
      <c r="O10" s="126">
        <v>18</v>
      </c>
      <c r="P10" s="126"/>
      <c r="Q10" s="131">
        <v>4</v>
      </c>
    </row>
    <row r="11" spans="1:17" s="50" customFormat="1" x14ac:dyDescent="0.25">
      <c r="A11" s="129" t="s">
        <v>19</v>
      </c>
      <c r="B11" s="130" t="s">
        <v>149</v>
      </c>
      <c r="C11" s="130">
        <v>8</v>
      </c>
      <c r="D11" s="130">
        <v>8</v>
      </c>
      <c r="E11" s="130">
        <v>4</v>
      </c>
      <c r="F11" s="130"/>
      <c r="G11" s="130">
        <v>8</v>
      </c>
      <c r="H11" s="130"/>
      <c r="I11" s="130">
        <v>3</v>
      </c>
      <c r="J11" s="130"/>
      <c r="K11" s="130">
        <f>Таблица5[[#This Row],[Годин 2 заїзд]]-Таблица5[[#This Row],[Використано годин]]+Таблица5[[#This Row],[Годин 3 заїзд]]</f>
        <v>4</v>
      </c>
      <c r="L11" s="130"/>
      <c r="M11" s="130">
        <v>6.080101</v>
      </c>
      <c r="N11" s="126" t="s">
        <v>229</v>
      </c>
      <c r="O11" s="126">
        <v>12</v>
      </c>
      <c r="P11" s="126"/>
      <c r="Q11" s="131">
        <v>8</v>
      </c>
    </row>
    <row r="12" spans="1:17" s="50" customFormat="1" x14ac:dyDescent="0.25">
      <c r="A12" s="129" t="s">
        <v>19</v>
      </c>
      <c r="B12" s="130" t="s">
        <v>150</v>
      </c>
      <c r="C12" s="130">
        <v>10</v>
      </c>
      <c r="D12" s="130">
        <v>10</v>
      </c>
      <c r="E12" s="130">
        <v>4</v>
      </c>
      <c r="F12" s="130"/>
      <c r="G12" s="130">
        <v>10</v>
      </c>
      <c r="H12" s="130"/>
      <c r="I12" s="130"/>
      <c r="J12" s="130">
        <v>3</v>
      </c>
      <c r="K12" s="130">
        <f>Таблица5[[#This Row],[Годин 2 заїзд]]-Таблица5[[#This Row],[Використано годин]]+Таблица5[[#This Row],[Годин 3 заїзд]]</f>
        <v>4</v>
      </c>
      <c r="L12" s="130"/>
      <c r="M12" s="130">
        <v>6.080101</v>
      </c>
      <c r="N12" s="126" t="s">
        <v>229</v>
      </c>
      <c r="O12" s="126">
        <v>16</v>
      </c>
      <c r="P12" s="126"/>
      <c r="Q12" s="131">
        <v>8</v>
      </c>
    </row>
    <row r="13" spans="1:17" s="89" customFormat="1" x14ac:dyDescent="0.25">
      <c r="A13" s="81" t="s">
        <v>19</v>
      </c>
      <c r="B13" s="82" t="s">
        <v>151</v>
      </c>
      <c r="C13" s="82">
        <v>4</v>
      </c>
      <c r="D13" s="82">
        <v>4</v>
      </c>
      <c r="E13" s="82"/>
      <c r="F13" s="82"/>
      <c r="G13" s="82">
        <v>4</v>
      </c>
      <c r="H13" s="82"/>
      <c r="I13" s="82"/>
      <c r="J13" s="82">
        <v>2</v>
      </c>
      <c r="K13" s="82">
        <f>Таблица5[[#This Row],[Годин 2 заїзд]]-Таблица5[[#This Row],[Використано годин]]+Таблица5[[#This Row],[Годин 3 заїзд]]</f>
        <v>0</v>
      </c>
      <c r="L13" s="82"/>
      <c r="M13" s="82">
        <v>6.080101</v>
      </c>
      <c r="N13" s="83" t="s">
        <v>218</v>
      </c>
      <c r="O13" s="83">
        <v>8</v>
      </c>
      <c r="P13" s="83"/>
      <c r="Q13" s="84"/>
    </row>
    <row r="14" spans="1:17" s="50" customFormat="1" ht="45" x14ac:dyDescent="0.25">
      <c r="A14" s="119" t="s">
        <v>19</v>
      </c>
      <c r="B14" s="46" t="s">
        <v>152</v>
      </c>
      <c r="C14" s="46">
        <v>6</v>
      </c>
      <c r="D14" s="46">
        <v>6</v>
      </c>
      <c r="E14" s="46"/>
      <c r="F14" s="46"/>
      <c r="G14" s="46">
        <v>6</v>
      </c>
      <c r="H14" s="46"/>
      <c r="I14" s="46"/>
      <c r="J14" s="46">
        <v>2</v>
      </c>
      <c r="K14" s="46">
        <f>Таблица5[[#This Row],[Годин 2 заїзд]]-Таблица5[[#This Row],[Використано годин]]+Таблица5[[#This Row],[Годин 3 заїзд]]</f>
        <v>0</v>
      </c>
      <c r="L14" s="46"/>
      <c r="M14" s="46">
        <v>6.080101</v>
      </c>
      <c r="N14" s="46" t="s">
        <v>276</v>
      </c>
      <c r="O14" s="120"/>
      <c r="P14" s="120"/>
      <c r="Q14" s="121"/>
    </row>
    <row r="15" spans="1:17" s="50" customFormat="1" x14ac:dyDescent="0.25">
      <c r="A15" s="119" t="s">
        <v>19</v>
      </c>
      <c r="B15" s="46" t="s">
        <v>153</v>
      </c>
      <c r="C15" s="46">
        <v>10</v>
      </c>
      <c r="D15" s="46">
        <v>4</v>
      </c>
      <c r="E15" s="46"/>
      <c r="F15" s="46"/>
      <c r="G15" s="46">
        <v>2</v>
      </c>
      <c r="H15" s="46"/>
      <c r="I15" s="46"/>
      <c r="J15" s="46">
        <v>2</v>
      </c>
      <c r="K15" s="46">
        <f>Таблица5[[#This Row],[Годин 2 заїзд]]-Таблица5[[#This Row],[Використано годин]]+Таблица5[[#This Row],[Годин 3 заїзд]]</f>
        <v>2</v>
      </c>
      <c r="L15" s="46"/>
      <c r="M15" s="46">
        <v>6.080101</v>
      </c>
      <c r="N15" s="127" t="s">
        <v>252</v>
      </c>
      <c r="O15" s="126">
        <v>8</v>
      </c>
      <c r="P15" s="126">
        <v>6</v>
      </c>
      <c r="Q15" s="121"/>
    </row>
    <row r="16" spans="1:17" s="89" customFormat="1" x14ac:dyDescent="0.25">
      <c r="A16" s="81" t="s">
        <v>19</v>
      </c>
      <c r="B16" s="82" t="s">
        <v>127</v>
      </c>
      <c r="C16" s="82">
        <v>8</v>
      </c>
      <c r="D16" s="82">
        <v>4</v>
      </c>
      <c r="E16" s="82"/>
      <c r="F16" s="82"/>
      <c r="G16" s="82">
        <v>4</v>
      </c>
      <c r="H16" s="82"/>
      <c r="I16" s="82"/>
      <c r="J16" s="82">
        <v>2</v>
      </c>
      <c r="K16" s="82">
        <f>Таблица5[[#This Row],[Годин 2 заїзд]]-Таблица5[[#This Row],[Використано годин]]+Таблица5[[#This Row],[Годин 3 заїзд]]</f>
        <v>0</v>
      </c>
      <c r="L16" s="82"/>
      <c r="M16" s="82">
        <v>6.080101</v>
      </c>
      <c r="N16" s="98" t="s">
        <v>248</v>
      </c>
      <c r="O16" s="98">
        <v>8</v>
      </c>
      <c r="P16" s="98">
        <v>4</v>
      </c>
      <c r="Q16" s="84"/>
    </row>
    <row r="17" spans="1:17" s="50" customFormat="1" x14ac:dyDescent="0.25">
      <c r="A17" s="173" t="s">
        <v>56</v>
      </c>
      <c r="B17" s="173" t="s">
        <v>98</v>
      </c>
      <c r="C17" s="173">
        <v>6</v>
      </c>
      <c r="D17" s="173">
        <v>6</v>
      </c>
      <c r="E17" s="173">
        <v>6</v>
      </c>
      <c r="F17" s="173"/>
      <c r="G17" s="173">
        <v>6</v>
      </c>
      <c r="H17" s="173"/>
      <c r="I17" s="173">
        <v>3</v>
      </c>
      <c r="J17" s="173"/>
      <c r="K17" s="173">
        <f>Таблица5[[#This Row],[Годин 2 заїзд]]-Таблица5[[#This Row],[Використано годин]]+Таблица5[[#This Row],[Годин 3 заїзд]]</f>
        <v>6</v>
      </c>
      <c r="L17" s="173"/>
      <c r="M17" s="173">
        <v>6.090103</v>
      </c>
      <c r="N17" s="174" t="s">
        <v>243</v>
      </c>
      <c r="O17" s="174"/>
      <c r="P17" s="174"/>
      <c r="Q17" s="124"/>
    </row>
    <row r="18" spans="1:17" s="50" customFormat="1" x14ac:dyDescent="0.25">
      <c r="A18" s="119" t="s">
        <v>56</v>
      </c>
      <c r="B18" s="46" t="s">
        <v>104</v>
      </c>
      <c r="C18" s="46">
        <v>4</v>
      </c>
      <c r="D18" s="46">
        <v>4</v>
      </c>
      <c r="E18" s="46">
        <v>2</v>
      </c>
      <c r="F18" s="46"/>
      <c r="G18" s="46">
        <v>4</v>
      </c>
      <c r="H18" s="46"/>
      <c r="I18" s="46"/>
      <c r="J18" s="46">
        <v>3</v>
      </c>
      <c r="K18" s="46">
        <f>Таблица5[[#This Row],[Годин 2 заїзд]]-Таблица5[[#This Row],[Використано годин]]+Таблица5[[#This Row],[Годин 3 заїзд]]</f>
        <v>2</v>
      </c>
      <c r="L18" s="46"/>
      <c r="M18" s="46">
        <v>6.090103</v>
      </c>
      <c r="N18" s="127" t="s">
        <v>213</v>
      </c>
      <c r="O18" s="127">
        <v>4</v>
      </c>
      <c r="P18" s="127">
        <v>4</v>
      </c>
      <c r="Q18" s="121"/>
    </row>
    <row r="19" spans="1:17" s="50" customFormat="1" x14ac:dyDescent="0.25">
      <c r="A19" s="119" t="s">
        <v>56</v>
      </c>
      <c r="B19" s="46" t="s">
        <v>103</v>
      </c>
      <c r="C19" s="46">
        <v>8</v>
      </c>
      <c r="D19" s="46">
        <v>6</v>
      </c>
      <c r="E19" s="46">
        <v>6</v>
      </c>
      <c r="F19" s="46"/>
      <c r="G19" s="46">
        <v>6</v>
      </c>
      <c r="H19" s="46"/>
      <c r="I19" s="46">
        <v>3</v>
      </c>
      <c r="J19" s="46"/>
      <c r="K19" s="46">
        <f>Таблица5[[#This Row],[Годин 2 заїзд]]-Таблица5[[#This Row],[Використано годин]]+Таблица5[[#This Row],[Годин 3 заїзд]]</f>
        <v>6</v>
      </c>
      <c r="L19" s="46"/>
      <c r="M19" s="46">
        <v>6.090103</v>
      </c>
      <c r="N19" s="127" t="s">
        <v>250</v>
      </c>
      <c r="O19" s="127">
        <v>10</v>
      </c>
      <c r="P19" s="127">
        <v>4</v>
      </c>
      <c r="Q19" s="121"/>
    </row>
    <row r="20" spans="1:17" s="50" customFormat="1" x14ac:dyDescent="0.25">
      <c r="A20" s="119" t="s">
        <v>56</v>
      </c>
      <c r="B20" s="46" t="s">
        <v>154</v>
      </c>
      <c r="C20" s="46">
        <v>6</v>
      </c>
      <c r="D20" s="46">
        <v>2</v>
      </c>
      <c r="E20" s="130" t="s">
        <v>338</v>
      </c>
      <c r="F20" s="46"/>
      <c r="G20" s="46">
        <v>2</v>
      </c>
      <c r="H20" s="46"/>
      <c r="I20" s="46">
        <v>3</v>
      </c>
      <c r="J20" s="46"/>
      <c r="K20" s="46" t="e">
        <f>Таблица5[[#This Row],[Годин 2 заїзд]]-Таблица5[[#This Row],[Використано годин]]+Таблица5[[#This Row],[Годин 3 заїзд]]</f>
        <v>#VALUE!</v>
      </c>
      <c r="L20" s="46"/>
      <c r="M20" s="46">
        <v>6.090103</v>
      </c>
      <c r="N20" s="127" t="s">
        <v>250</v>
      </c>
      <c r="O20" s="126">
        <v>6</v>
      </c>
      <c r="P20" s="126"/>
      <c r="Q20" s="131">
        <v>2</v>
      </c>
    </row>
    <row r="21" spans="1:17" s="50" customFormat="1" x14ac:dyDescent="0.25">
      <c r="A21" s="119" t="s">
        <v>56</v>
      </c>
      <c r="B21" s="46" t="s">
        <v>101</v>
      </c>
      <c r="C21" s="46">
        <v>6</v>
      </c>
      <c r="D21" s="46">
        <v>6</v>
      </c>
      <c r="E21" s="46"/>
      <c r="F21" s="46"/>
      <c r="G21" s="46">
        <v>6</v>
      </c>
      <c r="H21" s="46"/>
      <c r="I21" s="46"/>
      <c r="J21" s="46">
        <v>2</v>
      </c>
      <c r="K21" s="46">
        <f>Таблица5[[#This Row],[Годин 2 заїзд]]-Таблица5[[#This Row],[Використано годин]]+Таблица5[[#This Row],[Годин 3 заїзд]]</f>
        <v>0</v>
      </c>
      <c r="L21" s="46"/>
      <c r="M21" s="46">
        <v>6.090103</v>
      </c>
      <c r="N21" s="120" t="s">
        <v>285</v>
      </c>
      <c r="O21" s="120"/>
      <c r="P21" s="120"/>
      <c r="Q21" s="121"/>
    </row>
    <row r="22" spans="1:17" s="50" customFormat="1" x14ac:dyDescent="0.25">
      <c r="A22" s="119" t="s">
        <v>56</v>
      </c>
      <c r="B22" s="46" t="s">
        <v>107</v>
      </c>
      <c r="C22" s="46">
        <v>4</v>
      </c>
      <c r="D22" s="46">
        <v>6</v>
      </c>
      <c r="E22" s="46">
        <v>4</v>
      </c>
      <c r="F22" s="46"/>
      <c r="G22" s="46">
        <v>6</v>
      </c>
      <c r="H22" s="46"/>
      <c r="I22" s="46"/>
      <c r="J22" s="46">
        <v>3</v>
      </c>
      <c r="K22" s="46">
        <f>Таблица5[[#This Row],[Годин 2 заїзд]]-Таблица5[[#This Row],[Використано годин]]+Таблица5[[#This Row],[Годин 3 заїзд]]</f>
        <v>4</v>
      </c>
      <c r="L22" s="46"/>
      <c r="M22" s="46">
        <v>6.090103</v>
      </c>
      <c r="N22" s="127" t="s">
        <v>205</v>
      </c>
      <c r="O22" s="127">
        <v>8</v>
      </c>
      <c r="P22" s="127">
        <v>2</v>
      </c>
      <c r="Q22" s="121"/>
    </row>
    <row r="23" spans="1:17" s="50" customFormat="1" x14ac:dyDescent="0.25">
      <c r="A23" s="119" t="s">
        <v>56</v>
      </c>
      <c r="B23" s="46" t="s">
        <v>105</v>
      </c>
      <c r="C23" s="46">
        <v>4</v>
      </c>
      <c r="D23" s="46">
        <v>4</v>
      </c>
      <c r="E23" s="46">
        <v>6</v>
      </c>
      <c r="F23" s="46"/>
      <c r="G23" s="46">
        <v>4</v>
      </c>
      <c r="H23" s="46"/>
      <c r="I23" s="46">
        <v>3</v>
      </c>
      <c r="J23" s="46"/>
      <c r="K23" s="46">
        <f>Таблица5[[#This Row],[Годин 2 заїзд]]-Таблица5[[#This Row],[Використано годин]]+Таблица5[[#This Row],[Годин 3 заїзд]]</f>
        <v>6</v>
      </c>
      <c r="L23" s="46"/>
      <c r="M23" s="46">
        <v>6.090103</v>
      </c>
      <c r="N23" s="127" t="s">
        <v>230</v>
      </c>
      <c r="O23" s="127">
        <v>8</v>
      </c>
      <c r="P23" s="127"/>
      <c r="Q23" s="131"/>
    </row>
    <row r="24" spans="1:17" s="50" customFormat="1" x14ac:dyDescent="0.25">
      <c r="A24" s="119" t="s">
        <v>56</v>
      </c>
      <c r="B24" s="46" t="s">
        <v>106</v>
      </c>
      <c r="C24" s="46"/>
      <c r="D24" s="46">
        <v>8</v>
      </c>
      <c r="E24" s="46">
        <v>6</v>
      </c>
      <c r="F24" s="46"/>
      <c r="G24" s="46">
        <v>8</v>
      </c>
      <c r="H24" s="46"/>
      <c r="I24" s="46">
        <v>3</v>
      </c>
      <c r="J24" s="46"/>
      <c r="K24" s="46">
        <f>Таблица5[[#This Row],[Годин 2 заїзд]]-Таблица5[[#This Row],[Використано годин]]+Таблица5[[#This Row],[Годин 3 заїзд]]</f>
        <v>6</v>
      </c>
      <c r="L24" s="46"/>
      <c r="M24" s="46">
        <v>6.090103</v>
      </c>
      <c r="N24" s="127" t="s">
        <v>250</v>
      </c>
      <c r="O24" s="127">
        <v>8</v>
      </c>
      <c r="P24" s="120"/>
      <c r="Q24" s="121"/>
    </row>
    <row r="25" spans="1:17" s="89" customFormat="1" ht="30.75" customHeight="1" x14ac:dyDescent="0.25">
      <c r="A25" s="81" t="s">
        <v>99</v>
      </c>
      <c r="B25" s="82" t="s">
        <v>90</v>
      </c>
      <c r="C25" s="82">
        <v>6</v>
      </c>
      <c r="D25" s="82">
        <v>2</v>
      </c>
      <c r="E25" s="82"/>
      <c r="F25" s="82"/>
      <c r="G25" s="82">
        <v>2</v>
      </c>
      <c r="H25" s="82"/>
      <c r="I25" s="82"/>
      <c r="J25" s="82">
        <v>2</v>
      </c>
      <c r="K25" s="82">
        <f>Таблица5[[#This Row],[Годин 2 заїзд]]-Таблица5[[#This Row],[Використано годин]]+Таблица5[[#This Row],[Годин 3 заїзд]]</f>
        <v>0</v>
      </c>
      <c r="L25" s="82" t="s">
        <v>198</v>
      </c>
      <c r="M25" s="82"/>
      <c r="N25" s="83" t="s">
        <v>280</v>
      </c>
      <c r="O25" s="83"/>
      <c r="P25" s="83"/>
      <c r="Q25" s="84"/>
    </row>
    <row r="26" spans="1:17" s="170" customFormat="1" x14ac:dyDescent="0.25">
      <c r="A26" s="166" t="s">
        <v>56</v>
      </c>
      <c r="B26" s="167" t="s">
        <v>155</v>
      </c>
      <c r="C26" s="167">
        <v>4</v>
      </c>
      <c r="D26" s="167">
        <v>4</v>
      </c>
      <c r="E26" s="167"/>
      <c r="F26" s="167"/>
      <c r="G26" s="167">
        <v>4</v>
      </c>
      <c r="H26" s="167"/>
      <c r="I26" s="167"/>
      <c r="J26" s="167">
        <v>2</v>
      </c>
      <c r="K26" s="167">
        <f>Таблица5[[#This Row],[Годин 2 заїзд]]-Таблица5[[#This Row],[Використано годин]]+Таблица5[[#This Row],[Годин 3 заїзд]]</f>
        <v>0</v>
      </c>
      <c r="L26" s="167"/>
      <c r="M26" s="167">
        <v>6.090103</v>
      </c>
      <c r="N26" s="168" t="s">
        <v>241</v>
      </c>
      <c r="O26" s="168">
        <v>4</v>
      </c>
      <c r="P26" s="168">
        <v>4</v>
      </c>
      <c r="Q26" s="169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10" workbookViewId="0">
      <selection activeCell="D24" sqref="D24"/>
    </sheetView>
  </sheetViews>
  <sheetFormatPr defaultRowHeight="15" x14ac:dyDescent="0.25"/>
  <cols>
    <col min="1" max="1" width="15.42578125" style="30" bestFit="1" customWidth="1"/>
    <col min="2" max="2" width="52" style="31" customWidth="1"/>
    <col min="3" max="3" width="14.28515625" style="30" hidden="1" customWidth="1"/>
    <col min="4" max="4" width="6.140625" style="30" customWidth="1"/>
    <col min="5" max="5" width="9.42578125" style="30" customWidth="1"/>
    <col min="6" max="6" width="9.7109375" style="30" customWidth="1"/>
    <col min="7" max="7" width="8.42578125" style="30" customWidth="1"/>
    <col min="8" max="8" width="14.28515625" style="30" customWidth="1"/>
    <col min="9" max="9" width="9.85546875" style="30" customWidth="1"/>
    <col min="10" max="10" width="7.28515625" style="30" customWidth="1"/>
    <col min="11" max="11" width="8.85546875" style="30" customWidth="1"/>
    <col min="12" max="12" width="8.28515625" style="30" customWidth="1"/>
    <col min="13" max="13" width="8.28515625" style="30" hidden="1" customWidth="1"/>
    <col min="14" max="14" width="22.7109375" style="30" customWidth="1"/>
    <col min="15" max="15" width="9.28515625" style="30" customWidth="1"/>
    <col min="16" max="16" width="11.7109375" style="30" customWidth="1"/>
    <col min="17" max="17" width="4.7109375" style="30" customWidth="1"/>
    <col min="18" max="16384" width="9.140625" style="30"/>
  </cols>
  <sheetData>
    <row r="1" spans="1:17" ht="45" x14ac:dyDescent="0.25">
      <c r="A1" s="16" t="s">
        <v>0</v>
      </c>
      <c r="B1" s="18" t="s">
        <v>3</v>
      </c>
      <c r="C1" s="38" t="s">
        <v>296</v>
      </c>
      <c r="D1" s="38" t="s">
        <v>297</v>
      </c>
      <c r="E1" s="38" t="s">
        <v>298</v>
      </c>
      <c r="F1" s="38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9" customFormat="1" x14ac:dyDescent="0.25">
      <c r="A2" s="46" t="s">
        <v>170</v>
      </c>
      <c r="B2" s="46" t="s">
        <v>156</v>
      </c>
      <c r="C2" s="4">
        <v>10</v>
      </c>
      <c r="D2" s="46">
        <v>10</v>
      </c>
      <c r="E2" s="46"/>
      <c r="F2" s="46"/>
      <c r="G2" s="46">
        <v>10</v>
      </c>
      <c r="H2" s="46">
        <f>Таблица6[[#This Row],[Годин 2 заїзд]]+Таблица6[[#This Row],[Годин 3 заїзд]]-Таблица6[[#This Row],[Використано годин]]</f>
        <v>0</v>
      </c>
      <c r="I2" s="46"/>
      <c r="J2" s="46">
        <v>2</v>
      </c>
      <c r="K2" s="46"/>
      <c r="L2" s="46"/>
      <c r="M2" s="3"/>
      <c r="N2" s="120" t="s">
        <v>253</v>
      </c>
      <c r="O2" s="120">
        <v>16</v>
      </c>
      <c r="P2" s="120">
        <v>4</v>
      </c>
      <c r="Q2" s="122"/>
    </row>
    <row r="3" spans="1:17" s="49" customFormat="1" x14ac:dyDescent="0.25">
      <c r="A3" s="46" t="s">
        <v>170</v>
      </c>
      <c r="B3" s="46" t="s">
        <v>157</v>
      </c>
      <c r="C3" s="4">
        <v>10</v>
      </c>
      <c r="D3" s="46">
        <v>10</v>
      </c>
      <c r="E3" s="46"/>
      <c r="F3" s="46"/>
      <c r="G3" s="46">
        <v>10</v>
      </c>
      <c r="H3" s="46">
        <f>Таблица6[[#This Row],[Годин 2 заїзд]]+Таблица6[[#This Row],[Годин 3 заїзд]]-Таблица6[[#This Row],[Використано годин]]</f>
        <v>0</v>
      </c>
      <c r="I3" s="46">
        <v>2</v>
      </c>
      <c r="J3" s="46">
        <v>2</v>
      </c>
      <c r="K3" s="46"/>
      <c r="L3" s="46"/>
      <c r="M3" s="4"/>
      <c r="N3" s="120" t="s">
        <v>231</v>
      </c>
      <c r="O3" s="120">
        <v>16</v>
      </c>
      <c r="P3" s="120">
        <v>4</v>
      </c>
      <c r="Q3" s="122"/>
    </row>
    <row r="4" spans="1:17" s="115" customFormat="1" x14ac:dyDescent="0.25">
      <c r="A4" s="82" t="s">
        <v>170</v>
      </c>
      <c r="B4" s="82" t="s">
        <v>158</v>
      </c>
      <c r="C4" s="4">
        <v>8</v>
      </c>
      <c r="D4" s="82">
        <v>2</v>
      </c>
      <c r="E4" s="82"/>
      <c r="F4" s="82"/>
      <c r="G4" s="82">
        <v>2</v>
      </c>
      <c r="H4" s="82">
        <f>Таблица6[[#This Row],[Годин 2 заїзд]]+Таблица6[[#This Row],[Годин 3 заїзд]]-Таблица6[[#This Row],[Використано годин]]</f>
        <v>0</v>
      </c>
      <c r="I4" s="82"/>
      <c r="J4" s="82">
        <v>2</v>
      </c>
      <c r="K4" s="82"/>
      <c r="L4" s="82"/>
      <c r="M4" s="46"/>
      <c r="N4" s="83" t="s">
        <v>286</v>
      </c>
      <c r="O4" s="83"/>
      <c r="P4" s="83"/>
      <c r="Q4" s="114"/>
    </row>
    <row r="5" spans="1:17" s="49" customFormat="1" x14ac:dyDescent="0.25">
      <c r="A5" s="123" t="s">
        <v>169</v>
      </c>
      <c r="B5" s="123" t="s">
        <v>120</v>
      </c>
      <c r="C5" s="56">
        <v>4</v>
      </c>
      <c r="D5" s="123">
        <v>6</v>
      </c>
      <c r="E5" s="123"/>
      <c r="F5" s="123"/>
      <c r="G5" s="123">
        <v>6</v>
      </c>
      <c r="H5" s="123">
        <f>Таблица6[[#This Row],[Годин 2 заїзд]]+Таблица6[[#This Row],[Годин 3 заїзд]]-Таблица6[[#This Row],[Використано годин]]</f>
        <v>0</v>
      </c>
      <c r="I5" s="123"/>
      <c r="J5" s="123"/>
      <c r="K5" s="123">
        <v>2</v>
      </c>
      <c r="L5" s="123"/>
      <c r="M5" s="44">
        <v>7.0140000000000002</v>
      </c>
      <c r="N5" s="124" t="s">
        <v>210</v>
      </c>
      <c r="O5" s="124"/>
      <c r="P5" s="124">
        <v>10</v>
      </c>
      <c r="Q5" s="125"/>
    </row>
    <row r="6" spans="1:17" s="49" customFormat="1" x14ac:dyDescent="0.25">
      <c r="A6" s="46" t="s">
        <v>169</v>
      </c>
      <c r="B6" s="46" t="s">
        <v>159</v>
      </c>
      <c r="C6" s="4">
        <v>10</v>
      </c>
      <c r="D6" s="46">
        <v>6</v>
      </c>
      <c r="E6" s="46"/>
      <c r="F6" s="46"/>
      <c r="G6" s="46">
        <v>6</v>
      </c>
      <c r="H6" s="46">
        <f>Таблица6[[#This Row],[Годин 2 заїзд]]+Таблица6[[#This Row],[Годин 3 заїзд]]-Таблица6[[#This Row],[Використано годин]]</f>
        <v>0</v>
      </c>
      <c r="I6" s="46"/>
      <c r="J6" s="46"/>
      <c r="K6" s="46">
        <v>2</v>
      </c>
      <c r="L6" s="46"/>
      <c r="M6" s="4">
        <v>7.0140000000000002</v>
      </c>
      <c r="N6" s="126" t="s">
        <v>223</v>
      </c>
      <c r="O6" s="126">
        <v>12</v>
      </c>
      <c r="P6" s="126">
        <v>4</v>
      </c>
      <c r="Q6" s="122"/>
    </row>
    <row r="7" spans="1:17" s="49" customFormat="1" x14ac:dyDescent="0.25">
      <c r="A7" s="46" t="s">
        <v>170</v>
      </c>
      <c r="B7" s="46" t="s">
        <v>160</v>
      </c>
      <c r="C7" s="4"/>
      <c r="D7" s="46">
        <v>4</v>
      </c>
      <c r="E7" s="46">
        <v>6</v>
      </c>
      <c r="F7" s="46"/>
      <c r="G7" s="46">
        <v>4</v>
      </c>
      <c r="H7" s="46">
        <f>Таблица6[[#This Row],[Годин 2 заїзд]]+Таблица6[[#This Row],[Годин 3 заїзд]]-Таблица6[[#This Row],[Використано годин]]</f>
        <v>6</v>
      </c>
      <c r="I7" s="46"/>
      <c r="J7" s="46">
        <v>3</v>
      </c>
      <c r="K7" s="46"/>
      <c r="L7" s="46"/>
      <c r="M7" s="4"/>
      <c r="N7" s="127" t="s">
        <v>224</v>
      </c>
      <c r="O7" s="127">
        <v>4</v>
      </c>
      <c r="P7" s="120"/>
      <c r="Q7" s="122"/>
    </row>
    <row r="8" spans="1:17" s="49" customFormat="1" x14ac:dyDescent="0.25">
      <c r="A8" s="46" t="s">
        <v>170</v>
      </c>
      <c r="B8" s="46" t="s">
        <v>161</v>
      </c>
      <c r="C8" s="4">
        <v>8</v>
      </c>
      <c r="D8" s="46">
        <v>6</v>
      </c>
      <c r="E8" s="46">
        <v>6</v>
      </c>
      <c r="F8" s="46"/>
      <c r="G8" s="46">
        <v>6</v>
      </c>
      <c r="H8" s="46">
        <f>Таблица6[[#This Row],[Годин 2 заїзд]]+Таблица6[[#This Row],[Годин 3 заїзд]]-Таблица6[[#This Row],[Використано годин]]</f>
        <v>6</v>
      </c>
      <c r="I8" s="46"/>
      <c r="J8" s="46">
        <v>3</v>
      </c>
      <c r="K8" s="46"/>
      <c r="L8" s="46"/>
      <c r="M8" s="4"/>
      <c r="N8" s="120" t="s">
        <v>223</v>
      </c>
      <c r="O8" s="120">
        <v>14</v>
      </c>
      <c r="P8" s="120"/>
      <c r="Q8" s="122"/>
    </row>
    <row r="9" spans="1:17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7"/>
    </row>
    <row r="10" spans="1:17" s="49" customFormat="1" x14ac:dyDescent="0.25">
      <c r="A10" s="46" t="s">
        <v>169</v>
      </c>
      <c r="B10" s="46" t="s">
        <v>163</v>
      </c>
      <c r="C10" s="4"/>
      <c r="D10" s="46">
        <v>6</v>
      </c>
      <c r="E10" s="46">
        <v>4</v>
      </c>
      <c r="F10" s="46"/>
      <c r="G10" s="46">
        <v>6</v>
      </c>
      <c r="H10" s="46">
        <f>Таблица6[[#This Row],[Годин 2 заїзд]]+Таблица6[[#This Row],[Годин 3 заїзд]]-Таблица6[[#This Row],[Використано годин]]</f>
        <v>4</v>
      </c>
      <c r="I10" s="46"/>
      <c r="J10" s="46"/>
      <c r="K10" s="46">
        <v>3</v>
      </c>
      <c r="L10" s="46"/>
      <c r="M10" s="4">
        <v>7.0140000000000002</v>
      </c>
      <c r="N10" s="127" t="s">
        <v>219</v>
      </c>
      <c r="O10" s="127">
        <v>6</v>
      </c>
      <c r="P10" s="120"/>
      <c r="Q10" s="122"/>
    </row>
    <row r="11" spans="1:17" s="49" customFormat="1" x14ac:dyDescent="0.25">
      <c r="A11" s="130" t="s">
        <v>170</v>
      </c>
      <c r="B11" s="130" t="s">
        <v>164</v>
      </c>
      <c r="C11" s="26"/>
      <c r="D11" s="130">
        <v>8</v>
      </c>
      <c r="E11" s="130">
        <v>6</v>
      </c>
      <c r="F11" s="130"/>
      <c r="G11" s="130">
        <v>8</v>
      </c>
      <c r="H11" s="130">
        <f>Таблица6[[#This Row],[Годин 2 заїзд]]+Таблица6[[#This Row],[Годин 3 заїзд]]-Таблица6[[#This Row],[Використано годин]]</f>
        <v>6</v>
      </c>
      <c r="I11" s="130"/>
      <c r="J11" s="130"/>
      <c r="K11" s="130">
        <v>3</v>
      </c>
      <c r="L11" s="130"/>
      <c r="M11" s="4"/>
      <c r="N11" s="126" t="s">
        <v>219</v>
      </c>
      <c r="O11" s="126">
        <v>8</v>
      </c>
      <c r="P11" s="126">
        <v>8</v>
      </c>
      <c r="Q11" s="175"/>
    </row>
    <row r="12" spans="1:17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7"/>
    </row>
    <row r="13" spans="1:17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7"/>
    </row>
    <row r="14" spans="1:17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219</v>
      </c>
      <c r="O14" s="3"/>
      <c r="P14" s="3"/>
      <c r="Q14" s="37"/>
    </row>
    <row r="15" spans="1:17" s="177" customFormat="1" x14ac:dyDescent="0.25">
      <c r="A15" s="52" t="s">
        <v>170</v>
      </c>
      <c r="B15" s="52" t="s">
        <v>168</v>
      </c>
      <c r="C15" s="52"/>
      <c r="D15" s="52"/>
      <c r="E15" s="52">
        <v>4</v>
      </c>
      <c r="F15" s="52">
        <v>6</v>
      </c>
      <c r="G15" s="52">
        <v>0</v>
      </c>
      <c r="H15" s="52">
        <f>Таблица6[[#This Row],[Годин 2 заїзд]]+Таблица6[[#This Row],[Годин 3 заїзд]]-Таблица6[[#This Row],[Використано годин]]</f>
        <v>4</v>
      </c>
      <c r="I15" s="52"/>
      <c r="J15" s="52">
        <v>4</v>
      </c>
      <c r="K15" s="52"/>
      <c r="L15" s="52"/>
      <c r="M15" s="52"/>
      <c r="N15" s="57" t="s">
        <v>341</v>
      </c>
      <c r="O15" s="54"/>
      <c r="P15" s="54"/>
      <c r="Q15" s="176"/>
    </row>
    <row r="16" spans="1:17" s="49" customFormat="1" x14ac:dyDescent="0.25">
      <c r="A16" s="46" t="s">
        <v>177</v>
      </c>
      <c r="B16" s="46" t="s">
        <v>171</v>
      </c>
      <c r="C16" s="4">
        <v>8</v>
      </c>
      <c r="D16" s="46">
        <v>4</v>
      </c>
      <c r="E16" s="46"/>
      <c r="F16" s="46"/>
      <c r="G16" s="46">
        <v>4</v>
      </c>
      <c r="H16" s="46">
        <f>Таблица6[[#This Row],[Годин 2 заїзд]]+Таблица6[[#This Row],[Годин 3 заїзд]]-Таблица6[[#This Row],[Використано годин]]</f>
        <v>0</v>
      </c>
      <c r="I16" s="46"/>
      <c r="J16" s="46"/>
      <c r="K16" s="46">
        <v>2</v>
      </c>
      <c r="L16" s="46"/>
      <c r="M16" s="4"/>
      <c r="N16" s="127" t="s">
        <v>272</v>
      </c>
      <c r="O16" s="127">
        <v>8</v>
      </c>
      <c r="P16" s="127">
        <v>4</v>
      </c>
      <c r="Q16" s="122"/>
    </row>
    <row r="17" spans="1:17" s="49" customFormat="1" x14ac:dyDescent="0.25">
      <c r="A17" s="46" t="s">
        <v>177</v>
      </c>
      <c r="B17" s="46" t="s">
        <v>172</v>
      </c>
      <c r="C17" s="4">
        <v>8</v>
      </c>
      <c r="D17" s="46">
        <v>4</v>
      </c>
      <c r="E17" s="46"/>
      <c r="F17" s="46"/>
      <c r="G17" s="46">
        <v>4</v>
      </c>
      <c r="H17" s="46">
        <f>Таблица6[[#This Row],[Годин 2 заїзд]]+Таблица6[[#This Row],[Годин 3 заїзд]]-Таблица6[[#This Row],[Використано годин]]</f>
        <v>0</v>
      </c>
      <c r="I17" s="46"/>
      <c r="J17" s="46"/>
      <c r="K17" s="46">
        <v>2</v>
      </c>
      <c r="L17" s="46"/>
      <c r="M17" s="4"/>
      <c r="N17" s="127" t="s">
        <v>257</v>
      </c>
      <c r="O17" s="127">
        <v>8</v>
      </c>
      <c r="P17" s="127">
        <v>4</v>
      </c>
      <c r="Q17" s="122"/>
    </row>
    <row r="18" spans="1:17" s="49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1"/>
      <c r="N18" s="10" t="s">
        <v>269</v>
      </c>
      <c r="O18" s="15">
        <v>8</v>
      </c>
      <c r="P18" s="15">
        <v>6</v>
      </c>
      <c r="Q18" s="37"/>
    </row>
    <row r="19" spans="1:17" s="49" customFormat="1" x14ac:dyDescent="0.25">
      <c r="A19" s="46" t="s">
        <v>177</v>
      </c>
      <c r="B19" s="46" t="s">
        <v>173</v>
      </c>
      <c r="C19" s="4">
        <v>8</v>
      </c>
      <c r="D19" s="46">
        <v>4</v>
      </c>
      <c r="E19" s="46"/>
      <c r="F19" s="46"/>
      <c r="G19" s="46">
        <v>4</v>
      </c>
      <c r="H19" s="46">
        <f>Таблица6[[#This Row],[Годин 2 заїзд]]+Таблица6[[#This Row],[Годин 3 заїзд]]-Таблица6[[#This Row],[Використано годин]]</f>
        <v>0</v>
      </c>
      <c r="I19" s="46">
        <v>2</v>
      </c>
      <c r="J19" s="46">
        <v>2</v>
      </c>
      <c r="K19" s="46"/>
      <c r="L19" s="46"/>
      <c r="M19" s="4"/>
      <c r="N19" s="120" t="s">
        <v>229</v>
      </c>
      <c r="O19" s="120">
        <v>8</v>
      </c>
      <c r="P19" s="120">
        <v>4</v>
      </c>
      <c r="Q19" s="122"/>
    </row>
    <row r="20" spans="1:17" s="49" customFormat="1" x14ac:dyDescent="0.25">
      <c r="A20" s="46" t="s">
        <v>177</v>
      </c>
      <c r="B20" s="46" t="s">
        <v>174</v>
      </c>
      <c r="C20" s="4">
        <v>6</v>
      </c>
      <c r="D20" s="46">
        <v>8</v>
      </c>
      <c r="E20" s="46">
        <v>2</v>
      </c>
      <c r="F20" s="46"/>
      <c r="G20" s="46">
        <v>8</v>
      </c>
      <c r="H20" s="46">
        <f>Таблица6[[#This Row],[Годин 2 заїзд]]+Таблица6[[#This Row],[Годин 3 заїзд]]-Таблица6[[#This Row],[Використано годин]]</f>
        <v>2</v>
      </c>
      <c r="I20" s="46"/>
      <c r="J20" s="46">
        <v>3</v>
      </c>
      <c r="K20" s="46"/>
      <c r="L20" s="46"/>
      <c r="M20" s="4"/>
      <c r="N20" s="127" t="s">
        <v>270</v>
      </c>
      <c r="O20" s="126">
        <v>10</v>
      </c>
      <c r="P20" s="126">
        <v>4</v>
      </c>
      <c r="Q20" s="122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7"/>
    </row>
    <row r="22" spans="1:17" s="49" customFormat="1" x14ac:dyDescent="0.25">
      <c r="A22" s="46" t="s">
        <v>177</v>
      </c>
      <c r="B22" s="128" t="s">
        <v>260</v>
      </c>
      <c r="C22" s="4">
        <v>6</v>
      </c>
      <c r="D22" s="46">
        <v>6</v>
      </c>
      <c r="E22" s="46"/>
      <c r="F22" s="46"/>
      <c r="G22" s="46">
        <v>6</v>
      </c>
      <c r="H22" s="46">
        <f>Таблица6[[#This Row],[Годин 2 заїзд]]+Таблица6[[#This Row],[Годин 3 заїзд]]-Таблица6[[#This Row],[Використано годин]]</f>
        <v>0</v>
      </c>
      <c r="I22" s="46"/>
      <c r="J22" s="46"/>
      <c r="K22" s="46">
        <v>2</v>
      </c>
      <c r="L22" s="46"/>
      <c r="M22" s="4"/>
      <c r="N22" s="127" t="s">
        <v>258</v>
      </c>
      <c r="O22" s="127">
        <v>8</v>
      </c>
      <c r="P22" s="127">
        <v>4</v>
      </c>
      <c r="Q22" s="122"/>
    </row>
    <row r="23" spans="1:17" s="49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7"/>
    </row>
    <row r="24" spans="1:17" s="49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7"/>
    </row>
    <row r="25" spans="1:17" s="49" customFormat="1" x14ac:dyDescent="0.25">
      <c r="A25" s="46" t="s">
        <v>177</v>
      </c>
      <c r="B25" s="46" t="s">
        <v>175</v>
      </c>
      <c r="C25" s="4"/>
      <c r="D25" s="46">
        <v>6</v>
      </c>
      <c r="E25" s="46">
        <v>4</v>
      </c>
      <c r="F25" s="46"/>
      <c r="G25" s="46">
        <v>6</v>
      </c>
      <c r="H25" s="46">
        <f>Таблица6[[#This Row],[Годин 2 заїзд]]+Таблица6[[#This Row],[Годин 3 заїзд]]-Таблица6[[#This Row],[Використано годин]]</f>
        <v>4</v>
      </c>
      <c r="I25" s="46"/>
      <c r="J25" s="46"/>
      <c r="K25" s="46">
        <v>2</v>
      </c>
      <c r="L25" s="46"/>
      <c r="M25" s="4"/>
      <c r="N25" s="127" t="s">
        <v>259</v>
      </c>
      <c r="O25" s="127">
        <v>6</v>
      </c>
      <c r="P25" s="120"/>
      <c r="Q25" s="122"/>
    </row>
    <row r="26" spans="1:17" s="49" customFormat="1" x14ac:dyDescent="0.25">
      <c r="A26" s="46" t="s">
        <v>177</v>
      </c>
      <c r="B26" s="46" t="s">
        <v>306</v>
      </c>
      <c r="C26" s="4"/>
      <c r="D26" s="46">
        <v>8</v>
      </c>
      <c r="E26" s="46">
        <v>4</v>
      </c>
      <c r="F26" s="46"/>
      <c r="G26" s="46">
        <v>8</v>
      </c>
      <c r="H26" s="46">
        <f>Таблица6[[#This Row],[Годин 2 заїзд]]+Таблица6[[#This Row],[Годин 3 заїзд]]-Таблица6[[#This Row],[Використано годин]]</f>
        <v>4</v>
      </c>
      <c r="I26" s="46"/>
      <c r="J26" s="46"/>
      <c r="K26" s="46">
        <v>2</v>
      </c>
      <c r="L26" s="46"/>
      <c r="M26" s="4"/>
      <c r="N26" s="127" t="s">
        <v>258</v>
      </c>
      <c r="O26" s="127">
        <v>8</v>
      </c>
      <c r="P26" s="120"/>
      <c r="Q26" s="122"/>
    </row>
    <row r="27" spans="1:17" s="49" customFormat="1" ht="30" x14ac:dyDescent="0.25">
      <c r="A27" s="4" t="s">
        <v>177</v>
      </c>
      <c r="B27" s="62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5" t="s">
        <v>265</v>
      </c>
      <c r="O27" s="10">
        <v>8</v>
      </c>
      <c r="P27" s="3"/>
      <c r="Q27" s="37"/>
    </row>
    <row r="28" spans="1:17" s="49" customFormat="1" x14ac:dyDescent="0.25">
      <c r="A28" s="46" t="s">
        <v>177</v>
      </c>
      <c r="B28" s="46" t="s">
        <v>271</v>
      </c>
      <c r="C28" s="4">
        <v>8</v>
      </c>
      <c r="D28" s="46">
        <v>4</v>
      </c>
      <c r="E28" s="46"/>
      <c r="F28" s="46"/>
      <c r="G28" s="46">
        <v>4</v>
      </c>
      <c r="H28" s="46">
        <f>Таблица6[[#This Row],[Годин 2 заїзд]]+Таблица6[[#This Row],[Годин 3 заїзд]]-Таблица6[[#This Row],[Використано годин]]</f>
        <v>0</v>
      </c>
      <c r="I28" s="46"/>
      <c r="J28" s="46"/>
      <c r="K28" s="46">
        <v>2</v>
      </c>
      <c r="L28" s="46"/>
      <c r="M28" s="4"/>
      <c r="N28" s="127" t="s">
        <v>252</v>
      </c>
      <c r="O28" s="126">
        <v>8</v>
      </c>
      <c r="P28" s="126">
        <v>4</v>
      </c>
      <c r="Q28" s="122"/>
    </row>
    <row r="29" spans="1:17" s="49" customFormat="1" x14ac:dyDescent="0.25">
      <c r="A29" s="46" t="s">
        <v>177</v>
      </c>
      <c r="B29" s="46" t="s">
        <v>176</v>
      </c>
      <c r="C29" s="4">
        <v>8</v>
      </c>
      <c r="D29" s="46">
        <v>4</v>
      </c>
      <c r="E29" s="46"/>
      <c r="F29" s="46"/>
      <c r="G29" s="46">
        <v>4</v>
      </c>
      <c r="H29" s="46">
        <f>Таблица6[[#This Row],[Годин 2 заїзд]]+Таблица6[[#This Row],[Годин 3 заїзд]]-Таблица6[[#This Row],[Використано годин]]</f>
        <v>0</v>
      </c>
      <c r="I29" s="46"/>
      <c r="J29" s="46">
        <v>2</v>
      </c>
      <c r="K29" s="46"/>
      <c r="L29" s="46"/>
      <c r="M29" s="46"/>
      <c r="N29" s="120" t="s">
        <v>287</v>
      </c>
      <c r="O29" s="120"/>
      <c r="P29" s="120"/>
      <c r="Q29" s="122"/>
    </row>
    <row r="30" spans="1:17" s="49" customFormat="1" x14ac:dyDescent="0.25">
      <c r="A30" s="46" t="s">
        <v>182</v>
      </c>
      <c r="B30" s="46" t="s">
        <v>179</v>
      </c>
      <c r="C30" s="4">
        <v>4</v>
      </c>
      <c r="D30" s="46">
        <v>6</v>
      </c>
      <c r="E30" s="46"/>
      <c r="F30" s="46"/>
      <c r="G30" s="46">
        <v>6</v>
      </c>
      <c r="H30" s="46">
        <f>Таблица6[[#This Row],[Годин 2 заїзд]]+Таблица6[[#This Row],[Годин 3 заїзд]]-Таблица6[[#This Row],[Використано годин]]</f>
        <v>0</v>
      </c>
      <c r="I30" s="46"/>
      <c r="J30" s="46"/>
      <c r="K30" s="46">
        <v>2</v>
      </c>
      <c r="L30" s="46"/>
      <c r="M30" s="4">
        <v>8.0139999999999993</v>
      </c>
      <c r="N30" s="127" t="s">
        <v>215</v>
      </c>
      <c r="O30" s="127"/>
      <c r="P30" s="127">
        <v>10</v>
      </c>
      <c r="Q30" s="122"/>
    </row>
    <row r="31" spans="1:17" s="49" customFormat="1" ht="30" x14ac:dyDescent="0.25">
      <c r="A31" s="46" t="s">
        <v>182</v>
      </c>
      <c r="B31" s="46" t="s">
        <v>180</v>
      </c>
      <c r="C31" s="4"/>
      <c r="D31" s="46">
        <v>6</v>
      </c>
      <c r="E31" s="46">
        <v>4</v>
      </c>
      <c r="F31" s="46"/>
      <c r="G31" s="46">
        <v>6</v>
      </c>
      <c r="H31" s="46">
        <f>Таблица6[[#This Row],[Годин 2 заїзд]]+Таблица6[[#This Row],[Годин 3 заїзд]]-Таблица6[[#This Row],[Використано годин]]</f>
        <v>4</v>
      </c>
      <c r="I31" s="46"/>
      <c r="J31" s="46"/>
      <c r="K31" s="46">
        <v>3</v>
      </c>
      <c r="L31" s="46"/>
      <c r="M31" s="4">
        <v>8.0139999999999993</v>
      </c>
      <c r="N31" s="127" t="s">
        <v>223</v>
      </c>
      <c r="O31" s="127">
        <v>6</v>
      </c>
      <c r="P31" s="120"/>
      <c r="Q31" s="122"/>
    </row>
    <row r="32" spans="1:17" ht="24.75" customHeight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7"/>
    </row>
    <row r="33" spans="1:17" s="49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7"/>
    </row>
    <row r="34" spans="1:17" s="49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7"/>
    </row>
    <row r="35" spans="1:17" s="49" customFormat="1" x14ac:dyDescent="0.25">
      <c r="A35" s="48" t="s">
        <v>301</v>
      </c>
      <c r="B35" s="48" t="s">
        <v>302</v>
      </c>
      <c r="C35" s="63"/>
      <c r="D35" s="48">
        <v>4</v>
      </c>
      <c r="E35" s="48">
        <v>4</v>
      </c>
      <c r="F35" s="48"/>
      <c r="G35" s="48">
        <v>4</v>
      </c>
      <c r="H35" s="48">
        <f>Таблица6[[#This Row],[Годин 2 заїзд]]+Таблица6[[#This Row],[Годин 3 заїзд]]-Таблица6[[#This Row],[Використано годин]]</f>
        <v>4</v>
      </c>
      <c r="I35" s="48"/>
      <c r="J35" s="48">
        <v>3</v>
      </c>
      <c r="K35" s="48"/>
      <c r="L35" s="48"/>
      <c r="M35" s="43">
        <v>20.204999999999998</v>
      </c>
      <c r="N35" s="159" t="s">
        <v>326</v>
      </c>
      <c r="O35" s="160"/>
      <c r="P35" s="159"/>
      <c r="Q35" s="160"/>
    </row>
    <row r="36" spans="1:17" s="49" customFormat="1" x14ac:dyDescent="0.25">
      <c r="A36" s="4" t="s">
        <v>301</v>
      </c>
      <c r="B36" s="4" t="s">
        <v>303</v>
      </c>
      <c r="C36" s="4"/>
      <c r="D36" s="36">
        <v>6</v>
      </c>
      <c r="E36" s="36">
        <v>4</v>
      </c>
      <c r="F36" s="36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65" t="s">
        <v>315</v>
      </c>
      <c r="O36" s="3">
        <v>6</v>
      </c>
      <c r="P36" s="3"/>
      <c r="Q36" s="66"/>
    </row>
    <row r="37" spans="1:17" s="49" customFormat="1" x14ac:dyDescent="0.25">
      <c r="A37" s="46" t="s">
        <v>301</v>
      </c>
      <c r="B37" s="46" t="s">
        <v>304</v>
      </c>
      <c r="C37" s="4"/>
      <c r="D37" s="156">
        <v>6</v>
      </c>
      <c r="E37" s="156">
        <v>4</v>
      </c>
      <c r="F37" s="156">
        <v>4</v>
      </c>
      <c r="G37" s="46">
        <v>8</v>
      </c>
      <c r="H37" s="46">
        <f>Таблица6[[#This Row],[Годин 2 заїзд]]+Таблица6[[#This Row],[Годин 3 заїзд]]-Таблица6[[#This Row],[Використано годин]]</f>
        <v>2</v>
      </c>
      <c r="I37" s="46">
        <v>3</v>
      </c>
      <c r="J37" s="46">
        <v>4</v>
      </c>
      <c r="K37" s="46"/>
      <c r="L37" s="46"/>
      <c r="M37" s="4">
        <v>20.204999999999998</v>
      </c>
      <c r="N37" s="157" t="s">
        <v>316</v>
      </c>
      <c r="O37" s="158">
        <v>6</v>
      </c>
      <c r="P37" s="120"/>
      <c r="Q37" s="158"/>
    </row>
    <row r="38" spans="1:17" s="49" customFormat="1" ht="30" x14ac:dyDescent="0.25">
      <c r="A38" s="4" t="s">
        <v>301</v>
      </c>
      <c r="B38" s="4" t="s">
        <v>305</v>
      </c>
      <c r="C38" s="4"/>
      <c r="D38" s="36">
        <v>6</v>
      </c>
      <c r="E38" s="36">
        <v>4</v>
      </c>
      <c r="F38" s="36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65" t="s">
        <v>218</v>
      </c>
      <c r="O38" s="66">
        <v>4</v>
      </c>
      <c r="P38" s="3"/>
      <c r="Q38" s="66">
        <v>2</v>
      </c>
    </row>
    <row r="39" spans="1:17" s="49" customFormat="1" x14ac:dyDescent="0.25">
      <c r="A39" s="4" t="s">
        <v>301</v>
      </c>
      <c r="B39" s="4" t="s">
        <v>166</v>
      </c>
      <c r="C39" s="4"/>
      <c r="D39" s="36">
        <v>6</v>
      </c>
      <c r="E39" s="36">
        <v>4</v>
      </c>
      <c r="F39" s="36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65" t="s">
        <v>259</v>
      </c>
      <c r="O39" s="66">
        <v>4</v>
      </c>
      <c r="P39" s="3">
        <v>2</v>
      </c>
      <c r="Q39" s="66"/>
    </row>
    <row r="40" spans="1:17" s="49" customFormat="1" x14ac:dyDescent="0.25">
      <c r="A40" s="63" t="s">
        <v>301</v>
      </c>
      <c r="B40" s="63" t="s">
        <v>306</v>
      </c>
      <c r="C40" s="63"/>
      <c r="D40" s="63">
        <v>6</v>
      </c>
      <c r="E40" s="63">
        <v>4</v>
      </c>
      <c r="F40" s="63"/>
      <c r="G40" s="63">
        <v>6</v>
      </c>
      <c r="H40" s="63">
        <f>Таблица6[[#This Row],[Годин 2 заїзд]]+Таблица6[[#This Row],[Годин 3 заїзд]]-Таблица6[[#This Row],[Використано годин]]</f>
        <v>4</v>
      </c>
      <c r="I40" s="63"/>
      <c r="J40" s="63"/>
      <c r="K40" s="63">
        <v>2</v>
      </c>
      <c r="L40" s="63"/>
      <c r="M40" s="43">
        <v>20.204999999999998</v>
      </c>
      <c r="N40" s="64" t="s">
        <v>329</v>
      </c>
      <c r="O40" s="67"/>
      <c r="P40" s="64"/>
      <c r="Q40" s="67"/>
    </row>
    <row r="41" spans="1:17" s="49" customFormat="1" x14ac:dyDescent="0.25">
      <c r="A41" s="4" t="s">
        <v>301</v>
      </c>
      <c r="B41" s="4" t="s">
        <v>307</v>
      </c>
      <c r="C41" s="4"/>
      <c r="D41" s="36">
        <v>6</v>
      </c>
      <c r="E41" s="36">
        <v>6</v>
      </c>
      <c r="F41" s="36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65" t="s">
        <v>317</v>
      </c>
      <c r="O41" s="66">
        <v>6</v>
      </c>
      <c r="P41" s="3"/>
      <c r="Q41" s="66"/>
    </row>
    <row r="42" spans="1:17" s="49" customFormat="1" x14ac:dyDescent="0.25">
      <c r="A42" s="4" t="s">
        <v>301</v>
      </c>
      <c r="B42" s="4" t="s">
        <v>308</v>
      </c>
      <c r="C42" s="4"/>
      <c r="D42" s="36">
        <v>8</v>
      </c>
      <c r="E42" s="36">
        <v>4</v>
      </c>
      <c r="F42" s="36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65" t="s">
        <v>205</v>
      </c>
      <c r="O42" s="66">
        <v>6</v>
      </c>
      <c r="P42" s="3">
        <v>2</v>
      </c>
      <c r="Q42" s="66"/>
    </row>
    <row r="43" spans="1:17" s="105" customFormat="1" x14ac:dyDescent="0.25">
      <c r="A43" s="106" t="s">
        <v>301</v>
      </c>
      <c r="B43" s="106" t="s">
        <v>309</v>
      </c>
      <c r="C43" s="63"/>
      <c r="D43" s="106">
        <v>6</v>
      </c>
      <c r="E43" s="106">
        <v>4</v>
      </c>
      <c r="F43" s="106">
        <v>4</v>
      </c>
      <c r="G43" s="106">
        <v>6</v>
      </c>
      <c r="H43" s="106">
        <f>Таблица6[[#This Row],[Годин 2 заїзд]]+Таблица6[[#This Row],[Годин 3 заїзд]]-Таблица6[[#This Row],[Використано годин]]</f>
        <v>4</v>
      </c>
      <c r="I43" s="106"/>
      <c r="J43" s="106">
        <v>4</v>
      </c>
      <c r="K43" s="106"/>
      <c r="L43" s="106"/>
      <c r="M43" s="43">
        <v>20.204999999999998</v>
      </c>
      <c r="N43" s="107" t="s">
        <v>328</v>
      </c>
      <c r="O43" s="108"/>
      <c r="P43" s="107"/>
      <c r="Q43" s="108"/>
    </row>
    <row r="44" spans="1:17" s="49" customFormat="1" x14ac:dyDescent="0.25">
      <c r="A44" s="48" t="s">
        <v>301</v>
      </c>
      <c r="B44" s="48" t="s">
        <v>310</v>
      </c>
      <c r="C44" s="63"/>
      <c r="D44" s="48">
        <v>4</v>
      </c>
      <c r="E44" s="48">
        <v>4</v>
      </c>
      <c r="F44" s="48">
        <v>4</v>
      </c>
      <c r="G44" s="48">
        <v>4</v>
      </c>
      <c r="H44" s="48">
        <f>Таблица6[[#This Row],[Годин 2 заїзд]]+Таблица6[[#This Row],[Годин 3 заїзд]]-Таблица6[[#This Row],[Використано годин]]</f>
        <v>4</v>
      </c>
      <c r="I44" s="48"/>
      <c r="J44" s="48"/>
      <c r="K44" s="48">
        <v>4</v>
      </c>
      <c r="L44" s="48"/>
      <c r="M44" s="43">
        <v>20.204999999999998</v>
      </c>
      <c r="N44" s="159" t="s">
        <v>331</v>
      </c>
      <c r="O44" s="172"/>
      <c r="P44" s="159"/>
      <c r="Q44" s="172"/>
    </row>
    <row r="45" spans="1:17" s="115" customFormat="1" x14ac:dyDescent="0.25">
      <c r="A45" s="116" t="s">
        <v>301</v>
      </c>
      <c r="B45" s="116" t="s">
        <v>311</v>
      </c>
      <c r="C45" s="63"/>
      <c r="D45" s="116">
        <v>6</v>
      </c>
      <c r="E45" s="116">
        <v>2</v>
      </c>
      <c r="F45" s="116">
        <v>4</v>
      </c>
      <c r="G45" s="116">
        <v>6</v>
      </c>
      <c r="H45" s="116">
        <f>Таблица6[[#This Row],[Годин 2 заїзд]]+Таблица6[[#This Row],[Годин 3 заїзд]]-Таблица6[[#This Row],[Використано годин]]</f>
        <v>2</v>
      </c>
      <c r="I45" s="116"/>
      <c r="J45" s="116"/>
      <c r="K45" s="116">
        <v>4</v>
      </c>
      <c r="L45" s="116"/>
      <c r="M45" s="48">
        <v>20.204999999999998</v>
      </c>
      <c r="N45" s="117"/>
      <c r="O45" s="118"/>
      <c r="P45" s="117"/>
      <c r="Q45" s="118"/>
    </row>
    <row r="46" spans="1:17" s="49" customFormat="1" x14ac:dyDescent="0.25">
      <c r="A46" s="4" t="s">
        <v>301</v>
      </c>
      <c r="B46" s="4" t="s">
        <v>312</v>
      </c>
      <c r="C46" s="4"/>
      <c r="D46" s="36">
        <v>6</v>
      </c>
      <c r="E46" s="36">
        <v>6</v>
      </c>
      <c r="F46" s="36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65" t="s">
        <v>318</v>
      </c>
      <c r="O46" s="66">
        <v>6</v>
      </c>
      <c r="P46" s="3"/>
      <c r="Q46" s="66"/>
    </row>
    <row r="47" spans="1:17" s="49" customFormat="1" x14ac:dyDescent="0.25">
      <c r="A47" s="4" t="s">
        <v>301</v>
      </c>
      <c r="B47" s="4" t="s">
        <v>313</v>
      </c>
      <c r="C47" s="4"/>
      <c r="D47" s="36">
        <v>6</v>
      </c>
      <c r="E47" s="36">
        <v>4</v>
      </c>
      <c r="F47" s="36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65" t="s">
        <v>319</v>
      </c>
      <c r="O47" s="66">
        <v>6</v>
      </c>
      <c r="P47" s="3"/>
      <c r="Q47" s="66"/>
    </row>
    <row r="48" spans="1:17" s="49" customFormat="1" x14ac:dyDescent="0.25">
      <c r="A48" s="4" t="s">
        <v>301</v>
      </c>
      <c r="B48" s="4" t="s">
        <v>314</v>
      </c>
      <c r="C48" s="4"/>
      <c r="D48" s="36">
        <v>6</v>
      </c>
      <c r="E48" s="36">
        <v>6</v>
      </c>
      <c r="F48" s="36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65" t="s">
        <v>315</v>
      </c>
      <c r="O48" s="66">
        <v>6</v>
      </c>
      <c r="P48" s="3"/>
      <c r="Q48" s="66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2" t="s">
        <v>0</v>
      </c>
      <c r="B1" s="33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3" t="s">
        <v>1</v>
      </c>
      <c r="I1" s="33" t="s">
        <v>197</v>
      </c>
      <c r="J1" s="33" t="s">
        <v>2</v>
      </c>
      <c r="K1" s="34" t="s">
        <v>262</v>
      </c>
      <c r="L1" s="34" t="s">
        <v>263</v>
      </c>
      <c r="M1" s="35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7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7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9"/>
      <c r="H4" s="39"/>
      <c r="I4" s="40" t="s">
        <v>294</v>
      </c>
      <c r="J4" s="27" t="s">
        <v>219</v>
      </c>
      <c r="K4" s="27">
        <v>8</v>
      </c>
      <c r="L4" s="27">
        <v>2</v>
      </c>
      <c r="M4" s="41"/>
    </row>
    <row r="5" spans="1:13" x14ac:dyDescent="0.25">
      <c r="G5" s="42"/>
      <c r="H5" s="30"/>
      <c r="I5" s="30"/>
      <c r="J5" s="30"/>
      <c r="K5" s="30"/>
      <c r="L5" s="30"/>
      <c r="M5" s="30"/>
    </row>
    <row r="6" spans="1:13" x14ac:dyDescent="0.25">
      <c r="G6" s="42"/>
      <c r="H6" s="30"/>
      <c r="I6" s="30"/>
      <c r="J6" s="30"/>
      <c r="K6" s="30"/>
      <c r="L6" s="30"/>
      <c r="M6" s="30"/>
    </row>
    <row r="7" spans="1:13" x14ac:dyDescent="0.25">
      <c r="G7" s="42"/>
      <c r="H7" s="30"/>
      <c r="I7" s="30"/>
      <c r="J7" s="30"/>
      <c r="K7" s="30"/>
      <c r="L7" s="30"/>
      <c r="M7" s="30"/>
    </row>
    <row r="8" spans="1:13" x14ac:dyDescent="0.25">
      <c r="G8" s="42"/>
      <c r="H8" s="30"/>
      <c r="I8" s="30"/>
      <c r="J8" s="30"/>
      <c r="K8" s="30"/>
      <c r="L8" s="30"/>
      <c r="M8" s="30"/>
    </row>
    <row r="9" spans="1:13" x14ac:dyDescent="0.25">
      <c r="G9" s="42"/>
      <c r="H9" s="30"/>
      <c r="I9" s="30"/>
      <c r="J9" s="30"/>
      <c r="K9" s="30"/>
      <c r="L9" s="30"/>
      <c r="M9" s="30"/>
    </row>
    <row r="10" spans="1:13" x14ac:dyDescent="0.25">
      <c r="G10" s="42"/>
      <c r="H10" s="30"/>
      <c r="I10" s="30"/>
      <c r="J10" s="30"/>
      <c r="K10" s="30"/>
      <c r="L10" s="30"/>
      <c r="M10" s="30"/>
    </row>
    <row r="11" spans="1:13" x14ac:dyDescent="0.25">
      <c r="G11" s="42"/>
      <c r="H11" s="30"/>
      <c r="I11" s="30"/>
      <c r="J11" s="30"/>
      <c r="K11" s="30"/>
      <c r="L11" s="30"/>
      <c r="M11" s="30"/>
    </row>
    <row r="12" spans="1:13" x14ac:dyDescent="0.25">
      <c r="G12" s="42"/>
      <c r="H12" s="30"/>
      <c r="I12" s="30"/>
      <c r="J12" s="30"/>
      <c r="K12" s="30"/>
      <c r="L12" s="30"/>
      <c r="M12" s="30"/>
    </row>
    <row r="13" spans="1:13" x14ac:dyDescent="0.25">
      <c r="G13" s="42"/>
      <c r="H13" s="30"/>
      <c r="I13" s="30"/>
      <c r="J13" s="30"/>
      <c r="K13" s="30"/>
      <c r="L13" s="30"/>
      <c r="M13" s="30"/>
    </row>
    <row r="14" spans="1:13" x14ac:dyDescent="0.25">
      <c r="G14" s="42"/>
      <c r="H14" s="30"/>
      <c r="I14" s="30"/>
      <c r="J14" s="30"/>
      <c r="K14" s="30"/>
      <c r="L14" s="30"/>
      <c r="M14" s="30"/>
    </row>
    <row r="15" spans="1:13" x14ac:dyDescent="0.25">
      <c r="G15" s="42"/>
      <c r="H15" s="30"/>
      <c r="I15" s="30"/>
      <c r="J15" s="30"/>
      <c r="K15" s="30"/>
      <c r="L15" s="30"/>
      <c r="M15" s="30"/>
    </row>
    <row r="16" spans="1:13" x14ac:dyDescent="0.25">
      <c r="G16" s="42"/>
      <c r="H16" s="30"/>
      <c r="I16" s="30"/>
      <c r="J16" s="30"/>
      <c r="K16" s="30"/>
      <c r="L16" s="30"/>
      <c r="M16" s="30"/>
    </row>
    <row r="17" spans="7:13" x14ac:dyDescent="0.25">
      <c r="G17" s="42"/>
      <c r="H17" s="30"/>
      <c r="I17" s="30"/>
      <c r="J17" s="30"/>
      <c r="K17" s="30"/>
      <c r="L17" s="30"/>
      <c r="M17" s="30"/>
    </row>
    <row r="18" spans="7:13" x14ac:dyDescent="0.25">
      <c r="G18" s="42"/>
      <c r="H18" s="30"/>
      <c r="I18" s="30"/>
      <c r="J18" s="30"/>
      <c r="K18" s="30"/>
      <c r="L18" s="30"/>
      <c r="M18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xgresx@gmail.com</cp:lastModifiedBy>
  <dcterms:created xsi:type="dcterms:W3CDTF">2016-09-13T07:59:29Z</dcterms:created>
  <dcterms:modified xsi:type="dcterms:W3CDTF">2017-03-05T15:49:27Z</dcterms:modified>
</cp:coreProperties>
</file>