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80" windowWidth="20730" windowHeight="9000" activeTab="5"/>
  </bookViews>
  <sheets>
    <sheet name="1 курс" sheetId="1" r:id="rId1"/>
    <sheet name="2 курс" sheetId="2" r:id="rId2"/>
    <sheet name="3 курс" sheetId="3" r:id="rId3"/>
    <sheet name="4 курс" sheetId="4" r:id="rId4"/>
    <sheet name="5 курс" sheetId="5" r:id="rId5"/>
    <sheet name="6 курс" sheetId="6" r:id="rId6"/>
    <sheet name="7 курс" sheetId="7" r:id="rId7"/>
  </sheets>
  <definedNames>
    <definedName name="_xlnm.Print_Area" localSheetId="0">'1 курс'!$A$1:$R$15</definedName>
  </definedNames>
  <calcPr calcId="145621"/>
</workbook>
</file>

<file path=xl/calcChain.xml><?xml version="1.0" encoding="utf-8"?>
<calcChain xmlns="http://schemas.openxmlformats.org/spreadsheetml/2006/main">
  <c r="H6" i="6" l="1"/>
  <c r="H5" i="6"/>
  <c r="H5" i="3" l="1"/>
  <c r="H12" i="1" l="1"/>
  <c r="H4" i="1" l="1"/>
  <c r="H2" i="6" l="1"/>
  <c r="H3" i="6"/>
  <c r="H4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3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1"/>
  <c r="H3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</calcChain>
</file>

<file path=xl/comments1.xml><?xml version="1.0" encoding="utf-8"?>
<comments xmlns="http://schemas.openxmlformats.org/spreadsheetml/2006/main">
  <authors>
    <author>xgresx@gmail.com</author>
    <author>Admin</author>
  </authors>
  <commentList>
    <comment ref="N15" authorId="0">
      <text>
        <r>
          <rPr>
            <sz val="9"/>
            <color indexed="81"/>
            <rFont val="Tahoma"/>
            <family val="2"/>
            <charset val="204"/>
          </rPr>
          <t>Немає в списку навантаження по викладачів кафедри ЗК
Припущення треба дивитсь на 88 рядок.</t>
        </r>
      </text>
    </comment>
    <comment ref="B19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всього 14 годин</t>
        </r>
      </text>
    </comment>
  </commentList>
</comments>
</file>

<file path=xl/comments3.xml><?xml version="1.0" encoding="utf-8"?>
<comments xmlns="http://schemas.openxmlformats.org/spreadsheetml/2006/main">
  <authors>
    <author>xgresx@gmail.com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Дистанційне зондування Землі з основами позиційної астрономії</t>
        </r>
      </text>
    </comment>
    <comment ref="N9" authorId="0">
      <text>
        <r>
          <rPr>
            <b/>
            <sz val="9"/>
            <color indexed="81"/>
            <rFont val="Tahoma"/>
            <family val="2"/>
            <charset val="204"/>
          </rPr>
          <t>наступний семестр + викл. Лета В.В.</t>
        </r>
      </text>
    </comment>
  </commentList>
</comments>
</file>

<file path=xl/comments4.xml><?xml version="1.0" encoding="utf-8"?>
<comments xmlns="http://schemas.openxmlformats.org/spreadsheetml/2006/main">
  <authors>
    <author>xgresx@gmail.com</author>
    <author>user</author>
  </authors>
  <commentList>
    <comment ref="N25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немає в розподілу по викладачх
</t>
        </r>
      </text>
    </comment>
    <comment ref="B40" authorId="1">
      <text>
        <r>
          <rPr>
            <b/>
            <sz val="9"/>
            <color indexed="81"/>
            <rFont val="Tahoma"/>
            <family val="2"/>
            <charset val="204"/>
          </rPr>
          <t>4 години наступний заїзд</t>
        </r>
      </text>
    </comment>
  </commentList>
</comments>
</file>

<file path=xl/comments5.xml><?xml version="1.0" encoding="utf-8"?>
<comments xmlns="http://schemas.openxmlformats.org/spreadsheetml/2006/main">
  <authors>
    <author>user</author>
    <author>xgresx@gmail.com</author>
  </authors>
  <commentLis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Назва: + та землеустрій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Наступний заїзд залік
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 наступний заїзд 1 пара</t>
        </r>
      </text>
    </comment>
    <comment ref="N17" authorId="1">
      <text>
        <r>
          <rPr>
            <b/>
            <sz val="9"/>
            <color indexed="81"/>
            <rFont val="Tahoma"/>
            <family val="2"/>
            <charset val="204"/>
          </rPr>
          <t>Немає в розподілу по виклдачах</t>
        </r>
      </text>
    </comment>
  </commentList>
</comments>
</file>

<file path=xl/comments6.xml><?xml version="1.0" encoding="utf-8"?>
<comments xmlns="http://schemas.openxmlformats.org/spreadsheetml/2006/main">
  <authors>
    <author>user</author>
    <author>Admin</author>
  </authors>
  <commentList>
    <comment ref="B18" authorId="0">
      <text>
        <r>
          <rPr>
            <b/>
            <sz val="9"/>
            <color indexed="81"/>
            <rFont val="Tahoma"/>
            <family val="2"/>
            <charset val="204"/>
          </rPr>
          <t>Наступний заїзд</t>
        </r>
      </text>
    </comment>
    <comment ref="J18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Іспит на наступний</t>
        </r>
      </text>
    </comment>
    <comment ref="A21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2 пари на наступний заїзд</t>
        </r>
      </text>
    </comment>
    <comment ref="B34" authorId="0">
      <text>
        <r>
          <rPr>
            <b/>
            <sz val="9"/>
            <color indexed="81"/>
            <rFont val="Tahoma"/>
            <family val="2"/>
            <charset val="204"/>
          </rPr>
          <t>На наступний заїзд 1 пара</t>
        </r>
      </text>
    </comment>
    <comment ref="B37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- 1 пара наступний заїзд</t>
        </r>
      </text>
    </comment>
  </commentList>
</comments>
</file>

<file path=xl/sharedStrings.xml><?xml version="1.0" encoding="utf-8"?>
<sst xmlns="http://schemas.openxmlformats.org/spreadsheetml/2006/main" count="784" uniqueCount="334">
  <si>
    <t>Групи</t>
  </si>
  <si>
    <t>Прим.</t>
  </si>
  <si>
    <t>Викладач</t>
  </si>
  <si>
    <t>Дисципліна</t>
  </si>
  <si>
    <t>Іноземна мова 1 курс</t>
  </si>
  <si>
    <t>Всі</t>
  </si>
  <si>
    <t>Ділова українська мова</t>
  </si>
  <si>
    <t>ПГ + СОГ</t>
  </si>
  <si>
    <t>Вища математика з основами математичної статистики</t>
  </si>
  <si>
    <t>Загальне землезнавство</t>
  </si>
  <si>
    <t>Геологія загальна та історична</t>
  </si>
  <si>
    <t>Хімія з основами геохімії</t>
  </si>
  <si>
    <t>Історія та культура України</t>
  </si>
  <si>
    <t>Топографія з основами геодезії</t>
  </si>
  <si>
    <t>Основи екології</t>
  </si>
  <si>
    <t xml:space="preserve">Грунтознавство з основами географії грунтів </t>
  </si>
  <si>
    <t>Фізика з основами геофізики</t>
  </si>
  <si>
    <t>СОГ</t>
  </si>
  <si>
    <t>Фізика</t>
  </si>
  <si>
    <t>ЗВК</t>
  </si>
  <si>
    <t>Вища математика</t>
  </si>
  <si>
    <t>Інформатика та  програмування геозадач</t>
  </si>
  <si>
    <t>Топографія</t>
  </si>
  <si>
    <t>Математичні методи в землевпорядкуванні / Математичне моделювання в землеустрою</t>
  </si>
  <si>
    <t>Інженерна графіка в землеустрої</t>
  </si>
  <si>
    <t>Геологія і геоморфологія</t>
  </si>
  <si>
    <t>ЛГ</t>
  </si>
  <si>
    <t>Лісова зоологія</t>
  </si>
  <si>
    <t>Вступ до спеціальності</t>
  </si>
  <si>
    <t>Інформатика, сучасні інформаційні технології та системи</t>
  </si>
  <si>
    <t>Безпека життєдіяльності</t>
  </si>
  <si>
    <t>Фізика загальна</t>
  </si>
  <si>
    <t>Ботаніка</t>
  </si>
  <si>
    <t>Креслення</t>
  </si>
  <si>
    <t>Іноземна мова 2 курс</t>
  </si>
  <si>
    <t>Філософія</t>
  </si>
  <si>
    <t>Грунтознавство з основами географії грунтів</t>
  </si>
  <si>
    <t>Інформатика з  основами геоінформатики</t>
  </si>
  <si>
    <t>Фізична географія материків і океанів  (кр)</t>
  </si>
  <si>
    <t>Екологія людини</t>
  </si>
  <si>
    <t>Основи раціонального природокористування і охорона природи</t>
  </si>
  <si>
    <t>Біогеографія</t>
  </si>
  <si>
    <t>Метеорологія та кліматологія</t>
  </si>
  <si>
    <t>Основи картографії</t>
  </si>
  <si>
    <t>Рекреаційна географія та географія туризму</t>
  </si>
  <si>
    <t>Метрологія, стандартизація і сертифікація</t>
  </si>
  <si>
    <t>Геодезія</t>
  </si>
  <si>
    <t>Фотограмметрія та дистанційне зондування</t>
  </si>
  <si>
    <t>Безпека життєдіяльності та охорона праці</t>
  </si>
  <si>
    <t xml:space="preserve">Грунтознавство </t>
  </si>
  <si>
    <t>Землеробство з основами рослинництва</t>
  </si>
  <si>
    <t>Біометрія</t>
  </si>
  <si>
    <t>Генетика</t>
  </si>
  <si>
    <t xml:space="preserve">Хімія </t>
  </si>
  <si>
    <t>Грунтознавство</t>
  </si>
  <si>
    <t>Технічна механіка</t>
  </si>
  <si>
    <t>СГ</t>
  </si>
  <si>
    <t>Лісова ентомологія</t>
  </si>
  <si>
    <t>Фізіологія рослин</t>
  </si>
  <si>
    <t>Лісознавство</t>
  </si>
  <si>
    <t>Метеорологія</t>
  </si>
  <si>
    <t>Лісова пірологія</t>
  </si>
  <si>
    <t>Фітопатологія</t>
  </si>
  <si>
    <t>Декоративне луківництво</t>
  </si>
  <si>
    <t>Політологія</t>
  </si>
  <si>
    <t>Садово-паркове будівництво</t>
  </si>
  <si>
    <t>Загальна гідрологія і океанологія</t>
  </si>
  <si>
    <t>Методи географічних досліджень</t>
  </si>
  <si>
    <t>Географія сільського і лісового господарства Закарпаття</t>
  </si>
  <si>
    <t>Дистанційне зондування Землі</t>
  </si>
  <si>
    <t>Палеогеографія плейстоцену</t>
  </si>
  <si>
    <t>Науково-дослідна робота студентів</t>
  </si>
  <si>
    <t>Регіональна економічна і соціальна географія</t>
  </si>
  <si>
    <t>Основи менеджменту та маркетингу</t>
  </si>
  <si>
    <t>Фізична географія України (кр)</t>
  </si>
  <si>
    <t xml:space="preserve">Географія рідного краю і методика її викладання </t>
  </si>
  <si>
    <t>Основи суспільної та соціальної географії</t>
  </si>
  <si>
    <t>Основи моніторингу, екологічна експертиза і аудит</t>
  </si>
  <si>
    <t>Географічні інформаційні системи</t>
  </si>
  <si>
    <t>ГІС і бази даних</t>
  </si>
  <si>
    <t>ПРП Закарпаття</t>
  </si>
  <si>
    <t>Земельне право</t>
  </si>
  <si>
    <t>Законодавчі основи землевпорядкування та кадастру</t>
  </si>
  <si>
    <t>Математичні методи в землевпорядкуванні</t>
  </si>
  <si>
    <t>Основи GPS-технологій</t>
  </si>
  <si>
    <t>Математична обробка геодезичних вимірювань</t>
  </si>
  <si>
    <t>Інвестиційний аналіз</t>
  </si>
  <si>
    <t>Геодезичні роботи в землеустрої</t>
  </si>
  <si>
    <t>Охорона праці</t>
  </si>
  <si>
    <t>Землеустрій</t>
  </si>
  <si>
    <t>Основи педагогіки та психології</t>
  </si>
  <si>
    <t>ЗВК + СГ</t>
  </si>
  <si>
    <t>Дендрологія</t>
  </si>
  <si>
    <t>Озеленення населених місць</t>
  </si>
  <si>
    <t>Психологія</t>
  </si>
  <si>
    <t>Лісові культури (кп)</t>
  </si>
  <si>
    <t>Квітникарство</t>
  </si>
  <si>
    <t>Образотворча грамота</t>
  </si>
  <si>
    <t>Землеробство</t>
  </si>
  <si>
    <t>СГ + ЗВК</t>
  </si>
  <si>
    <t>Лісова селекція 3 курс</t>
  </si>
  <si>
    <t>Основи містобудування</t>
  </si>
  <si>
    <t>Лісівництво в т.ч. рекреаційне (кп)</t>
  </si>
  <si>
    <t>Лісівництво в т.ч. рекреаційне (де)</t>
  </si>
  <si>
    <t>Ландшафтна архітектура</t>
  </si>
  <si>
    <t>Аерокосмічні методи та лісовпорядкування</t>
  </si>
  <si>
    <t>Аерокосмічні методи та лісовпорядкування (де)</t>
  </si>
  <si>
    <t>Основи наукових досліджень</t>
  </si>
  <si>
    <t>Географічне прогнозування</t>
  </si>
  <si>
    <t>Географія населення з основами демографії</t>
  </si>
  <si>
    <t>Економіка та географія природокористування</t>
  </si>
  <si>
    <t>Економічна і соціальна географія України</t>
  </si>
  <si>
    <t>Основи викладання географії</t>
  </si>
  <si>
    <t>Ресурси Закарпаття (кр)</t>
  </si>
  <si>
    <t>Географія ПРП України</t>
  </si>
  <si>
    <t>Географія промисловості</t>
  </si>
  <si>
    <t>Педагогіка</t>
  </si>
  <si>
    <t>Соціально-економічна статистика</t>
  </si>
  <si>
    <t>Інформаційні технології в географії та основи географічного моделювання</t>
  </si>
  <si>
    <t>Політична географія</t>
  </si>
  <si>
    <t>Методика викладання географії в школі</t>
  </si>
  <si>
    <t>Вища геодезія</t>
  </si>
  <si>
    <t xml:space="preserve">Основи районного планування та гідромеліорація </t>
  </si>
  <si>
    <t>Супутникова геодезія та сферична астрономія</t>
  </si>
  <si>
    <t xml:space="preserve">Інженерна геодезія </t>
  </si>
  <si>
    <t xml:space="preserve">Електронні геодезичні прилади </t>
  </si>
  <si>
    <t xml:space="preserve">Зональні системи землеробства </t>
  </si>
  <si>
    <t>Основи реєстрації нерухомості та прав на неї</t>
  </si>
  <si>
    <t>Фінансово- економічна діяльність</t>
  </si>
  <si>
    <t xml:space="preserve">Картографування грунтів  </t>
  </si>
  <si>
    <t>Практикум із землевпорядних робіт</t>
  </si>
  <si>
    <t>Історія земельних відносин  та землеустрою</t>
  </si>
  <si>
    <t>Організація і управління виробництвом</t>
  </si>
  <si>
    <t>Економічна теорія</t>
  </si>
  <si>
    <t>Соціологія</t>
  </si>
  <si>
    <t>Заповідна справа</t>
  </si>
  <si>
    <t>Лісова таксація (де)</t>
  </si>
  <si>
    <t>Механізація лісогосподарських та садово-паркових робіт</t>
  </si>
  <si>
    <t>Недеревні ресурси</t>
  </si>
  <si>
    <t xml:space="preserve">Основи лісоексплуатації </t>
  </si>
  <si>
    <t>Озеленення населених місць (де)</t>
  </si>
  <si>
    <t>Географія світового господарства (де)</t>
  </si>
  <si>
    <t>Географічне країнознавство (де)</t>
  </si>
  <si>
    <t>Географія грунтів і земельних ресурсів</t>
  </si>
  <si>
    <t>Прикладна фізична географія</t>
  </si>
  <si>
    <t>Теорія і методологія географічної науки</t>
  </si>
  <si>
    <t>Основи педмайстерності</t>
  </si>
  <si>
    <t>Історична географія з основами етнографії (де)</t>
  </si>
  <si>
    <t>Державний земельний кадастр</t>
  </si>
  <si>
    <t>Управління земельними ресурсами</t>
  </si>
  <si>
    <t>Землевпорядне  проектування</t>
  </si>
  <si>
    <t>Методи  наукових досліджень</t>
  </si>
  <si>
    <t>Підготовчий курс з іноземної мови</t>
  </si>
  <si>
    <t>Оцінка землі і нерухомого майна</t>
  </si>
  <si>
    <t>Лісова селекція</t>
  </si>
  <si>
    <t>Основи охорони праці</t>
  </si>
  <si>
    <t>Географія України</t>
  </si>
  <si>
    <t>Географія і ПРП Закарпаття</t>
  </si>
  <si>
    <t>Педагогіка і психологія вищої школи</t>
  </si>
  <si>
    <t>Конструктивна географія</t>
  </si>
  <si>
    <t>Картографічне моделювання</t>
  </si>
  <si>
    <t>Регіональна економічна та соціальна географія світу</t>
  </si>
  <si>
    <t>Інформаційні технології в географії</t>
  </si>
  <si>
    <t>Управління природокористуванням</t>
  </si>
  <si>
    <t>Моніторинг навколишнього природного середовища</t>
  </si>
  <si>
    <t>Фізична географія материків і океанів</t>
  </si>
  <si>
    <t>Охорона праці в галузі</t>
  </si>
  <si>
    <t>Методологія і організація наукових досліджень</t>
  </si>
  <si>
    <t>Цивільний захист/Право інтелектуальної власності</t>
  </si>
  <si>
    <t>СОГ спец.</t>
  </si>
  <si>
    <t>СОГ спец. + маг.</t>
  </si>
  <si>
    <t>Моніторинг та охорона земель</t>
  </si>
  <si>
    <t>ГІС в кадастрових системах</t>
  </si>
  <si>
    <t>Робоче проектування в землеустрої</t>
  </si>
  <si>
    <t>Галузеві кадастри</t>
  </si>
  <si>
    <t xml:space="preserve">Охорона праці в галузі </t>
  </si>
  <si>
    <t>Цивільний захист</t>
  </si>
  <si>
    <t>ЗВК спец. + маг.</t>
  </si>
  <si>
    <t>ЗВК спец.</t>
  </si>
  <si>
    <t>Методика викладання географії у вищій школі</t>
  </si>
  <si>
    <t>Конструктивно-географічні основи раціонального природокористування</t>
  </si>
  <si>
    <t>Географія Карпатського регіону</t>
  </si>
  <si>
    <t>СОГ маг.</t>
  </si>
  <si>
    <t>Методологія та методика наукових досліджень/ теоретичні основи судової експертизи</t>
  </si>
  <si>
    <t>ЗВК маг.</t>
  </si>
  <si>
    <t>Грошик</t>
  </si>
  <si>
    <t>ПГ + ЗВК</t>
  </si>
  <si>
    <t>Шароді І.С</t>
  </si>
  <si>
    <t>Скиба І.І.</t>
  </si>
  <si>
    <t>шифр спеціальності</t>
  </si>
  <si>
    <t>6.014г</t>
  </si>
  <si>
    <t>6.103 + 6.193</t>
  </si>
  <si>
    <t>6.103 + 6.104</t>
  </si>
  <si>
    <t>Сг</t>
  </si>
  <si>
    <t>П.Н. Геогр.</t>
  </si>
  <si>
    <t>Шифр. Спеціальності</t>
  </si>
  <si>
    <t>Шифр спеціальності</t>
  </si>
  <si>
    <t>Шифр спецільності</t>
  </si>
  <si>
    <t>3 - й курс ЗВК та 5 - й СГ</t>
  </si>
  <si>
    <t>3 - й курс СГ та 4 -й ЗВК</t>
  </si>
  <si>
    <t>ст. викл. Мельничук В.П.</t>
  </si>
  <si>
    <t>доц. Микита М.М.</t>
  </si>
  <si>
    <t>ст.викл. Стасюк В.І.</t>
  </si>
  <si>
    <t>доц. Фекета І.Ю.</t>
  </si>
  <si>
    <t>проф. Дробнич В.Г.</t>
  </si>
  <si>
    <t>доц. Потіш Л.А.</t>
  </si>
  <si>
    <t>доц. Шишканинець І.Ф.</t>
  </si>
  <si>
    <t>ст. викл. Приходько М.В.</t>
  </si>
  <si>
    <t>доцент Мигаль А.В.</t>
  </si>
  <si>
    <t>Лаб.</t>
  </si>
  <si>
    <t>доц. Салюк М.Р.</t>
  </si>
  <si>
    <t>ст.викл. Лахоцька Е.Я.</t>
  </si>
  <si>
    <t>викл. Бубенко С.П.</t>
  </si>
  <si>
    <t>доц. Чепур С.С.</t>
  </si>
  <si>
    <t>доц. Мірутенко В.В.</t>
  </si>
  <si>
    <t>ст. викл. Жулканич Б.М.</t>
  </si>
  <si>
    <t>доц. Славік Р.В.</t>
  </si>
  <si>
    <t>доц. Єпішев В.П.</t>
  </si>
  <si>
    <t>доц. Радиш І.П.</t>
  </si>
  <si>
    <t>проф. Поп С.С.</t>
  </si>
  <si>
    <t>ст.викл. Марухнич Т.Б.</t>
  </si>
  <si>
    <t>викл. Калинич І.І.</t>
  </si>
  <si>
    <t>ст.викл. Пересоляк Р.В</t>
  </si>
  <si>
    <t>ст. викл. Антонюк О.С.</t>
  </si>
  <si>
    <t>ст. викл. Озимко Р. Р.</t>
  </si>
  <si>
    <t>ст. викл. Глюдзик Г.Б.</t>
  </si>
  <si>
    <t>ст.викл. Ничвид М.Р.</t>
  </si>
  <si>
    <t>проф. Каблак Н.І.</t>
  </si>
  <si>
    <t>викл. Лета В.В.</t>
  </si>
  <si>
    <t>доц. Пересоляк В.Ю.</t>
  </si>
  <si>
    <t>ст.викл. Жиган М.В.</t>
  </si>
  <si>
    <t>проф. Поп С. С.</t>
  </si>
  <si>
    <t>доц. Мигаль А.В.</t>
  </si>
  <si>
    <t>ФізФ.О</t>
  </si>
  <si>
    <t>Шифр кафедри</t>
  </si>
  <si>
    <t>ас. Ваш Я.І.</t>
  </si>
  <si>
    <t>викл. Озимко Р.Р.</t>
  </si>
  <si>
    <t>ст. викл. Шароді В.В.</t>
  </si>
  <si>
    <t>ст. викл. Жиган М.В.</t>
  </si>
  <si>
    <t>МатФ.КПМ</t>
  </si>
  <si>
    <t>доц. Мигаль А.В.; ст.викл. Смужаниця Я.В.</t>
  </si>
  <si>
    <t>ст.викл. Смужаниця Я.В.</t>
  </si>
  <si>
    <t>ст.викл. Мойш Н.І.</t>
  </si>
  <si>
    <t>ст. викл. Мойш Н.І.</t>
  </si>
  <si>
    <t>викл. Корчинська Ж.М.</t>
  </si>
  <si>
    <t>Ландшафтознавство з основами  ландшафтної екології</t>
  </si>
  <si>
    <t>доц. Єпішев В.П.; викл. Озимко Р.Р.</t>
  </si>
  <si>
    <t>ст. викл Жиган М.В.</t>
  </si>
  <si>
    <t>ст. викл. Марухнич Т.Б.; викл. Бубенко С.П.</t>
  </si>
  <si>
    <t>ст. викл. Ничвид М.Р.</t>
  </si>
  <si>
    <t>доц. Чепур С.С.; ст. викл. Мойш Н.І.</t>
  </si>
  <si>
    <t>ст. викл. Задорожний А.І.</t>
  </si>
  <si>
    <t>доцент Мигаль А.В.; ст. викл. Мойш Н.І.</t>
  </si>
  <si>
    <t>проф. Каблак Н.І.; ас. Ваш Я.І.</t>
  </si>
  <si>
    <t>доц. Перович І.Л.</t>
  </si>
  <si>
    <t>ст. викл. Яцко О.В.</t>
  </si>
  <si>
    <t>ст. викл. Роман С.І.</t>
  </si>
  <si>
    <t xml:space="preserve"> викл. Корчинська Ж.М.</t>
  </si>
  <si>
    <t>ст. викл. Приходьцо М.В.</t>
  </si>
  <si>
    <t>ст. викл. Пересоляк Р.В</t>
  </si>
  <si>
    <t>ст. викл. Марухнич Т.Б.</t>
  </si>
  <si>
    <t>ст. викл. Смужниця Я.В.</t>
  </si>
  <si>
    <t>Методологія оцінки нерухомості</t>
  </si>
  <si>
    <t>Автоматизація земпроектування</t>
  </si>
  <si>
    <t>Лекц.2</t>
  </si>
  <si>
    <t>Практ.3</t>
  </si>
  <si>
    <t>Столбец4</t>
  </si>
  <si>
    <t>доц. Пересоляк В.Ю.; ст. викл. Пересоляк Р.В</t>
  </si>
  <si>
    <t>Державне регулювання земельних відносин</t>
  </si>
  <si>
    <t>Землевпорядна регламентація використання земель</t>
  </si>
  <si>
    <t>Законодавче забезп.кадастру нерухомості</t>
  </si>
  <si>
    <t>проф. Приходько В.П.</t>
  </si>
  <si>
    <t>проф. Перович Л.М.</t>
  </si>
  <si>
    <t>Ріелторська діяльність</t>
  </si>
  <si>
    <t>ст. викл. Романко В.О.</t>
  </si>
  <si>
    <t>Державний контроль за використ. прир. Ресурсів</t>
  </si>
  <si>
    <t>доц. Грубінко І.І.</t>
  </si>
  <si>
    <t>доц. Карбованець Н.І. ст. викл Халус Л.М.</t>
  </si>
  <si>
    <t>доц. Годованець Н.І. ст. викл Машика Н.В. Ст. викл Остич Д.Ю.</t>
  </si>
  <si>
    <t>доц. Маляр М.М.</t>
  </si>
  <si>
    <t>доц. Карбованець М.І. ст. викл. Халус Л.М.</t>
  </si>
  <si>
    <t>доц. Шароді І.С.</t>
  </si>
  <si>
    <t>доц. Кухта М.І.</t>
  </si>
  <si>
    <t>доц. Марина В.В.</t>
  </si>
  <si>
    <t>ст. викл. Марчук Л.М.</t>
  </si>
  <si>
    <t>ст. викл. Кіс Н.Ю.</t>
  </si>
  <si>
    <t>доц. Маляр Л.В.</t>
  </si>
  <si>
    <t>доц. Голик Й.М.</t>
  </si>
  <si>
    <t>доц. маляр Л.М.</t>
  </si>
  <si>
    <t>ст. викл. Муртазін О.А.</t>
  </si>
  <si>
    <t>доц. Штадна І.Ю.</t>
  </si>
  <si>
    <t>доц. Левкулич В.В.</t>
  </si>
  <si>
    <t>Пр. наук. Геогр</t>
  </si>
  <si>
    <t>Сучасні проблеми географії</t>
  </si>
  <si>
    <t>Методика виконання дипломних робіт</t>
  </si>
  <si>
    <t>Менеджмент природоохоронних територій</t>
  </si>
  <si>
    <t>7.04010401</t>
  </si>
  <si>
    <t xml:space="preserve">Лісове деревинознавство </t>
  </si>
  <si>
    <t>Годин 1 заїзд</t>
  </si>
  <si>
    <t>Годин 2 заїзд</t>
  </si>
  <si>
    <t>Годин 3 заїзд</t>
  </si>
  <si>
    <t>Годин 4 заїзд</t>
  </si>
  <si>
    <t>Використано годин</t>
  </si>
  <si>
    <t>ЛГ маг.</t>
  </si>
  <si>
    <t>Філософія науки</t>
  </si>
  <si>
    <t>Планування лісогосподарського виробництва</t>
  </si>
  <si>
    <t>Регулювання продуктивності лісів (кп)</t>
  </si>
  <si>
    <t>Інформаційні системи та технології у лісовому господарстві</t>
  </si>
  <si>
    <t>Право інтелектуальної власності</t>
  </si>
  <si>
    <t>Регіональне лісівництво (кп)</t>
  </si>
  <si>
    <t>Мисливствознавство</t>
  </si>
  <si>
    <t>Геоботаніка</t>
  </si>
  <si>
    <t>Психологія управління</t>
  </si>
  <si>
    <t>Ділова іноземна мова</t>
  </si>
  <si>
    <t>Управління лісогосподарським виробництвом (кп)</t>
  </si>
  <si>
    <t>Біологічна продуктивність лісів та її компоненти</t>
  </si>
  <si>
    <t>Економіка природокористування</t>
  </si>
  <si>
    <t>проф. Газуда М.В.</t>
  </si>
  <si>
    <t>проф. Гриник Г.Г.</t>
  </si>
  <si>
    <t>доц. Кічура А.В.</t>
  </si>
  <si>
    <t>доц. Кічура В.П.</t>
  </si>
  <si>
    <t>доц. Бокоч В.В.</t>
  </si>
  <si>
    <t>Необхідно використати</t>
  </si>
  <si>
    <t>Дізнатись точну к-к годин</t>
  </si>
  <si>
    <t>Яка кількість годин?</t>
  </si>
  <si>
    <t>Залік</t>
  </si>
  <si>
    <t>Іспит</t>
  </si>
  <si>
    <t>Курс робота/проект</t>
  </si>
  <si>
    <t>доц. Хоменко Т.І.</t>
  </si>
  <si>
    <t>ст. викл. Афанасьєв Д.М.</t>
  </si>
  <si>
    <t>проф. Фелбаба-Клушина Л.М.</t>
  </si>
  <si>
    <t>ст. викл. Головацький Н.Т.</t>
  </si>
  <si>
    <t>Кушнір Ю.Б.</t>
  </si>
  <si>
    <t>доц. Керестень І.С.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</si>
</sst>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3" fillId="5" borderId="0" applyNumberFormat="0" applyBorder="0" applyAlignment="0" applyProtection="0"/>
    <xf numFmtId="0" fontId="12" fillId="6" borderId="13" applyNumberFormat="0" applyFont="0" applyAlignment="0" applyProtection="0"/>
  </cellStyleXfs>
  <cellXfs count="114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5" fillId="0" borderId="4" xfId="3" applyFill="1" applyBorder="1" applyAlignment="1">
      <alignment horizontal="center" vertical="center" wrapText="1"/>
    </xf>
    <xf numFmtId="0" fontId="5" fillId="0" borderId="1" xfId="3" applyFill="1" applyBorder="1" applyAlignment="1">
      <alignment horizontal="center" vertical="center" wrapText="1"/>
    </xf>
    <xf numFmtId="0" fontId="5" fillId="0" borderId="1" xfId="3" applyFill="1" applyBorder="1" applyAlignment="1">
      <alignment horizontal="center" vertical="center"/>
    </xf>
    <xf numFmtId="0" fontId="5" fillId="0" borderId="5" xfId="3" applyFill="1" applyBorder="1" applyAlignment="1">
      <alignment horizontal="center" vertical="center"/>
    </xf>
    <xf numFmtId="0" fontId="5" fillId="0" borderId="3" xfId="3" applyFill="1" applyBorder="1" applyAlignment="1"/>
    <xf numFmtId="0" fontId="5" fillId="0" borderId="2" xfId="3" applyFill="1" applyAlignme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2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5" fillId="4" borderId="2" xfId="3" applyAlignment="1">
      <alignment horizontal="center" vertical="center" wrapText="1"/>
    </xf>
    <xf numFmtId="0" fontId="5" fillId="4" borderId="2" xfId="3" applyAlignment="1">
      <alignment horizontal="center" vertical="center"/>
    </xf>
    <xf numFmtId="0" fontId="5" fillId="4" borderId="2" xfId="3" applyAlignment="1">
      <alignment horizontal="center"/>
    </xf>
    <xf numFmtId="0" fontId="13" fillId="5" borderId="4" xfId="4" applyBorder="1" applyAlignment="1">
      <alignment horizontal="center" vertical="center" wrapText="1"/>
    </xf>
    <xf numFmtId="0" fontId="13" fillId="5" borderId="1" xfId="4" applyBorder="1" applyAlignment="1">
      <alignment horizontal="center" vertical="center" wrapText="1"/>
    </xf>
    <xf numFmtId="0" fontId="13" fillId="5" borderId="1" xfId="4" applyBorder="1" applyAlignment="1">
      <alignment horizontal="center" vertical="center"/>
    </xf>
    <xf numFmtId="0" fontId="13" fillId="5" borderId="5" xfId="4" applyBorder="1" applyAlignment="1">
      <alignment horizontal="center" vertical="center"/>
    </xf>
    <xf numFmtId="0" fontId="0" fillId="6" borderId="13" xfId="5" applyFont="1" applyAlignment="1">
      <alignment horizontal="center" vertical="center" wrapText="1"/>
    </xf>
    <xf numFmtId="0" fontId="2" fillId="7" borderId="4" xfId="1" applyFill="1" applyBorder="1" applyAlignment="1">
      <alignment horizontal="center" vertical="center" wrapText="1"/>
    </xf>
    <xf numFmtId="0" fontId="2" fillId="7" borderId="1" xfId="1" applyFill="1" applyBorder="1" applyAlignment="1">
      <alignment horizontal="center" vertical="center" wrapText="1"/>
    </xf>
    <xf numFmtId="0" fontId="2" fillId="7" borderId="1" xfId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5" fillId="7" borderId="2" xfId="3" applyFill="1" applyAlignment="1">
      <alignment horizontal="center" vertical="center" wrapText="1"/>
    </xf>
    <xf numFmtId="0" fontId="5" fillId="7" borderId="2" xfId="3" applyFill="1" applyAlignment="1">
      <alignment horizontal="center" vertical="center"/>
    </xf>
    <xf numFmtId="0" fontId="5" fillId="7" borderId="2" xfId="3" applyFill="1"/>
    <xf numFmtId="0" fontId="0" fillId="7" borderId="0" xfId="0" applyFill="1" applyBorder="1"/>
    <xf numFmtId="0" fontId="0" fillId="7" borderId="0" xfId="0" applyFill="1"/>
    <xf numFmtId="0" fontId="5" fillId="7" borderId="2" xfId="3" applyFill="1" applyAlignment="1">
      <alignment horizontal="center"/>
    </xf>
    <xf numFmtId="0" fontId="4" fillId="7" borderId="4" xfId="2" applyFill="1" applyBorder="1" applyAlignment="1">
      <alignment horizontal="center" vertical="center" wrapText="1"/>
    </xf>
    <xf numFmtId="0" fontId="4" fillId="7" borderId="1" xfId="2" applyFill="1" applyBorder="1" applyAlignment="1">
      <alignment horizontal="center" vertical="center" wrapText="1"/>
    </xf>
    <xf numFmtId="0" fontId="4" fillId="7" borderId="1" xfId="2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0" fillId="7" borderId="13" xfId="5" applyFont="1" applyFill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0" xfId="0" applyFill="1" applyAlignment="1"/>
    <xf numFmtId="0" fontId="0" fillId="7" borderId="1" xfId="0" applyFill="1" applyBorder="1"/>
    <xf numFmtId="0" fontId="7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0" fillId="7" borderId="13" xfId="5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7" borderId="13" xfId="5" applyFont="1" applyFill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7" borderId="13" xfId="5" applyFont="1" applyFill="1"/>
    <xf numFmtId="0" fontId="16" fillId="7" borderId="4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/>
    </xf>
    <xf numFmtId="0" fontId="16" fillId="7" borderId="0" xfId="0" applyFont="1" applyFill="1"/>
    <xf numFmtId="0" fontId="11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5" fillId="7" borderId="13" xfId="5" applyFont="1" applyFill="1" applyAlignment="1">
      <alignment horizontal="center" vertical="center" wrapText="1"/>
    </xf>
    <xf numFmtId="0" fontId="5" fillId="7" borderId="13" xfId="5" applyFont="1" applyFill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5" fillId="7" borderId="1" xfId="3" applyFill="1" applyBorder="1" applyAlignment="1">
      <alignment horizontal="center" vertical="center" wrapText="1"/>
    </xf>
  </cellXfs>
  <cellStyles count="6">
    <cellStyle name="Ввід" xfId="3" builtinId="20"/>
    <cellStyle name="Добре" xfId="1" builtinId="26"/>
    <cellStyle name="Звичайний" xfId="0" builtinId="0"/>
    <cellStyle name="Поганий" xfId="4" builtinId="27"/>
    <cellStyle name="Примітка" xfId="5" builtinId="10"/>
    <cellStyle name="Середній" xfId="2" builtinId="28"/>
  </cellStyles>
  <dxfs count="150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R27" totalsRowShown="0" headerRowDxfId="149" dataDxfId="147" headerRowBorderDxfId="148" tableBorderDxfId="146" totalsRowBorderDxfId="145">
  <autoFilter ref="A1:R27"/>
  <tableColumns count="18">
    <tableColumn id="1" name="Групи" dataDxfId="144"/>
    <tableColumn id="2" name="Дисципліна" dataDxfId="143"/>
    <tableColumn id="3" name="Годин 1 заїзд" dataDxfId="142"/>
    <tableColumn id="6" name="Годин 2 заїзд" dataDxfId="141"/>
    <tableColumn id="14" name="Годин 3 заїзд" dataDxfId="140"/>
    <tableColumn id="5" name="Годин 4 заїзд" dataDxfId="139"/>
    <tableColumn id="15" name="Використано годин" dataDxfId="138"/>
    <tableColumn id="17" name="Необхідно використати" dataDxfId="137">
      <calculatedColumnFormula>Таблица1[[#This Row],[Годин 2 заїзд]]-Таблица1[[#This Row],[Використано годин]]+Таблица1[[#This Row],[Годин 1 заїзд]]</calculatedColumnFormula>
    </tableColumn>
    <tableColumn id="16" name="Курс робота/проект" dataDxfId="136"/>
    <tableColumn id="18" name="Іспит" dataDxfId="135"/>
    <tableColumn id="20" name="Залік" dataDxfId="134"/>
    <tableColumn id="7" name="Прим." dataDxfId="133"/>
    <tableColumn id="8" name="шифр спеціальності" dataDxfId="132"/>
    <tableColumn id="9" name="Викладач" dataDxfId="131"/>
    <tableColumn id="10" name="Лекц.2" dataDxfId="130"/>
    <tableColumn id="11" name="Практ.3" dataDxfId="129"/>
    <tableColumn id="12" name="Лаб." dataDxfId="128"/>
    <tableColumn id="13" name="Шифр кафедри" dataDxfId="12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R32" totalsRowShown="0" headerRowDxfId="126" dataDxfId="124" headerRowBorderDxfId="125" tableBorderDxfId="123" totalsRowBorderDxfId="122">
  <autoFilter ref="A1:R32"/>
  <tableColumns count="18">
    <tableColumn id="1" name="Групи" dataDxfId="121"/>
    <tableColumn id="2" name="Дисципліна" dataDxfId="120"/>
    <tableColumn id="6" name="Годин 1 заїзд" dataDxfId="119"/>
    <tableColumn id="15" name="Годин 2 заїзд" dataDxfId="118"/>
    <tableColumn id="14" name="Годин 3 заїзд" dataDxfId="117"/>
    <tableColumn id="5" name="Годин 4 заїзд" dataDxfId="116"/>
    <tableColumn id="4" name="Використано годин" dataDxfId="115"/>
    <tableColumn id="3" name="Необхідно використати" dataDxfId="114">
      <calculatedColumnFormula>Таблица2[[#This Row],[Годин 1 заїзд]]+Таблица2[[#This Row],[Годин 2 заїзд]]-Таблица2[[#This Row],[Використано годин]]</calculatedColumnFormula>
    </tableColumn>
    <tableColumn id="19" name="Курс робота/проект" dataDxfId="113"/>
    <tableColumn id="18" name="Іспит" dataDxfId="112"/>
    <tableColumn id="17" name="Залік" dataDxfId="111"/>
    <tableColumn id="7" name="Прим." dataDxfId="110"/>
    <tableColumn id="8" name="шифр спеціальності" dataDxfId="109"/>
    <tableColumn id="9" name="Викладач" dataDxfId="108"/>
    <tableColumn id="10" name="Лекц.2" dataDxfId="107"/>
    <tableColumn id="11" name="Практ.3" dataDxfId="106"/>
    <tableColumn id="12" name="Лаб." dataDxfId="105"/>
    <tableColumn id="13" name="Столбец4" dataDxfId="10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Q44" totalsRowShown="0" headerRowDxfId="103" dataDxfId="101" headerRowBorderDxfId="102" tableBorderDxfId="100" totalsRowBorderDxfId="99">
  <autoFilter ref="A1:Q44"/>
  <tableColumns count="17">
    <tableColumn id="1" name="Групи" dataDxfId="98"/>
    <tableColumn id="2" name="Дисципліна" dataDxfId="97"/>
    <tableColumn id="6" name="Годин 1 заїзд" dataDxfId="96"/>
    <tableColumn id="14" name="Годин 2 заїзд" dataDxfId="95"/>
    <tableColumn id="13" name="Годин 3 заїзд" dataDxfId="94"/>
    <tableColumn id="5" name="Годин 4 заїзд" dataDxfId="93"/>
    <tableColumn id="4" name="Використано годин" dataDxfId="92"/>
    <tableColumn id="3" name="Необхідно використати" dataDxfId="91">
      <calculatedColumnFormula>Таблица3[[#This Row],[Годин 1 заїзд]]+Таблица3[[#This Row],[Годин 2 заїзд]]-Таблица3[[#This Row],[Використано годин]]</calculatedColumnFormula>
    </tableColumn>
    <tableColumn id="17" name="Курс робота/проект" dataDxfId="90"/>
    <tableColumn id="16" name="Іспит" dataDxfId="89"/>
    <tableColumn id="15" name="Залік" dataDxfId="88"/>
    <tableColumn id="7" name="Прим." dataDxfId="87"/>
    <tableColumn id="8" name="Шифр спеціальності" dataDxfId="86"/>
    <tableColumn id="9" name="Викладач" dataDxfId="85"/>
    <tableColumn id="10" name="Лекц.2" dataDxfId="84"/>
    <tableColumn id="11" name="Практ.3" dataDxfId="83"/>
    <tableColumn id="12" name="Лаб." dataDxfId="8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Q42" totalsRowShown="0" headerRowDxfId="81" dataDxfId="79" headerRowBorderDxfId="80" tableBorderDxfId="78" totalsRowBorderDxfId="77">
  <autoFilter ref="A1:Q42"/>
  <tableColumns count="17">
    <tableColumn id="1" name="Групи" dataDxfId="76"/>
    <tableColumn id="2" name="Дисципліна" dataDxfId="75"/>
    <tableColumn id="6" name="Годин 1 заїзд" dataDxfId="74"/>
    <tableColumn id="13" name="Годин 2 заїзд" dataDxfId="73"/>
    <tableColumn id="5" name="Годин 3 заїзд" dataDxfId="72"/>
    <tableColumn id="4" name="Годин 4 заїзд" dataDxfId="71"/>
    <tableColumn id="3" name="Використано годин" dataDxfId="70"/>
    <tableColumn id="14" name="Необхідно використати" dataDxfId="69">
      <calculatedColumnFormula>Таблица4[[#This Row],[Годин 1 заїзд]]+Таблица4[[#This Row],[Годин 2 заїзд]]-Таблица4[[#This Row],[Використано годин]]</calculatedColumnFormula>
    </tableColumn>
    <tableColumn id="15" name="Курс робота/проект" dataDxfId="68"/>
    <tableColumn id="16" name="Іспит" dataDxfId="67"/>
    <tableColumn id="17" name="Залік" dataDxfId="66"/>
    <tableColumn id="7" name="Прим." dataDxfId="65"/>
    <tableColumn id="8" name="Шифр спеціальності" dataDxfId="64"/>
    <tableColumn id="9" name="Викладач" dataDxfId="63"/>
    <tableColumn id="10" name="Лекц.2" dataDxfId="62"/>
    <tableColumn id="11" name="Практ.3" dataDxfId="61"/>
    <tableColumn id="12" name="Лаб." dataDxfId="6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1:Q26" totalsRowShown="0" headerRowDxfId="59" dataDxfId="57" headerRowBorderDxfId="58" tableBorderDxfId="56" totalsRowBorderDxfId="55">
  <autoFilter ref="A1:Q26"/>
  <tableColumns count="17">
    <tableColumn id="1" name="Групи" dataDxfId="54"/>
    <tableColumn id="2" name="Дисципліна" dataDxfId="53"/>
    <tableColumn id="6" name="Годин 1 заїзд" dataDxfId="52"/>
    <tableColumn id="17" name="Годин 2 заїзд" dataDxfId="51"/>
    <tableColumn id="16" name="Годин 3 заїзд" dataDxfId="50"/>
    <tableColumn id="15" name="Годин 4 заїзд" dataDxfId="49"/>
    <tableColumn id="14" name="Використано годин" dataDxfId="48"/>
    <tableColumn id="13" name="Курс робота/проект" dataDxfId="47"/>
    <tableColumn id="5" name="Іспит" dataDxfId="46"/>
    <tableColumn id="4" name="Залік" dataDxfId="45"/>
    <tableColumn id="3" name="Необхідно використати" dataDxfId="44">
      <calculatedColumnFormula>Таблица5[[#This Row],[Годин 1 заїзд]]+Таблица5[[#This Row],[Годин 2 заїзд]]+-Таблица5[[#This Row],[Використано годин]]</calculatedColumnFormula>
    </tableColumn>
    <tableColumn id="7" name="Прим." dataDxfId="43"/>
    <tableColumn id="8" name="Шифр спецільності" dataDxfId="42"/>
    <tableColumn id="9" name="Викладач" dataDxfId="41"/>
    <tableColumn id="10" name="Лекц.2" dataDxfId="40"/>
    <tableColumn id="11" name="Практ.3" dataDxfId="39"/>
    <tableColumn id="12" name="Лаб." dataDxfId="3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A1:Q48" totalsRowShown="0" headerRowDxfId="37" dataDxfId="36" tableBorderDxfId="35">
  <autoFilter ref="A1:Q48">
    <filterColumn colId="7">
      <filters>
        <filter val="10"/>
        <filter val="14"/>
        <filter val="2"/>
        <filter val="4"/>
        <filter val="6"/>
        <filter val="8"/>
      </filters>
    </filterColumn>
  </autoFilter>
  <tableColumns count="17">
    <tableColumn id="1" name="Групи" dataDxfId="34"/>
    <tableColumn id="2" name="Дисципліна" dataDxfId="33"/>
    <tableColumn id="6" name="Годин 1 заїзд" dataDxfId="32"/>
    <tableColumn id="13" name="Годин 2 заїзд" dataDxfId="31"/>
    <tableColumn id="5" name="Годин 3 заїзд" dataDxfId="30"/>
    <tableColumn id="4" name="Годин 4 заїзд" dataDxfId="29"/>
    <tableColumn id="3" name="Використано годин" dataDxfId="28"/>
    <tableColumn id="14" name="Необхідно використати" dataDxfId="27">
      <calculatedColumnFormula>Таблица6[[#This Row],[Годин 1 заїзд]]+Таблица6[[#This Row],[Годин 2 заїзд]]+-Таблица6[[#This Row],[Використано годин]]</calculatedColumnFormula>
    </tableColumn>
    <tableColumn id="17" name="Курс робота/проект" dataDxfId="26"/>
    <tableColumn id="16" name="Іспит" dataDxfId="25"/>
    <tableColumn id="15" name="Залік" dataDxfId="24"/>
    <tableColumn id="7" name="Прим." dataDxfId="23"/>
    <tableColumn id="8" name="Шифр. Спеціальності" dataDxfId="22"/>
    <tableColumn id="9" name="Викладач" dataDxfId="21"/>
    <tableColumn id="10" name="Лекц.2" dataDxfId="20"/>
    <tableColumn id="11" name="Практ.3" dataDxfId="19"/>
    <tableColumn id="12" name="Лаб." dataDxfId="1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1:M4" totalsRowShown="0" headerRowDxfId="17" dataDxfId="15" headerRowBorderDxfId="16" tableBorderDxfId="14" totalsRowBorderDxfId="13">
  <autoFilter ref="A1:M4"/>
  <tableColumns count="13">
    <tableColumn id="1" name="Групи" dataDxfId="12"/>
    <tableColumn id="2" name="Дисципліна" dataDxfId="11"/>
    <tableColumn id="6" name="Годин 1 заїзд" dataDxfId="10"/>
    <tableColumn id="13" name="Годин 2 заїзд" dataDxfId="9"/>
    <tableColumn id="5" name="Годин 3 заїзд" dataDxfId="8"/>
    <tableColumn id="4" name="Годин 4 заїзд" dataDxfId="7"/>
    <tableColumn id="3" name="Використано годин" dataDxfId="6"/>
    <tableColumn id="7" name="Прим." dataDxfId="5"/>
    <tableColumn id="8" name="Шифр спецільності" dataDxfId="4"/>
    <tableColumn id="9" name="Викладач" dataDxfId="3"/>
    <tableColumn id="10" name="Лекц.2" dataDxfId="2"/>
    <tableColumn id="11" name="Практ.3" dataDxfId="1"/>
    <tableColumn id="12" name="Лаб.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8"/>
  <sheetViews>
    <sheetView zoomScaleNormal="100" zoomScaleSheetLayoutView="100" workbookViewId="0">
      <selection activeCell="B17" sqref="B17"/>
    </sheetView>
  </sheetViews>
  <sheetFormatPr defaultRowHeight="15" x14ac:dyDescent="0.25"/>
  <cols>
    <col min="1" max="1" width="13.140625" style="1" customWidth="1"/>
    <col min="2" max="2" width="42.5703125" style="1" customWidth="1"/>
    <col min="3" max="3" width="15.140625" style="1" customWidth="1"/>
    <col min="4" max="4" width="14.28515625" style="1" customWidth="1"/>
    <col min="5" max="6" width="14.28515625" style="1" hidden="1" customWidth="1"/>
    <col min="7" max="8" width="14.28515625" style="1" customWidth="1"/>
    <col min="9" max="9" width="7.28515625" style="1" customWidth="1"/>
    <col min="10" max="10" width="5.5703125" style="1" customWidth="1"/>
    <col min="11" max="11" width="8.140625" style="1" customWidth="1"/>
    <col min="12" max="12" width="13" style="1" customWidth="1"/>
    <col min="13" max="13" width="13.85546875" style="5" customWidth="1"/>
    <col min="14" max="14" width="23.85546875" style="1" bestFit="1" customWidth="1"/>
    <col min="15" max="15" width="9.28515625" style="1" customWidth="1"/>
    <col min="16" max="16" width="10" style="1" customWidth="1"/>
    <col min="17" max="17" width="7.140625" style="1" customWidth="1"/>
    <col min="18" max="18" width="16.85546875" style="1" customWidth="1"/>
    <col min="19" max="16384" width="9.140625" style="1"/>
  </cols>
  <sheetData>
    <row r="1" spans="1:18" ht="60" x14ac:dyDescent="0.25">
      <c r="A1" s="19" t="s">
        <v>0</v>
      </c>
      <c r="B1" s="20" t="s">
        <v>3</v>
      </c>
      <c r="C1" s="20" t="s">
        <v>298</v>
      </c>
      <c r="D1" s="20" t="s">
        <v>299</v>
      </c>
      <c r="E1" s="20" t="s">
        <v>300</v>
      </c>
      <c r="F1" s="20" t="s">
        <v>301</v>
      </c>
      <c r="G1" s="20" t="s">
        <v>302</v>
      </c>
      <c r="H1" s="20" t="s">
        <v>322</v>
      </c>
      <c r="I1" s="20" t="s">
        <v>327</v>
      </c>
      <c r="J1" s="20" t="s">
        <v>326</v>
      </c>
      <c r="K1" s="21" t="s">
        <v>325</v>
      </c>
      <c r="L1" s="20" t="s">
        <v>1</v>
      </c>
      <c r="M1" s="20" t="s">
        <v>189</v>
      </c>
      <c r="N1" s="20" t="s">
        <v>2</v>
      </c>
      <c r="O1" s="21" t="s">
        <v>264</v>
      </c>
      <c r="P1" s="21" t="s">
        <v>265</v>
      </c>
      <c r="Q1" s="21" t="s">
        <v>209</v>
      </c>
      <c r="R1" s="22" t="s">
        <v>234</v>
      </c>
    </row>
    <row r="2" spans="1:18" s="61" customFormat="1" x14ac:dyDescent="0.25">
      <c r="A2" s="56" t="s">
        <v>5</v>
      </c>
      <c r="B2" s="57" t="s">
        <v>6</v>
      </c>
      <c r="C2" s="57">
        <v>4</v>
      </c>
      <c r="D2" s="57">
        <v>4</v>
      </c>
      <c r="E2" s="57">
        <v>2</v>
      </c>
      <c r="F2" s="57"/>
      <c r="G2" s="57">
        <v>0</v>
      </c>
      <c r="H2" s="57">
        <f>Таблица1[[#This Row],[Годин 2 заїзд]]-Таблица1[[#This Row],[Використано годин]]+Таблица1[[#This Row],[Годин 1 заїзд]]</f>
        <v>8</v>
      </c>
      <c r="I2" s="57"/>
      <c r="J2" s="66"/>
      <c r="K2" s="57">
        <v>3</v>
      </c>
      <c r="L2" s="57"/>
      <c r="M2" s="58"/>
      <c r="N2" s="57" t="s">
        <v>185</v>
      </c>
      <c r="O2" s="59"/>
      <c r="P2" s="59"/>
      <c r="Q2" s="59"/>
      <c r="R2" s="60"/>
    </row>
    <row r="3" spans="1:18" s="61" customFormat="1" x14ac:dyDescent="0.25">
      <c r="A3" s="56" t="s">
        <v>5</v>
      </c>
      <c r="B3" s="57" t="s">
        <v>12</v>
      </c>
      <c r="C3" s="57">
        <v>4</v>
      </c>
      <c r="D3" s="57">
        <v>6</v>
      </c>
      <c r="E3" s="57">
        <v>4</v>
      </c>
      <c r="F3" s="57"/>
      <c r="G3" s="57">
        <v>4</v>
      </c>
      <c r="H3" s="57">
        <f>Таблица1[[#This Row],[Годин 2 заїзд]]-Таблица1[[#This Row],[Використано годин]]+Таблица1[[#This Row],[Годин 1 заїзд]]</f>
        <v>6</v>
      </c>
      <c r="I3" s="57"/>
      <c r="J3" s="57">
        <v>3</v>
      </c>
      <c r="K3" s="57"/>
      <c r="L3" s="57"/>
      <c r="M3" s="58"/>
      <c r="N3" s="57" t="s">
        <v>188</v>
      </c>
      <c r="O3" s="59"/>
      <c r="P3" s="59"/>
      <c r="Q3" s="59"/>
      <c r="R3" s="60"/>
    </row>
    <row r="4" spans="1:18" s="61" customFormat="1" ht="45" x14ac:dyDescent="0.25">
      <c r="A4" s="56" t="s">
        <v>5</v>
      </c>
      <c r="B4" s="57" t="s">
        <v>4</v>
      </c>
      <c r="C4" s="57">
        <v>6</v>
      </c>
      <c r="D4" s="57">
        <v>6</v>
      </c>
      <c r="E4" s="57">
        <v>4</v>
      </c>
      <c r="F4" s="57">
        <v>4</v>
      </c>
      <c r="G4" s="57">
        <v>6</v>
      </c>
      <c r="H4" s="57">
        <f>Таблица1[[#This Row],[Годин 2 заїзд]]-Таблица1[[#This Row],[Використано годин]]+Таблица1[[#This Row],[Годин 1 заїзд]]</f>
        <v>6</v>
      </c>
      <c r="I4" s="57"/>
      <c r="J4" s="57">
        <v>4</v>
      </c>
      <c r="K4" s="57"/>
      <c r="L4" s="57"/>
      <c r="M4" s="58"/>
      <c r="N4" s="62" t="s">
        <v>278</v>
      </c>
      <c r="O4" s="59"/>
      <c r="P4" s="59"/>
      <c r="Q4" s="59"/>
      <c r="R4" s="60"/>
    </row>
    <row r="5" spans="1:18" s="61" customFormat="1" ht="30" x14ac:dyDescent="0.25">
      <c r="A5" s="65" t="s">
        <v>7</v>
      </c>
      <c r="B5" s="62" t="s">
        <v>8</v>
      </c>
      <c r="C5" s="62">
        <v>12</v>
      </c>
      <c r="D5" s="62">
        <v>10</v>
      </c>
      <c r="E5" s="4"/>
      <c r="F5" s="4"/>
      <c r="G5" s="62">
        <v>10</v>
      </c>
      <c r="H5" s="62">
        <f>Таблица1[[#This Row],[Годин 2 заїзд]]-Таблица1[[#This Row],[Використано годин]]+Таблица1[[#This Row],[Годин 1 заїзд]]</f>
        <v>12</v>
      </c>
      <c r="I5" s="62"/>
      <c r="J5" s="62">
        <v>2</v>
      </c>
      <c r="K5" s="62"/>
      <c r="L5" s="62"/>
      <c r="M5" s="62" t="s">
        <v>192</v>
      </c>
      <c r="N5" s="62" t="s">
        <v>277</v>
      </c>
      <c r="O5" s="59"/>
      <c r="P5" s="59"/>
      <c r="Q5" s="59"/>
      <c r="R5" s="60"/>
    </row>
    <row r="6" spans="1:18" s="61" customFormat="1" x14ac:dyDescent="0.25">
      <c r="A6" s="65" t="s">
        <v>7</v>
      </c>
      <c r="B6" s="62" t="s">
        <v>9</v>
      </c>
      <c r="C6" s="62">
        <v>14</v>
      </c>
      <c r="D6" s="62">
        <v>6</v>
      </c>
      <c r="E6" s="62"/>
      <c r="F6" s="62"/>
      <c r="G6" s="62">
        <v>10</v>
      </c>
      <c r="H6" s="62">
        <f>Таблица1[[#This Row],[Годин 2 заїзд]]-Таблица1[[#This Row],[Використано годин]]+Таблица1[[#This Row],[Годин 1 заїзд]]</f>
        <v>10</v>
      </c>
      <c r="I6" s="62"/>
      <c r="J6" s="62">
        <v>2</v>
      </c>
      <c r="K6" s="62"/>
      <c r="L6" s="62"/>
      <c r="M6" s="62" t="s">
        <v>192</v>
      </c>
      <c r="N6" s="59" t="s">
        <v>200</v>
      </c>
      <c r="O6" s="59">
        <v>12</v>
      </c>
      <c r="P6" s="59">
        <v>8</v>
      </c>
      <c r="Q6" s="59"/>
      <c r="R6" s="60"/>
    </row>
    <row r="7" spans="1:18" s="61" customFormat="1" x14ac:dyDescent="0.25">
      <c r="A7" s="65" t="s">
        <v>7</v>
      </c>
      <c r="B7" s="62" t="s">
        <v>10</v>
      </c>
      <c r="C7" s="62">
        <v>10</v>
      </c>
      <c r="D7" s="62">
        <v>10</v>
      </c>
      <c r="E7" s="62"/>
      <c r="F7" s="62"/>
      <c r="G7" s="62">
        <v>10</v>
      </c>
      <c r="H7" s="62">
        <f>Таблица1[[#This Row],[Годин 2 заїзд]]-Таблица1[[#This Row],[Використано годин]]+Таблица1[[#This Row],[Годин 1 заїзд]]</f>
        <v>10</v>
      </c>
      <c r="I7" s="62"/>
      <c r="J7" s="62">
        <v>2</v>
      </c>
      <c r="K7" s="62"/>
      <c r="L7" s="62"/>
      <c r="M7" s="62" t="s">
        <v>192</v>
      </c>
      <c r="N7" s="59" t="s">
        <v>201</v>
      </c>
      <c r="O7" s="59">
        <v>12</v>
      </c>
      <c r="P7" s="59"/>
      <c r="Q7" s="59">
        <v>8</v>
      </c>
      <c r="R7" s="60"/>
    </row>
    <row r="8" spans="1:18" s="61" customFormat="1" x14ac:dyDescent="0.25">
      <c r="A8" s="65" t="s">
        <v>7</v>
      </c>
      <c r="B8" s="62" t="s">
        <v>11</v>
      </c>
      <c r="C8" s="62">
        <v>8</v>
      </c>
      <c r="D8" s="62">
        <v>6</v>
      </c>
      <c r="E8" s="4"/>
      <c r="F8" s="4"/>
      <c r="G8" s="62">
        <v>8</v>
      </c>
      <c r="H8" s="62">
        <f>Таблица1[[#This Row],[Годин 2 заїзд]]-Таблица1[[#This Row],[Використано годин]]+Таблица1[[#This Row],[Годин 1 заїзд]]</f>
        <v>6</v>
      </c>
      <c r="I8" s="62"/>
      <c r="J8" s="62"/>
      <c r="K8" s="62">
        <v>2</v>
      </c>
      <c r="L8" s="62"/>
      <c r="M8" s="62" t="s">
        <v>192</v>
      </c>
      <c r="N8" s="59"/>
      <c r="O8" s="59"/>
      <c r="P8" s="59"/>
      <c r="Q8" s="59"/>
      <c r="R8" s="60"/>
    </row>
    <row r="9" spans="1:18" s="61" customFormat="1" x14ac:dyDescent="0.25">
      <c r="A9" s="65" t="s">
        <v>7</v>
      </c>
      <c r="B9" s="62" t="s">
        <v>13</v>
      </c>
      <c r="C9" s="62">
        <v>4</v>
      </c>
      <c r="D9" s="62">
        <v>10</v>
      </c>
      <c r="E9" s="62">
        <v>2</v>
      </c>
      <c r="F9" s="62"/>
      <c r="G9" s="62">
        <v>4</v>
      </c>
      <c r="H9" s="62">
        <f>Таблица1[[#This Row],[Годин 2 заїзд]]-Таблица1[[#This Row],[Використано годин]]+Таблица1[[#This Row],[Годин 1 заїзд]]</f>
        <v>10</v>
      </c>
      <c r="I9" s="62"/>
      <c r="J9" s="62">
        <v>3</v>
      </c>
      <c r="K9" s="62"/>
      <c r="L9" s="62"/>
      <c r="M9" s="62" t="s">
        <v>192</v>
      </c>
      <c r="N9" s="59" t="s">
        <v>202</v>
      </c>
      <c r="O9" s="59">
        <v>8</v>
      </c>
      <c r="P9" s="59"/>
      <c r="Q9" s="59">
        <v>6</v>
      </c>
      <c r="R9" s="60"/>
    </row>
    <row r="10" spans="1:18" s="61" customFormat="1" x14ac:dyDescent="0.25">
      <c r="A10" s="65" t="s">
        <v>7</v>
      </c>
      <c r="B10" s="62" t="s">
        <v>14</v>
      </c>
      <c r="C10" s="62"/>
      <c r="D10" s="62">
        <v>4</v>
      </c>
      <c r="E10" s="62">
        <v>6</v>
      </c>
      <c r="F10" s="62"/>
      <c r="G10" s="62">
        <v>0</v>
      </c>
      <c r="H10" s="62">
        <f>Таблица1[[#This Row],[Годин 2 заїзд]]-Таблица1[[#This Row],[Використано годин]]+Таблица1[[#This Row],[Годин 1 заїзд]]</f>
        <v>4</v>
      </c>
      <c r="I10" s="62"/>
      <c r="J10" s="62"/>
      <c r="K10" s="62">
        <v>3</v>
      </c>
      <c r="L10" s="62"/>
      <c r="M10" s="62" t="s">
        <v>192</v>
      </c>
      <c r="N10" s="67" t="s">
        <v>203</v>
      </c>
      <c r="O10" s="67">
        <v>4</v>
      </c>
      <c r="P10" s="68"/>
      <c r="Q10" s="68"/>
      <c r="R10" s="60"/>
    </row>
    <row r="11" spans="1:18" x14ac:dyDescent="0.25">
      <c r="A11" s="11" t="s">
        <v>7</v>
      </c>
      <c r="B11" s="4" t="s">
        <v>15</v>
      </c>
      <c r="C11" s="4">
        <v>0</v>
      </c>
      <c r="D11" s="4">
        <v>0</v>
      </c>
      <c r="E11" s="4">
        <v>8</v>
      </c>
      <c r="F11" s="4">
        <v>12</v>
      </c>
      <c r="G11" s="4">
        <v>0</v>
      </c>
      <c r="H11" s="4">
        <f>Таблица1[[#This Row],[Годин 2 заїзд]]-Таблица1[[#This Row],[Використано годин]]+Таблица1[[#This Row],[Годин 1 заїзд]]</f>
        <v>0</v>
      </c>
      <c r="I11" s="4"/>
      <c r="J11" s="4">
        <v>4</v>
      </c>
      <c r="K11" s="4"/>
      <c r="L11" s="4"/>
      <c r="M11" s="4" t="s">
        <v>192</v>
      </c>
      <c r="N11" s="3" t="s">
        <v>210</v>
      </c>
      <c r="O11" s="3"/>
      <c r="P11" s="3"/>
      <c r="Q11" s="3"/>
      <c r="R11" s="12"/>
    </row>
    <row r="12" spans="1:18" s="61" customFormat="1" x14ac:dyDescent="0.25">
      <c r="A12" s="65" t="s">
        <v>17</v>
      </c>
      <c r="B12" s="62" t="s">
        <v>16</v>
      </c>
      <c r="C12" s="62">
        <v>10</v>
      </c>
      <c r="D12" s="62">
        <v>8</v>
      </c>
      <c r="E12" s="62">
        <v>6</v>
      </c>
      <c r="F12" s="62">
        <v>6</v>
      </c>
      <c r="G12" s="62">
        <v>10</v>
      </c>
      <c r="H12" s="62">
        <f>Таблица1[[#This Row],[Годин 2 заїзд]]-Таблица1[[#This Row],[Використано годин]]+Таблица1[[#This Row],[Годин 1 заїзд]]</f>
        <v>8</v>
      </c>
      <c r="I12" s="62"/>
      <c r="J12" s="62">
        <v>4</v>
      </c>
      <c r="K12" s="62"/>
      <c r="L12" s="62"/>
      <c r="M12" s="59" t="s">
        <v>190</v>
      </c>
      <c r="N12" s="62" t="s">
        <v>187</v>
      </c>
      <c r="O12" s="59"/>
      <c r="P12" s="59"/>
      <c r="Q12" s="59"/>
      <c r="R12" s="60" t="s">
        <v>233</v>
      </c>
    </row>
    <row r="13" spans="1:18" s="61" customFormat="1" ht="45" x14ac:dyDescent="0.25">
      <c r="A13" s="79" t="s">
        <v>186</v>
      </c>
      <c r="B13" s="80" t="s">
        <v>18</v>
      </c>
      <c r="C13" s="80">
        <v>10</v>
      </c>
      <c r="D13" s="80">
        <v>8</v>
      </c>
      <c r="E13" s="80">
        <v>6</v>
      </c>
      <c r="F13" s="80">
        <v>6</v>
      </c>
      <c r="G13" s="80">
        <v>6</v>
      </c>
      <c r="H13" s="80">
        <f>Таблица1[[#This Row],[Годин 2 заїзд]]-Таблица1[[#This Row],[Використано годин]]+Таблица1[[#This Row],[Годин 1 заїзд]]</f>
        <v>12</v>
      </c>
      <c r="I13" s="80"/>
      <c r="J13" s="80">
        <v>4</v>
      </c>
      <c r="K13" s="80"/>
      <c r="L13" s="80" t="s">
        <v>323</v>
      </c>
      <c r="M13" s="81" t="s">
        <v>191</v>
      </c>
      <c r="N13" s="80" t="s">
        <v>187</v>
      </c>
      <c r="O13" s="81">
        <v>14</v>
      </c>
      <c r="P13" s="81"/>
      <c r="Q13" s="81"/>
      <c r="R13" s="82" t="s">
        <v>233</v>
      </c>
    </row>
    <row r="14" spans="1:18" x14ac:dyDescent="0.25">
      <c r="A14" s="11" t="s">
        <v>19</v>
      </c>
      <c r="B14" s="4" t="s">
        <v>20</v>
      </c>
      <c r="C14" s="4">
        <v>4</v>
      </c>
      <c r="D14" s="4"/>
      <c r="E14" s="4">
        <v>6</v>
      </c>
      <c r="F14" s="4">
        <v>6</v>
      </c>
      <c r="G14" s="4">
        <v>4</v>
      </c>
      <c r="H14" s="4">
        <f>Таблица1[[#This Row],[Годин 2 заїзд]]-Таблица1[[#This Row],[Використано годин]]+Таблица1[[#This Row],[Годин 1 заїзд]]</f>
        <v>0</v>
      </c>
      <c r="I14" s="4"/>
      <c r="J14" s="4">
        <v>4</v>
      </c>
      <c r="K14" s="4"/>
      <c r="L14" s="4"/>
      <c r="M14" s="3">
        <v>6.1929999999999996</v>
      </c>
      <c r="N14" s="15" t="s">
        <v>204</v>
      </c>
      <c r="O14" s="15">
        <v>4</v>
      </c>
      <c r="P14" s="15">
        <v>0</v>
      </c>
      <c r="Q14" s="3"/>
      <c r="R14" s="12"/>
    </row>
    <row r="15" spans="1:18" ht="30" x14ac:dyDescent="0.25">
      <c r="A15" s="51" t="s">
        <v>19</v>
      </c>
      <c r="B15" s="52" t="s">
        <v>21</v>
      </c>
      <c r="C15" s="52">
        <v>6</v>
      </c>
      <c r="D15" s="52">
        <v>4</v>
      </c>
      <c r="E15" s="52">
        <v>12</v>
      </c>
      <c r="F15" s="52">
        <v>8</v>
      </c>
      <c r="G15" s="52"/>
      <c r="H15" s="52">
        <f>Таблица1[[#This Row],[Годин 2 заїзд]]-Таблица1[[#This Row],[Використано годин]]+Таблица1[[#This Row],[Годин 1 заїзд]]</f>
        <v>10</v>
      </c>
      <c r="I15" s="52"/>
      <c r="J15" s="52">
        <v>4</v>
      </c>
      <c r="K15" s="52"/>
      <c r="L15" s="52" t="s">
        <v>324</v>
      </c>
      <c r="M15" s="53">
        <v>6.1929999999999996</v>
      </c>
      <c r="N15" s="53" t="s">
        <v>218</v>
      </c>
      <c r="O15" s="53">
        <v>2</v>
      </c>
      <c r="P15" s="53"/>
      <c r="Q15" s="53"/>
      <c r="R15" s="54"/>
    </row>
    <row r="16" spans="1:18" x14ac:dyDescent="0.25">
      <c r="A16" s="11" t="s">
        <v>19</v>
      </c>
      <c r="B16" s="4" t="s">
        <v>22</v>
      </c>
      <c r="C16" s="4">
        <v>6</v>
      </c>
      <c r="D16" s="4">
        <v>0</v>
      </c>
      <c r="E16" s="4">
        <v>4</v>
      </c>
      <c r="F16" s="4">
        <v>12</v>
      </c>
      <c r="G16" s="4">
        <v>6</v>
      </c>
      <c r="H16" s="4">
        <f>Таблица1[[#This Row],[Годин 2 заїзд]]-Таблица1[[#This Row],[Використано годин]]+Таблица1[[#This Row],[Годин 1 заїзд]]</f>
        <v>0</v>
      </c>
      <c r="I16" s="4"/>
      <c r="J16" s="4"/>
      <c r="K16" s="4">
        <v>4</v>
      </c>
      <c r="L16" s="4"/>
      <c r="M16" s="3">
        <v>6.1929999999999996</v>
      </c>
      <c r="N16" s="15" t="s">
        <v>202</v>
      </c>
      <c r="O16" s="15">
        <v>4</v>
      </c>
      <c r="P16" s="15"/>
      <c r="Q16" s="15">
        <v>2</v>
      </c>
      <c r="R16" s="12"/>
    </row>
    <row r="17" spans="1:18" ht="45" x14ac:dyDescent="0.25">
      <c r="A17" s="11" t="s">
        <v>19</v>
      </c>
      <c r="B17" s="4" t="s">
        <v>23</v>
      </c>
      <c r="C17" s="4">
        <v>2</v>
      </c>
      <c r="D17" s="4"/>
      <c r="E17" s="4">
        <v>4</v>
      </c>
      <c r="F17" s="4"/>
      <c r="G17" s="4">
        <v>2</v>
      </c>
      <c r="H17" s="4">
        <f>Таблица1[[#This Row],[Годин 2 заїзд]]-Таблица1[[#This Row],[Використано годин]]+Таблица1[[#This Row],[Годин 1 заїзд]]</f>
        <v>0</v>
      </c>
      <c r="I17" s="4"/>
      <c r="J17" s="4">
        <v>3</v>
      </c>
      <c r="K17" s="4"/>
      <c r="L17" s="4"/>
      <c r="M17" s="3">
        <v>6.1929999999999996</v>
      </c>
      <c r="N17" s="15" t="s">
        <v>204</v>
      </c>
      <c r="O17" s="15">
        <v>2</v>
      </c>
      <c r="P17" s="15">
        <v>0</v>
      </c>
      <c r="Q17" s="15">
        <v>0</v>
      </c>
      <c r="R17" s="12"/>
    </row>
    <row r="18" spans="1:18" s="61" customFormat="1" x14ac:dyDescent="0.25">
      <c r="A18" s="65" t="s">
        <v>19</v>
      </c>
      <c r="B18" s="62" t="s">
        <v>24</v>
      </c>
      <c r="C18" s="62"/>
      <c r="D18" s="62">
        <v>2</v>
      </c>
      <c r="E18" s="62">
        <v>6</v>
      </c>
      <c r="F18" s="62">
        <v>6</v>
      </c>
      <c r="G18" s="62">
        <v>0</v>
      </c>
      <c r="H18" s="62">
        <f>Таблица1[[#This Row],[Годин 2 заїзд]]-Таблица1[[#This Row],[Використано годин]]+Таблица1[[#This Row],[Годин 1 заїзд]]</f>
        <v>2</v>
      </c>
      <c r="I18" s="62"/>
      <c r="J18" s="62"/>
      <c r="K18" s="62">
        <v>4</v>
      </c>
      <c r="L18" s="62"/>
      <c r="M18" s="59">
        <v>6.1929999999999996</v>
      </c>
      <c r="N18" s="68" t="s">
        <v>235</v>
      </c>
      <c r="O18" s="68">
        <v>2</v>
      </c>
      <c r="P18" s="68"/>
      <c r="Q18" s="68">
        <v>0</v>
      </c>
      <c r="R18" s="60"/>
    </row>
    <row r="19" spans="1:18" s="61" customFormat="1" x14ac:dyDescent="0.25">
      <c r="A19" s="65" t="s">
        <v>19</v>
      </c>
      <c r="B19" s="62" t="s">
        <v>25</v>
      </c>
      <c r="C19" s="62"/>
      <c r="D19" s="62">
        <v>2</v>
      </c>
      <c r="E19" s="62">
        <v>4</v>
      </c>
      <c r="F19" s="62">
        <v>4</v>
      </c>
      <c r="G19" s="62">
        <v>0</v>
      </c>
      <c r="H19" s="62">
        <f>Таблица1[[#This Row],[Годин 2 заїзд]]-Таблица1[[#This Row],[Використано годин]]+Таблица1[[#This Row],[Годин 1 заїзд]]</f>
        <v>2</v>
      </c>
      <c r="I19" s="62"/>
      <c r="J19" s="62"/>
      <c r="K19" s="62">
        <v>4</v>
      </c>
      <c r="L19" s="62"/>
      <c r="M19" s="59">
        <v>6.1929999999999996</v>
      </c>
      <c r="N19" s="68" t="s">
        <v>201</v>
      </c>
      <c r="O19" s="68">
        <v>2</v>
      </c>
      <c r="P19" s="68"/>
      <c r="Q19" s="68"/>
      <c r="R19" s="60"/>
    </row>
    <row r="20" spans="1:18" s="61" customFormat="1" x14ac:dyDescent="0.25">
      <c r="A20" s="65" t="s">
        <v>26</v>
      </c>
      <c r="B20" s="62" t="s">
        <v>27</v>
      </c>
      <c r="C20" s="62">
        <v>6</v>
      </c>
      <c r="D20" s="59">
        <v>4</v>
      </c>
      <c r="E20" s="59">
        <v>4</v>
      </c>
      <c r="F20" s="59">
        <v>8</v>
      </c>
      <c r="G20" s="59">
        <v>4</v>
      </c>
      <c r="H20" s="59">
        <f>Таблица1[[#This Row],[Годин 2 заїзд]]-Таблица1[[#This Row],[Використано годин]]+Таблица1[[#This Row],[Годин 1 заїзд]]</f>
        <v>6</v>
      </c>
      <c r="I20" s="59"/>
      <c r="J20" s="59">
        <v>4</v>
      </c>
      <c r="K20" s="59"/>
      <c r="L20" s="62"/>
      <c r="M20" s="59">
        <v>6.2050000000000001</v>
      </c>
      <c r="N20" s="68" t="s">
        <v>205</v>
      </c>
      <c r="O20" s="68">
        <v>6</v>
      </c>
      <c r="P20" s="68"/>
      <c r="Q20" s="68">
        <v>4</v>
      </c>
      <c r="R20" s="60"/>
    </row>
    <row r="21" spans="1:18" s="61" customFormat="1" x14ac:dyDescent="0.25">
      <c r="A21" s="65" t="s">
        <v>26</v>
      </c>
      <c r="B21" s="62" t="s">
        <v>28</v>
      </c>
      <c r="C21" s="62">
        <v>6</v>
      </c>
      <c r="D21" s="59">
        <v>4</v>
      </c>
      <c r="E21" s="59">
        <v>4</v>
      </c>
      <c r="F21" s="59"/>
      <c r="G21" s="59">
        <v>6</v>
      </c>
      <c r="H21" s="59">
        <f>Таблица1[[#This Row],[Годин 2 заїзд]]-Таблица1[[#This Row],[Використано годин]]+Таблица1[[#This Row],[Годин 1 заїзд]]</f>
        <v>4</v>
      </c>
      <c r="I21" s="59"/>
      <c r="J21" s="59">
        <v>3</v>
      </c>
      <c r="K21" s="59"/>
      <c r="L21" s="62"/>
      <c r="M21" s="59">
        <v>6.2050000000000001</v>
      </c>
      <c r="N21" s="68" t="s">
        <v>206</v>
      </c>
      <c r="O21" s="68">
        <v>6</v>
      </c>
      <c r="P21" s="68">
        <v>4</v>
      </c>
      <c r="Q21" s="68"/>
      <c r="R21" s="60"/>
    </row>
    <row r="22" spans="1:18" ht="28.5" customHeight="1" x14ac:dyDescent="0.25">
      <c r="A22" s="11" t="s">
        <v>26</v>
      </c>
      <c r="B22" s="4" t="s">
        <v>29</v>
      </c>
      <c r="C22" s="4">
        <v>6</v>
      </c>
      <c r="D22" s="3"/>
      <c r="E22" s="3">
        <v>2</v>
      </c>
      <c r="F22" s="3">
        <v>6</v>
      </c>
      <c r="G22" s="3">
        <v>6</v>
      </c>
      <c r="H22" s="3">
        <f>Таблица1[[#This Row],[Годин 2 заїзд]]-Таблица1[[#This Row],[Використано годин]]+Таблица1[[#This Row],[Годин 1 заїзд]]</f>
        <v>0</v>
      </c>
      <c r="I22" s="3"/>
      <c r="J22" s="3">
        <v>4</v>
      </c>
      <c r="K22" s="3"/>
      <c r="L22" s="4"/>
      <c r="M22" s="3">
        <v>6.2050000000000001</v>
      </c>
      <c r="N22" s="15" t="s">
        <v>207</v>
      </c>
      <c r="O22" s="15">
        <v>6</v>
      </c>
      <c r="P22" s="3"/>
      <c r="Q22" s="3"/>
      <c r="R22" s="12"/>
    </row>
    <row r="23" spans="1:18" s="61" customFormat="1" x14ac:dyDescent="0.25">
      <c r="A23" s="65" t="s">
        <v>26</v>
      </c>
      <c r="B23" s="62" t="s">
        <v>30</v>
      </c>
      <c r="C23" s="62">
        <v>6</v>
      </c>
      <c r="D23" s="59">
        <v>4</v>
      </c>
      <c r="E23" s="59"/>
      <c r="F23" s="59"/>
      <c r="G23" s="59">
        <v>6</v>
      </c>
      <c r="H23" s="59">
        <f>Таблица1[[#This Row],[Годин 2 заїзд]]-Таблица1[[#This Row],[Використано годин]]+Таблица1[[#This Row],[Годин 1 заїзд]]</f>
        <v>4</v>
      </c>
      <c r="I23" s="59"/>
      <c r="J23" s="59"/>
      <c r="K23" s="59">
        <v>2</v>
      </c>
      <c r="L23" s="62"/>
      <c r="M23" s="59">
        <v>6.2050000000000001</v>
      </c>
      <c r="N23" s="59" t="s">
        <v>207</v>
      </c>
      <c r="O23" s="59">
        <v>6</v>
      </c>
      <c r="P23" s="59">
        <v>4</v>
      </c>
      <c r="Q23" s="59"/>
      <c r="R23" s="60"/>
    </row>
    <row r="24" spans="1:18" s="61" customFormat="1" x14ac:dyDescent="0.25">
      <c r="A24" s="65" t="s">
        <v>26</v>
      </c>
      <c r="B24" s="62" t="s">
        <v>20</v>
      </c>
      <c r="C24" s="62">
        <v>4</v>
      </c>
      <c r="D24" s="62">
        <v>6</v>
      </c>
      <c r="E24" s="4">
        <v>4</v>
      </c>
      <c r="F24" s="4">
        <v>6</v>
      </c>
      <c r="G24" s="62">
        <v>4</v>
      </c>
      <c r="H24" s="62">
        <f>Таблица1[[#This Row],[Годин 2 заїзд]]-Таблица1[[#This Row],[Використано годин]]+Таблица1[[#This Row],[Годин 1 заїзд]]</f>
        <v>6</v>
      </c>
      <c r="I24" s="62"/>
      <c r="J24" s="62">
        <v>4</v>
      </c>
      <c r="K24" s="62"/>
      <c r="L24" s="62"/>
      <c r="M24" s="59">
        <v>6.2050000000000001</v>
      </c>
      <c r="N24" s="67" t="s">
        <v>279</v>
      </c>
      <c r="O24" s="68"/>
      <c r="P24" s="68"/>
      <c r="Q24" s="68"/>
      <c r="R24" s="60" t="s">
        <v>239</v>
      </c>
    </row>
    <row r="25" spans="1:18" s="61" customFormat="1" ht="45" x14ac:dyDescent="0.25">
      <c r="A25" s="79" t="s">
        <v>26</v>
      </c>
      <c r="B25" s="80" t="s">
        <v>31</v>
      </c>
      <c r="C25" s="80">
        <v>4</v>
      </c>
      <c r="D25" s="80">
        <v>8</v>
      </c>
      <c r="E25" s="80">
        <v>4</v>
      </c>
      <c r="F25" s="80"/>
      <c r="G25" s="80">
        <v>4</v>
      </c>
      <c r="H25" s="80">
        <f>Таблица1[[#This Row],[Годин 2 заїзд]]-Таблица1[[#This Row],[Використано годин]]+Таблица1[[#This Row],[Годин 1 заїзд]]</f>
        <v>8</v>
      </c>
      <c r="I25" s="80"/>
      <c r="J25" s="80">
        <v>3</v>
      </c>
      <c r="K25" s="80"/>
      <c r="L25" s="80" t="s">
        <v>323</v>
      </c>
      <c r="M25" s="81">
        <v>6.2050000000000001</v>
      </c>
      <c r="N25" s="80" t="s">
        <v>187</v>
      </c>
      <c r="O25" s="81">
        <v>6</v>
      </c>
      <c r="P25" s="81"/>
      <c r="Q25" s="81"/>
      <c r="R25" s="82" t="s">
        <v>233</v>
      </c>
    </row>
    <row r="26" spans="1:18" s="61" customFormat="1" x14ac:dyDescent="0.25">
      <c r="A26" s="65" t="s">
        <v>26</v>
      </c>
      <c r="B26" s="62" t="s">
        <v>32</v>
      </c>
      <c r="C26" s="62">
        <v>8</v>
      </c>
      <c r="D26" s="62">
        <v>8</v>
      </c>
      <c r="E26" s="62">
        <v>6</v>
      </c>
      <c r="F26" s="62">
        <v>8</v>
      </c>
      <c r="G26" s="62">
        <v>8</v>
      </c>
      <c r="H26" s="62">
        <f>Таблица1[[#This Row],[Годин 2 заїзд]]-Таблица1[[#This Row],[Використано годин]]+Таблица1[[#This Row],[Годин 1 заїзд]]</f>
        <v>8</v>
      </c>
      <c r="I26" s="62"/>
      <c r="J26" s="62">
        <v>4</v>
      </c>
      <c r="K26" s="62"/>
      <c r="L26" s="62"/>
      <c r="M26" s="59">
        <v>6.2050000000000001</v>
      </c>
      <c r="N26" s="59" t="s">
        <v>232</v>
      </c>
      <c r="O26" s="59">
        <v>16</v>
      </c>
      <c r="P26" s="59"/>
      <c r="Q26" s="59">
        <v>0</v>
      </c>
      <c r="R26" s="60"/>
    </row>
    <row r="27" spans="1:18" s="61" customFormat="1" x14ac:dyDescent="0.25">
      <c r="A27" s="69" t="s">
        <v>26</v>
      </c>
      <c r="B27" s="70" t="s">
        <v>33</v>
      </c>
      <c r="C27" s="70">
        <v>4</v>
      </c>
      <c r="D27" s="71">
        <v>6</v>
      </c>
      <c r="E27" s="18">
        <v>4</v>
      </c>
      <c r="F27" s="18">
        <v>2</v>
      </c>
      <c r="G27" s="71">
        <v>4</v>
      </c>
      <c r="H27" s="71">
        <f>Таблица1[[#This Row],[Годин 2 заїзд]]-Таблица1[[#This Row],[Використано годин]]+Таблица1[[#This Row],[Годин 1 заїзд]]</f>
        <v>6</v>
      </c>
      <c r="I27" s="71"/>
      <c r="J27" s="71">
        <v>3</v>
      </c>
      <c r="K27" s="71"/>
      <c r="L27" s="70"/>
      <c r="M27" s="70">
        <v>6.2050000000000001</v>
      </c>
      <c r="N27" s="70" t="s">
        <v>290</v>
      </c>
      <c r="O27" s="70"/>
      <c r="P27" s="70"/>
      <c r="Q27" s="70"/>
      <c r="R27" s="72"/>
    </row>
    <row r="102" spans="13:13" x14ac:dyDescent="0.25">
      <c r="M102" s="9"/>
    </row>
    <row r="103" spans="13:13" x14ac:dyDescent="0.25">
      <c r="M103" s="9"/>
    </row>
    <row r="105" spans="13:13" x14ac:dyDescent="0.25">
      <c r="M105" s="9"/>
    </row>
    <row r="106" spans="13:13" x14ac:dyDescent="0.25">
      <c r="M106" s="9"/>
    </row>
    <row r="107" spans="13:13" x14ac:dyDescent="0.25">
      <c r="M107" s="9"/>
    </row>
    <row r="108" spans="13:13" x14ac:dyDescent="0.25">
      <c r="M108" s="9"/>
    </row>
    <row r="109" spans="13:13" x14ac:dyDescent="0.25">
      <c r="M109" s="9"/>
    </row>
    <row r="110" spans="13:13" x14ac:dyDescent="0.25">
      <c r="M110" s="9"/>
    </row>
    <row r="111" spans="13:13" x14ac:dyDescent="0.25">
      <c r="M111" s="9"/>
    </row>
    <row r="112" spans="13:13" x14ac:dyDescent="0.25">
      <c r="M112" s="9"/>
    </row>
    <row r="113" spans="13:13" x14ac:dyDescent="0.25">
      <c r="M113" s="9"/>
    </row>
    <row r="146" spans="13:13" x14ac:dyDescent="0.25">
      <c r="M146" s="9"/>
    </row>
    <row r="147" spans="13:13" x14ac:dyDescent="0.25">
      <c r="M147" s="9"/>
    </row>
    <row r="157" spans="13:13" x14ac:dyDescent="0.25">
      <c r="M157" s="9"/>
    </row>
    <row r="158" spans="13:13" x14ac:dyDescent="0.25">
      <c r="M158" s="9"/>
    </row>
    <row r="225" spans="13:13" x14ac:dyDescent="0.25">
      <c r="M225" s="9"/>
    </row>
    <row r="226" spans="13:13" x14ac:dyDescent="0.25">
      <c r="M226" s="9"/>
    </row>
    <row r="227" spans="13:13" x14ac:dyDescent="0.25">
      <c r="M227" s="9"/>
    </row>
    <row r="228" spans="13:13" x14ac:dyDescent="0.25">
      <c r="M228" s="9"/>
    </row>
    <row r="229" spans="13:13" x14ac:dyDescent="0.25">
      <c r="M229" s="9"/>
    </row>
    <row r="230" spans="13:13" x14ac:dyDescent="0.25">
      <c r="M230" s="9"/>
    </row>
    <row r="231" spans="13:13" x14ac:dyDescent="0.25">
      <c r="M231" s="9"/>
    </row>
    <row r="232" spans="13:13" x14ac:dyDescent="0.25">
      <c r="M232" s="9"/>
    </row>
    <row r="233" spans="13:13" x14ac:dyDescent="0.25">
      <c r="M233" s="9"/>
    </row>
    <row r="234" spans="13:13" x14ac:dyDescent="0.25">
      <c r="M234" s="9"/>
    </row>
    <row r="235" spans="13:13" x14ac:dyDescent="0.25">
      <c r="M235" s="9"/>
    </row>
    <row r="236" spans="13:13" x14ac:dyDescent="0.25">
      <c r="M236" s="9"/>
    </row>
    <row r="237" spans="13:13" x14ac:dyDescent="0.25">
      <c r="M237" s="9"/>
    </row>
    <row r="238" spans="13:13" x14ac:dyDescent="0.25">
      <c r="M238" s="9"/>
    </row>
  </sheetData>
  <phoneticPr fontId="1" type="noConversion"/>
  <printOptions gridLines="1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topLeftCell="A22" workbookViewId="0">
      <selection activeCell="A17" sqref="A17"/>
    </sheetView>
  </sheetViews>
  <sheetFormatPr defaultRowHeight="15" x14ac:dyDescent="0.25"/>
  <cols>
    <col min="1" max="1" width="10.7109375" style="24" bestFit="1" customWidth="1"/>
    <col min="2" max="2" width="61.7109375" style="24" bestFit="1" customWidth="1"/>
    <col min="3" max="3" width="14.28515625" style="24" customWidth="1"/>
    <col min="4" max="4" width="14.42578125" style="24" customWidth="1"/>
    <col min="5" max="5" width="8.140625" style="24" customWidth="1"/>
    <col min="6" max="6" width="18.140625" style="24" customWidth="1"/>
    <col min="7" max="7" width="10.28515625" style="24" customWidth="1"/>
    <col min="8" max="8" width="14.28515625" style="24" customWidth="1"/>
    <col min="9" max="9" width="7.5703125" style="24" customWidth="1"/>
    <col min="10" max="10" width="7.140625" style="24" customWidth="1"/>
    <col min="11" max="11" width="6" style="24" customWidth="1"/>
    <col min="12" max="12" width="5.28515625" style="24" customWidth="1"/>
    <col min="13" max="13" width="0.140625" style="24" hidden="1" customWidth="1"/>
    <col min="14" max="14" width="23.28515625" style="24" customWidth="1"/>
    <col min="15" max="15" width="9.28515625" style="24" customWidth="1"/>
    <col min="16" max="16" width="10" style="24" customWidth="1"/>
    <col min="17" max="17" width="9.140625" style="24"/>
    <col min="18" max="18" width="11.85546875" style="24" customWidth="1"/>
    <col min="19" max="16384" width="9.140625" style="24"/>
  </cols>
  <sheetData>
    <row r="1" spans="1:18" ht="47.25" customHeight="1" x14ac:dyDescent="0.25">
      <c r="A1" s="19" t="s">
        <v>0</v>
      </c>
      <c r="B1" s="20" t="s">
        <v>3</v>
      </c>
      <c r="C1" s="20" t="s">
        <v>298</v>
      </c>
      <c r="D1" s="20" t="s">
        <v>299</v>
      </c>
      <c r="E1" s="20" t="s">
        <v>300</v>
      </c>
      <c r="F1" s="20" t="s">
        <v>301</v>
      </c>
      <c r="G1" s="20" t="s">
        <v>302</v>
      </c>
      <c r="H1" s="20" t="s">
        <v>322</v>
      </c>
      <c r="I1" s="20" t="s">
        <v>327</v>
      </c>
      <c r="J1" s="20" t="s">
        <v>326</v>
      </c>
      <c r="K1" s="20" t="s">
        <v>325</v>
      </c>
      <c r="L1" s="20" t="s">
        <v>1</v>
      </c>
      <c r="M1" s="20" t="s">
        <v>189</v>
      </c>
      <c r="N1" s="20" t="s">
        <v>2</v>
      </c>
      <c r="O1" s="21" t="s">
        <v>264</v>
      </c>
      <c r="P1" s="21" t="s">
        <v>265</v>
      </c>
      <c r="Q1" s="21" t="s">
        <v>209</v>
      </c>
      <c r="R1" s="23" t="s">
        <v>266</v>
      </c>
    </row>
    <row r="2" spans="1:18" s="64" customFormat="1" ht="45" x14ac:dyDescent="0.25">
      <c r="A2" s="56" t="s">
        <v>5</v>
      </c>
      <c r="B2" s="57" t="s">
        <v>34</v>
      </c>
      <c r="C2" s="57">
        <v>6</v>
      </c>
      <c r="D2" s="57">
        <v>4</v>
      </c>
      <c r="E2" s="57">
        <v>2</v>
      </c>
      <c r="F2" s="57"/>
      <c r="G2" s="57">
        <v>6</v>
      </c>
      <c r="H2" s="57">
        <f>Таблица2[[#This Row],[Годин 1 заїзд]]+Таблица2[[#This Row],[Годин 2 заїзд]]-Таблица2[[#This Row],[Використано годин]]</f>
        <v>4</v>
      </c>
      <c r="I2" s="57"/>
      <c r="J2" s="57">
        <v>3</v>
      </c>
      <c r="K2" s="57"/>
      <c r="L2" s="57"/>
      <c r="M2" s="57"/>
      <c r="N2" s="62" t="s">
        <v>278</v>
      </c>
      <c r="O2" s="62"/>
      <c r="P2" s="62"/>
      <c r="Q2" s="62"/>
      <c r="R2" s="63"/>
    </row>
    <row r="3" spans="1:18" s="64" customFormat="1" x14ac:dyDescent="0.25">
      <c r="A3" s="56" t="s">
        <v>5</v>
      </c>
      <c r="B3" s="57" t="s">
        <v>35</v>
      </c>
      <c r="C3" s="57">
        <v>4</v>
      </c>
      <c r="D3" s="57">
        <v>6</v>
      </c>
      <c r="E3" s="57">
        <v>4</v>
      </c>
      <c r="F3" s="57"/>
      <c r="G3" s="57">
        <v>4</v>
      </c>
      <c r="H3" s="57">
        <f>Таблица2[[#This Row],[Годин 1 заїзд]]+Таблица2[[#This Row],[Годин 2 заїзд]]-Таблица2[[#This Row],[Використано годин]]</f>
        <v>6</v>
      </c>
      <c r="I3" s="57"/>
      <c r="J3" s="57">
        <v>3</v>
      </c>
      <c r="K3" s="57"/>
      <c r="L3" s="57"/>
      <c r="M3" s="57"/>
      <c r="N3" s="62" t="s">
        <v>291</v>
      </c>
      <c r="O3" s="62"/>
      <c r="P3" s="62"/>
      <c r="Q3" s="62"/>
      <c r="R3" s="63"/>
    </row>
    <row r="4" spans="1:18" s="64" customFormat="1" x14ac:dyDescent="0.25">
      <c r="A4" s="65" t="s">
        <v>194</v>
      </c>
      <c r="B4" s="62" t="s">
        <v>36</v>
      </c>
      <c r="C4" s="62">
        <v>8</v>
      </c>
      <c r="D4" s="62">
        <v>8</v>
      </c>
      <c r="E4" s="62"/>
      <c r="F4" s="62"/>
      <c r="G4" s="62">
        <v>8</v>
      </c>
      <c r="H4" s="62">
        <f>Таблица2[[#This Row],[Годин 1 заїзд]]+Таблица2[[#This Row],[Годин 2 заїзд]]-Таблица2[[#This Row],[Використано годин]]</f>
        <v>8</v>
      </c>
      <c r="I4" s="62"/>
      <c r="J4" s="62">
        <v>2</v>
      </c>
      <c r="K4" s="62"/>
      <c r="L4" s="62"/>
      <c r="M4" s="62">
        <v>6.0401040000000004</v>
      </c>
      <c r="N4" s="62" t="s">
        <v>210</v>
      </c>
      <c r="O4" s="62">
        <v>12</v>
      </c>
      <c r="P4" s="62"/>
      <c r="Q4" s="62">
        <v>4</v>
      </c>
      <c r="R4" s="63"/>
    </row>
    <row r="5" spans="1:18" s="64" customFormat="1" x14ac:dyDescent="0.25">
      <c r="A5" s="65" t="s">
        <v>194</v>
      </c>
      <c r="B5" s="62" t="s">
        <v>37</v>
      </c>
      <c r="C5" s="62">
        <v>8</v>
      </c>
      <c r="D5" s="62">
        <v>10</v>
      </c>
      <c r="E5" s="62"/>
      <c r="F5" s="62"/>
      <c r="G5" s="62">
        <v>8</v>
      </c>
      <c r="H5" s="62">
        <f>Таблица2[[#This Row],[Годин 1 заїзд]]+Таблица2[[#This Row],[Годин 2 заїзд]]-Таблица2[[#This Row],[Використано годин]]</f>
        <v>10</v>
      </c>
      <c r="I5" s="62"/>
      <c r="J5" s="62">
        <v>2</v>
      </c>
      <c r="K5" s="62"/>
      <c r="L5" s="62"/>
      <c r="M5" s="62">
        <v>6.0401040000000004</v>
      </c>
      <c r="N5" s="62" t="s">
        <v>236</v>
      </c>
      <c r="O5" s="62">
        <v>12</v>
      </c>
      <c r="P5" s="62"/>
      <c r="Q5" s="62">
        <v>6</v>
      </c>
      <c r="R5" s="63"/>
    </row>
    <row r="6" spans="1:18" s="64" customFormat="1" ht="30" x14ac:dyDescent="0.25">
      <c r="A6" s="65" t="s">
        <v>194</v>
      </c>
      <c r="B6" s="62" t="s">
        <v>38</v>
      </c>
      <c r="C6" s="62">
        <v>10</v>
      </c>
      <c r="D6" s="62">
        <v>10</v>
      </c>
      <c r="E6" s="62">
        <v>8</v>
      </c>
      <c r="F6" s="62">
        <v>10</v>
      </c>
      <c r="G6" s="62">
        <v>10</v>
      </c>
      <c r="H6" s="62">
        <f>Таблица2[[#This Row],[Годин 1 заїзд]]+Таблица2[[#This Row],[Годин 2 заїзд]]-Таблица2[[#This Row],[Використано годин]]</f>
        <v>10</v>
      </c>
      <c r="I6" s="62">
        <v>4</v>
      </c>
      <c r="J6" s="62">
        <v>2</v>
      </c>
      <c r="K6" s="62"/>
      <c r="L6" s="62"/>
      <c r="M6" s="62">
        <v>6.0401040000000004</v>
      </c>
      <c r="N6" s="62" t="s">
        <v>200</v>
      </c>
      <c r="O6" s="62">
        <v>20</v>
      </c>
      <c r="P6" s="62"/>
      <c r="Q6" s="62"/>
      <c r="R6" s="63"/>
    </row>
    <row r="7" spans="1:18" s="64" customFormat="1" ht="30" x14ac:dyDescent="0.25">
      <c r="A7" s="65" t="s">
        <v>194</v>
      </c>
      <c r="B7" s="62" t="s">
        <v>8</v>
      </c>
      <c r="C7" s="62">
        <v>12</v>
      </c>
      <c r="D7" s="62">
        <v>10</v>
      </c>
      <c r="E7" s="4"/>
      <c r="F7" s="4"/>
      <c r="G7" s="62">
        <v>12</v>
      </c>
      <c r="H7" s="62">
        <f>Таблица2[[#This Row],[Годин 1 заїзд]]+Таблица2[[#This Row],[Годин 2 заїзд]]-Таблица2[[#This Row],[Використано годин]]</f>
        <v>10</v>
      </c>
      <c r="I7" s="62"/>
      <c r="J7" s="62">
        <v>2</v>
      </c>
      <c r="K7" s="62"/>
      <c r="L7" s="62"/>
      <c r="M7" s="62">
        <v>6.0401040000000004</v>
      </c>
      <c r="N7" s="62" t="s">
        <v>280</v>
      </c>
      <c r="O7" s="62"/>
      <c r="P7" s="62"/>
      <c r="Q7" s="62"/>
      <c r="R7" s="63"/>
    </row>
    <row r="8" spans="1:18" s="64" customFormat="1" x14ac:dyDescent="0.25">
      <c r="A8" s="65" t="s">
        <v>194</v>
      </c>
      <c r="B8" s="62" t="s">
        <v>39</v>
      </c>
      <c r="C8" s="62">
        <v>6</v>
      </c>
      <c r="D8" s="62">
        <v>6</v>
      </c>
      <c r="E8" s="62"/>
      <c r="F8" s="62"/>
      <c r="G8" s="62">
        <v>6</v>
      </c>
      <c r="H8" s="62">
        <f>Таблица2[[#This Row],[Годин 1 заїзд]]+Таблица2[[#This Row],[Годин 2 заїзд]]-Таблица2[[#This Row],[Використано годин]]</f>
        <v>6</v>
      </c>
      <c r="I8" s="62"/>
      <c r="J8" s="62"/>
      <c r="K8" s="62">
        <v>2</v>
      </c>
      <c r="L8" s="62"/>
      <c r="M8" s="62">
        <v>6.0401040000000004</v>
      </c>
      <c r="N8" s="62" t="s">
        <v>203</v>
      </c>
      <c r="O8" s="62">
        <v>10</v>
      </c>
      <c r="P8" s="62">
        <v>2</v>
      </c>
      <c r="Q8" s="62"/>
      <c r="R8" s="63"/>
    </row>
    <row r="9" spans="1:18" s="64" customFormat="1" x14ac:dyDescent="0.25">
      <c r="A9" s="65" t="s">
        <v>194</v>
      </c>
      <c r="B9" s="62" t="s">
        <v>40</v>
      </c>
      <c r="C9" s="62">
        <v>6</v>
      </c>
      <c r="D9" s="62">
        <v>8</v>
      </c>
      <c r="E9" s="62"/>
      <c r="F9" s="62"/>
      <c r="G9" s="62">
        <v>6</v>
      </c>
      <c r="H9" s="62">
        <f>Таблица2[[#This Row],[Годин 1 заїзд]]+Таблица2[[#This Row],[Годин 2 заїзд]]-Таблица2[[#This Row],[Використано годин]]</f>
        <v>8</v>
      </c>
      <c r="I9" s="62"/>
      <c r="J9" s="62"/>
      <c r="K9" s="62">
        <v>2</v>
      </c>
      <c r="L9" s="62"/>
      <c r="M9" s="62">
        <v>6.0401040000000004</v>
      </c>
      <c r="N9" s="62" t="s">
        <v>257</v>
      </c>
      <c r="O9" s="62">
        <v>10</v>
      </c>
      <c r="P9" s="62">
        <v>4</v>
      </c>
      <c r="Q9" s="62"/>
      <c r="R9" s="63"/>
    </row>
    <row r="10" spans="1:18" s="64" customFormat="1" x14ac:dyDescent="0.25">
      <c r="A10" s="65" t="s">
        <v>194</v>
      </c>
      <c r="B10" s="62" t="s">
        <v>41</v>
      </c>
      <c r="C10" s="62">
        <v>4</v>
      </c>
      <c r="D10" s="62">
        <v>8</v>
      </c>
      <c r="E10" s="62">
        <v>4</v>
      </c>
      <c r="F10" s="62"/>
      <c r="G10" s="62">
        <v>4</v>
      </c>
      <c r="H10" s="62">
        <f>Таблица2[[#This Row],[Годин 1 заїзд]]+Таблица2[[#This Row],[Годин 2 заїзд]]-Таблица2[[#This Row],[Використано годин]]</f>
        <v>8</v>
      </c>
      <c r="I10" s="62"/>
      <c r="J10" s="62"/>
      <c r="K10" s="62">
        <v>3</v>
      </c>
      <c r="L10" s="62"/>
      <c r="M10" s="62">
        <v>6.0401040000000004</v>
      </c>
      <c r="N10" s="87" t="s">
        <v>203</v>
      </c>
      <c r="O10" s="87">
        <v>12</v>
      </c>
      <c r="P10" s="62"/>
      <c r="Q10" s="62"/>
      <c r="R10" s="63"/>
    </row>
    <row r="11" spans="1:18" ht="30" x14ac:dyDescent="0.25">
      <c r="A11" s="11" t="s">
        <v>194</v>
      </c>
      <c r="B11" s="4" t="s">
        <v>42</v>
      </c>
      <c r="C11" s="4"/>
      <c r="D11" s="4"/>
      <c r="E11" s="4">
        <v>12</v>
      </c>
      <c r="F11" s="4">
        <v>8</v>
      </c>
      <c r="G11" s="4">
        <v>0</v>
      </c>
      <c r="H11" s="4">
        <f>Таблица2[[#This Row],[Годин 1 заїзд]]+Таблица2[[#This Row],[Годин 2 заїзд]]-Таблица2[[#This Row],[Використано годин]]</f>
        <v>0</v>
      </c>
      <c r="I11" s="4"/>
      <c r="J11" s="4">
        <v>4</v>
      </c>
      <c r="K11" s="4"/>
      <c r="L11" s="4"/>
      <c r="M11" s="4">
        <v>6.0401040000000004</v>
      </c>
      <c r="N11" s="26" t="s">
        <v>200</v>
      </c>
      <c r="O11" s="4"/>
      <c r="P11" s="4"/>
      <c r="Q11" s="4"/>
      <c r="R11" s="25"/>
    </row>
    <row r="12" spans="1:18" x14ac:dyDescent="0.25">
      <c r="A12" s="11" t="s">
        <v>194</v>
      </c>
      <c r="B12" s="4" t="s">
        <v>43</v>
      </c>
      <c r="C12" s="4"/>
      <c r="D12" s="4"/>
      <c r="E12" s="4">
        <v>6</v>
      </c>
      <c r="F12" s="4">
        <v>4</v>
      </c>
      <c r="G12" s="4">
        <v>0</v>
      </c>
      <c r="H12" s="4">
        <f>Таблица2[[#This Row],[Годин 1 заїзд]]+Таблица2[[#This Row],[Годин 2 заїзд]]-Таблица2[[#This Row],[Використано годин]]</f>
        <v>0</v>
      </c>
      <c r="I12" s="4"/>
      <c r="J12" s="4"/>
      <c r="K12" s="4">
        <v>4</v>
      </c>
      <c r="L12" s="4"/>
      <c r="M12" s="4">
        <v>6.0401040000000004</v>
      </c>
      <c r="N12" s="26" t="s">
        <v>211</v>
      </c>
      <c r="O12" s="27"/>
      <c r="P12" s="27"/>
      <c r="Q12" s="4"/>
      <c r="R12" s="25"/>
    </row>
    <row r="13" spans="1:18" x14ac:dyDescent="0.25">
      <c r="A13" s="11" t="s">
        <v>194</v>
      </c>
      <c r="B13" s="4" t="s">
        <v>44</v>
      </c>
      <c r="C13" s="4"/>
      <c r="D13" s="4"/>
      <c r="E13" s="4">
        <v>10</v>
      </c>
      <c r="F13" s="4">
        <v>8</v>
      </c>
      <c r="G13" s="4">
        <v>0</v>
      </c>
      <c r="H13" s="4">
        <f>Таблица2[[#This Row],[Годин 1 заїзд]]+Таблица2[[#This Row],[Годин 2 заїзд]]-Таблица2[[#This Row],[Використано годин]]</f>
        <v>0</v>
      </c>
      <c r="I13" s="4"/>
      <c r="J13" s="4"/>
      <c r="K13" s="4">
        <v>4</v>
      </c>
      <c r="L13" s="4"/>
      <c r="M13" s="4">
        <v>6.0401040000000004</v>
      </c>
      <c r="N13" s="4" t="s">
        <v>237</v>
      </c>
      <c r="O13" s="4"/>
      <c r="P13" s="4"/>
      <c r="Q13" s="4"/>
      <c r="R13" s="25"/>
    </row>
    <row r="14" spans="1:18" s="64" customFormat="1" x14ac:dyDescent="0.25">
      <c r="A14" s="65" t="s">
        <v>19</v>
      </c>
      <c r="B14" s="62" t="s">
        <v>20</v>
      </c>
      <c r="C14" s="62">
        <v>12</v>
      </c>
      <c r="D14" s="62">
        <v>2</v>
      </c>
      <c r="E14" s="62">
        <v>10</v>
      </c>
      <c r="F14" s="62">
        <v>10</v>
      </c>
      <c r="G14" s="62">
        <v>8</v>
      </c>
      <c r="H14" s="62">
        <f>Таблица2[[#This Row],[Годин 1 заїзд]]+Таблица2[[#This Row],[Годин 2 заїзд]]-Таблица2[[#This Row],[Використано годин]]</f>
        <v>6</v>
      </c>
      <c r="I14" s="62"/>
      <c r="J14" s="62"/>
      <c r="K14" s="62">
        <v>4</v>
      </c>
      <c r="L14" s="62"/>
      <c r="M14" s="62">
        <v>6.080101</v>
      </c>
      <c r="N14" s="88" t="s">
        <v>204</v>
      </c>
      <c r="O14" s="88">
        <v>12</v>
      </c>
      <c r="P14" s="88">
        <v>2</v>
      </c>
      <c r="Q14" s="62"/>
      <c r="R14" s="63"/>
    </row>
    <row r="15" spans="1:18" s="64" customFormat="1" x14ac:dyDescent="0.25">
      <c r="A15" s="65" t="s">
        <v>19</v>
      </c>
      <c r="B15" s="83" t="s">
        <v>18</v>
      </c>
      <c r="C15" s="83">
        <v>10</v>
      </c>
      <c r="D15" s="83">
        <v>8</v>
      </c>
      <c r="E15" s="83"/>
      <c r="F15" s="83"/>
      <c r="G15" s="83">
        <v>8</v>
      </c>
      <c r="H15" s="83">
        <f>Таблица2[[#This Row],[Годин 1 заїзд]]+Таблица2[[#This Row],[Годин 2 заїзд]]-Таблица2[[#This Row],[Використано годин]]</f>
        <v>10</v>
      </c>
      <c r="I15" s="83"/>
      <c r="J15" s="83">
        <v>2</v>
      </c>
      <c r="K15" s="83"/>
      <c r="L15" s="83"/>
      <c r="M15" s="83">
        <v>6.080101</v>
      </c>
      <c r="N15" s="83" t="s">
        <v>281</v>
      </c>
      <c r="O15" s="83"/>
      <c r="P15" s="83"/>
      <c r="Q15" s="83"/>
      <c r="R15" s="83" t="s">
        <v>233</v>
      </c>
    </row>
    <row r="16" spans="1:18" s="64" customFormat="1" x14ac:dyDescent="0.25">
      <c r="A16" s="65" t="s">
        <v>19</v>
      </c>
      <c r="B16" s="62" t="s">
        <v>45</v>
      </c>
      <c r="C16" s="62">
        <v>4</v>
      </c>
      <c r="D16" s="62">
        <v>6</v>
      </c>
      <c r="E16" s="62"/>
      <c r="F16" s="62"/>
      <c r="G16" s="62">
        <v>4</v>
      </c>
      <c r="H16" s="62">
        <f>Таблица2[[#This Row],[Годин 1 заїзд]]+Таблица2[[#This Row],[Годин 2 заїзд]]-Таблица2[[#This Row],[Використано годин]]</f>
        <v>6</v>
      </c>
      <c r="I16" s="62"/>
      <c r="J16" s="62"/>
      <c r="K16" s="62">
        <v>2</v>
      </c>
      <c r="L16" s="62"/>
      <c r="M16" s="62">
        <v>6.080101</v>
      </c>
      <c r="N16" s="62" t="s">
        <v>221</v>
      </c>
      <c r="O16" s="62">
        <v>6</v>
      </c>
      <c r="P16" s="62">
        <v>4</v>
      </c>
      <c r="Q16" s="62"/>
      <c r="R16" s="63"/>
    </row>
    <row r="17" spans="1:18" s="64" customFormat="1" x14ac:dyDescent="0.25">
      <c r="A17" s="65" t="s">
        <v>19</v>
      </c>
      <c r="B17" s="62" t="s">
        <v>46</v>
      </c>
      <c r="C17" s="62">
        <v>4</v>
      </c>
      <c r="D17" s="62">
        <v>6</v>
      </c>
      <c r="E17" s="62">
        <v>8</v>
      </c>
      <c r="F17" s="62">
        <v>8</v>
      </c>
      <c r="G17" s="62">
        <v>4</v>
      </c>
      <c r="H17" s="62">
        <f>Таблица2[[#This Row],[Годин 1 заїзд]]+Таблица2[[#This Row],[Годин 2 заїзд]]-Таблица2[[#This Row],[Використано годин]]</f>
        <v>6</v>
      </c>
      <c r="I17" s="62"/>
      <c r="J17" s="62"/>
      <c r="K17" s="62">
        <v>4</v>
      </c>
      <c r="L17" s="62"/>
      <c r="M17" s="62">
        <v>6.080101</v>
      </c>
      <c r="N17" s="87" t="s">
        <v>211</v>
      </c>
      <c r="O17" s="87">
        <v>10</v>
      </c>
      <c r="P17" s="87"/>
      <c r="Q17" s="87">
        <v>0</v>
      </c>
      <c r="R17" s="63"/>
    </row>
    <row r="18" spans="1:18" s="64" customFormat="1" x14ac:dyDescent="0.25">
      <c r="A18" s="65" t="s">
        <v>19</v>
      </c>
      <c r="B18" s="62" t="s">
        <v>47</v>
      </c>
      <c r="C18" s="62">
        <v>10</v>
      </c>
      <c r="D18" s="62">
        <v>10</v>
      </c>
      <c r="E18" s="62">
        <v>10</v>
      </c>
      <c r="F18" s="62">
        <v>6</v>
      </c>
      <c r="G18" s="62">
        <v>10</v>
      </c>
      <c r="H18" s="62">
        <f>Таблица2[[#This Row],[Годин 1 заїзд]]+Таблица2[[#This Row],[Годин 2 заїзд]]-Таблица2[[#This Row],[Використано годин]]</f>
        <v>10</v>
      </c>
      <c r="I18" s="62">
        <v>4</v>
      </c>
      <c r="J18" s="62"/>
      <c r="K18" s="62">
        <v>4</v>
      </c>
      <c r="L18" s="62"/>
      <c r="M18" s="62">
        <v>6.080101</v>
      </c>
      <c r="N18" s="62" t="s">
        <v>238</v>
      </c>
      <c r="O18" s="62">
        <v>18</v>
      </c>
      <c r="P18" s="62"/>
      <c r="Q18" s="62">
        <v>2</v>
      </c>
      <c r="R18" s="63"/>
    </row>
    <row r="19" spans="1:18" s="64" customFormat="1" ht="30" x14ac:dyDescent="0.25">
      <c r="A19" s="65" t="s">
        <v>19</v>
      </c>
      <c r="B19" s="62" t="s">
        <v>48</v>
      </c>
      <c r="C19" s="62">
        <v>6</v>
      </c>
      <c r="D19" s="62">
        <v>2</v>
      </c>
      <c r="E19" s="62">
        <v>4</v>
      </c>
      <c r="F19" s="62"/>
      <c r="G19" s="62">
        <v>4</v>
      </c>
      <c r="H19" s="62">
        <f>Таблица2[[#This Row],[Годин 1 заїзд]]+Таблица2[[#This Row],[Годин 2 заїзд]]-Таблица2[[#This Row],[Використано годин]]</f>
        <v>4</v>
      </c>
      <c r="I19" s="62"/>
      <c r="J19" s="62"/>
      <c r="K19" s="62">
        <v>3</v>
      </c>
      <c r="L19" s="62"/>
      <c r="M19" s="62">
        <v>6.080101</v>
      </c>
      <c r="N19" s="88" t="s">
        <v>207</v>
      </c>
      <c r="O19" s="88">
        <v>6</v>
      </c>
      <c r="P19" s="88">
        <v>2</v>
      </c>
      <c r="Q19" s="62"/>
      <c r="R19" s="63"/>
    </row>
    <row r="20" spans="1:18" s="64" customFormat="1" x14ac:dyDescent="0.25">
      <c r="A20" s="65" t="s">
        <v>19</v>
      </c>
      <c r="B20" s="62" t="s">
        <v>49</v>
      </c>
      <c r="C20" s="62">
        <v>6</v>
      </c>
      <c r="D20" s="62">
        <v>4</v>
      </c>
      <c r="E20" s="62"/>
      <c r="F20" s="62"/>
      <c r="G20" s="62">
        <v>6</v>
      </c>
      <c r="H20" s="62">
        <f>Таблица2[[#This Row],[Годин 1 заїзд]]+Таблица2[[#This Row],[Годин 2 заїзд]]-Таблица2[[#This Row],[Використано годин]]</f>
        <v>4</v>
      </c>
      <c r="I20" s="62"/>
      <c r="J20" s="62"/>
      <c r="K20" s="62">
        <v>2</v>
      </c>
      <c r="L20" s="62"/>
      <c r="M20" s="62">
        <v>6.080101</v>
      </c>
      <c r="N20" s="62" t="s">
        <v>210</v>
      </c>
      <c r="O20" s="62">
        <v>8</v>
      </c>
      <c r="P20" s="62">
        <v>2</v>
      </c>
      <c r="Q20" s="62"/>
      <c r="R20" s="63"/>
    </row>
    <row r="21" spans="1:18" s="64" customFormat="1" x14ac:dyDescent="0.25">
      <c r="A21" s="65" t="s">
        <v>19</v>
      </c>
      <c r="B21" s="62" t="s">
        <v>50</v>
      </c>
      <c r="C21" s="62">
        <v>6</v>
      </c>
      <c r="D21" s="62">
        <v>2</v>
      </c>
      <c r="E21" s="62"/>
      <c r="F21" s="62"/>
      <c r="G21" s="62">
        <v>6</v>
      </c>
      <c r="H21" s="62">
        <f>Таблица2[[#This Row],[Годин 1 заїзд]]+Таблица2[[#This Row],[Годин 2 заїзд]]-Таблица2[[#This Row],[Використано годин]]</f>
        <v>2</v>
      </c>
      <c r="I21" s="62"/>
      <c r="J21" s="62">
        <v>2</v>
      </c>
      <c r="K21" s="62"/>
      <c r="L21" s="62"/>
      <c r="M21" s="62">
        <v>6.080101</v>
      </c>
      <c r="N21" s="88" t="s">
        <v>242</v>
      </c>
      <c r="O21" s="88">
        <v>4</v>
      </c>
      <c r="P21" s="88">
        <v>4</v>
      </c>
      <c r="Q21" s="62"/>
      <c r="R21" s="63"/>
    </row>
    <row r="22" spans="1:18" s="64" customFormat="1" x14ac:dyDescent="0.25">
      <c r="A22" s="65" t="s">
        <v>56</v>
      </c>
      <c r="B22" s="62" t="s">
        <v>51</v>
      </c>
      <c r="C22" s="62">
        <v>4</v>
      </c>
      <c r="D22" s="62">
        <v>4</v>
      </c>
      <c r="E22" s="62">
        <v>4</v>
      </c>
      <c r="F22" s="62">
        <v>4</v>
      </c>
      <c r="G22" s="62">
        <v>4</v>
      </c>
      <c r="H22" s="62">
        <f>Таблица2[[#This Row],[Годин 1 заїзд]]+Таблица2[[#This Row],[Годин 2 заїзд]]-Таблица2[[#This Row],[Використано годин]]</f>
        <v>4</v>
      </c>
      <c r="I22" s="62"/>
      <c r="J22" s="62">
        <v>4</v>
      </c>
      <c r="K22" s="62"/>
      <c r="L22" s="62"/>
      <c r="M22" s="62">
        <v>6.090103</v>
      </c>
      <c r="N22" s="87" t="s">
        <v>213</v>
      </c>
      <c r="O22" s="87">
        <v>8</v>
      </c>
      <c r="P22" s="87"/>
      <c r="Q22" s="87">
        <v>0</v>
      </c>
      <c r="R22" s="63"/>
    </row>
    <row r="23" spans="1:18" s="64" customFormat="1" ht="30" x14ac:dyDescent="0.25">
      <c r="A23" s="65" t="s">
        <v>56</v>
      </c>
      <c r="B23" s="62" t="s">
        <v>52</v>
      </c>
      <c r="C23" s="62">
        <v>6</v>
      </c>
      <c r="D23" s="62">
        <v>6</v>
      </c>
      <c r="E23" s="62"/>
      <c r="F23" s="62"/>
      <c r="G23" s="62">
        <v>6</v>
      </c>
      <c r="H23" s="62">
        <f>Таблица2[[#This Row],[Годин 1 заїзд]]+Таблица2[[#This Row],[Годин 2 заїзд]]-Таблица2[[#This Row],[Використано годин]]</f>
        <v>6</v>
      </c>
      <c r="I23" s="62"/>
      <c r="J23" s="62">
        <v>2</v>
      </c>
      <c r="K23" s="62"/>
      <c r="L23" s="62"/>
      <c r="M23" s="62">
        <v>6.090103</v>
      </c>
      <c r="N23" s="87" t="s">
        <v>240</v>
      </c>
      <c r="O23" s="87">
        <v>8</v>
      </c>
      <c r="P23" s="87"/>
      <c r="Q23" s="87">
        <v>4</v>
      </c>
      <c r="R23" s="63"/>
    </row>
    <row r="24" spans="1:18" s="64" customFormat="1" x14ac:dyDescent="0.25">
      <c r="A24" s="65" t="s">
        <v>56</v>
      </c>
      <c r="B24" s="62" t="s">
        <v>53</v>
      </c>
      <c r="C24" s="62">
        <v>6</v>
      </c>
      <c r="D24" s="62">
        <v>6</v>
      </c>
      <c r="E24" s="62">
        <v>2</v>
      </c>
      <c r="F24" s="62">
        <v>4</v>
      </c>
      <c r="G24" s="62">
        <v>8</v>
      </c>
      <c r="H24" s="62">
        <f>Таблица2[[#This Row],[Годин 1 заїзд]]+Таблица2[[#This Row],[Годин 2 заїзд]]-Таблица2[[#This Row],[Використано годин]]</f>
        <v>4</v>
      </c>
      <c r="I24" s="62"/>
      <c r="J24" s="62">
        <v>4</v>
      </c>
      <c r="K24" s="62"/>
      <c r="L24" s="62"/>
      <c r="M24" s="62">
        <v>6.090103</v>
      </c>
      <c r="N24" s="62"/>
      <c r="O24" s="62"/>
      <c r="P24" s="62"/>
      <c r="Q24" s="62"/>
      <c r="R24" s="63"/>
    </row>
    <row r="25" spans="1:18" s="64" customFormat="1" x14ac:dyDescent="0.25">
      <c r="A25" s="65" t="s">
        <v>56</v>
      </c>
      <c r="B25" s="62" t="s">
        <v>54</v>
      </c>
      <c r="C25" s="62">
        <v>4</v>
      </c>
      <c r="D25" s="62">
        <v>6</v>
      </c>
      <c r="E25" s="62">
        <v>6</v>
      </c>
      <c r="F25" s="62">
        <v>4</v>
      </c>
      <c r="G25" s="62">
        <v>4</v>
      </c>
      <c r="H25" s="62">
        <f>Таблица2[[#This Row],[Годин 1 заїзд]]+Таблица2[[#This Row],[Годин 2 заїзд]]-Таблица2[[#This Row],[Використано годин]]</f>
        <v>6</v>
      </c>
      <c r="I25" s="62"/>
      <c r="J25" s="62">
        <v>4</v>
      </c>
      <c r="K25" s="62"/>
      <c r="L25" s="62"/>
      <c r="M25" s="62">
        <v>6.090103</v>
      </c>
      <c r="N25" s="62" t="s">
        <v>243</v>
      </c>
      <c r="O25" s="62">
        <v>10</v>
      </c>
      <c r="P25" s="88"/>
      <c r="Q25" s="88"/>
      <c r="R25" s="63"/>
    </row>
    <row r="26" spans="1:18" s="64" customFormat="1" ht="30" x14ac:dyDescent="0.25">
      <c r="A26" s="65" t="s">
        <v>56</v>
      </c>
      <c r="B26" s="62" t="s">
        <v>55</v>
      </c>
      <c r="C26" s="62">
        <v>6</v>
      </c>
      <c r="D26" s="62">
        <v>6</v>
      </c>
      <c r="E26" s="62"/>
      <c r="F26" s="62"/>
      <c r="G26" s="62">
        <v>6</v>
      </c>
      <c r="H26" s="62">
        <f>Таблица2[[#This Row],[Годин 1 заїзд]]+Таблица2[[#This Row],[Годин 2 заїзд]]-Таблица2[[#This Row],[Використано годин]]</f>
        <v>6</v>
      </c>
      <c r="I26" s="62"/>
      <c r="J26" s="62"/>
      <c r="K26" s="62">
        <v>2</v>
      </c>
      <c r="L26" s="62"/>
      <c r="M26" s="62">
        <v>6.090103</v>
      </c>
      <c r="N26" s="62" t="s">
        <v>207</v>
      </c>
      <c r="O26" s="62"/>
      <c r="P26" s="62">
        <v>12</v>
      </c>
      <c r="Q26" s="62"/>
      <c r="R26" s="63"/>
    </row>
    <row r="27" spans="1:18" s="64" customFormat="1" x14ac:dyDescent="0.25">
      <c r="A27" s="65" t="s">
        <v>56</v>
      </c>
      <c r="B27" s="62" t="s">
        <v>57</v>
      </c>
      <c r="C27" s="62">
        <v>8</v>
      </c>
      <c r="D27" s="62">
        <v>6</v>
      </c>
      <c r="E27" s="62">
        <v>4</v>
      </c>
      <c r="F27" s="62">
        <v>4</v>
      </c>
      <c r="G27" s="62">
        <v>8</v>
      </c>
      <c r="H27" s="62">
        <f>Таблица2[[#This Row],[Годин 1 заїзд]]+Таблица2[[#This Row],[Годин 2 заїзд]]-Таблица2[[#This Row],[Використано годин]]</f>
        <v>6</v>
      </c>
      <c r="I27" s="62"/>
      <c r="J27" s="62">
        <v>4</v>
      </c>
      <c r="K27" s="62"/>
      <c r="L27" s="62"/>
      <c r="M27" s="62">
        <v>6.090103</v>
      </c>
      <c r="N27" s="87" t="s">
        <v>214</v>
      </c>
      <c r="O27" s="87">
        <v>10</v>
      </c>
      <c r="P27" s="87"/>
      <c r="Q27" s="87">
        <v>4</v>
      </c>
      <c r="R27" s="92"/>
    </row>
    <row r="28" spans="1:18" s="64" customFormat="1" x14ac:dyDescent="0.25">
      <c r="A28" s="65" t="s">
        <v>56</v>
      </c>
      <c r="B28" s="62" t="s">
        <v>92</v>
      </c>
      <c r="C28" s="62"/>
      <c r="D28" s="62">
        <v>4</v>
      </c>
      <c r="E28" s="62">
        <v>4</v>
      </c>
      <c r="F28" s="62">
        <v>4</v>
      </c>
      <c r="G28" s="62">
        <v>0</v>
      </c>
      <c r="H28" s="62">
        <f>Таблица2[[#This Row],[Годин 1 заїзд]]+Таблица2[[#This Row],[Годин 2 заїзд]]-Таблица2[[#This Row],[Використано годин]]</f>
        <v>4</v>
      </c>
      <c r="I28" s="62"/>
      <c r="J28" s="62">
        <v>4</v>
      </c>
      <c r="K28" s="62"/>
      <c r="L28" s="62"/>
      <c r="M28" s="62">
        <v>6.090103</v>
      </c>
      <c r="N28" s="93" t="s">
        <v>232</v>
      </c>
      <c r="O28" s="93">
        <v>4</v>
      </c>
      <c r="P28" s="93"/>
      <c r="Q28" s="93"/>
      <c r="R28" s="92"/>
    </row>
    <row r="29" spans="1:18" s="64" customFormat="1" x14ac:dyDescent="0.25">
      <c r="A29" s="65" t="s">
        <v>193</v>
      </c>
      <c r="B29" s="62" t="s">
        <v>58</v>
      </c>
      <c r="C29" s="62">
        <v>6</v>
      </c>
      <c r="D29" s="62">
        <v>6</v>
      </c>
      <c r="E29" s="62">
        <v>4</v>
      </c>
      <c r="F29" s="62"/>
      <c r="G29" s="62">
        <v>6</v>
      </c>
      <c r="H29" s="62">
        <f>Таблица2[[#This Row],[Годин 1 заїзд]]+Таблица2[[#This Row],[Годин 2 заїзд]]-Таблица2[[#This Row],[Використано годин]]</f>
        <v>6</v>
      </c>
      <c r="I29" s="62"/>
      <c r="J29" s="62"/>
      <c r="K29" s="62">
        <v>3</v>
      </c>
      <c r="L29" s="62"/>
      <c r="M29" s="62">
        <v>6.090103</v>
      </c>
      <c r="N29" s="87" t="s">
        <v>241</v>
      </c>
      <c r="O29" s="87">
        <v>8</v>
      </c>
      <c r="P29" s="87"/>
      <c r="Q29" s="87">
        <v>4</v>
      </c>
      <c r="R29" s="63"/>
    </row>
    <row r="30" spans="1:18" s="64" customFormat="1" x14ac:dyDescent="0.25">
      <c r="A30" s="65" t="s">
        <v>193</v>
      </c>
      <c r="B30" s="62" t="s">
        <v>59</v>
      </c>
      <c r="C30" s="62">
        <v>8</v>
      </c>
      <c r="D30" s="62">
        <v>6</v>
      </c>
      <c r="E30" s="62">
        <v>4</v>
      </c>
      <c r="F30" s="62">
        <v>4</v>
      </c>
      <c r="G30" s="62">
        <v>8</v>
      </c>
      <c r="H30" s="62">
        <f>Таблица2[[#This Row],[Годин 1 заїзд]]+Таблица2[[#This Row],[Годин 2 заїзд]]-Таблица2[[#This Row],[Використано годин]]</f>
        <v>6</v>
      </c>
      <c r="I30" s="62"/>
      <c r="J30" s="62">
        <v>4</v>
      </c>
      <c r="K30" s="62"/>
      <c r="L30" s="62"/>
      <c r="M30" s="62">
        <v>6.090103</v>
      </c>
      <c r="N30" s="87" t="s">
        <v>232</v>
      </c>
      <c r="O30" s="87">
        <v>10</v>
      </c>
      <c r="P30" s="87">
        <v>4</v>
      </c>
      <c r="Q30" s="88"/>
      <c r="R30" s="63"/>
    </row>
    <row r="31" spans="1:18" s="64" customFormat="1" x14ac:dyDescent="0.25">
      <c r="A31" s="65" t="s">
        <v>56</v>
      </c>
      <c r="B31" s="62" t="s">
        <v>46</v>
      </c>
      <c r="C31" s="62">
        <v>4</v>
      </c>
      <c r="D31" s="62">
        <v>6</v>
      </c>
      <c r="E31" s="62">
        <v>4</v>
      </c>
      <c r="F31" s="62">
        <v>4</v>
      </c>
      <c r="G31" s="62">
        <v>4</v>
      </c>
      <c r="H31" s="62">
        <f>Таблица2[[#This Row],[Годин 1 заїзд]]+Таблица2[[#This Row],[Годин 2 заїзд]]-Таблица2[[#This Row],[Використано годин]]</f>
        <v>6</v>
      </c>
      <c r="I31" s="62"/>
      <c r="J31" s="62">
        <v>3</v>
      </c>
      <c r="K31" s="62"/>
      <c r="L31" s="62"/>
      <c r="M31" s="62">
        <v>6.090103</v>
      </c>
      <c r="N31" s="87" t="s">
        <v>212</v>
      </c>
      <c r="O31" s="87">
        <v>8</v>
      </c>
      <c r="P31" s="87"/>
      <c r="Q31" s="87">
        <v>2</v>
      </c>
      <c r="R31" s="94"/>
    </row>
    <row r="32" spans="1:18" s="64" customFormat="1" ht="30" x14ac:dyDescent="0.25">
      <c r="A32" s="69" t="s">
        <v>56</v>
      </c>
      <c r="B32" s="71" t="s">
        <v>60</v>
      </c>
      <c r="C32" s="71">
        <v>6</v>
      </c>
      <c r="D32" s="71">
        <v>4</v>
      </c>
      <c r="E32" s="71">
        <v>4</v>
      </c>
      <c r="F32" s="71"/>
      <c r="G32" s="71">
        <v>4</v>
      </c>
      <c r="H32" s="71">
        <f>Таблица2[[#This Row],[Годин 1 заїзд]]+Таблица2[[#This Row],[Годин 2 заїзд]]-Таблица2[[#This Row],[Використано годин]]</f>
        <v>6</v>
      </c>
      <c r="I32" s="71"/>
      <c r="J32" s="71">
        <v>3</v>
      </c>
      <c r="K32" s="71"/>
      <c r="L32" s="71"/>
      <c r="M32" s="71">
        <v>6.090103</v>
      </c>
      <c r="N32" s="89" t="s">
        <v>200</v>
      </c>
      <c r="O32" s="89">
        <v>6</v>
      </c>
      <c r="P32" s="89">
        <v>4</v>
      </c>
      <c r="Q32" s="90"/>
      <c r="R32" s="91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8"/>
  <sheetViews>
    <sheetView topLeftCell="A13" workbookViewId="0">
      <selection activeCell="B22" sqref="B22:N22"/>
    </sheetView>
  </sheetViews>
  <sheetFormatPr defaultRowHeight="15" x14ac:dyDescent="0.25"/>
  <cols>
    <col min="1" max="1" width="12.140625" style="7" bestFit="1" customWidth="1"/>
    <col min="2" max="2" width="63.7109375" style="7" customWidth="1"/>
    <col min="3" max="4" width="14.28515625" style="7" customWidth="1"/>
    <col min="5" max="5" width="14.28515625" style="7" hidden="1" customWidth="1"/>
    <col min="6" max="6" width="10.7109375" style="7" hidden="1" customWidth="1"/>
    <col min="7" max="7" width="10.7109375" style="7" customWidth="1"/>
    <col min="8" max="8" width="14.28515625" style="7" customWidth="1"/>
    <col min="9" max="9" width="9.140625" style="7" customWidth="1"/>
    <col min="10" max="10" width="7.42578125" style="7" customWidth="1"/>
    <col min="11" max="11" width="10.28515625" style="7" bestFit="1" customWidth="1"/>
    <col min="12" max="12" width="4.7109375" style="7" customWidth="1"/>
    <col min="13" max="13" width="21.5703125" style="7" hidden="1" customWidth="1"/>
    <col min="14" max="14" width="25" style="7" customWidth="1"/>
    <col min="15" max="15" width="9.28515625" style="7" customWidth="1"/>
    <col min="16" max="16" width="10" style="7" customWidth="1"/>
    <col min="17" max="16384" width="9.140625" style="7"/>
  </cols>
  <sheetData>
    <row r="1" spans="1:17" ht="45" x14ac:dyDescent="0.25">
      <c r="A1" s="19" t="s">
        <v>0</v>
      </c>
      <c r="B1" s="20" t="s">
        <v>3</v>
      </c>
      <c r="C1" s="20" t="s">
        <v>298</v>
      </c>
      <c r="D1" s="20" t="s">
        <v>299</v>
      </c>
      <c r="E1" s="20" t="s">
        <v>300</v>
      </c>
      <c r="F1" s="20" t="s">
        <v>301</v>
      </c>
      <c r="G1" s="20" t="s">
        <v>302</v>
      </c>
      <c r="H1" s="20" t="s">
        <v>322</v>
      </c>
      <c r="I1" s="20" t="s">
        <v>327</v>
      </c>
      <c r="J1" s="20" t="s">
        <v>326</v>
      </c>
      <c r="K1" s="20" t="s">
        <v>325</v>
      </c>
      <c r="L1" s="20" t="s">
        <v>1</v>
      </c>
      <c r="M1" s="20" t="s">
        <v>196</v>
      </c>
      <c r="N1" s="20" t="s">
        <v>2</v>
      </c>
      <c r="O1" s="21" t="s">
        <v>264</v>
      </c>
      <c r="P1" s="21" t="s">
        <v>265</v>
      </c>
      <c r="Q1" s="22" t="s">
        <v>209</v>
      </c>
    </row>
    <row r="2" spans="1:17" s="77" customFormat="1" x14ac:dyDescent="0.25">
      <c r="A2" s="65" t="s">
        <v>194</v>
      </c>
      <c r="B2" s="62" t="s">
        <v>66</v>
      </c>
      <c r="C2" s="62">
        <v>8</v>
      </c>
      <c r="D2" s="62">
        <v>16</v>
      </c>
      <c r="E2" s="62"/>
      <c r="F2" s="62"/>
      <c r="G2" s="62">
        <v>12</v>
      </c>
      <c r="H2" s="57">
        <f>Таблица3[[#This Row],[Годин 1 заїзд]]+Таблица3[[#This Row],[Годин 2 заїзд]]-Таблица3[[#This Row],[Використано годин]]</f>
        <v>12</v>
      </c>
      <c r="I2" s="57"/>
      <c r="J2" s="57">
        <v>2</v>
      </c>
      <c r="K2" s="57"/>
      <c r="L2" s="62"/>
      <c r="M2" s="62">
        <v>6.0401040000000004</v>
      </c>
      <c r="N2" s="68" t="s">
        <v>201</v>
      </c>
      <c r="O2" s="68">
        <v>12</v>
      </c>
      <c r="P2" s="68"/>
      <c r="Q2" s="96">
        <v>12</v>
      </c>
    </row>
    <row r="3" spans="1:17" s="77" customFormat="1" x14ac:dyDescent="0.25">
      <c r="A3" s="65" t="s">
        <v>194</v>
      </c>
      <c r="B3" s="62" t="s">
        <v>67</v>
      </c>
      <c r="C3" s="62">
        <v>8</v>
      </c>
      <c r="D3" s="62">
        <v>8</v>
      </c>
      <c r="E3" s="62"/>
      <c r="F3" s="62"/>
      <c r="G3" s="62">
        <v>8</v>
      </c>
      <c r="H3" s="62">
        <f>Таблица3[[#This Row],[Годин 1 заїзд]]+Таблица3[[#This Row],[Годин 2 заїзд]]-Таблица3[[#This Row],[Використано годин]]</f>
        <v>8</v>
      </c>
      <c r="I3" s="62"/>
      <c r="J3" s="62">
        <v>2</v>
      </c>
      <c r="K3" s="62"/>
      <c r="L3" s="62"/>
      <c r="M3" s="62">
        <v>6.0401040000000004</v>
      </c>
      <c r="N3" s="59" t="s">
        <v>210</v>
      </c>
      <c r="O3" s="59">
        <v>12</v>
      </c>
      <c r="P3" s="59">
        <v>4</v>
      </c>
      <c r="Q3" s="60"/>
    </row>
    <row r="4" spans="1:17" s="77" customFormat="1" x14ac:dyDescent="0.25">
      <c r="A4" s="65" t="s">
        <v>194</v>
      </c>
      <c r="B4" s="62" t="s">
        <v>68</v>
      </c>
      <c r="C4" s="62">
        <v>8</v>
      </c>
      <c r="D4" s="62">
        <v>6</v>
      </c>
      <c r="E4" s="62"/>
      <c r="F4" s="62"/>
      <c r="G4" s="62">
        <v>8</v>
      </c>
      <c r="H4" s="62">
        <f>Таблица3[[#This Row],[Годин 1 заїзд]]+Таблица3[[#This Row],[Годин 2 заїзд]]-Таблица3[[#This Row],[Використано годин]]</f>
        <v>6</v>
      </c>
      <c r="I4" s="62"/>
      <c r="J4" s="62">
        <v>2</v>
      </c>
      <c r="K4" s="62"/>
      <c r="L4" s="62"/>
      <c r="M4" s="62">
        <v>6.0401040000000004</v>
      </c>
      <c r="N4" s="59" t="s">
        <v>203</v>
      </c>
      <c r="O4" s="59">
        <v>10</v>
      </c>
      <c r="P4" s="62">
        <v>4</v>
      </c>
      <c r="Q4" s="60"/>
    </row>
    <row r="5" spans="1:17" s="77" customFormat="1" x14ac:dyDescent="0.25">
      <c r="A5" s="65" t="s">
        <v>194</v>
      </c>
      <c r="B5" s="62" t="s">
        <v>69</v>
      </c>
      <c r="C5" s="62">
        <v>6</v>
      </c>
      <c r="D5" s="62">
        <v>4</v>
      </c>
      <c r="E5" s="4"/>
      <c r="F5" s="4"/>
      <c r="G5" s="62">
        <v>6</v>
      </c>
      <c r="H5" s="62">
        <f>Таблица3[[#This Row],[Годин 1 заїзд]]+Таблица3[[#This Row],[Годин 2 заїзд]]-Таблица3[[#This Row],[Використано годин]]</f>
        <v>4</v>
      </c>
      <c r="I5" s="62"/>
      <c r="J5" s="62"/>
      <c r="K5" s="62">
        <v>2</v>
      </c>
      <c r="L5" s="62"/>
      <c r="M5" s="4">
        <v>6.0401040000000004</v>
      </c>
      <c r="N5" s="59" t="s">
        <v>217</v>
      </c>
      <c r="O5" s="59">
        <v>6</v>
      </c>
      <c r="P5" s="62">
        <v>4</v>
      </c>
      <c r="Q5" s="60"/>
    </row>
    <row r="6" spans="1:17" s="77" customFormat="1" x14ac:dyDescent="0.25">
      <c r="A6" s="83" t="s">
        <v>194</v>
      </c>
      <c r="B6" s="83" t="s">
        <v>70</v>
      </c>
      <c r="C6" s="83">
        <v>6</v>
      </c>
      <c r="D6" s="83">
        <v>4</v>
      </c>
      <c r="E6" s="83"/>
      <c r="F6" s="83"/>
      <c r="G6" s="83">
        <v>8</v>
      </c>
      <c r="H6" s="83">
        <f>Таблица3[[#This Row],[Годин 1 заїзд]]+Таблица3[[#This Row],[Годин 2 заїзд]]-Таблица3[[#This Row],[Використано годин]]</f>
        <v>2</v>
      </c>
      <c r="I6" s="83"/>
      <c r="J6" s="83"/>
      <c r="K6" s="83">
        <v>2</v>
      </c>
      <c r="L6" s="83"/>
      <c r="M6" s="83">
        <v>6.0401040000000004</v>
      </c>
      <c r="N6" s="95" t="s">
        <v>201</v>
      </c>
      <c r="O6" s="95">
        <v>8</v>
      </c>
      <c r="P6" s="95">
        <v>2</v>
      </c>
      <c r="Q6" s="95"/>
    </row>
    <row r="7" spans="1:17" s="77" customFormat="1" x14ac:dyDescent="0.25">
      <c r="A7" s="65" t="s">
        <v>194</v>
      </c>
      <c r="B7" s="62" t="s">
        <v>71</v>
      </c>
      <c r="C7" s="62">
        <v>6</v>
      </c>
      <c r="D7" s="62">
        <v>8</v>
      </c>
      <c r="E7" s="62"/>
      <c r="F7" s="62"/>
      <c r="G7" s="62">
        <v>6</v>
      </c>
      <c r="H7" s="62">
        <f>Таблица3[[#This Row],[Годин 1 заїзд]]+Таблица3[[#This Row],[Годин 2 заїзд]]-Таблица3[[#This Row],[Використано годин]]</f>
        <v>8</v>
      </c>
      <c r="I7" s="62"/>
      <c r="J7" s="62"/>
      <c r="K7" s="62">
        <v>2</v>
      </c>
      <c r="L7" s="62"/>
      <c r="M7" s="62">
        <v>6.0401040000000004</v>
      </c>
      <c r="N7" s="59" t="s">
        <v>244</v>
      </c>
      <c r="O7" s="59">
        <v>6</v>
      </c>
      <c r="P7" s="59"/>
      <c r="Q7" s="60">
        <v>16</v>
      </c>
    </row>
    <row r="8" spans="1:17" s="77" customFormat="1" x14ac:dyDescent="0.25">
      <c r="A8" s="65" t="s">
        <v>194</v>
      </c>
      <c r="B8" s="62" t="s">
        <v>72</v>
      </c>
      <c r="C8" s="62">
        <v>10</v>
      </c>
      <c r="D8" s="62">
        <v>10</v>
      </c>
      <c r="E8" s="62">
        <v>10</v>
      </c>
      <c r="F8" s="62"/>
      <c r="G8" s="62">
        <v>10</v>
      </c>
      <c r="H8" s="62">
        <f>Таблица3[[#This Row],[Годин 1 заїзд]]+Таблица3[[#This Row],[Годин 2 заїзд]]-Таблица3[[#This Row],[Використано годин]]</f>
        <v>10</v>
      </c>
      <c r="I8" s="62"/>
      <c r="J8" s="62">
        <v>3</v>
      </c>
      <c r="K8" s="62"/>
      <c r="L8" s="62"/>
      <c r="M8" s="62">
        <v>6.0401040000000004</v>
      </c>
      <c r="N8" s="59" t="s">
        <v>223</v>
      </c>
      <c r="O8" s="59">
        <v>20</v>
      </c>
      <c r="P8" s="59"/>
      <c r="Q8" s="60"/>
    </row>
    <row r="9" spans="1:17" s="77" customFormat="1" x14ac:dyDescent="0.25">
      <c r="A9" s="65" t="s">
        <v>194</v>
      </c>
      <c r="B9" s="62" t="s">
        <v>245</v>
      </c>
      <c r="C9" s="62"/>
      <c r="D9" s="62">
        <v>8</v>
      </c>
      <c r="E9" s="62">
        <v>6</v>
      </c>
      <c r="F9" s="62"/>
      <c r="G9" s="62">
        <v>0</v>
      </c>
      <c r="H9" s="62">
        <f>Таблица3[[#This Row],[Годин 1 заїзд]]+Таблица3[[#This Row],[Годин 2 заїзд]]-Таблица3[[#This Row],[Використано годин]]</f>
        <v>8</v>
      </c>
      <c r="I9" s="62"/>
      <c r="J9" s="62">
        <v>3</v>
      </c>
      <c r="K9" s="62"/>
      <c r="L9" s="62"/>
      <c r="M9" s="62">
        <v>6.0401040000000004</v>
      </c>
      <c r="N9" s="59" t="s">
        <v>244</v>
      </c>
      <c r="O9" s="59">
        <v>8</v>
      </c>
      <c r="P9" s="59"/>
      <c r="Q9" s="60"/>
    </row>
    <row r="10" spans="1:17" s="77" customFormat="1" x14ac:dyDescent="0.25">
      <c r="A10" s="65" t="s">
        <v>194</v>
      </c>
      <c r="B10" s="62" t="s">
        <v>73</v>
      </c>
      <c r="C10" s="62"/>
      <c r="D10" s="62">
        <v>6</v>
      </c>
      <c r="E10" s="62">
        <v>4</v>
      </c>
      <c r="F10" s="62"/>
      <c r="G10" s="62">
        <v>0</v>
      </c>
      <c r="H10" s="62">
        <f>Таблица3[[#This Row],[Годин 1 заїзд]]+Таблица3[[#This Row],[Годин 2 заїзд]]-Таблица3[[#This Row],[Використано годин]]</f>
        <v>6</v>
      </c>
      <c r="I10" s="62"/>
      <c r="J10" s="62"/>
      <c r="K10" s="62">
        <v>3</v>
      </c>
      <c r="L10" s="62"/>
      <c r="M10" s="62">
        <v>6.0401040000000004</v>
      </c>
      <c r="N10" s="67" t="s">
        <v>215</v>
      </c>
      <c r="O10" s="67">
        <v>6</v>
      </c>
      <c r="P10" s="59"/>
      <c r="Q10" s="60"/>
    </row>
    <row r="11" spans="1:17" s="77" customFormat="1" x14ac:dyDescent="0.25">
      <c r="A11" s="65" t="s">
        <v>194</v>
      </c>
      <c r="B11" s="62" t="s">
        <v>74</v>
      </c>
      <c r="C11" s="62"/>
      <c r="D11" s="62">
        <v>6</v>
      </c>
      <c r="E11" s="62">
        <v>6</v>
      </c>
      <c r="F11" s="62">
        <v>2</v>
      </c>
      <c r="G11" s="62">
        <v>0</v>
      </c>
      <c r="H11" s="62">
        <f>Таблица3[[#This Row],[Годин 1 заїзд]]+Таблица3[[#This Row],[Годин 2 заїзд]]-Таблица3[[#This Row],[Використано годин]]</f>
        <v>6</v>
      </c>
      <c r="I11" s="62">
        <v>4</v>
      </c>
      <c r="J11" s="62">
        <v>4</v>
      </c>
      <c r="K11" s="62"/>
      <c r="L11" s="62"/>
      <c r="M11" s="62">
        <v>6.0401040000000004</v>
      </c>
      <c r="N11" s="67" t="s">
        <v>255</v>
      </c>
      <c r="O11" s="67">
        <v>6</v>
      </c>
      <c r="P11" s="59"/>
      <c r="Q11" s="60"/>
    </row>
    <row r="12" spans="1:17" x14ac:dyDescent="0.25">
      <c r="A12" s="11" t="s">
        <v>194</v>
      </c>
      <c r="B12" s="4" t="s">
        <v>75</v>
      </c>
      <c r="C12" s="4"/>
      <c r="D12" s="4"/>
      <c r="E12" s="4">
        <v>8</v>
      </c>
      <c r="F12" s="4">
        <v>6</v>
      </c>
      <c r="G12" s="4">
        <v>0</v>
      </c>
      <c r="H12" s="4">
        <f>Таблица3[[#This Row],[Годин 1 заїзд]]+Таблица3[[#This Row],[Годин 2 заїзд]]-Таблица3[[#This Row],[Використано годин]]</f>
        <v>0</v>
      </c>
      <c r="I12" s="4"/>
      <c r="J12" s="4">
        <v>4</v>
      </c>
      <c r="K12" s="4"/>
      <c r="L12" s="4"/>
      <c r="M12" s="4">
        <v>6.0401040000000004</v>
      </c>
      <c r="N12" s="3" t="s">
        <v>210</v>
      </c>
      <c r="O12" s="3"/>
      <c r="P12" s="3"/>
      <c r="Q12" s="12"/>
    </row>
    <row r="13" spans="1:17" x14ac:dyDescent="0.25">
      <c r="A13" s="11" t="s">
        <v>194</v>
      </c>
      <c r="B13" s="4" t="s">
        <v>76</v>
      </c>
      <c r="C13" s="4"/>
      <c r="D13" s="4"/>
      <c r="E13" s="4">
        <v>4</v>
      </c>
      <c r="F13" s="4">
        <v>6</v>
      </c>
      <c r="G13" s="4">
        <v>0</v>
      </c>
      <c r="H13" s="4">
        <f>Таблица3[[#This Row],[Годин 1 заїзд]]+Таблица3[[#This Row],[Годин 2 заїзд]]-Таблица3[[#This Row],[Використано годин]]</f>
        <v>0</v>
      </c>
      <c r="I13" s="4"/>
      <c r="J13" s="4">
        <v>4</v>
      </c>
      <c r="K13" s="4"/>
      <c r="L13" s="4"/>
      <c r="M13" s="4">
        <v>6.0401040000000004</v>
      </c>
      <c r="N13" s="10" t="s">
        <v>216</v>
      </c>
      <c r="O13" s="3"/>
      <c r="P13" s="3"/>
      <c r="Q13" s="12"/>
    </row>
    <row r="14" spans="1:17" x14ac:dyDescent="0.25">
      <c r="A14" s="11" t="s">
        <v>194</v>
      </c>
      <c r="B14" s="4" t="s">
        <v>77</v>
      </c>
      <c r="C14" s="4"/>
      <c r="D14" s="4"/>
      <c r="E14" s="4">
        <v>8</v>
      </c>
      <c r="F14" s="4">
        <v>10</v>
      </c>
      <c r="G14" s="4">
        <v>0</v>
      </c>
      <c r="H14" s="4">
        <f>Таблица3[[#This Row],[Годин 1 заїзд]]+Таблица3[[#This Row],[Годин 2 заїзд]]-Таблица3[[#This Row],[Використано годин]]</f>
        <v>0</v>
      </c>
      <c r="I14" s="4"/>
      <c r="J14" s="4">
        <v>4</v>
      </c>
      <c r="K14" s="4"/>
      <c r="L14" s="4"/>
      <c r="M14" s="4">
        <v>6.0401040000000004</v>
      </c>
      <c r="N14" s="15" t="s">
        <v>203</v>
      </c>
      <c r="O14" s="3"/>
      <c r="P14" s="3"/>
      <c r="Q14" s="12"/>
    </row>
    <row r="15" spans="1:17" ht="30" x14ac:dyDescent="0.25">
      <c r="A15" s="11" t="s">
        <v>194</v>
      </c>
      <c r="B15" s="4" t="s">
        <v>78</v>
      </c>
      <c r="C15" s="4"/>
      <c r="D15" s="4"/>
      <c r="E15" s="4">
        <v>4</v>
      </c>
      <c r="F15" s="4">
        <v>8</v>
      </c>
      <c r="G15" s="4">
        <v>0</v>
      </c>
      <c r="H15" s="4">
        <f>Таблица3[[#This Row],[Годин 1 заїзд]]+Таблица3[[#This Row],[Годин 2 заїзд]]-Таблица3[[#This Row],[Використано годин]]</f>
        <v>0</v>
      </c>
      <c r="I15" s="4"/>
      <c r="J15" s="4">
        <v>4</v>
      </c>
      <c r="K15" s="4"/>
      <c r="L15" s="4"/>
      <c r="M15" s="4">
        <v>6.0401040000000004</v>
      </c>
      <c r="N15" s="26" t="s">
        <v>246</v>
      </c>
      <c r="O15" s="3"/>
      <c r="P15" s="3"/>
      <c r="Q15" s="12"/>
    </row>
    <row r="16" spans="1:17" s="77" customFormat="1" x14ac:dyDescent="0.25">
      <c r="A16" s="65" t="s">
        <v>19</v>
      </c>
      <c r="B16" s="62" t="s">
        <v>20</v>
      </c>
      <c r="C16" s="62">
        <v>6</v>
      </c>
      <c r="D16" s="62">
        <v>6</v>
      </c>
      <c r="E16" s="62">
        <v>4</v>
      </c>
      <c r="F16" s="62"/>
      <c r="G16" s="62">
        <v>6</v>
      </c>
      <c r="H16" s="62">
        <f>Таблица3[[#This Row],[Годин 1 заїзд]]+Таблица3[[#This Row],[Годин 2 заїзд]]-Таблица3[[#This Row],[Використано годин]]</f>
        <v>6</v>
      </c>
      <c r="I16" s="62"/>
      <c r="J16" s="62">
        <v>3</v>
      </c>
      <c r="K16" s="62"/>
      <c r="L16" s="62"/>
      <c r="M16" s="62">
        <v>6.080101</v>
      </c>
      <c r="N16" s="67" t="s">
        <v>204</v>
      </c>
      <c r="O16" s="67">
        <v>8</v>
      </c>
      <c r="P16" s="67">
        <v>4</v>
      </c>
      <c r="Q16" s="60"/>
    </row>
    <row r="17" spans="1:17" s="77" customFormat="1" x14ac:dyDescent="0.25">
      <c r="A17" s="83" t="s">
        <v>19</v>
      </c>
      <c r="B17" s="83" t="s">
        <v>46</v>
      </c>
      <c r="C17" s="83">
        <v>4</v>
      </c>
      <c r="D17" s="83">
        <v>4</v>
      </c>
      <c r="E17" s="83">
        <v>6</v>
      </c>
      <c r="F17" s="83">
        <v>6</v>
      </c>
      <c r="G17" s="83">
        <v>0</v>
      </c>
      <c r="H17" s="83">
        <f>Таблица3[[#This Row],[Годин 1 заїзд]]+Таблица3[[#This Row],[Годин 2 заїзд]]-Таблица3[[#This Row],[Використано годин]]</f>
        <v>8</v>
      </c>
      <c r="I17" s="83"/>
      <c r="J17" s="83">
        <v>4</v>
      </c>
      <c r="K17" s="83"/>
      <c r="L17" s="83"/>
      <c r="M17" s="83">
        <v>6.080101</v>
      </c>
      <c r="N17" s="97" t="s">
        <v>211</v>
      </c>
      <c r="O17" s="97">
        <v>8</v>
      </c>
      <c r="P17" s="97"/>
      <c r="Q17" s="97">
        <v>0</v>
      </c>
    </row>
    <row r="18" spans="1:17" s="77" customFormat="1" x14ac:dyDescent="0.25">
      <c r="A18" s="65" t="s">
        <v>19</v>
      </c>
      <c r="B18" s="62" t="s">
        <v>47</v>
      </c>
      <c r="C18" s="62">
        <v>4</v>
      </c>
      <c r="D18" s="62">
        <v>6</v>
      </c>
      <c r="E18" s="62">
        <v>4</v>
      </c>
      <c r="F18" s="62"/>
      <c r="G18" s="62">
        <v>4</v>
      </c>
      <c r="H18" s="62">
        <f>Таблица3[[#This Row],[Годин 1 заїзд]]+Таблица3[[#This Row],[Годин 2 заїзд]]-Таблица3[[#This Row],[Використано годин]]</f>
        <v>6</v>
      </c>
      <c r="I18" s="62"/>
      <c r="J18" s="62">
        <v>3</v>
      </c>
      <c r="K18" s="62"/>
      <c r="L18" s="62"/>
      <c r="M18" s="62">
        <v>6.080101</v>
      </c>
      <c r="N18" s="67" t="s">
        <v>247</v>
      </c>
      <c r="O18" s="59">
        <v>10</v>
      </c>
      <c r="P18" s="59"/>
      <c r="Q18" s="60"/>
    </row>
    <row r="19" spans="1:17" s="77" customFormat="1" x14ac:dyDescent="0.25">
      <c r="A19" s="65" t="s">
        <v>19</v>
      </c>
      <c r="B19" s="62" t="s">
        <v>79</v>
      </c>
      <c r="C19" s="62">
        <v>6</v>
      </c>
      <c r="D19" s="62">
        <v>6</v>
      </c>
      <c r="E19" s="62">
        <v>8</v>
      </c>
      <c r="F19" s="62"/>
      <c r="G19" s="62">
        <v>6</v>
      </c>
      <c r="H19" s="62">
        <f>Таблица3[[#This Row],[Годин 1 заїзд]]+Таблица3[[#This Row],[Годин 2 заїзд]]-Таблица3[[#This Row],[Використано годин]]</f>
        <v>6</v>
      </c>
      <c r="I19" s="62"/>
      <c r="J19" s="62">
        <v>3</v>
      </c>
      <c r="K19" s="62"/>
      <c r="L19" s="62"/>
      <c r="M19" s="62">
        <v>6.080101</v>
      </c>
      <c r="N19" s="67" t="s">
        <v>218</v>
      </c>
      <c r="O19" s="67">
        <v>10</v>
      </c>
      <c r="P19" s="67">
        <v>2</v>
      </c>
      <c r="Q19" s="60"/>
    </row>
    <row r="20" spans="1:17" s="77" customFormat="1" x14ac:dyDescent="0.25">
      <c r="A20" s="65" t="s">
        <v>19</v>
      </c>
      <c r="B20" s="62" t="s">
        <v>80</v>
      </c>
      <c r="C20" s="62"/>
      <c r="D20" s="62">
        <v>8</v>
      </c>
      <c r="E20" s="62"/>
      <c r="F20" s="62"/>
      <c r="G20" s="62">
        <v>0</v>
      </c>
      <c r="H20" s="62">
        <f>Таблица3[[#This Row],[Годин 1 заїзд]]+Таблица3[[#This Row],[Годин 2 заїзд]]-Таблица3[[#This Row],[Використано годин]]</f>
        <v>8</v>
      </c>
      <c r="I20" s="62"/>
      <c r="J20" s="62">
        <v>2</v>
      </c>
      <c r="K20" s="62"/>
      <c r="L20" s="62"/>
      <c r="M20" s="62">
        <v>6.080101</v>
      </c>
      <c r="N20" s="59" t="s">
        <v>219</v>
      </c>
      <c r="O20" s="59">
        <v>8</v>
      </c>
      <c r="P20" s="59"/>
      <c r="Q20" s="60"/>
    </row>
    <row r="21" spans="1:17" x14ac:dyDescent="0.25">
      <c r="A21" s="11" t="s">
        <v>19</v>
      </c>
      <c r="B21" s="4" t="s">
        <v>81</v>
      </c>
      <c r="C21" s="4"/>
      <c r="D21" s="4"/>
      <c r="E21" s="4">
        <v>4</v>
      </c>
      <c r="F21" s="4">
        <v>4</v>
      </c>
      <c r="G21" s="4">
        <v>0</v>
      </c>
      <c r="H21" s="4">
        <f>Таблица3[[#This Row],[Годин 1 заїзд]]+Таблица3[[#This Row],[Годин 2 заїзд]]-Таблица3[[#This Row],[Використано годин]]</f>
        <v>0</v>
      </c>
      <c r="I21" s="4"/>
      <c r="J21" s="4"/>
      <c r="K21" s="4">
        <v>4</v>
      </c>
      <c r="L21" s="4"/>
      <c r="M21" s="4">
        <v>6.080101</v>
      </c>
      <c r="N21" s="10" t="s">
        <v>220</v>
      </c>
      <c r="O21" s="3"/>
      <c r="P21" s="3"/>
      <c r="Q21" s="12"/>
    </row>
    <row r="22" spans="1:17" s="77" customFormat="1" x14ac:dyDescent="0.25">
      <c r="A22" s="65" t="s">
        <v>19</v>
      </c>
      <c r="B22" s="62" t="s">
        <v>82</v>
      </c>
      <c r="C22" s="62">
        <v>8</v>
      </c>
      <c r="D22" s="62">
        <v>2</v>
      </c>
      <c r="E22" s="62"/>
      <c r="F22" s="62"/>
      <c r="G22" s="62">
        <v>8</v>
      </c>
      <c r="H22" s="62">
        <f>Таблица3[[#This Row],[Годин 1 заїзд]]+Таблица3[[#This Row],[Годин 2 заїзд]]-Таблица3[[#This Row],[Використано годин]]</f>
        <v>2</v>
      </c>
      <c r="I22" s="62"/>
      <c r="J22" s="62"/>
      <c r="K22" s="62">
        <v>2</v>
      </c>
      <c r="L22" s="62"/>
      <c r="M22" s="62">
        <v>6.080101</v>
      </c>
      <c r="N22" s="67" t="s">
        <v>248</v>
      </c>
      <c r="O22" s="67">
        <v>8</v>
      </c>
      <c r="P22" s="67">
        <v>2</v>
      </c>
      <c r="Q22" s="60"/>
    </row>
    <row r="23" spans="1:17" s="77" customFormat="1" x14ac:dyDescent="0.25">
      <c r="A23" s="65" t="s">
        <v>19</v>
      </c>
      <c r="B23" s="62" t="s">
        <v>83</v>
      </c>
      <c r="C23" s="62">
        <v>4</v>
      </c>
      <c r="D23" s="62">
        <v>4</v>
      </c>
      <c r="E23" s="62">
        <v>2</v>
      </c>
      <c r="F23" s="62"/>
      <c r="G23" s="62">
        <v>4</v>
      </c>
      <c r="H23" s="62">
        <f>Таблица3[[#This Row],[Годин 1 заїзд]]+Таблица3[[#This Row],[Годин 2 заїзд]]-Таблица3[[#This Row],[Використано годин]]</f>
        <v>4</v>
      </c>
      <c r="I23" s="62"/>
      <c r="J23" s="62">
        <v>3</v>
      </c>
      <c r="K23" s="62"/>
      <c r="L23" s="62"/>
      <c r="M23" s="62">
        <v>6.080101</v>
      </c>
      <c r="N23" s="67" t="s">
        <v>204</v>
      </c>
      <c r="O23" s="67">
        <v>8</v>
      </c>
      <c r="P23" s="67">
        <v>0</v>
      </c>
      <c r="Q23" s="60"/>
    </row>
    <row r="24" spans="1:17" s="77" customFormat="1" x14ac:dyDescent="0.25">
      <c r="A24" s="65" t="s">
        <v>19</v>
      </c>
      <c r="B24" s="62" t="s">
        <v>84</v>
      </c>
      <c r="C24" s="62">
        <v>4</v>
      </c>
      <c r="D24" s="62">
        <v>4</v>
      </c>
      <c r="E24" s="62">
        <v>2</v>
      </c>
      <c r="F24" s="62"/>
      <c r="G24" s="62">
        <v>4</v>
      </c>
      <c r="H24" s="62">
        <f>Таблица3[[#This Row],[Годин 1 заїзд]]+Таблица3[[#This Row],[Годин 2 заїзд]]-Таблица3[[#This Row],[Використано годин]]</f>
        <v>4</v>
      </c>
      <c r="I24" s="62"/>
      <c r="J24" s="62"/>
      <c r="K24" s="62">
        <v>3</v>
      </c>
      <c r="L24" s="62"/>
      <c r="M24" s="62">
        <v>6.080101</v>
      </c>
      <c r="N24" s="67" t="s">
        <v>235</v>
      </c>
      <c r="O24" s="67">
        <v>8</v>
      </c>
      <c r="P24" s="67"/>
      <c r="Q24" s="98">
        <v>0</v>
      </c>
    </row>
    <row r="25" spans="1:17" s="77" customFormat="1" x14ac:dyDescent="0.25">
      <c r="A25" s="65" t="s">
        <v>19</v>
      </c>
      <c r="B25" s="62" t="s">
        <v>85</v>
      </c>
      <c r="C25" s="62">
        <v>6</v>
      </c>
      <c r="D25" s="62">
        <v>4</v>
      </c>
      <c r="E25" s="62">
        <v>2</v>
      </c>
      <c r="F25" s="62"/>
      <c r="G25" s="62">
        <v>6</v>
      </c>
      <c r="H25" s="62">
        <f>Таблица3[[#This Row],[Годин 1 заїзд]]+Таблица3[[#This Row],[Годин 2 заїзд]]-Таблица3[[#This Row],[Використано годин]]</f>
        <v>4</v>
      </c>
      <c r="I25" s="62"/>
      <c r="J25" s="62">
        <v>4</v>
      </c>
      <c r="K25" s="62"/>
      <c r="L25" s="62"/>
      <c r="M25" s="62">
        <v>6.080101</v>
      </c>
      <c r="N25" s="67" t="s">
        <v>249</v>
      </c>
      <c r="O25" s="67">
        <v>10</v>
      </c>
      <c r="P25" s="59"/>
      <c r="Q25" s="60"/>
    </row>
    <row r="26" spans="1:17" s="77" customFormat="1" x14ac:dyDescent="0.25">
      <c r="A26" s="65" t="s">
        <v>19</v>
      </c>
      <c r="B26" s="62" t="s">
        <v>86</v>
      </c>
      <c r="C26" s="62">
        <v>4</v>
      </c>
      <c r="D26" s="62">
        <v>6</v>
      </c>
      <c r="E26" s="62"/>
      <c r="F26" s="62"/>
      <c r="G26" s="62">
        <v>4</v>
      </c>
      <c r="H26" s="62">
        <f>Таблица3[[#This Row],[Годин 1 заїзд]]+Таблица3[[#This Row],[Годин 2 заїзд]]-Таблица3[[#This Row],[Використано годин]]</f>
        <v>6</v>
      </c>
      <c r="I26" s="62"/>
      <c r="J26" s="62"/>
      <c r="K26" s="62">
        <v>2</v>
      </c>
      <c r="L26" s="62"/>
      <c r="M26" s="62">
        <v>6.080101</v>
      </c>
      <c r="N26" s="59" t="s">
        <v>216</v>
      </c>
      <c r="O26" s="59">
        <v>8</v>
      </c>
      <c r="P26" s="59">
        <v>2</v>
      </c>
      <c r="Q26" s="60"/>
    </row>
    <row r="27" spans="1:17" s="77" customFormat="1" x14ac:dyDescent="0.25">
      <c r="A27" s="65" t="s">
        <v>19</v>
      </c>
      <c r="B27" s="62" t="s">
        <v>87</v>
      </c>
      <c r="C27" s="62">
        <v>6</v>
      </c>
      <c r="D27" s="62">
        <v>4</v>
      </c>
      <c r="E27" s="62"/>
      <c r="F27" s="62"/>
      <c r="G27" s="62">
        <v>6</v>
      </c>
      <c r="H27" s="62">
        <f>Таблица3[[#This Row],[Годин 1 заїзд]]+Таблица3[[#This Row],[Годин 2 заїзд]]-Таблица3[[#This Row],[Використано годин]]</f>
        <v>4</v>
      </c>
      <c r="I27" s="62"/>
      <c r="J27" s="62"/>
      <c r="K27" s="62">
        <v>3</v>
      </c>
      <c r="L27" s="62"/>
      <c r="M27" s="62">
        <v>6.080101</v>
      </c>
      <c r="N27" s="59" t="s">
        <v>221</v>
      </c>
      <c r="O27" s="59">
        <v>6</v>
      </c>
      <c r="P27" s="59"/>
      <c r="Q27" s="60">
        <v>4</v>
      </c>
    </row>
    <row r="28" spans="1:17" s="77" customFormat="1" x14ac:dyDescent="0.25">
      <c r="A28" s="65" t="s">
        <v>19</v>
      </c>
      <c r="B28" s="62" t="s">
        <v>50</v>
      </c>
      <c r="C28" s="62">
        <v>4</v>
      </c>
      <c r="D28" s="62">
        <v>6</v>
      </c>
      <c r="E28" s="62"/>
      <c r="F28" s="62"/>
      <c r="G28" s="62">
        <v>4</v>
      </c>
      <c r="H28" s="62">
        <f>Таблица3[[#This Row],[Годин 1 заїзд]]+Таблица3[[#This Row],[Годин 2 заїзд]]-Таблица3[[#This Row],[Використано годин]]</f>
        <v>6</v>
      </c>
      <c r="I28" s="62"/>
      <c r="J28" s="62">
        <v>2</v>
      </c>
      <c r="K28" s="62"/>
      <c r="L28" s="62"/>
      <c r="M28" s="62">
        <v>6.080101</v>
      </c>
      <c r="N28" s="59" t="s">
        <v>242</v>
      </c>
      <c r="O28" s="59">
        <v>6</v>
      </c>
      <c r="P28" s="59"/>
      <c r="Q28" s="60">
        <v>4</v>
      </c>
    </row>
    <row r="29" spans="1:17" x14ac:dyDescent="0.25">
      <c r="A29" s="11" t="s">
        <v>19</v>
      </c>
      <c r="B29" s="4" t="s">
        <v>88</v>
      </c>
      <c r="C29" s="4"/>
      <c r="D29" s="4"/>
      <c r="E29" s="4">
        <v>4</v>
      </c>
      <c r="F29" s="4">
        <v>6</v>
      </c>
      <c r="G29" s="4">
        <v>0</v>
      </c>
      <c r="H29" s="4">
        <f>Таблица3[[#This Row],[Годин 1 заїзд]]+Таблица3[[#This Row],[Годин 2 заїзд]]-Таблица3[[#This Row],[Використано годин]]</f>
        <v>0</v>
      </c>
      <c r="I29" s="4"/>
      <c r="J29" s="4">
        <v>4</v>
      </c>
      <c r="K29" s="4"/>
      <c r="L29" s="4"/>
      <c r="M29" s="4">
        <v>6.080101</v>
      </c>
      <c r="N29" s="15" t="s">
        <v>241</v>
      </c>
      <c r="O29" s="3"/>
      <c r="P29" s="3"/>
      <c r="Q29" s="12"/>
    </row>
    <row r="30" spans="1:17" x14ac:dyDescent="0.25">
      <c r="A30" s="65" t="s">
        <v>19</v>
      </c>
      <c r="B30" s="62" t="s">
        <v>89</v>
      </c>
      <c r="C30" s="62"/>
      <c r="D30" s="62">
        <v>6</v>
      </c>
      <c r="E30" s="62">
        <v>4</v>
      </c>
      <c r="F30" s="62">
        <v>2</v>
      </c>
      <c r="G30" s="62">
        <v>0</v>
      </c>
      <c r="H30" s="62">
        <f>Таблица3[[#This Row],[Годин 1 заїзд]]+Таблица3[[#This Row],[Годин 2 заїзд]]-Таблица3[[#This Row],[Використано годин]]</f>
        <v>6</v>
      </c>
      <c r="I30" s="62">
        <v>4</v>
      </c>
      <c r="J30" s="62">
        <v>4</v>
      </c>
      <c r="K30" s="62"/>
      <c r="L30" s="62"/>
      <c r="M30" s="62">
        <v>6.080101</v>
      </c>
      <c r="N30" s="67" t="s">
        <v>222</v>
      </c>
      <c r="O30" s="67">
        <v>6</v>
      </c>
      <c r="P30" s="67"/>
      <c r="Q30" s="98">
        <v>0</v>
      </c>
    </row>
    <row r="31" spans="1:17" s="77" customFormat="1" ht="45.75" customHeight="1" x14ac:dyDescent="0.25">
      <c r="A31" s="65" t="s">
        <v>91</v>
      </c>
      <c r="B31" s="62" t="s">
        <v>90</v>
      </c>
      <c r="C31" s="62">
        <v>6</v>
      </c>
      <c r="D31" s="62">
        <v>2</v>
      </c>
      <c r="E31" s="62"/>
      <c r="F31" s="62"/>
      <c r="G31" s="62">
        <v>6</v>
      </c>
      <c r="H31" s="62">
        <f>Таблица3[[#This Row],[Годин 1 заїзд]]+Таблица3[[#This Row],[Годин 2 заїзд]]-Таблица3[[#This Row],[Використано годин]]</f>
        <v>2</v>
      </c>
      <c r="I31" s="62"/>
      <c r="J31" s="62"/>
      <c r="K31" s="62">
        <v>2</v>
      </c>
      <c r="L31" s="62" t="s">
        <v>198</v>
      </c>
      <c r="M31" s="62"/>
      <c r="N31" s="59" t="s">
        <v>282</v>
      </c>
      <c r="O31" s="59"/>
      <c r="P31" s="59"/>
      <c r="Q31" s="60"/>
    </row>
    <row r="32" spans="1:17" s="77" customFormat="1" x14ac:dyDescent="0.25">
      <c r="A32" s="65" t="s">
        <v>56</v>
      </c>
      <c r="B32" s="62" t="s">
        <v>93</v>
      </c>
      <c r="C32" s="62">
        <v>4</v>
      </c>
      <c r="D32" s="62">
        <v>4</v>
      </c>
      <c r="E32" s="62">
        <v>4</v>
      </c>
      <c r="F32" s="62">
        <v>2</v>
      </c>
      <c r="G32" s="62">
        <v>4</v>
      </c>
      <c r="H32" s="62">
        <f>Таблица3[[#This Row],[Годин 1 заїзд]]+Таблица3[[#This Row],[Годин 2 заїзд]]-Таблица3[[#This Row],[Використано годин]]</f>
        <v>4</v>
      </c>
      <c r="I32" s="62"/>
      <c r="J32" s="62">
        <v>4</v>
      </c>
      <c r="K32" s="62"/>
      <c r="L32" s="62"/>
      <c r="M32" s="62">
        <v>6.090103</v>
      </c>
      <c r="N32" s="67" t="s">
        <v>250</v>
      </c>
      <c r="O32" s="67">
        <v>6</v>
      </c>
      <c r="P32" s="87">
        <v>2</v>
      </c>
      <c r="Q32" s="60"/>
    </row>
    <row r="33" spans="1:17" s="77" customFormat="1" x14ac:dyDescent="0.25">
      <c r="A33" s="65" t="s">
        <v>56</v>
      </c>
      <c r="B33" s="62" t="s">
        <v>92</v>
      </c>
      <c r="C33" s="62"/>
      <c r="D33" s="62">
        <v>4</v>
      </c>
      <c r="E33" s="62">
        <v>4</v>
      </c>
      <c r="F33" s="62">
        <v>6</v>
      </c>
      <c r="G33" s="62">
        <v>0</v>
      </c>
      <c r="H33" s="62">
        <f>Таблица3[[#This Row],[Годин 1 заїзд]]+Таблица3[[#This Row],[Годин 2 заїзд]]-Таблица3[[#This Row],[Використано годин]]</f>
        <v>4</v>
      </c>
      <c r="I33" s="62"/>
      <c r="J33" s="62">
        <v>4</v>
      </c>
      <c r="K33" s="62"/>
      <c r="L33" s="62"/>
      <c r="M33" s="62">
        <v>6.090103</v>
      </c>
      <c r="N33" s="67" t="s">
        <v>208</v>
      </c>
      <c r="O33" s="67">
        <v>4</v>
      </c>
      <c r="P33" s="67">
        <v>0</v>
      </c>
      <c r="Q33" s="98"/>
    </row>
    <row r="34" spans="1:17" s="77" customFormat="1" x14ac:dyDescent="0.25">
      <c r="A34" s="65" t="s">
        <v>56</v>
      </c>
      <c r="B34" s="62" t="s">
        <v>94</v>
      </c>
      <c r="C34" s="62">
        <v>6</v>
      </c>
      <c r="D34" s="62">
        <v>2</v>
      </c>
      <c r="E34" s="62"/>
      <c r="F34" s="62"/>
      <c r="G34" s="62">
        <v>6</v>
      </c>
      <c r="H34" s="62">
        <f>Таблица3[[#This Row],[Годин 1 заїзд]]+Таблица3[[#This Row],[Годин 2 заїзд]]-Таблица3[[#This Row],[Використано годин]]</f>
        <v>2</v>
      </c>
      <c r="I34" s="62"/>
      <c r="J34" s="62"/>
      <c r="K34" s="62">
        <v>2</v>
      </c>
      <c r="L34" s="62"/>
      <c r="M34" s="62">
        <v>6.090103</v>
      </c>
      <c r="N34" s="77" t="s">
        <v>284</v>
      </c>
      <c r="O34" s="59"/>
      <c r="P34" s="59"/>
      <c r="Q34" s="60"/>
    </row>
    <row r="35" spans="1:17" s="77" customFormat="1" x14ac:dyDescent="0.25">
      <c r="A35" s="65" t="s">
        <v>56</v>
      </c>
      <c r="B35" s="62" t="s">
        <v>95</v>
      </c>
      <c r="C35" s="62">
        <v>6</v>
      </c>
      <c r="D35" s="62">
        <v>6</v>
      </c>
      <c r="E35" s="62">
        <v>6</v>
      </c>
      <c r="F35" s="62">
        <v>6</v>
      </c>
      <c r="G35" s="62">
        <v>6</v>
      </c>
      <c r="H35" s="62">
        <f>Таблица3[[#This Row],[Годин 1 заїзд]]+Таблица3[[#This Row],[Годин 2 заїзд]]-Таблица3[[#This Row],[Використано годин]]</f>
        <v>6</v>
      </c>
      <c r="I35" s="62">
        <v>3</v>
      </c>
      <c r="J35" s="62">
        <v>4</v>
      </c>
      <c r="K35" s="62"/>
      <c r="L35" s="62"/>
      <c r="M35" s="62">
        <v>6.090103</v>
      </c>
      <c r="N35" s="67" t="s">
        <v>251</v>
      </c>
      <c r="O35" s="67">
        <v>12</v>
      </c>
      <c r="P35" s="62">
        <v>0</v>
      </c>
      <c r="Q35" s="60"/>
    </row>
    <row r="36" spans="1:17" s="77" customFormat="1" x14ac:dyDescent="0.25">
      <c r="A36" s="65" t="s">
        <v>56</v>
      </c>
      <c r="B36" s="62" t="s">
        <v>96</v>
      </c>
      <c r="C36" s="62">
        <v>6</v>
      </c>
      <c r="D36" s="62">
        <v>4</v>
      </c>
      <c r="E36" s="62">
        <v>4</v>
      </c>
      <c r="F36" s="62"/>
      <c r="G36" s="62">
        <v>6</v>
      </c>
      <c r="H36" s="62">
        <f>Таблица3[[#This Row],[Годин 1 заїзд]]+Таблица3[[#This Row],[Годин 2 заїзд]]-Таблица3[[#This Row],[Використано годин]]</f>
        <v>4</v>
      </c>
      <c r="I36" s="62"/>
      <c r="J36" s="62">
        <v>3</v>
      </c>
      <c r="K36" s="62"/>
      <c r="L36" s="62"/>
      <c r="M36" s="62">
        <v>6.090103</v>
      </c>
      <c r="N36" s="67" t="s">
        <v>242</v>
      </c>
      <c r="O36" s="67">
        <v>6</v>
      </c>
      <c r="P36" s="67"/>
      <c r="Q36" s="98">
        <v>4</v>
      </c>
    </row>
    <row r="37" spans="1:17" s="77" customFormat="1" x14ac:dyDescent="0.25">
      <c r="A37" s="65" t="s">
        <v>56</v>
      </c>
      <c r="B37" s="62" t="s">
        <v>30</v>
      </c>
      <c r="C37" s="62">
        <v>4</v>
      </c>
      <c r="D37" s="62">
        <v>6</v>
      </c>
      <c r="E37" s="62"/>
      <c r="F37" s="62"/>
      <c r="G37" s="62">
        <v>4</v>
      </c>
      <c r="H37" s="62">
        <f>Таблица3[[#This Row],[Годин 1 заїзд]]+Таблица3[[#This Row],[Годин 2 заїзд]]-Таблица3[[#This Row],[Використано годин]]</f>
        <v>6</v>
      </c>
      <c r="I37" s="62"/>
      <c r="J37" s="62"/>
      <c r="K37" s="62">
        <v>2</v>
      </c>
      <c r="L37" s="62"/>
      <c r="M37" s="62">
        <v>6.090103</v>
      </c>
      <c r="N37" s="59" t="s">
        <v>207</v>
      </c>
      <c r="O37" s="59">
        <v>4</v>
      </c>
      <c r="P37" s="59">
        <v>6</v>
      </c>
      <c r="Q37" s="60"/>
    </row>
    <row r="38" spans="1:17" s="77" customFormat="1" x14ac:dyDescent="0.25">
      <c r="A38" s="65" t="s">
        <v>56</v>
      </c>
      <c r="B38" s="62" t="s">
        <v>97</v>
      </c>
      <c r="C38" s="62">
        <v>4</v>
      </c>
      <c r="D38" s="62">
        <v>4</v>
      </c>
      <c r="E38" s="62">
        <v>2</v>
      </c>
      <c r="F38" s="62"/>
      <c r="G38" s="62">
        <v>4</v>
      </c>
      <c r="H38" s="62">
        <f>Таблица3[[#This Row],[Годин 1 заїзд]]+Таблица3[[#This Row],[Годин 2 заїзд]]-Таблица3[[#This Row],[Використано годин]]</f>
        <v>4</v>
      </c>
      <c r="I38" s="62"/>
      <c r="J38" s="62"/>
      <c r="K38" s="62">
        <v>3</v>
      </c>
      <c r="L38" s="62"/>
      <c r="M38" s="62">
        <v>6.090103</v>
      </c>
      <c r="N38" s="59" t="s">
        <v>285</v>
      </c>
      <c r="O38" s="59"/>
      <c r="P38" s="59"/>
      <c r="Q38" s="60"/>
    </row>
    <row r="39" spans="1:17" s="77" customFormat="1" x14ac:dyDescent="0.25">
      <c r="A39" s="65" t="s">
        <v>56</v>
      </c>
      <c r="B39" s="62" t="s">
        <v>61</v>
      </c>
      <c r="C39" s="62">
        <v>4</v>
      </c>
      <c r="D39" s="62">
        <v>6</v>
      </c>
      <c r="E39" s="62">
        <v>4</v>
      </c>
      <c r="F39" s="62"/>
      <c r="G39" s="62">
        <v>4</v>
      </c>
      <c r="H39" s="62">
        <f>Таблица3[[#This Row],[Годин 1 заїзд]]+Таблица3[[#This Row],[Годин 2 заїзд]]-Таблица3[[#This Row],[Використано годин]]</f>
        <v>6</v>
      </c>
      <c r="I39" s="62"/>
      <c r="J39" s="62">
        <v>3</v>
      </c>
      <c r="K39" s="62"/>
      <c r="L39" s="62"/>
      <c r="M39" s="62">
        <v>6.090103</v>
      </c>
      <c r="N39" s="59" t="s">
        <v>251</v>
      </c>
      <c r="O39" s="59">
        <v>6</v>
      </c>
      <c r="P39" s="62">
        <v>4</v>
      </c>
      <c r="Q39" s="60"/>
    </row>
    <row r="40" spans="1:17" s="77" customFormat="1" x14ac:dyDescent="0.25">
      <c r="A40" s="65" t="s">
        <v>56</v>
      </c>
      <c r="B40" s="62" t="s">
        <v>98</v>
      </c>
      <c r="C40" s="62">
        <v>4</v>
      </c>
      <c r="D40" s="62">
        <v>6</v>
      </c>
      <c r="E40" s="62">
        <v>4</v>
      </c>
      <c r="F40" s="62"/>
      <c r="G40" s="62">
        <v>4</v>
      </c>
      <c r="H40" s="62">
        <f>Таблица3[[#This Row],[Годин 1 заїзд]]+Таблица3[[#This Row],[Годин 2 заїзд]]-Таблица3[[#This Row],[Використано годин]]</f>
        <v>6</v>
      </c>
      <c r="I40" s="62"/>
      <c r="J40" s="62">
        <v>3</v>
      </c>
      <c r="K40" s="62"/>
      <c r="L40" s="62"/>
      <c r="M40" s="62">
        <v>6.090103</v>
      </c>
      <c r="N40" s="59" t="s">
        <v>243</v>
      </c>
      <c r="O40" s="68"/>
      <c r="P40" s="68"/>
      <c r="Q40" s="60"/>
    </row>
    <row r="41" spans="1:17" s="77" customFormat="1" ht="29.25" customHeight="1" x14ac:dyDescent="0.25">
      <c r="A41" s="65" t="s">
        <v>99</v>
      </c>
      <c r="B41" s="62" t="s">
        <v>64</v>
      </c>
      <c r="C41" s="62"/>
      <c r="D41" s="62">
        <v>4</v>
      </c>
      <c r="E41" s="62">
        <v>4</v>
      </c>
      <c r="F41" s="62"/>
      <c r="G41" s="62">
        <v>0</v>
      </c>
      <c r="H41" s="62">
        <f>Таблица3[[#This Row],[Годин 1 заїзд]]+Таблица3[[#This Row],[Годин 2 заїзд]]-Таблица3[[#This Row],[Використано годин]]</f>
        <v>4</v>
      </c>
      <c r="I41" s="62"/>
      <c r="J41" s="62">
        <v>3</v>
      </c>
      <c r="K41" s="62"/>
      <c r="L41" s="62" t="s">
        <v>199</v>
      </c>
      <c r="M41" s="62"/>
      <c r="N41" s="59" t="s">
        <v>283</v>
      </c>
      <c r="O41" s="59"/>
      <c r="P41" s="59"/>
      <c r="Q41" s="60"/>
    </row>
    <row r="42" spans="1:17" s="77" customFormat="1" x14ac:dyDescent="0.25">
      <c r="A42" s="65" t="s">
        <v>56</v>
      </c>
      <c r="B42" s="62" t="s">
        <v>100</v>
      </c>
      <c r="C42" s="62">
        <v>6</v>
      </c>
      <c r="D42" s="62">
        <v>4</v>
      </c>
      <c r="E42" s="62">
        <v>4</v>
      </c>
      <c r="F42" s="62"/>
      <c r="G42" s="62">
        <v>6</v>
      </c>
      <c r="H42" s="62">
        <f>Таблица3[[#This Row],[Годин 1 заїзд]]+Таблица3[[#This Row],[Годин 2 заїзд]]-Таблица3[[#This Row],[Використано годин]]</f>
        <v>4</v>
      </c>
      <c r="I42" s="62"/>
      <c r="J42" s="62">
        <v>3</v>
      </c>
      <c r="K42" s="62"/>
      <c r="L42" s="62"/>
      <c r="M42" s="62">
        <v>6.090103</v>
      </c>
      <c r="N42" s="59" t="s">
        <v>251</v>
      </c>
      <c r="O42" s="59">
        <v>8</v>
      </c>
      <c r="P42" s="59"/>
      <c r="Q42" s="60">
        <v>2</v>
      </c>
    </row>
    <row r="43" spans="1:17" s="77" customFormat="1" x14ac:dyDescent="0.25">
      <c r="A43" s="65" t="s">
        <v>56</v>
      </c>
      <c r="B43" s="62" t="s">
        <v>63</v>
      </c>
      <c r="C43" s="62">
        <v>4</v>
      </c>
      <c r="D43" s="62">
        <v>4</v>
      </c>
      <c r="E43" s="62">
        <v>4</v>
      </c>
      <c r="F43" s="62">
        <v>2</v>
      </c>
      <c r="G43" s="62">
        <v>4</v>
      </c>
      <c r="H43" s="62">
        <f>Таблица3[[#This Row],[Годин 1 заїзд]]+Таблица3[[#This Row],[Годин 2 заїзд]]-Таблица3[[#This Row],[Використано годин]]</f>
        <v>4</v>
      </c>
      <c r="I43" s="62"/>
      <c r="J43" s="62"/>
      <c r="K43" s="62">
        <v>4</v>
      </c>
      <c r="L43" s="62"/>
      <c r="M43" s="62">
        <v>6.090103</v>
      </c>
      <c r="N43" s="67" t="s">
        <v>213</v>
      </c>
      <c r="O43" s="67">
        <v>6</v>
      </c>
      <c r="P43" s="67">
        <v>2</v>
      </c>
      <c r="Q43" s="60"/>
    </row>
    <row r="44" spans="1:17" s="77" customFormat="1" x14ac:dyDescent="0.25">
      <c r="A44" s="69" t="s">
        <v>56</v>
      </c>
      <c r="B44" s="71" t="s">
        <v>62</v>
      </c>
      <c r="C44" s="71">
        <v>6</v>
      </c>
      <c r="D44" s="71">
        <v>6</v>
      </c>
      <c r="E44" s="71">
        <v>6</v>
      </c>
      <c r="F44" s="71">
        <v>8</v>
      </c>
      <c r="G44" s="71">
        <v>6</v>
      </c>
      <c r="H44" s="71">
        <f>Таблица3[[#This Row],[Годин 1 заїзд]]+Таблица3[[#This Row],[Годин 2 заїзд]]-Таблица3[[#This Row],[Використано годин]]</f>
        <v>6</v>
      </c>
      <c r="I44" s="71"/>
      <c r="J44" s="71"/>
      <c r="K44" s="71">
        <v>4</v>
      </c>
      <c r="L44" s="71"/>
      <c r="M44" s="71">
        <v>6.090103</v>
      </c>
      <c r="N44" s="99" t="s">
        <v>252</v>
      </c>
      <c r="O44" s="99">
        <v>12</v>
      </c>
      <c r="P44" s="70"/>
      <c r="Q44" s="72"/>
    </row>
    <row r="45" spans="1:17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7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7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7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5"/>
    </row>
    <row r="53" spans="1:13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5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2"/>
  <sheetViews>
    <sheetView workbookViewId="0">
      <selection activeCell="B30" sqref="B30"/>
    </sheetView>
  </sheetViews>
  <sheetFormatPr defaultRowHeight="15" x14ac:dyDescent="0.25"/>
  <cols>
    <col min="1" max="1" width="12.140625" style="6" bestFit="1" customWidth="1"/>
    <col min="2" max="2" width="70.7109375" style="6" bestFit="1" customWidth="1"/>
    <col min="3" max="4" width="14.28515625" style="6" customWidth="1"/>
    <col min="5" max="6" width="14.28515625" style="6" hidden="1" customWidth="1"/>
    <col min="7" max="7" width="14.28515625" style="6" customWidth="1"/>
    <col min="8" max="8" width="9" style="6" customWidth="1"/>
    <col min="9" max="9" width="8.5703125" style="6" customWidth="1"/>
    <col min="10" max="11" width="6.28515625" style="6" customWidth="1"/>
    <col min="12" max="12" width="3" style="6" customWidth="1"/>
    <col min="13" max="13" width="21.5703125" style="6" hidden="1" customWidth="1"/>
    <col min="14" max="14" width="23" style="6" customWidth="1"/>
    <col min="15" max="15" width="9.28515625" style="6" customWidth="1"/>
    <col min="16" max="16" width="10" style="6" customWidth="1"/>
    <col min="17" max="17" width="7.140625" style="6" customWidth="1"/>
    <col min="18" max="16384" width="9.140625" style="6"/>
  </cols>
  <sheetData>
    <row r="1" spans="1:17" ht="60" x14ac:dyDescent="0.25">
      <c r="A1" s="19" t="s">
        <v>0</v>
      </c>
      <c r="B1" s="20" t="s">
        <v>3</v>
      </c>
      <c r="C1" s="20" t="s">
        <v>298</v>
      </c>
      <c r="D1" s="20" t="s">
        <v>299</v>
      </c>
      <c r="E1" s="20" t="s">
        <v>300</v>
      </c>
      <c r="F1" s="20" t="s">
        <v>301</v>
      </c>
      <c r="G1" s="20" t="s">
        <v>302</v>
      </c>
      <c r="H1" s="20" t="s">
        <v>322</v>
      </c>
      <c r="I1" s="20" t="s">
        <v>327</v>
      </c>
      <c r="J1" s="20" t="s">
        <v>326</v>
      </c>
      <c r="K1" s="20" t="s">
        <v>325</v>
      </c>
      <c r="L1" s="20" t="s">
        <v>1</v>
      </c>
      <c r="M1" s="20" t="s">
        <v>196</v>
      </c>
      <c r="N1" s="20" t="s">
        <v>2</v>
      </c>
      <c r="O1" s="21" t="s">
        <v>264</v>
      </c>
      <c r="P1" s="21" t="s">
        <v>265</v>
      </c>
      <c r="Q1" s="22" t="s">
        <v>209</v>
      </c>
    </row>
    <row r="2" spans="1:17" s="85" customFormat="1" x14ac:dyDescent="0.25">
      <c r="A2" s="65" t="s">
        <v>194</v>
      </c>
      <c r="B2" s="62" t="s">
        <v>108</v>
      </c>
      <c r="C2" s="62">
        <v>10</v>
      </c>
      <c r="D2" s="62">
        <v>6</v>
      </c>
      <c r="E2" s="62"/>
      <c r="F2" s="62"/>
      <c r="G2" s="62">
        <v>10</v>
      </c>
      <c r="H2" s="62">
        <f>Таблица4[[#This Row],[Годин 1 заїзд]]+Таблица4[[#This Row],[Годин 2 заїзд]]-Таблица4[[#This Row],[Використано годин]]</f>
        <v>6</v>
      </c>
      <c r="I2" s="62"/>
      <c r="J2" s="62">
        <v>2</v>
      </c>
      <c r="K2" s="62"/>
      <c r="L2" s="62"/>
      <c r="M2" s="62">
        <v>6.0401040000000004</v>
      </c>
      <c r="N2" s="59" t="s">
        <v>223</v>
      </c>
      <c r="O2" s="59">
        <v>12</v>
      </c>
      <c r="P2" s="59">
        <v>4</v>
      </c>
      <c r="Q2" s="60"/>
    </row>
    <row r="3" spans="1:17" s="85" customFormat="1" x14ac:dyDescent="0.25">
      <c r="A3" s="65" t="s">
        <v>194</v>
      </c>
      <c r="B3" s="62" t="s">
        <v>109</v>
      </c>
      <c r="C3" s="62">
        <v>8</v>
      </c>
      <c r="D3" s="62">
        <v>6</v>
      </c>
      <c r="E3" s="62"/>
      <c r="F3" s="62"/>
      <c r="G3" s="62">
        <v>8</v>
      </c>
      <c r="H3" s="62">
        <f>Таблица4[[#This Row],[Годин 1 заїзд]]+Таблица4[[#This Row],[Годин 2 заїзд]]-Таблица4[[#This Row],[Використано годин]]</f>
        <v>6</v>
      </c>
      <c r="I3" s="62"/>
      <c r="J3" s="62">
        <v>2</v>
      </c>
      <c r="K3" s="62"/>
      <c r="L3" s="62"/>
      <c r="M3" s="62">
        <v>6.0401040000000004</v>
      </c>
      <c r="N3" s="59" t="s">
        <v>215</v>
      </c>
      <c r="O3" s="59">
        <v>10</v>
      </c>
      <c r="P3" s="59">
        <v>4</v>
      </c>
      <c r="Q3" s="60"/>
    </row>
    <row r="4" spans="1:17" s="85" customFormat="1" x14ac:dyDescent="0.25">
      <c r="A4" s="65" t="s">
        <v>194</v>
      </c>
      <c r="B4" s="62" t="s">
        <v>110</v>
      </c>
      <c r="C4" s="62">
        <v>8</v>
      </c>
      <c r="D4" s="62">
        <v>2</v>
      </c>
      <c r="E4" s="62"/>
      <c r="F4" s="62"/>
      <c r="G4" s="62">
        <v>8</v>
      </c>
      <c r="H4" s="62">
        <f>Таблица4[[#This Row],[Годин 1 заїзд]]+Таблица4[[#This Row],[Годин 2 заїзд]]-Таблица4[[#This Row],[Використано годин]]</f>
        <v>2</v>
      </c>
      <c r="I4" s="62"/>
      <c r="J4" s="62">
        <v>2</v>
      </c>
      <c r="K4" s="62"/>
      <c r="L4" s="62"/>
      <c r="M4" s="62">
        <v>6.0401040000000004</v>
      </c>
      <c r="N4" s="59" t="s">
        <v>203</v>
      </c>
      <c r="O4" s="59">
        <v>10</v>
      </c>
      <c r="P4" s="59"/>
      <c r="Q4" s="60"/>
    </row>
    <row r="5" spans="1:17" s="85" customFormat="1" x14ac:dyDescent="0.25">
      <c r="A5" s="65" t="s">
        <v>194</v>
      </c>
      <c r="B5" s="62" t="s">
        <v>111</v>
      </c>
      <c r="C5" s="62">
        <v>10</v>
      </c>
      <c r="D5" s="62">
        <v>4</v>
      </c>
      <c r="E5" s="62"/>
      <c r="F5" s="62"/>
      <c r="G5" s="62">
        <v>8</v>
      </c>
      <c r="H5" s="62">
        <f>Таблица4[[#This Row],[Годин 1 заїзд]]+Таблица4[[#This Row],[Годин 2 заїзд]]-Таблица4[[#This Row],[Використано годин]]</f>
        <v>6</v>
      </c>
      <c r="I5" s="62"/>
      <c r="J5" s="62">
        <v>2</v>
      </c>
      <c r="K5" s="62"/>
      <c r="L5" s="62"/>
      <c r="M5" s="62">
        <v>6.0401040000000004</v>
      </c>
      <c r="N5" s="67" t="s">
        <v>216</v>
      </c>
      <c r="O5" s="67">
        <v>10</v>
      </c>
      <c r="P5" s="87">
        <v>4</v>
      </c>
      <c r="Q5" s="60"/>
    </row>
    <row r="6" spans="1:17" s="85" customFormat="1" x14ac:dyDescent="0.25">
      <c r="A6" s="65" t="s">
        <v>194</v>
      </c>
      <c r="B6" s="62" t="s">
        <v>112</v>
      </c>
      <c r="C6" s="62">
        <v>8</v>
      </c>
      <c r="D6" s="62">
        <v>2</v>
      </c>
      <c r="E6" s="62"/>
      <c r="F6" s="62"/>
      <c r="G6" s="62">
        <v>8</v>
      </c>
      <c r="H6" s="62">
        <f>Таблица4[[#This Row],[Годин 1 заїзд]]+Таблица4[[#This Row],[Годин 2 заїзд]]-Таблица4[[#This Row],[Використано годин]]</f>
        <v>2</v>
      </c>
      <c r="I6" s="62"/>
      <c r="J6" s="62"/>
      <c r="K6" s="62">
        <v>2</v>
      </c>
      <c r="L6" s="62"/>
      <c r="M6" s="62">
        <v>6.0401040000000004</v>
      </c>
      <c r="N6" s="59" t="s">
        <v>256</v>
      </c>
      <c r="O6" s="59">
        <v>8</v>
      </c>
      <c r="P6" s="62">
        <v>2</v>
      </c>
      <c r="Q6" s="60"/>
    </row>
    <row r="7" spans="1:17" s="85" customFormat="1" x14ac:dyDescent="0.25">
      <c r="A7" s="65" t="s">
        <v>194</v>
      </c>
      <c r="B7" s="62" t="s">
        <v>113</v>
      </c>
      <c r="C7" s="62">
        <v>6</v>
      </c>
      <c r="D7" s="62">
        <v>4</v>
      </c>
      <c r="E7" s="62">
        <v>2</v>
      </c>
      <c r="F7" s="62"/>
      <c r="G7" s="62">
        <v>6</v>
      </c>
      <c r="H7" s="62">
        <f>Таблица4[[#This Row],[Годин 1 заїзд]]+Таблица4[[#This Row],[Годин 2 заїзд]]-Таблица4[[#This Row],[Використано годин]]</f>
        <v>4</v>
      </c>
      <c r="I7" s="62">
        <v>3</v>
      </c>
      <c r="J7" s="62">
        <v>3</v>
      </c>
      <c r="K7" s="62"/>
      <c r="L7" s="62"/>
      <c r="M7" s="62">
        <v>6.0401040000000004</v>
      </c>
      <c r="N7" s="59" t="s">
        <v>219</v>
      </c>
      <c r="O7" s="59">
        <v>8</v>
      </c>
      <c r="P7" s="62">
        <v>2</v>
      </c>
      <c r="Q7" s="60"/>
    </row>
    <row r="8" spans="1:17" x14ac:dyDescent="0.25">
      <c r="A8" s="11" t="s">
        <v>194</v>
      </c>
      <c r="B8" s="4" t="s">
        <v>94</v>
      </c>
      <c r="C8" s="4"/>
      <c r="D8" s="4"/>
      <c r="E8" s="4">
        <v>6</v>
      </c>
      <c r="F8" s="4">
        <v>4</v>
      </c>
      <c r="G8" s="4">
        <v>0</v>
      </c>
      <c r="H8" s="4">
        <f>Таблица4[[#This Row],[Годин 1 заїзд]]+Таблица4[[#This Row],[Годин 2 заїзд]]-Таблица4[[#This Row],[Використано годин]]</f>
        <v>0</v>
      </c>
      <c r="I8" s="4"/>
      <c r="J8" s="4">
        <v>3</v>
      </c>
      <c r="K8" s="4"/>
      <c r="L8" s="4"/>
      <c r="M8" s="4">
        <v>6.0401040000000004</v>
      </c>
      <c r="N8" s="3"/>
      <c r="O8" s="3"/>
      <c r="P8" s="3"/>
      <c r="Q8" s="12"/>
    </row>
    <row r="9" spans="1:17" x14ac:dyDescent="0.25">
      <c r="A9" s="11" t="s">
        <v>194</v>
      </c>
      <c r="B9" s="4" t="s">
        <v>114</v>
      </c>
      <c r="C9" s="4"/>
      <c r="D9" s="4"/>
      <c r="E9" s="4">
        <v>6</v>
      </c>
      <c r="F9" s="4">
        <v>12</v>
      </c>
      <c r="G9" s="4">
        <v>0</v>
      </c>
      <c r="H9" s="4">
        <f>Таблица4[[#This Row],[Годин 1 заїзд]]+Таблица4[[#This Row],[Годин 2 заїзд]]-Таблица4[[#This Row],[Використано годин]]</f>
        <v>0</v>
      </c>
      <c r="I9" s="4"/>
      <c r="J9" s="4">
        <v>3</v>
      </c>
      <c r="K9" s="4"/>
      <c r="L9" s="4"/>
      <c r="M9" s="4">
        <v>6.0401040000000004</v>
      </c>
      <c r="N9" s="10" t="s">
        <v>255</v>
      </c>
      <c r="O9" s="10">
        <v>6</v>
      </c>
      <c r="P9" s="10"/>
      <c r="Q9" s="12"/>
    </row>
    <row r="10" spans="1:17" x14ac:dyDescent="0.25">
      <c r="A10" s="11" t="s">
        <v>194</v>
      </c>
      <c r="B10" s="4" t="s">
        <v>115</v>
      </c>
      <c r="C10" s="4"/>
      <c r="D10" s="4"/>
      <c r="E10" s="4">
        <v>10</v>
      </c>
      <c r="F10" s="4">
        <v>6</v>
      </c>
      <c r="G10" s="4">
        <v>0</v>
      </c>
      <c r="H10" s="4">
        <f>Таблица4[[#This Row],[Годин 1 заїзд]]+Таблица4[[#This Row],[Годин 2 заїзд]]-Таблица4[[#This Row],[Використано годин]]</f>
        <v>0</v>
      </c>
      <c r="I10" s="4"/>
      <c r="J10" s="4"/>
      <c r="K10" s="4">
        <v>3</v>
      </c>
      <c r="L10" s="4"/>
      <c r="M10" s="4">
        <v>6.0401040000000004</v>
      </c>
      <c r="N10" s="10" t="s">
        <v>223</v>
      </c>
      <c r="O10" s="10">
        <v>10</v>
      </c>
      <c r="P10" s="3"/>
      <c r="Q10" s="12"/>
    </row>
    <row r="11" spans="1:17" s="85" customFormat="1" x14ac:dyDescent="0.25">
      <c r="A11" s="65" t="s">
        <v>194</v>
      </c>
      <c r="B11" s="62" t="s">
        <v>116</v>
      </c>
      <c r="C11" s="62"/>
      <c r="D11" s="62">
        <v>6</v>
      </c>
      <c r="E11" s="62">
        <v>6</v>
      </c>
      <c r="F11" s="62">
        <v>2</v>
      </c>
      <c r="G11" s="62">
        <v>0</v>
      </c>
      <c r="H11" s="62">
        <f>Таблица4[[#This Row],[Годин 1 заїзд]]+Таблица4[[#This Row],[Годин 2 заїзд]]-Таблица4[[#This Row],[Використано годин]]</f>
        <v>6</v>
      </c>
      <c r="I11" s="62"/>
      <c r="J11" s="62">
        <v>4</v>
      </c>
      <c r="K11" s="62"/>
      <c r="L11" s="62"/>
      <c r="M11" s="62">
        <v>6.0401040000000004</v>
      </c>
      <c r="N11" s="59" t="s">
        <v>286</v>
      </c>
      <c r="O11" s="59"/>
      <c r="P11" s="59"/>
      <c r="Q11" s="60"/>
    </row>
    <row r="12" spans="1:17" s="85" customFormat="1" x14ac:dyDescent="0.25">
      <c r="A12" s="65" t="s">
        <v>194</v>
      </c>
      <c r="B12" s="62" t="s">
        <v>117</v>
      </c>
      <c r="C12" s="62">
        <v>8</v>
      </c>
      <c r="D12" s="62">
        <v>8</v>
      </c>
      <c r="E12" s="62">
        <v>6</v>
      </c>
      <c r="F12" s="62">
        <v>6</v>
      </c>
      <c r="G12" s="62">
        <v>8</v>
      </c>
      <c r="H12" s="62">
        <f>Таблица4[[#This Row],[Годин 1 заїзд]]+Таблица4[[#This Row],[Годин 2 заїзд]]-Таблица4[[#This Row],[Використано годин]]</f>
        <v>8</v>
      </c>
      <c r="I12" s="62"/>
      <c r="J12" s="62">
        <v>4</v>
      </c>
      <c r="K12" s="62"/>
      <c r="L12" s="62"/>
      <c r="M12" s="62">
        <v>6.0401040000000004</v>
      </c>
      <c r="N12" s="67" t="s">
        <v>215</v>
      </c>
      <c r="O12" s="67">
        <v>16</v>
      </c>
      <c r="P12" s="59"/>
      <c r="Q12" s="60"/>
    </row>
    <row r="13" spans="1:17" x14ac:dyDescent="0.25">
      <c r="A13" s="11" t="s">
        <v>194</v>
      </c>
      <c r="B13" s="4" t="s">
        <v>118</v>
      </c>
      <c r="C13" s="4"/>
      <c r="D13" s="4"/>
      <c r="E13" s="4">
        <v>6</v>
      </c>
      <c r="F13" s="4">
        <v>6</v>
      </c>
      <c r="G13" s="4">
        <v>0</v>
      </c>
      <c r="H13" s="4">
        <f>Таблица4[[#This Row],[Годин 1 заїзд]]+Таблица4[[#This Row],[Годин 2 заїзд]]-Таблица4[[#This Row],[Використано годин]]</f>
        <v>0</v>
      </c>
      <c r="I13" s="4"/>
      <c r="J13" s="4"/>
      <c r="K13" s="4">
        <v>4</v>
      </c>
      <c r="L13" s="4"/>
      <c r="M13" s="4">
        <v>6.0401040000000004</v>
      </c>
      <c r="N13" s="10" t="s">
        <v>224</v>
      </c>
      <c r="O13" s="3"/>
      <c r="P13" s="3"/>
      <c r="Q13" s="12"/>
    </row>
    <row r="14" spans="1:17" x14ac:dyDescent="0.25">
      <c r="A14" s="11" t="s">
        <v>194</v>
      </c>
      <c r="B14" s="4" t="s">
        <v>119</v>
      </c>
      <c r="C14" s="4"/>
      <c r="D14" s="4"/>
      <c r="E14" s="4">
        <v>6</v>
      </c>
      <c r="F14" s="4">
        <v>8</v>
      </c>
      <c r="G14" s="4">
        <v>0</v>
      </c>
      <c r="H14" s="4">
        <f>Таблица4[[#This Row],[Годин 1 заїзд]]+Таблица4[[#This Row],[Годин 2 заїзд]]-Таблица4[[#This Row],[Використано годин]]</f>
        <v>0</v>
      </c>
      <c r="I14" s="4"/>
      <c r="J14" s="4"/>
      <c r="K14" s="4">
        <v>4</v>
      </c>
      <c r="L14" s="4"/>
      <c r="M14" s="4">
        <v>6.0401040000000004</v>
      </c>
      <c r="N14" s="10" t="s">
        <v>215</v>
      </c>
      <c r="O14" s="3"/>
      <c r="P14" s="3"/>
      <c r="Q14" s="12"/>
    </row>
    <row r="15" spans="1:17" x14ac:dyDescent="0.25">
      <c r="A15" s="11" t="s">
        <v>194</v>
      </c>
      <c r="B15" s="4" t="s">
        <v>120</v>
      </c>
      <c r="C15" s="4"/>
      <c r="D15" s="4"/>
      <c r="E15" s="4">
        <v>4</v>
      </c>
      <c r="F15" s="4">
        <v>8</v>
      </c>
      <c r="G15" s="4">
        <v>0</v>
      </c>
      <c r="H15" s="4">
        <f>Таблица4[[#This Row],[Годин 1 заїзд]]+Таблица4[[#This Row],[Годин 2 заїзд]]-Таблица4[[#This Row],[Використано годин]]</f>
        <v>0</v>
      </c>
      <c r="I15" s="4"/>
      <c r="J15" s="4"/>
      <c r="K15" s="4">
        <v>4</v>
      </c>
      <c r="L15" s="4"/>
      <c r="M15" s="4">
        <v>6.0401040000000004</v>
      </c>
      <c r="N15" s="10" t="s">
        <v>225</v>
      </c>
      <c r="O15" s="3"/>
      <c r="P15" s="3"/>
      <c r="Q15" s="12"/>
    </row>
    <row r="16" spans="1:17" s="85" customFormat="1" x14ac:dyDescent="0.25">
      <c r="A16" s="65" t="s">
        <v>19</v>
      </c>
      <c r="B16" s="62" t="s">
        <v>121</v>
      </c>
      <c r="C16" s="62">
        <v>10</v>
      </c>
      <c r="D16" s="62">
        <v>4</v>
      </c>
      <c r="E16" s="62">
        <v>4</v>
      </c>
      <c r="F16" s="62">
        <v>2</v>
      </c>
      <c r="G16" s="62">
        <v>10</v>
      </c>
      <c r="H16" s="62">
        <f>Таблица4[[#This Row],[Годин 1 заїзд]]+Таблица4[[#This Row],[Годин 2 заїзд]]-Таблица4[[#This Row],[Використано годин]]</f>
        <v>4</v>
      </c>
      <c r="I16" s="62"/>
      <c r="J16" s="62">
        <v>4</v>
      </c>
      <c r="K16" s="62"/>
      <c r="L16" s="62"/>
      <c r="M16" s="62">
        <v>6.080101</v>
      </c>
      <c r="N16" s="67" t="s">
        <v>226</v>
      </c>
      <c r="O16" s="67">
        <v>12</v>
      </c>
      <c r="P16" s="67"/>
      <c r="Q16" s="98">
        <v>2</v>
      </c>
    </row>
    <row r="17" spans="1:18" x14ac:dyDescent="0.25">
      <c r="A17" s="11" t="s">
        <v>19</v>
      </c>
      <c r="B17" s="4" t="s">
        <v>81</v>
      </c>
      <c r="C17" s="4"/>
      <c r="D17" s="4"/>
      <c r="E17" s="4">
        <v>6</v>
      </c>
      <c r="F17" s="4">
        <v>6</v>
      </c>
      <c r="G17" s="4">
        <v>0</v>
      </c>
      <c r="H17" s="4">
        <f>Таблица4[[#This Row],[Годин 1 заїзд]]+Таблица4[[#This Row],[Годин 2 заїзд]]-Таблица4[[#This Row],[Використано годин]]</f>
        <v>0</v>
      </c>
      <c r="I17" s="4"/>
      <c r="J17" s="4">
        <v>4</v>
      </c>
      <c r="K17" s="4"/>
      <c r="L17" s="4"/>
      <c r="M17" s="4">
        <v>6.080101</v>
      </c>
      <c r="N17" s="10" t="s">
        <v>220</v>
      </c>
      <c r="O17" s="3"/>
      <c r="P17" s="3"/>
      <c r="Q17" s="12"/>
    </row>
    <row r="18" spans="1:18" s="85" customFormat="1" x14ac:dyDescent="0.25">
      <c r="A18" s="65" t="s">
        <v>19</v>
      </c>
      <c r="B18" s="62" t="s">
        <v>122</v>
      </c>
      <c r="C18" s="62">
        <v>4</v>
      </c>
      <c r="D18" s="62">
        <v>4</v>
      </c>
      <c r="E18" s="62">
        <v>2</v>
      </c>
      <c r="F18" s="62"/>
      <c r="G18" s="62">
        <v>4</v>
      </c>
      <c r="H18" s="62">
        <f>Таблица4[[#This Row],[Годин 1 заїзд]]+Таблица4[[#This Row],[Годин 2 заїзд]]-Таблица4[[#This Row],[Використано годин]]</f>
        <v>4</v>
      </c>
      <c r="I18" s="62"/>
      <c r="J18" s="62">
        <v>3</v>
      </c>
      <c r="K18" s="62"/>
      <c r="L18" s="62"/>
      <c r="M18" s="62">
        <v>6.080101</v>
      </c>
      <c r="N18" s="59" t="s">
        <v>287</v>
      </c>
      <c r="O18" s="59"/>
      <c r="P18" s="59"/>
      <c r="Q18" s="60"/>
    </row>
    <row r="19" spans="1:18" s="85" customFormat="1" x14ac:dyDescent="0.25">
      <c r="A19" s="65" t="s">
        <v>19</v>
      </c>
      <c r="B19" s="62" t="s">
        <v>123</v>
      </c>
      <c r="C19" s="62"/>
      <c r="D19" s="62">
        <v>8</v>
      </c>
      <c r="E19" s="62">
        <v>6</v>
      </c>
      <c r="F19" s="62">
        <v>6</v>
      </c>
      <c r="G19" s="62">
        <v>0</v>
      </c>
      <c r="H19" s="62">
        <f>Таблица4[[#This Row],[Годин 1 заїзд]]+Таблица4[[#This Row],[Годин 2 заїзд]]-Таблица4[[#This Row],[Використано годин]]</f>
        <v>8</v>
      </c>
      <c r="I19" s="62"/>
      <c r="J19" s="62"/>
      <c r="K19" s="62">
        <v>4</v>
      </c>
      <c r="L19" s="62"/>
      <c r="M19" s="62">
        <v>6.080101</v>
      </c>
      <c r="N19" s="67" t="s">
        <v>253</v>
      </c>
      <c r="O19" s="67">
        <v>8</v>
      </c>
      <c r="P19" s="67"/>
      <c r="Q19" s="98">
        <v>0</v>
      </c>
    </row>
    <row r="20" spans="1:18" x14ac:dyDescent="0.25">
      <c r="A20" s="11" t="s">
        <v>19</v>
      </c>
      <c r="B20" s="4" t="s">
        <v>124</v>
      </c>
      <c r="C20" s="4"/>
      <c r="D20" s="4"/>
      <c r="E20" s="4">
        <v>8</v>
      </c>
      <c r="F20" s="4">
        <v>8</v>
      </c>
      <c r="G20" s="4">
        <v>0</v>
      </c>
      <c r="H20" s="4">
        <f>Таблица4[[#This Row],[Годин 1 заїзд]]+Таблица4[[#This Row],[Годин 2 заїзд]]-Таблица4[[#This Row],[Використано годин]]</f>
        <v>0</v>
      </c>
      <c r="I20" s="4"/>
      <c r="J20" s="4"/>
      <c r="K20" s="4">
        <v>4</v>
      </c>
      <c r="L20" s="4"/>
      <c r="M20" s="4">
        <v>6.080101</v>
      </c>
      <c r="N20" s="10" t="s">
        <v>249</v>
      </c>
      <c r="O20" s="3"/>
      <c r="P20" s="3"/>
      <c r="Q20" s="12"/>
    </row>
    <row r="21" spans="1:18" s="85" customFormat="1" x14ac:dyDescent="0.25">
      <c r="A21" s="65" t="s">
        <v>19</v>
      </c>
      <c r="B21" s="62" t="s">
        <v>125</v>
      </c>
      <c r="C21" s="62">
        <v>10</v>
      </c>
      <c r="D21" s="62">
        <v>4</v>
      </c>
      <c r="E21" s="62"/>
      <c r="F21" s="62"/>
      <c r="G21" s="62">
        <v>10</v>
      </c>
      <c r="H21" s="62">
        <f>Таблица4[[#This Row],[Годин 1 заїзд]]+Таблица4[[#This Row],[Годин 2 заїзд]]-Таблица4[[#This Row],[Використано годин]]</f>
        <v>4</v>
      </c>
      <c r="I21" s="62"/>
      <c r="J21" s="62"/>
      <c r="K21" s="62">
        <v>2</v>
      </c>
      <c r="L21" s="62"/>
      <c r="M21" s="62">
        <v>6.080101</v>
      </c>
      <c r="N21" s="67" t="s">
        <v>218</v>
      </c>
      <c r="O21" s="59">
        <v>10</v>
      </c>
      <c r="P21" s="59"/>
      <c r="Q21" s="60">
        <v>4</v>
      </c>
    </row>
    <row r="22" spans="1:18" s="85" customFormat="1" x14ac:dyDescent="0.25">
      <c r="A22" s="65" t="s">
        <v>19</v>
      </c>
      <c r="B22" s="62" t="s">
        <v>126</v>
      </c>
      <c r="C22" s="62">
        <v>8</v>
      </c>
      <c r="D22" s="62">
        <v>2</v>
      </c>
      <c r="E22" s="4"/>
      <c r="F22" s="4"/>
      <c r="G22" s="62">
        <v>8</v>
      </c>
      <c r="H22" s="62">
        <f>Таблица4[[#This Row],[Годин 1 заїзд]]+Таблица4[[#This Row],[Годин 2 заїзд]]-Таблица4[[#This Row],[Використано годин]]</f>
        <v>2</v>
      </c>
      <c r="I22" s="62"/>
      <c r="J22" s="62">
        <v>2</v>
      </c>
      <c r="K22" s="62"/>
      <c r="L22" s="62"/>
      <c r="M22" s="4">
        <v>6.080101</v>
      </c>
      <c r="N22" s="67" t="s">
        <v>274</v>
      </c>
      <c r="O22" s="59">
        <v>8</v>
      </c>
      <c r="P22" s="62">
        <v>2</v>
      </c>
      <c r="Q22" s="60"/>
    </row>
    <row r="23" spans="1:18" s="85" customFormat="1" x14ac:dyDescent="0.25">
      <c r="A23" s="65" t="s">
        <v>19</v>
      </c>
      <c r="B23" s="62" t="s">
        <v>127</v>
      </c>
      <c r="C23" s="62">
        <v>6</v>
      </c>
      <c r="D23" s="62">
        <v>4</v>
      </c>
      <c r="E23" s="62"/>
      <c r="F23" s="62"/>
      <c r="G23" s="62">
        <v>6</v>
      </c>
      <c r="H23" s="62">
        <f>Таблица4[[#This Row],[Годин 1 заїзд]]+Таблица4[[#This Row],[Годин 2 заїзд]]-Таблица4[[#This Row],[Використано годин]]</f>
        <v>4</v>
      </c>
      <c r="I23" s="62"/>
      <c r="J23" s="62"/>
      <c r="K23" s="62">
        <v>2</v>
      </c>
      <c r="L23" s="62"/>
      <c r="M23" s="62">
        <v>6.080101</v>
      </c>
      <c r="N23" s="67" t="s">
        <v>248</v>
      </c>
      <c r="O23" s="67">
        <v>8</v>
      </c>
      <c r="P23" s="67">
        <v>2</v>
      </c>
      <c r="Q23" s="60"/>
    </row>
    <row r="24" spans="1:18" s="85" customFormat="1" x14ac:dyDescent="0.25">
      <c r="A24" s="65" t="s">
        <v>19</v>
      </c>
      <c r="B24" s="62" t="s">
        <v>128</v>
      </c>
      <c r="C24" s="62">
        <v>6</v>
      </c>
      <c r="D24" s="62">
        <v>4</v>
      </c>
      <c r="E24" s="62"/>
      <c r="F24" s="62"/>
      <c r="G24" s="62">
        <v>6</v>
      </c>
      <c r="H24" s="62">
        <f>Таблица4[[#This Row],[Годин 1 заїзд]]+Таблица4[[#This Row],[Годин 2 заїзд]]-Таблица4[[#This Row],[Використано годин]]</f>
        <v>4</v>
      </c>
      <c r="I24" s="62"/>
      <c r="J24" s="62"/>
      <c r="K24" s="62">
        <v>2</v>
      </c>
      <c r="L24" s="62"/>
      <c r="M24" s="62">
        <v>6.080101</v>
      </c>
      <c r="N24" s="59" t="s">
        <v>216</v>
      </c>
      <c r="O24" s="59">
        <v>8</v>
      </c>
      <c r="P24" s="59"/>
      <c r="Q24" s="60">
        <v>2</v>
      </c>
    </row>
    <row r="25" spans="1:18" s="34" customFormat="1" x14ac:dyDescent="0.25">
      <c r="A25" s="29" t="s">
        <v>19</v>
      </c>
      <c r="B25" s="30" t="s">
        <v>129</v>
      </c>
      <c r="C25" s="30"/>
      <c r="D25" s="30"/>
      <c r="E25" s="30"/>
      <c r="F25" s="30">
        <v>10</v>
      </c>
      <c r="G25" s="30">
        <v>0</v>
      </c>
      <c r="H25" s="30">
        <f>Таблица4[[#This Row],[Годин 1 заїзд]]+Таблица4[[#This Row],[Годин 2 заїзд]]-Таблица4[[#This Row],[Використано годин]]</f>
        <v>0</v>
      </c>
      <c r="I25" s="30"/>
      <c r="J25" s="30">
        <v>4</v>
      </c>
      <c r="K25" s="30"/>
      <c r="L25" s="30"/>
      <c r="M25" s="30">
        <v>6.080101</v>
      </c>
      <c r="N25" s="31" t="s">
        <v>274</v>
      </c>
      <c r="O25" s="31"/>
      <c r="P25" s="31"/>
      <c r="Q25" s="32"/>
      <c r="R25" s="33"/>
    </row>
    <row r="26" spans="1:18" s="85" customFormat="1" x14ac:dyDescent="0.25">
      <c r="A26" s="65" t="s">
        <v>19</v>
      </c>
      <c r="B26" s="62" t="s">
        <v>130</v>
      </c>
      <c r="C26" s="62">
        <v>6</v>
      </c>
      <c r="D26" s="62">
        <v>4</v>
      </c>
      <c r="E26" s="62">
        <v>4</v>
      </c>
      <c r="F26" s="62">
        <v>6</v>
      </c>
      <c r="G26" s="62">
        <v>6</v>
      </c>
      <c r="H26" s="62">
        <f>Таблица4[[#This Row],[Годин 1 заїзд]]+Таблица4[[#This Row],[Годин 2 заїзд]]-Таблица4[[#This Row],[Використано годин]]</f>
        <v>4</v>
      </c>
      <c r="I26" s="62"/>
      <c r="J26" s="62"/>
      <c r="K26" s="62">
        <v>4</v>
      </c>
      <c r="L26" s="62"/>
      <c r="M26" s="62">
        <v>6.080101</v>
      </c>
      <c r="N26" s="67" t="s">
        <v>212</v>
      </c>
      <c r="O26" s="67"/>
      <c r="P26" s="67">
        <v>8</v>
      </c>
      <c r="Q26" s="98">
        <v>2</v>
      </c>
    </row>
    <row r="27" spans="1:18" x14ac:dyDescent="0.25">
      <c r="A27" s="11" t="s">
        <v>19</v>
      </c>
      <c r="B27" s="4" t="s">
        <v>131</v>
      </c>
      <c r="C27" s="4"/>
      <c r="D27" s="4"/>
      <c r="E27" s="4">
        <v>2</v>
      </c>
      <c r="F27" s="4">
        <v>10</v>
      </c>
      <c r="G27" s="4">
        <v>0</v>
      </c>
      <c r="H27" s="4">
        <f>Таблица4[[#This Row],[Годин 1 заїзд]]+Таблица4[[#This Row],[Годин 2 заїзд]]-Таблица4[[#This Row],[Використано годин]]</f>
        <v>0</v>
      </c>
      <c r="I27" s="4"/>
      <c r="J27" s="4"/>
      <c r="K27" s="4">
        <v>4</v>
      </c>
      <c r="L27" s="4"/>
      <c r="M27" s="4">
        <v>6.080101</v>
      </c>
      <c r="N27" s="10" t="s">
        <v>212</v>
      </c>
      <c r="O27" s="3"/>
      <c r="P27" s="3"/>
      <c r="Q27" s="12"/>
    </row>
    <row r="28" spans="1:18" s="85" customFormat="1" x14ac:dyDescent="0.25">
      <c r="A28" s="65" t="s">
        <v>19</v>
      </c>
      <c r="B28" s="62" t="s">
        <v>132</v>
      </c>
      <c r="C28" s="62"/>
      <c r="D28" s="62">
        <v>6</v>
      </c>
      <c r="E28" s="62">
        <v>6</v>
      </c>
      <c r="F28" s="62"/>
      <c r="G28" s="62">
        <v>0</v>
      </c>
      <c r="H28" s="62">
        <f>Таблица4[[#This Row],[Годин 1 заїзд]]+Таблица4[[#This Row],[Годин 2 заїзд]]-Таблица4[[#This Row],[Використано годин]]</f>
        <v>6</v>
      </c>
      <c r="I28" s="62"/>
      <c r="J28" s="62">
        <v>3</v>
      </c>
      <c r="K28" s="62"/>
      <c r="L28" s="62"/>
      <c r="M28" s="62">
        <v>6.080101</v>
      </c>
      <c r="N28" s="67" t="s">
        <v>276</v>
      </c>
      <c r="O28" s="67">
        <v>6</v>
      </c>
      <c r="P28" s="59"/>
      <c r="Q28" s="60"/>
    </row>
    <row r="29" spans="1:18" s="85" customFormat="1" x14ac:dyDescent="0.25">
      <c r="A29" s="65" t="s">
        <v>19</v>
      </c>
      <c r="B29" s="62" t="s">
        <v>133</v>
      </c>
      <c r="C29" s="62"/>
      <c r="D29" s="62">
        <v>4</v>
      </c>
      <c r="E29" s="62">
        <v>4</v>
      </c>
      <c r="F29" s="62"/>
      <c r="G29" s="62">
        <v>0</v>
      </c>
      <c r="H29" s="62">
        <f>Таблица4[[#This Row],[Годин 1 заїзд]]+Таблица4[[#This Row],[Годин 2 заїзд]]-Таблица4[[#This Row],[Використано годин]]</f>
        <v>4</v>
      </c>
      <c r="I29" s="62"/>
      <c r="J29" s="62"/>
      <c r="K29" s="62">
        <v>3</v>
      </c>
      <c r="L29" s="62"/>
      <c r="M29" s="62">
        <v>6.080101</v>
      </c>
      <c r="N29" s="59" t="s">
        <v>332</v>
      </c>
      <c r="O29" s="59"/>
      <c r="P29" s="59"/>
      <c r="Q29" s="60"/>
    </row>
    <row r="30" spans="1:18" s="85" customFormat="1" ht="45.75" customHeight="1" x14ac:dyDescent="0.25">
      <c r="A30" s="65" t="s">
        <v>91</v>
      </c>
      <c r="B30" s="62" t="s">
        <v>64</v>
      </c>
      <c r="C30" s="62"/>
      <c r="D30" s="62">
        <v>4</v>
      </c>
      <c r="E30" s="62">
        <v>4</v>
      </c>
      <c r="F30" s="62"/>
      <c r="G30" s="62">
        <v>0</v>
      </c>
      <c r="H30" s="62">
        <f>Таблица4[[#This Row],[Годин 1 заїзд]]+Таблица4[[#This Row],[Годин 2 заїзд]]-Таблица4[[#This Row],[Використано годин]]</f>
        <v>4</v>
      </c>
      <c r="I30" s="62"/>
      <c r="J30" s="62">
        <v>3</v>
      </c>
      <c r="K30" s="62"/>
      <c r="L30" s="62" t="s">
        <v>199</v>
      </c>
      <c r="M30" s="62"/>
      <c r="N30" s="59" t="s">
        <v>283</v>
      </c>
      <c r="O30" s="59"/>
      <c r="P30" s="59"/>
      <c r="Q30" s="60"/>
    </row>
    <row r="31" spans="1:18" s="85" customFormat="1" x14ac:dyDescent="0.25">
      <c r="A31" s="65" t="s">
        <v>91</v>
      </c>
      <c r="B31" s="62" t="s">
        <v>134</v>
      </c>
      <c r="C31" s="62">
        <v>4</v>
      </c>
      <c r="D31" s="62">
        <v>4</v>
      </c>
      <c r="E31" s="62"/>
      <c r="F31" s="62"/>
      <c r="G31" s="62">
        <v>4</v>
      </c>
      <c r="H31" s="62">
        <f>Таблица4[[#This Row],[Годин 1 заїзд]]+Таблица4[[#This Row],[Годин 2 заїзд]]-Таблица4[[#This Row],[Використано годин]]</f>
        <v>4</v>
      </c>
      <c r="I31" s="62"/>
      <c r="J31" s="62"/>
      <c r="K31" s="62">
        <v>2</v>
      </c>
      <c r="L31" s="62"/>
      <c r="M31" s="62"/>
      <c r="N31" s="59" t="s">
        <v>329</v>
      </c>
      <c r="O31" s="59"/>
      <c r="P31" s="59"/>
      <c r="Q31" s="60"/>
    </row>
    <row r="32" spans="1:18" s="85" customFormat="1" x14ac:dyDescent="0.25">
      <c r="A32" s="65" t="s">
        <v>56</v>
      </c>
      <c r="B32" s="62" t="s">
        <v>135</v>
      </c>
      <c r="C32" s="62">
        <v>6</v>
      </c>
      <c r="D32" s="62">
        <v>4</v>
      </c>
      <c r="E32" s="4">
        <v>2</v>
      </c>
      <c r="F32" s="4"/>
      <c r="G32" s="62">
        <v>6</v>
      </c>
      <c r="H32" s="62">
        <f>Таблица4[[#This Row],[Годин 1 заїзд]]+Таблица4[[#This Row],[Годин 2 заїзд]]-Таблица4[[#This Row],[Використано годин]]</f>
        <v>4</v>
      </c>
      <c r="I32" s="62"/>
      <c r="J32" s="62"/>
      <c r="K32" s="62">
        <v>3</v>
      </c>
      <c r="L32" s="62"/>
      <c r="M32" s="4">
        <v>6.090103</v>
      </c>
      <c r="N32" s="67" t="s">
        <v>205</v>
      </c>
      <c r="O32" s="67">
        <v>6</v>
      </c>
      <c r="P32" s="67">
        <v>4</v>
      </c>
      <c r="Q32" s="60"/>
    </row>
    <row r="33" spans="1:17" s="85" customFormat="1" x14ac:dyDescent="0.25">
      <c r="A33" s="65" t="s">
        <v>56</v>
      </c>
      <c r="B33" s="62" t="s">
        <v>136</v>
      </c>
      <c r="C33" s="62">
        <v>6</v>
      </c>
      <c r="D33" s="62">
        <v>4</v>
      </c>
      <c r="E33" s="4">
        <v>8</v>
      </c>
      <c r="F33" s="4">
        <v>6</v>
      </c>
      <c r="G33" s="62">
        <v>6</v>
      </c>
      <c r="H33" s="62">
        <f>Таблица4[[#This Row],[Годин 1 заїзд]]+Таблица4[[#This Row],[Годин 2 заїзд]]-Таблица4[[#This Row],[Використано годин]]</f>
        <v>4</v>
      </c>
      <c r="I33" s="62"/>
      <c r="J33" s="62">
        <v>4</v>
      </c>
      <c r="K33" s="62"/>
      <c r="L33" s="62"/>
      <c r="M33" s="4">
        <v>6.090103</v>
      </c>
      <c r="N33" s="68" t="s">
        <v>251</v>
      </c>
      <c r="O33" s="68">
        <v>10</v>
      </c>
      <c r="P33" s="68"/>
      <c r="Q33" s="96">
        <v>0</v>
      </c>
    </row>
    <row r="34" spans="1:17" s="85" customFormat="1" x14ac:dyDescent="0.25">
      <c r="A34" s="65" t="s">
        <v>56</v>
      </c>
      <c r="B34" s="62" t="s">
        <v>137</v>
      </c>
      <c r="C34" s="62">
        <v>6</v>
      </c>
      <c r="D34" s="62">
        <v>8</v>
      </c>
      <c r="E34" s="4">
        <v>4</v>
      </c>
      <c r="F34" s="4">
        <v>6</v>
      </c>
      <c r="G34" s="62">
        <v>6</v>
      </c>
      <c r="H34" s="62">
        <f>Таблица4[[#This Row],[Годин 1 заїзд]]+Таблица4[[#This Row],[Годин 2 заїзд]]-Таблица4[[#This Row],[Використано годин]]</f>
        <v>8</v>
      </c>
      <c r="I34" s="62"/>
      <c r="J34" s="62">
        <v>4</v>
      </c>
      <c r="K34" s="62"/>
      <c r="L34" s="62"/>
      <c r="M34" s="4">
        <v>6.090103</v>
      </c>
      <c r="N34" s="59" t="s">
        <v>251</v>
      </c>
      <c r="O34" s="59">
        <v>12</v>
      </c>
      <c r="P34" s="62">
        <v>2</v>
      </c>
      <c r="Q34" s="60"/>
    </row>
    <row r="35" spans="1:17" s="85" customFormat="1" x14ac:dyDescent="0.25">
      <c r="A35" s="65" t="s">
        <v>56</v>
      </c>
      <c r="B35" s="62" t="s">
        <v>138</v>
      </c>
      <c r="C35" s="62">
        <v>4</v>
      </c>
      <c r="D35" s="62">
        <v>4</v>
      </c>
      <c r="E35" s="62">
        <v>6</v>
      </c>
      <c r="F35" s="62"/>
      <c r="G35" s="62">
        <v>4</v>
      </c>
      <c r="H35" s="62">
        <f>Таблица4[[#This Row],[Годин 1 заїзд]]+Таблица4[[#This Row],[Годин 2 заїзд]]-Таблица4[[#This Row],[Використано годин]]</f>
        <v>4</v>
      </c>
      <c r="I35" s="62"/>
      <c r="J35" s="62">
        <v>3</v>
      </c>
      <c r="K35" s="62"/>
      <c r="L35" s="62"/>
      <c r="M35" s="62">
        <v>6.090103</v>
      </c>
      <c r="N35" s="68" t="s">
        <v>214</v>
      </c>
      <c r="O35" s="68">
        <v>6</v>
      </c>
      <c r="P35" s="68">
        <v>2</v>
      </c>
      <c r="Q35" s="60"/>
    </row>
    <row r="36" spans="1:17" s="85" customFormat="1" x14ac:dyDescent="0.25">
      <c r="A36" s="65" t="s">
        <v>56</v>
      </c>
      <c r="B36" s="62" t="s">
        <v>139</v>
      </c>
      <c r="C36" s="62">
        <v>4</v>
      </c>
      <c r="D36" s="62">
        <v>4</v>
      </c>
      <c r="E36" s="4">
        <v>6</v>
      </c>
      <c r="F36" s="4"/>
      <c r="G36" s="62">
        <v>4</v>
      </c>
      <c r="H36" s="62">
        <f>Таблица4[[#This Row],[Годин 1 заїзд]]+Таблица4[[#This Row],[Годин 2 заїзд]]-Таблица4[[#This Row],[Використано годин]]</f>
        <v>4</v>
      </c>
      <c r="I36" s="62"/>
      <c r="J36" s="62">
        <v>3</v>
      </c>
      <c r="K36" s="62"/>
      <c r="L36" s="62"/>
      <c r="M36" s="4">
        <v>6.090103</v>
      </c>
      <c r="N36" s="59" t="s">
        <v>251</v>
      </c>
      <c r="O36" s="59">
        <v>8</v>
      </c>
      <c r="P36" s="59"/>
      <c r="Q36" s="60"/>
    </row>
    <row r="37" spans="1:17" s="85" customFormat="1" x14ac:dyDescent="0.25">
      <c r="A37" s="65" t="s">
        <v>56</v>
      </c>
      <c r="B37" s="62" t="s">
        <v>14</v>
      </c>
      <c r="C37" s="62">
        <v>4</v>
      </c>
      <c r="D37" s="62">
        <v>2</v>
      </c>
      <c r="E37" s="4">
        <v>4</v>
      </c>
      <c r="F37" s="4">
        <v>4</v>
      </c>
      <c r="G37" s="62">
        <v>4</v>
      </c>
      <c r="H37" s="62">
        <f>Таблица4[[#This Row],[Годин 1 заїзд]]+Таблица4[[#This Row],[Годин 2 заїзд]]-Таблица4[[#This Row],[Використано годин]]</f>
        <v>2</v>
      </c>
      <c r="I37" s="62"/>
      <c r="J37" s="62"/>
      <c r="K37" s="62">
        <v>4</v>
      </c>
      <c r="L37" s="62"/>
      <c r="M37" s="4">
        <v>6.090103</v>
      </c>
      <c r="N37" s="68" t="s">
        <v>205</v>
      </c>
      <c r="O37" s="68">
        <v>6</v>
      </c>
      <c r="P37" s="68">
        <v>0</v>
      </c>
      <c r="Q37" s="60"/>
    </row>
    <row r="38" spans="1:17" s="85" customFormat="1" x14ac:dyDescent="0.25">
      <c r="A38" s="65" t="s">
        <v>56</v>
      </c>
      <c r="B38" s="62" t="s">
        <v>97</v>
      </c>
      <c r="C38" s="62">
        <v>4</v>
      </c>
      <c r="D38" s="62">
        <v>6</v>
      </c>
      <c r="E38" s="62">
        <v>2</v>
      </c>
      <c r="F38" s="62"/>
      <c r="G38" s="62">
        <v>4</v>
      </c>
      <c r="H38" s="62">
        <f>Таблица4[[#This Row],[Годин 1 заїзд]]+Таблица4[[#This Row],[Годин 2 заїзд]]-Таблица4[[#This Row],[Використано годин]]</f>
        <v>6</v>
      </c>
      <c r="I38" s="62"/>
      <c r="J38" s="62"/>
      <c r="K38" s="62">
        <v>3</v>
      </c>
      <c r="L38" s="62"/>
      <c r="M38" s="62">
        <v>6.090103</v>
      </c>
      <c r="N38" s="59" t="s">
        <v>285</v>
      </c>
      <c r="O38" s="59"/>
      <c r="P38" s="59"/>
      <c r="Q38" s="60"/>
    </row>
    <row r="39" spans="1:17" s="85" customFormat="1" x14ac:dyDescent="0.25">
      <c r="A39" s="65" t="s">
        <v>56</v>
      </c>
      <c r="B39" s="62" t="s">
        <v>140</v>
      </c>
      <c r="C39" s="62">
        <v>4</v>
      </c>
      <c r="D39" s="62">
        <v>2</v>
      </c>
      <c r="E39" s="4">
        <v>4</v>
      </c>
      <c r="F39" s="4">
        <v>2</v>
      </c>
      <c r="G39" s="62">
        <v>4</v>
      </c>
      <c r="H39" s="62">
        <f>Таблица4[[#This Row],[Годин 1 заїзд]]+Таблица4[[#This Row],[Годин 2 заїзд]]-Таблица4[[#This Row],[Використано годин]]</f>
        <v>2</v>
      </c>
      <c r="I39" s="62"/>
      <c r="J39" s="62">
        <v>4</v>
      </c>
      <c r="K39" s="62"/>
      <c r="L39" s="62"/>
      <c r="M39" s="4">
        <v>6.090103</v>
      </c>
      <c r="N39" s="68" t="s">
        <v>213</v>
      </c>
      <c r="O39" s="68">
        <v>6</v>
      </c>
      <c r="P39" s="68">
        <v>0</v>
      </c>
      <c r="Q39" s="60"/>
    </row>
    <row r="40" spans="1:17" s="85" customFormat="1" x14ac:dyDescent="0.25">
      <c r="A40" s="65" t="s">
        <v>56</v>
      </c>
      <c r="B40" s="62" t="s">
        <v>297</v>
      </c>
      <c r="C40" s="62">
        <v>6</v>
      </c>
      <c r="D40" s="62">
        <v>0</v>
      </c>
      <c r="E40" s="4">
        <v>4</v>
      </c>
      <c r="F40" s="4">
        <v>4</v>
      </c>
      <c r="G40" s="62">
        <v>2</v>
      </c>
      <c r="H40" s="62">
        <f>Таблица4[[#This Row],[Годин 1 заїзд]]+Таблица4[[#This Row],[Годин 2 заїзд]]-Таблица4[[#This Row],[Використано годин]]</f>
        <v>4</v>
      </c>
      <c r="I40" s="62">
        <v>3</v>
      </c>
      <c r="J40" s="62"/>
      <c r="K40" s="62">
        <v>4</v>
      </c>
      <c r="L40" s="62"/>
      <c r="M40" s="4">
        <v>6.090103</v>
      </c>
      <c r="N40" s="68" t="s">
        <v>251</v>
      </c>
      <c r="O40" s="68">
        <v>6</v>
      </c>
      <c r="P40" s="68"/>
      <c r="Q40" s="60"/>
    </row>
    <row r="41" spans="1:17" s="85" customFormat="1" x14ac:dyDescent="0.25">
      <c r="A41" s="65" t="s">
        <v>56</v>
      </c>
      <c r="B41" s="62" t="s">
        <v>102</v>
      </c>
      <c r="C41" s="62">
        <v>6</v>
      </c>
      <c r="D41" s="62">
        <v>4</v>
      </c>
      <c r="E41" s="4">
        <v>4</v>
      </c>
      <c r="F41" s="4"/>
      <c r="G41" s="62">
        <v>6</v>
      </c>
      <c r="H41" s="62">
        <f>Таблица4[[#This Row],[Годин 1 заїзд]]+Таблица4[[#This Row],[Годин 2 заїзд]]-Таблица4[[#This Row],[Використано годин]]</f>
        <v>4</v>
      </c>
      <c r="I41" s="62">
        <v>3</v>
      </c>
      <c r="J41" s="62"/>
      <c r="K41" s="62"/>
      <c r="L41" s="62"/>
      <c r="M41" s="4">
        <v>6.090103</v>
      </c>
      <c r="N41" s="67" t="s">
        <v>251</v>
      </c>
      <c r="O41" s="67">
        <v>8</v>
      </c>
      <c r="P41" s="67">
        <v>2</v>
      </c>
      <c r="Q41" s="60"/>
    </row>
    <row r="42" spans="1:17" x14ac:dyDescent="0.25">
      <c r="A42" s="69" t="s">
        <v>56</v>
      </c>
      <c r="B42" s="71" t="s">
        <v>65</v>
      </c>
      <c r="C42" s="71">
        <v>4</v>
      </c>
      <c r="D42" s="71">
        <v>6</v>
      </c>
      <c r="E42" s="18">
        <v>4</v>
      </c>
      <c r="F42" s="18"/>
      <c r="G42" s="71">
        <v>4</v>
      </c>
      <c r="H42" s="71">
        <f>Таблица4[[#This Row],[Годин 1 заїзд]]+Таблица4[[#This Row],[Годин 2 заїзд]]-Таблица4[[#This Row],[Використано годин]]</f>
        <v>6</v>
      </c>
      <c r="I42" s="71"/>
      <c r="J42" s="71"/>
      <c r="K42" s="71">
        <v>3</v>
      </c>
      <c r="L42" s="71"/>
      <c r="M42" s="18">
        <v>6.090103</v>
      </c>
      <c r="N42" s="99" t="s">
        <v>213</v>
      </c>
      <c r="O42" s="99">
        <v>8</v>
      </c>
      <c r="P42" s="99">
        <v>2</v>
      </c>
      <c r="Q42" s="72"/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"/>
  <sheetViews>
    <sheetView workbookViewId="0">
      <selection activeCell="B20" sqref="B20"/>
    </sheetView>
  </sheetViews>
  <sheetFormatPr defaultRowHeight="15" x14ac:dyDescent="0.25"/>
  <cols>
    <col min="1" max="1" width="13.28515625" style="7" customWidth="1"/>
    <col min="2" max="2" width="51.5703125" style="7" bestFit="1" customWidth="1"/>
    <col min="3" max="3" width="14.28515625" style="7" customWidth="1"/>
    <col min="4" max="4" width="17.85546875" style="7" customWidth="1"/>
    <col min="5" max="5" width="0.5703125" style="7" customWidth="1"/>
    <col min="6" max="6" width="10.140625" style="7" hidden="1" customWidth="1"/>
    <col min="7" max="7" width="14.28515625" style="7" hidden="1" customWidth="1"/>
    <col min="8" max="8" width="9.5703125" style="7" customWidth="1"/>
    <col min="9" max="9" width="6" style="7" customWidth="1"/>
    <col min="10" max="10" width="8.5703125" style="7" customWidth="1"/>
    <col min="11" max="11" width="14.28515625" style="7" customWidth="1"/>
    <col min="12" max="12" width="9.85546875" style="7" customWidth="1"/>
    <col min="13" max="13" width="20.5703125" style="7" hidden="1" customWidth="1"/>
    <col min="14" max="14" width="23.85546875" style="7" bestFit="1" customWidth="1"/>
    <col min="15" max="15" width="9.28515625" style="7" customWidth="1"/>
    <col min="16" max="16" width="10" style="7" customWidth="1"/>
    <col min="17" max="17" width="7.140625" style="7" customWidth="1"/>
    <col min="18" max="16384" width="9.140625" style="7"/>
  </cols>
  <sheetData>
    <row r="1" spans="1:17" ht="165" x14ac:dyDescent="0.25">
      <c r="A1" s="19" t="s">
        <v>0</v>
      </c>
      <c r="B1" s="20" t="s">
        <v>3</v>
      </c>
      <c r="C1" s="20" t="s">
        <v>298</v>
      </c>
      <c r="D1" s="20" t="s">
        <v>299</v>
      </c>
      <c r="E1" s="20" t="s">
        <v>300</v>
      </c>
      <c r="F1" s="20" t="s">
        <v>301</v>
      </c>
      <c r="G1" s="20" t="s">
        <v>302</v>
      </c>
      <c r="H1" s="20" t="s">
        <v>327</v>
      </c>
      <c r="I1" s="20" t="s">
        <v>326</v>
      </c>
      <c r="J1" s="20" t="s">
        <v>325</v>
      </c>
      <c r="K1" s="20" t="s">
        <v>322</v>
      </c>
      <c r="L1" s="20" t="s">
        <v>1</v>
      </c>
      <c r="M1" s="20" t="s">
        <v>197</v>
      </c>
      <c r="N1" s="20" t="s">
        <v>2</v>
      </c>
      <c r="O1" s="21" t="s">
        <v>264</v>
      </c>
      <c r="P1" s="21" t="s">
        <v>265</v>
      </c>
      <c r="Q1" s="22" t="s">
        <v>209</v>
      </c>
    </row>
    <row r="2" spans="1:17" s="77" customFormat="1" x14ac:dyDescent="0.25">
      <c r="A2" s="65" t="s">
        <v>194</v>
      </c>
      <c r="B2" s="62" t="s">
        <v>141</v>
      </c>
      <c r="C2" s="62">
        <v>4</v>
      </c>
      <c r="D2" s="62">
        <v>4</v>
      </c>
      <c r="E2" s="62">
        <v>2</v>
      </c>
      <c r="F2" s="62"/>
      <c r="G2" s="62">
        <v>4</v>
      </c>
      <c r="H2" s="62"/>
      <c r="I2" s="62">
        <v>3</v>
      </c>
      <c r="J2" s="62"/>
      <c r="K2" s="62">
        <f>Таблица5[[#This Row],[Годин 1 заїзд]]+Таблица5[[#This Row],[Годин 2 заїзд]]+-Таблица5[[#This Row],[Використано годин]]</f>
        <v>4</v>
      </c>
      <c r="L2" s="62"/>
      <c r="M2" s="62">
        <v>6.0401040000000004</v>
      </c>
      <c r="N2" s="67" t="s">
        <v>216</v>
      </c>
      <c r="O2" s="67">
        <v>8</v>
      </c>
      <c r="P2" s="68"/>
      <c r="Q2" s="96"/>
    </row>
    <row r="3" spans="1:17" s="106" customFormat="1" ht="15.75" x14ac:dyDescent="0.25">
      <c r="A3" s="102" t="s">
        <v>194</v>
      </c>
      <c r="B3" s="103" t="s">
        <v>142</v>
      </c>
      <c r="C3" s="103">
        <v>8</v>
      </c>
      <c r="D3" s="103">
        <v>6</v>
      </c>
      <c r="E3" s="103">
        <v>2</v>
      </c>
      <c r="F3" s="103"/>
      <c r="G3" s="103">
        <v>8</v>
      </c>
      <c r="H3" s="103"/>
      <c r="I3" s="103">
        <v>3</v>
      </c>
      <c r="J3" s="103"/>
      <c r="K3" s="103">
        <f>Таблица5[[#This Row],[Годин 1 заїзд]]+Таблица5[[#This Row],[Годин 2 заїзд]]+-Таблица5[[#This Row],[Використано годин]]</f>
        <v>6</v>
      </c>
      <c r="L3" s="103"/>
      <c r="M3" s="103">
        <v>6.0401040000000004</v>
      </c>
      <c r="N3" s="104" t="s">
        <v>215</v>
      </c>
      <c r="O3" s="104">
        <v>12</v>
      </c>
      <c r="P3" s="104">
        <v>2</v>
      </c>
      <c r="Q3" s="105"/>
    </row>
    <row r="4" spans="1:17" s="77" customFormat="1" x14ac:dyDescent="0.25">
      <c r="A4" s="65" t="s">
        <v>194</v>
      </c>
      <c r="B4" s="62" t="s">
        <v>143</v>
      </c>
      <c r="C4" s="62">
        <v>6</v>
      </c>
      <c r="D4" s="62">
        <v>8</v>
      </c>
      <c r="E4" s="62">
        <v>2</v>
      </c>
      <c r="F4" s="62"/>
      <c r="G4" s="62">
        <v>6</v>
      </c>
      <c r="H4" s="62"/>
      <c r="I4" s="62">
        <v>3</v>
      </c>
      <c r="J4" s="62"/>
      <c r="K4" s="62">
        <f>Таблица5[[#This Row],[Годин 1 заїзд]]+Таблица5[[#This Row],[Годин 2 заїзд]]+-Таблица5[[#This Row],[Використано годин]]</f>
        <v>8</v>
      </c>
      <c r="L4" s="62"/>
      <c r="M4" s="62">
        <v>6.0401040000000004</v>
      </c>
      <c r="N4" s="67" t="s">
        <v>210</v>
      </c>
      <c r="O4" s="67">
        <v>12</v>
      </c>
      <c r="P4" s="67">
        <v>2</v>
      </c>
      <c r="Q4" s="60"/>
    </row>
    <row r="5" spans="1:17" s="77" customFormat="1" x14ac:dyDescent="0.25">
      <c r="A5" s="65" t="s">
        <v>194</v>
      </c>
      <c r="B5" s="62" t="s">
        <v>144</v>
      </c>
      <c r="C5" s="62">
        <v>8</v>
      </c>
      <c r="D5" s="62">
        <v>6</v>
      </c>
      <c r="E5" s="62">
        <v>2</v>
      </c>
      <c r="F5" s="62"/>
      <c r="G5" s="62">
        <v>8</v>
      </c>
      <c r="H5" s="62"/>
      <c r="I5" s="62">
        <v>3</v>
      </c>
      <c r="J5" s="62"/>
      <c r="K5" s="62">
        <f>Таблица5[[#This Row],[Годин 1 заїзд]]+Таблица5[[#This Row],[Годин 2 заїзд]]+-Таблица5[[#This Row],[Використано годин]]</f>
        <v>6</v>
      </c>
      <c r="L5" s="62"/>
      <c r="M5" s="62">
        <v>6.0401040000000004</v>
      </c>
      <c r="N5" s="67" t="s">
        <v>228</v>
      </c>
      <c r="O5" s="67">
        <v>12</v>
      </c>
      <c r="P5" s="67">
        <v>2</v>
      </c>
      <c r="Q5" s="60"/>
    </row>
    <row r="6" spans="1:17" s="77" customFormat="1" x14ac:dyDescent="0.25">
      <c r="A6" s="65" t="s">
        <v>194</v>
      </c>
      <c r="B6" s="62" t="s">
        <v>145</v>
      </c>
      <c r="C6" s="62">
        <v>8</v>
      </c>
      <c r="D6" s="62">
        <v>8</v>
      </c>
      <c r="E6" s="62">
        <v>2</v>
      </c>
      <c r="F6" s="62"/>
      <c r="G6" s="62">
        <v>8</v>
      </c>
      <c r="H6" s="62"/>
      <c r="I6" s="62">
        <v>3</v>
      </c>
      <c r="J6" s="62"/>
      <c r="K6" s="62">
        <f>Таблица5[[#This Row],[Годин 1 заїзд]]+Таблица5[[#This Row],[Годин 2 заїзд]]+-Таблица5[[#This Row],[Використано годин]]</f>
        <v>8</v>
      </c>
      <c r="L6" s="62"/>
      <c r="M6" s="62">
        <v>6.0401040000000004</v>
      </c>
      <c r="N6" s="67" t="s">
        <v>255</v>
      </c>
      <c r="O6" s="67">
        <v>12</v>
      </c>
      <c r="P6" s="67">
        <v>4</v>
      </c>
      <c r="Q6" s="60"/>
    </row>
    <row r="7" spans="1:17" s="77" customFormat="1" x14ac:dyDescent="0.25">
      <c r="A7" s="65" t="s">
        <v>194</v>
      </c>
      <c r="B7" s="62" t="s">
        <v>146</v>
      </c>
      <c r="C7" s="62">
        <v>4</v>
      </c>
      <c r="D7" s="62">
        <v>4</v>
      </c>
      <c r="E7" s="62">
        <v>2</v>
      </c>
      <c r="F7" s="62"/>
      <c r="G7" s="62">
        <v>4</v>
      </c>
      <c r="H7" s="62"/>
      <c r="I7" s="62"/>
      <c r="J7" s="62">
        <v>3</v>
      </c>
      <c r="K7" s="62">
        <f>Таблица5[[#This Row],[Годин 1 заїзд]]+Таблица5[[#This Row],[Годин 2 заїзд]]+-Таблица5[[#This Row],[Використано годин]]</f>
        <v>4</v>
      </c>
      <c r="L7" s="62"/>
      <c r="M7" s="62">
        <v>6.0401040000000004</v>
      </c>
      <c r="N7" s="67" t="s">
        <v>256</v>
      </c>
      <c r="O7" s="67">
        <v>8</v>
      </c>
      <c r="P7" s="59"/>
      <c r="Q7" s="60"/>
    </row>
    <row r="8" spans="1:17" s="77" customFormat="1" x14ac:dyDescent="0.25">
      <c r="A8" s="65" t="s">
        <v>194</v>
      </c>
      <c r="B8" s="62" t="s">
        <v>30</v>
      </c>
      <c r="C8" s="62">
        <v>4</v>
      </c>
      <c r="D8" s="62">
        <v>4</v>
      </c>
      <c r="E8" s="62">
        <v>2</v>
      </c>
      <c r="F8" s="62"/>
      <c r="G8" s="62">
        <v>4</v>
      </c>
      <c r="H8" s="62"/>
      <c r="I8" s="62"/>
      <c r="J8" s="62">
        <v>3</v>
      </c>
      <c r="K8" s="62">
        <f>Таблица5[[#This Row],[Годин 1 заїзд]]+Таблица5[[#This Row],[Годин 2 заїзд]]+-Таблица5[[#This Row],[Використано годин]]</f>
        <v>4</v>
      </c>
      <c r="L8" s="62"/>
      <c r="M8" s="62">
        <v>6.0401040000000004</v>
      </c>
      <c r="N8" s="67" t="s">
        <v>207</v>
      </c>
      <c r="O8" s="67">
        <v>8</v>
      </c>
      <c r="P8" s="59"/>
      <c r="Q8" s="60"/>
    </row>
    <row r="9" spans="1:17" s="77" customFormat="1" x14ac:dyDescent="0.25">
      <c r="A9" s="65" t="s">
        <v>194</v>
      </c>
      <c r="B9" s="62" t="s">
        <v>147</v>
      </c>
      <c r="C9" s="62">
        <v>6</v>
      </c>
      <c r="D9" s="62">
        <v>8</v>
      </c>
      <c r="E9" s="62">
        <v>2</v>
      </c>
      <c r="F9" s="62"/>
      <c r="G9" s="62">
        <v>6</v>
      </c>
      <c r="H9" s="62"/>
      <c r="I9" s="62"/>
      <c r="J9" s="62">
        <v>3</v>
      </c>
      <c r="K9" s="62">
        <f>Таблица5[[#This Row],[Годин 1 заїзд]]+Таблица5[[#This Row],[Годин 2 заїзд]]+-Таблица5[[#This Row],[Використано годин]]</f>
        <v>8</v>
      </c>
      <c r="L9" s="62"/>
      <c r="M9" s="62">
        <v>6.0401040000000004</v>
      </c>
      <c r="N9" s="67" t="s">
        <v>255</v>
      </c>
      <c r="O9" s="67">
        <v>12</v>
      </c>
      <c r="P9" s="67">
        <v>2</v>
      </c>
      <c r="Q9" s="60"/>
    </row>
    <row r="10" spans="1:17" s="77" customFormat="1" x14ac:dyDescent="0.25">
      <c r="A10" s="65" t="s">
        <v>19</v>
      </c>
      <c r="B10" s="80" t="s">
        <v>148</v>
      </c>
      <c r="C10" s="62">
        <v>10</v>
      </c>
      <c r="D10" s="62">
        <v>10</v>
      </c>
      <c r="E10" s="62">
        <v>2</v>
      </c>
      <c r="F10" s="62"/>
      <c r="G10" s="62">
        <v>10</v>
      </c>
      <c r="H10" s="62"/>
      <c r="I10" s="62">
        <v>3</v>
      </c>
      <c r="J10" s="62"/>
      <c r="K10" s="62">
        <f>Таблица5[[#This Row],[Годин 1 заїзд]]+Таблица5[[#This Row],[Годин 2 заїзд]]+-Таблица5[[#This Row],[Використано годин]]</f>
        <v>10</v>
      </c>
      <c r="L10" s="62"/>
      <c r="M10" s="62">
        <v>6.080101</v>
      </c>
      <c r="N10" s="68" t="s">
        <v>221</v>
      </c>
      <c r="O10" s="68">
        <v>18</v>
      </c>
      <c r="P10" s="68"/>
      <c r="Q10" s="96">
        <v>4</v>
      </c>
    </row>
    <row r="11" spans="1:17" s="77" customFormat="1" x14ac:dyDescent="0.25">
      <c r="A11" s="65" t="s">
        <v>19</v>
      </c>
      <c r="B11" s="62" t="s">
        <v>149</v>
      </c>
      <c r="C11" s="62">
        <v>8</v>
      </c>
      <c r="D11" s="62">
        <v>8</v>
      </c>
      <c r="E11" s="62">
        <v>4</v>
      </c>
      <c r="F11" s="62"/>
      <c r="G11" s="62">
        <v>8</v>
      </c>
      <c r="H11" s="62"/>
      <c r="I11" s="62">
        <v>3</v>
      </c>
      <c r="J11" s="62"/>
      <c r="K11" s="62">
        <f>Таблица5[[#This Row],[Годин 1 заїзд]]+Таблица5[[#This Row],[Годин 2 заїзд]]+-Таблица5[[#This Row],[Використано годин]]</f>
        <v>8</v>
      </c>
      <c r="L11" s="62"/>
      <c r="M11" s="62">
        <v>6.080101</v>
      </c>
      <c r="N11" s="68" t="s">
        <v>229</v>
      </c>
      <c r="O11" s="68">
        <v>12</v>
      </c>
      <c r="P11" s="68"/>
      <c r="Q11" s="96">
        <v>8</v>
      </c>
    </row>
    <row r="12" spans="1:17" s="77" customFormat="1" x14ac:dyDescent="0.25">
      <c r="A12" s="65" t="s">
        <v>19</v>
      </c>
      <c r="B12" s="62" t="s">
        <v>150</v>
      </c>
      <c r="C12" s="62">
        <v>10</v>
      </c>
      <c r="D12" s="62">
        <v>10</v>
      </c>
      <c r="E12" s="62">
        <v>4</v>
      </c>
      <c r="F12" s="62"/>
      <c r="G12" s="62">
        <v>10</v>
      </c>
      <c r="H12" s="62"/>
      <c r="I12" s="62"/>
      <c r="J12" s="62">
        <v>3</v>
      </c>
      <c r="K12" s="62">
        <f>Таблица5[[#This Row],[Годин 1 заїзд]]+Таблица5[[#This Row],[Годин 2 заїзд]]+-Таблица5[[#This Row],[Використано годин]]</f>
        <v>10</v>
      </c>
      <c r="L12" s="62"/>
      <c r="M12" s="62">
        <v>6.080101</v>
      </c>
      <c r="N12" s="68" t="s">
        <v>229</v>
      </c>
      <c r="O12" s="68">
        <v>16</v>
      </c>
      <c r="P12" s="68"/>
      <c r="Q12" s="96">
        <v>8</v>
      </c>
    </row>
    <row r="13" spans="1:17" s="77" customFormat="1" x14ac:dyDescent="0.25">
      <c r="A13" s="65" t="s">
        <v>19</v>
      </c>
      <c r="B13" s="62" t="s">
        <v>151</v>
      </c>
      <c r="C13" s="62">
        <v>4</v>
      </c>
      <c r="D13" s="62">
        <v>4</v>
      </c>
      <c r="E13" s="62"/>
      <c r="F13" s="62"/>
      <c r="G13" s="62">
        <v>4</v>
      </c>
      <c r="H13" s="62"/>
      <c r="I13" s="62"/>
      <c r="J13" s="62">
        <v>2</v>
      </c>
      <c r="K13" s="62">
        <f>Таблица5[[#This Row],[Годин 1 заїзд]]+Таблица5[[#This Row],[Годин 2 заїзд]]+-Таблица5[[#This Row],[Використано годин]]</f>
        <v>4</v>
      </c>
      <c r="L13" s="62"/>
      <c r="M13" s="62">
        <v>6.080101</v>
      </c>
      <c r="N13" s="59" t="s">
        <v>218</v>
      </c>
      <c r="O13" s="59">
        <v>8</v>
      </c>
      <c r="P13" s="59"/>
      <c r="Q13" s="60"/>
    </row>
    <row r="14" spans="1:17" ht="45" x14ac:dyDescent="0.25">
      <c r="A14" s="65" t="s">
        <v>19</v>
      </c>
      <c r="B14" s="62" t="s">
        <v>152</v>
      </c>
      <c r="C14" s="62">
        <v>6</v>
      </c>
      <c r="D14" s="62">
        <v>6</v>
      </c>
      <c r="E14" s="62"/>
      <c r="F14" s="62"/>
      <c r="G14" s="62">
        <v>0</v>
      </c>
      <c r="H14" s="62"/>
      <c r="I14" s="62"/>
      <c r="J14" s="62">
        <v>2</v>
      </c>
      <c r="K14" s="62">
        <f>Таблица5[[#This Row],[Годин 1 заїзд]]+Таблица5[[#This Row],[Годин 2 заїзд]]+-Таблица5[[#This Row],[Використано годин]]</f>
        <v>12</v>
      </c>
      <c r="L14" s="62"/>
      <c r="M14" s="62">
        <v>6.080101</v>
      </c>
      <c r="N14" s="62" t="s">
        <v>278</v>
      </c>
      <c r="O14" s="59"/>
      <c r="P14" s="59"/>
      <c r="Q14" s="60"/>
    </row>
    <row r="15" spans="1:17" s="77" customFormat="1" x14ac:dyDescent="0.25">
      <c r="A15" s="65" t="s">
        <v>19</v>
      </c>
      <c r="B15" s="62" t="s">
        <v>153</v>
      </c>
      <c r="C15" s="62">
        <v>10</v>
      </c>
      <c r="D15" s="62">
        <v>4</v>
      </c>
      <c r="E15" s="62"/>
      <c r="F15" s="4"/>
      <c r="G15" s="4">
        <v>8</v>
      </c>
      <c r="H15" s="62"/>
      <c r="I15" s="62"/>
      <c r="J15" s="62">
        <v>2</v>
      </c>
      <c r="K15" s="62">
        <f>Таблица5[[#This Row],[Годин 1 заїзд]]+Таблица5[[#This Row],[Годин 2 заїзд]]+-Таблица5[[#This Row],[Використано годин]]</f>
        <v>6</v>
      </c>
      <c r="L15" s="62"/>
      <c r="M15" s="4">
        <v>6.080101</v>
      </c>
      <c r="N15" s="67" t="s">
        <v>254</v>
      </c>
      <c r="O15" s="68">
        <v>8</v>
      </c>
      <c r="P15" s="68">
        <v>6</v>
      </c>
      <c r="Q15" s="60"/>
    </row>
    <row r="16" spans="1:17" s="77" customFormat="1" x14ac:dyDescent="0.25">
      <c r="A16" s="65" t="s">
        <v>19</v>
      </c>
      <c r="B16" s="62" t="s">
        <v>127</v>
      </c>
      <c r="C16" s="62">
        <v>8</v>
      </c>
      <c r="D16" s="62">
        <v>4</v>
      </c>
      <c r="E16" s="62"/>
      <c r="F16" s="62"/>
      <c r="G16" s="62">
        <v>8</v>
      </c>
      <c r="H16" s="62"/>
      <c r="I16" s="62"/>
      <c r="J16" s="62">
        <v>2</v>
      </c>
      <c r="K16" s="62">
        <f>Таблица5[[#This Row],[Годин 1 заїзд]]+Таблица5[[#This Row],[Годин 2 заїзд]]+-Таблица5[[#This Row],[Використано годин]]</f>
        <v>4</v>
      </c>
      <c r="L16" s="62"/>
      <c r="M16" s="62">
        <v>6.080101</v>
      </c>
      <c r="N16" s="67" t="s">
        <v>248</v>
      </c>
      <c r="O16" s="67">
        <v>8</v>
      </c>
      <c r="P16" s="67">
        <v>4</v>
      </c>
      <c r="Q16" s="60"/>
    </row>
    <row r="17" spans="1:17" s="77" customFormat="1" x14ac:dyDescent="0.25">
      <c r="A17" s="110" t="s">
        <v>56</v>
      </c>
      <c r="B17" s="110" t="s">
        <v>98</v>
      </c>
      <c r="C17" s="110">
        <v>6</v>
      </c>
      <c r="D17" s="110">
        <v>6</v>
      </c>
      <c r="E17" s="110">
        <v>6</v>
      </c>
      <c r="F17" s="110"/>
      <c r="G17" s="110">
        <v>0</v>
      </c>
      <c r="H17" s="110"/>
      <c r="I17" s="110">
        <v>3</v>
      </c>
      <c r="J17" s="110"/>
      <c r="K17" s="110">
        <f>Таблица5[[#This Row],[Годин 1 заїзд]]+Таблица5[[#This Row],[Годин 2 заїзд]]+-Таблица5[[#This Row],[Використано годин]]</f>
        <v>12</v>
      </c>
      <c r="L17" s="110"/>
      <c r="M17" s="110">
        <v>6.090103</v>
      </c>
      <c r="N17" s="111" t="s">
        <v>243</v>
      </c>
      <c r="O17" s="111"/>
      <c r="P17" s="111"/>
      <c r="Q17" s="95"/>
    </row>
    <row r="18" spans="1:17" s="77" customFormat="1" x14ac:dyDescent="0.25">
      <c r="A18" s="65" t="s">
        <v>56</v>
      </c>
      <c r="B18" s="62" t="s">
        <v>104</v>
      </c>
      <c r="C18" s="62">
        <v>4</v>
      </c>
      <c r="D18" s="62">
        <v>4</v>
      </c>
      <c r="E18" s="62">
        <v>2</v>
      </c>
      <c r="F18" s="62"/>
      <c r="G18" s="62">
        <v>4</v>
      </c>
      <c r="H18" s="62"/>
      <c r="I18" s="62"/>
      <c r="J18" s="62">
        <v>3</v>
      </c>
      <c r="K18" s="62">
        <f>Таблица5[[#This Row],[Годин 1 заїзд]]+Таблица5[[#This Row],[Годин 2 заїзд]]+-Таблица5[[#This Row],[Використано годин]]</f>
        <v>4</v>
      </c>
      <c r="L18" s="62"/>
      <c r="M18" s="62">
        <v>6.090103</v>
      </c>
      <c r="N18" s="67" t="s">
        <v>213</v>
      </c>
      <c r="O18" s="67">
        <v>4</v>
      </c>
      <c r="P18" s="67">
        <v>4</v>
      </c>
      <c r="Q18" s="60"/>
    </row>
    <row r="19" spans="1:17" s="77" customFormat="1" x14ac:dyDescent="0.25">
      <c r="A19" s="65" t="s">
        <v>56</v>
      </c>
      <c r="B19" s="62" t="s">
        <v>103</v>
      </c>
      <c r="C19" s="62">
        <v>8</v>
      </c>
      <c r="D19" s="62">
        <v>6</v>
      </c>
      <c r="E19" s="62">
        <v>6</v>
      </c>
      <c r="F19" s="62"/>
      <c r="G19" s="62">
        <v>8</v>
      </c>
      <c r="H19" s="62"/>
      <c r="I19" s="62">
        <v>3</v>
      </c>
      <c r="J19" s="62"/>
      <c r="K19" s="62">
        <f>Таблица5[[#This Row],[Годин 1 заїзд]]+Таблица5[[#This Row],[Годин 2 заїзд]]+-Таблица5[[#This Row],[Використано годин]]</f>
        <v>6</v>
      </c>
      <c r="L19" s="62"/>
      <c r="M19" s="62">
        <v>6.090103</v>
      </c>
      <c r="N19" s="67" t="s">
        <v>251</v>
      </c>
      <c r="O19" s="67">
        <v>10</v>
      </c>
      <c r="P19" s="67">
        <v>4</v>
      </c>
      <c r="Q19" s="60"/>
    </row>
    <row r="20" spans="1:17" s="77" customFormat="1" x14ac:dyDescent="0.25">
      <c r="A20" s="65" t="s">
        <v>56</v>
      </c>
      <c r="B20" s="62" t="s">
        <v>154</v>
      </c>
      <c r="C20" s="62">
        <v>6</v>
      </c>
      <c r="D20" s="62">
        <v>2</v>
      </c>
      <c r="E20" s="62">
        <v>8</v>
      </c>
      <c r="F20" s="62"/>
      <c r="G20" s="62">
        <v>6</v>
      </c>
      <c r="H20" s="62"/>
      <c r="I20" s="62">
        <v>3</v>
      </c>
      <c r="J20" s="62"/>
      <c r="K20" s="62">
        <f>Таблица5[[#This Row],[Годин 1 заїзд]]+Таблица5[[#This Row],[Годин 2 заїзд]]+-Таблица5[[#This Row],[Використано годин]]</f>
        <v>2</v>
      </c>
      <c r="L20" s="62"/>
      <c r="M20" s="62">
        <v>6.090103</v>
      </c>
      <c r="N20" s="67" t="s">
        <v>251</v>
      </c>
      <c r="O20" s="68">
        <v>6</v>
      </c>
      <c r="P20" s="68"/>
      <c r="Q20" s="96">
        <v>2</v>
      </c>
    </row>
    <row r="21" spans="1:17" s="77" customFormat="1" x14ac:dyDescent="0.25">
      <c r="A21" s="65" t="s">
        <v>56</v>
      </c>
      <c r="B21" s="62" t="s">
        <v>101</v>
      </c>
      <c r="C21" s="62">
        <v>6</v>
      </c>
      <c r="D21" s="62">
        <v>6</v>
      </c>
      <c r="E21" s="62"/>
      <c r="F21" s="100"/>
      <c r="G21" s="100">
        <v>6</v>
      </c>
      <c r="H21" s="62"/>
      <c r="I21" s="62"/>
      <c r="J21" s="62">
        <v>2</v>
      </c>
      <c r="K21" s="62">
        <f>Таблица5[[#This Row],[Годин 1 заїзд]]+Таблица5[[#This Row],[Годин 2 заїзд]]+-Таблица5[[#This Row],[Використано годин]]</f>
        <v>6</v>
      </c>
      <c r="L21" s="62"/>
      <c r="M21" s="100">
        <v>6.090103</v>
      </c>
      <c r="N21" s="59" t="s">
        <v>287</v>
      </c>
      <c r="O21" s="59"/>
      <c r="P21" s="59"/>
      <c r="Q21" s="60"/>
    </row>
    <row r="22" spans="1:17" s="77" customFormat="1" x14ac:dyDescent="0.25">
      <c r="A22" s="65" t="s">
        <v>56</v>
      </c>
      <c r="B22" s="62" t="s">
        <v>107</v>
      </c>
      <c r="C22" s="62">
        <v>4</v>
      </c>
      <c r="D22" s="62">
        <v>6</v>
      </c>
      <c r="E22" s="62">
        <v>4</v>
      </c>
      <c r="F22" s="62"/>
      <c r="G22" s="62">
        <v>4</v>
      </c>
      <c r="H22" s="62"/>
      <c r="I22" s="62"/>
      <c r="J22" s="62">
        <v>3</v>
      </c>
      <c r="K22" s="62">
        <f>Таблица5[[#This Row],[Годин 1 заїзд]]+Таблица5[[#This Row],[Годин 2 заїзд]]+-Таблица5[[#This Row],[Використано годин]]</f>
        <v>6</v>
      </c>
      <c r="L22" s="62"/>
      <c r="M22" s="62">
        <v>6.090103</v>
      </c>
      <c r="N22" s="67" t="s">
        <v>205</v>
      </c>
      <c r="O22" s="67">
        <v>8</v>
      </c>
      <c r="P22" s="67">
        <v>2</v>
      </c>
      <c r="Q22" s="60"/>
    </row>
    <row r="23" spans="1:17" s="77" customFormat="1" x14ac:dyDescent="0.25">
      <c r="A23" s="65" t="s">
        <v>56</v>
      </c>
      <c r="B23" s="62" t="s">
        <v>105</v>
      </c>
      <c r="C23" s="62">
        <v>4</v>
      </c>
      <c r="D23" s="62">
        <v>4</v>
      </c>
      <c r="E23" s="62">
        <v>6</v>
      </c>
      <c r="F23" s="62"/>
      <c r="G23" s="62">
        <v>4</v>
      </c>
      <c r="H23" s="62"/>
      <c r="I23" s="62">
        <v>3</v>
      </c>
      <c r="J23" s="62"/>
      <c r="K23" s="62">
        <f>Таблица5[[#This Row],[Годин 1 заїзд]]+Таблица5[[#This Row],[Годин 2 заїзд]]+-Таблица5[[#This Row],[Використано годин]]</f>
        <v>4</v>
      </c>
      <c r="L23" s="62"/>
      <c r="M23" s="62">
        <v>6.090103</v>
      </c>
      <c r="N23" s="67" t="s">
        <v>230</v>
      </c>
      <c r="O23" s="67">
        <v>8</v>
      </c>
      <c r="P23" s="67"/>
      <c r="Q23" s="96"/>
    </row>
    <row r="24" spans="1:17" s="77" customFormat="1" x14ac:dyDescent="0.25">
      <c r="A24" s="65" t="s">
        <v>56</v>
      </c>
      <c r="B24" s="62" t="s">
        <v>106</v>
      </c>
      <c r="C24" s="62"/>
      <c r="D24" s="62">
        <v>8</v>
      </c>
      <c r="E24" s="62">
        <v>6</v>
      </c>
      <c r="F24" s="62"/>
      <c r="G24" s="62">
        <v>0</v>
      </c>
      <c r="H24" s="62"/>
      <c r="I24" s="62">
        <v>3</v>
      </c>
      <c r="J24" s="62"/>
      <c r="K24" s="62">
        <f>Таблица5[[#This Row],[Годин 1 заїзд]]+Таблица5[[#This Row],[Годин 2 заїзд]]+-Таблица5[[#This Row],[Використано годин]]</f>
        <v>8</v>
      </c>
      <c r="L24" s="62"/>
      <c r="M24" s="62">
        <v>6.090103</v>
      </c>
      <c r="N24" s="67" t="s">
        <v>251</v>
      </c>
      <c r="O24" s="67">
        <v>8</v>
      </c>
      <c r="P24" s="59"/>
      <c r="Q24" s="60"/>
    </row>
    <row r="25" spans="1:17" s="77" customFormat="1" ht="30.75" customHeight="1" x14ac:dyDescent="0.25">
      <c r="A25" s="65" t="s">
        <v>99</v>
      </c>
      <c r="B25" s="62" t="s">
        <v>90</v>
      </c>
      <c r="C25" s="62">
        <v>6</v>
      </c>
      <c r="D25" s="62">
        <v>2</v>
      </c>
      <c r="E25" s="62"/>
      <c r="F25" s="62"/>
      <c r="G25" s="62">
        <v>6</v>
      </c>
      <c r="H25" s="62"/>
      <c r="I25" s="62"/>
      <c r="J25" s="62">
        <v>2</v>
      </c>
      <c r="K25" s="62">
        <f>Таблица5[[#This Row],[Годин 1 заїзд]]+Таблица5[[#This Row],[Годин 2 заїзд]]+-Таблица5[[#This Row],[Використано годин]]</f>
        <v>2</v>
      </c>
      <c r="L25" s="62" t="s">
        <v>198</v>
      </c>
      <c r="M25" s="62"/>
      <c r="N25" s="59" t="s">
        <v>282</v>
      </c>
      <c r="O25" s="59"/>
      <c r="P25" s="59"/>
      <c r="Q25" s="60"/>
    </row>
    <row r="26" spans="1:17" s="77" customFormat="1" x14ac:dyDescent="0.25">
      <c r="A26" s="69" t="s">
        <v>56</v>
      </c>
      <c r="B26" s="71" t="s">
        <v>155</v>
      </c>
      <c r="C26" s="71">
        <v>4</v>
      </c>
      <c r="D26" s="71">
        <v>4</v>
      </c>
      <c r="E26" s="71"/>
      <c r="F26" s="71"/>
      <c r="G26" s="71">
        <v>4</v>
      </c>
      <c r="H26" s="71"/>
      <c r="I26" s="71"/>
      <c r="J26" s="71">
        <v>2</v>
      </c>
      <c r="K26" s="71">
        <f>Таблица5[[#This Row],[Годин 1 заїзд]]+Таблица5[[#This Row],[Годин 2 заїзд]]+-Таблица5[[#This Row],[Використано годин]]</f>
        <v>4</v>
      </c>
      <c r="L26" s="71"/>
      <c r="M26" s="71">
        <v>6.090103</v>
      </c>
      <c r="N26" s="112" t="s">
        <v>241</v>
      </c>
      <c r="O26" s="112">
        <v>4</v>
      </c>
      <c r="P26" s="112">
        <v>4</v>
      </c>
      <c r="Q26" s="72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8"/>
  <sheetViews>
    <sheetView tabSelected="1" workbookViewId="0">
      <selection activeCell="I19" sqref="I19"/>
    </sheetView>
  </sheetViews>
  <sheetFormatPr defaultRowHeight="15" x14ac:dyDescent="0.25"/>
  <cols>
    <col min="1" max="1" width="15.42578125" style="35" bestFit="1" customWidth="1"/>
    <col min="2" max="2" width="52" style="36" customWidth="1"/>
    <col min="3" max="3" width="14.28515625" style="35" customWidth="1"/>
    <col min="4" max="4" width="24" style="35" customWidth="1"/>
    <col min="5" max="5" width="11.5703125" style="35" hidden="1" customWidth="1"/>
    <col min="6" max="6" width="17.42578125" style="35" hidden="1" customWidth="1"/>
    <col min="7" max="8" width="14.28515625" style="35" customWidth="1"/>
    <col min="9" max="9" width="9.85546875" style="35" customWidth="1"/>
    <col min="10" max="10" width="7.28515625" style="35" customWidth="1"/>
    <col min="11" max="11" width="8.85546875" style="35" customWidth="1"/>
    <col min="12" max="12" width="1.5703125" style="35" customWidth="1"/>
    <col min="13" max="13" width="13.85546875" style="35" hidden="1" customWidth="1"/>
    <col min="14" max="14" width="23.85546875" style="35" bestFit="1" customWidth="1"/>
    <col min="15" max="15" width="9.28515625" style="35" customWidth="1"/>
    <col min="16" max="16" width="10" style="35" customWidth="1"/>
    <col min="17" max="17" width="7.140625" style="35" customWidth="1"/>
    <col min="18" max="16384" width="9.140625" style="35"/>
  </cols>
  <sheetData>
    <row r="1" spans="1:17" ht="75" x14ac:dyDescent="0.25">
      <c r="A1" s="16" t="s">
        <v>0</v>
      </c>
      <c r="B1" s="18" t="s">
        <v>3</v>
      </c>
      <c r="C1" s="43" t="s">
        <v>298</v>
      </c>
      <c r="D1" s="43" t="s">
        <v>299</v>
      </c>
      <c r="E1" s="43" t="s">
        <v>300</v>
      </c>
      <c r="F1" s="43" t="s">
        <v>301</v>
      </c>
      <c r="G1" s="18" t="s">
        <v>302</v>
      </c>
      <c r="H1" s="18" t="s">
        <v>322</v>
      </c>
      <c r="I1" s="20" t="s">
        <v>327</v>
      </c>
      <c r="J1" s="20" t="s">
        <v>326</v>
      </c>
      <c r="K1" s="20" t="s">
        <v>325</v>
      </c>
      <c r="L1" s="18" t="s">
        <v>1</v>
      </c>
      <c r="M1" s="18" t="s">
        <v>195</v>
      </c>
      <c r="N1" s="18" t="s">
        <v>2</v>
      </c>
      <c r="O1" s="17" t="s">
        <v>264</v>
      </c>
      <c r="P1" s="17" t="s">
        <v>265</v>
      </c>
      <c r="Q1" s="9" t="s">
        <v>209</v>
      </c>
    </row>
    <row r="2" spans="1:17" s="76" customFormat="1" x14ac:dyDescent="0.25">
      <c r="A2" s="62" t="s">
        <v>170</v>
      </c>
      <c r="B2" s="62" t="s">
        <v>156</v>
      </c>
      <c r="C2" s="62">
        <v>10</v>
      </c>
      <c r="D2" s="62">
        <v>10</v>
      </c>
      <c r="E2" s="4"/>
      <c r="F2" s="4"/>
      <c r="G2" s="62">
        <v>10</v>
      </c>
      <c r="H2" s="62">
        <f>Таблица6[[#This Row],[Годин 1 заїзд]]+Таблица6[[#This Row],[Годин 2 заїзд]]+-Таблица6[[#This Row],[Використано годин]]</f>
        <v>10</v>
      </c>
      <c r="I2" s="62"/>
      <c r="J2" s="62">
        <v>2</v>
      </c>
      <c r="K2" s="62"/>
      <c r="L2" s="62"/>
      <c r="M2" s="3"/>
      <c r="N2" s="59" t="s">
        <v>255</v>
      </c>
      <c r="O2" s="59">
        <v>16</v>
      </c>
      <c r="P2" s="59">
        <v>4</v>
      </c>
      <c r="Q2" s="86"/>
    </row>
    <row r="3" spans="1:17" s="76" customFormat="1" x14ac:dyDescent="0.25">
      <c r="A3" s="62" t="s">
        <v>170</v>
      </c>
      <c r="B3" s="62" t="s">
        <v>157</v>
      </c>
      <c r="C3" s="62">
        <v>10</v>
      </c>
      <c r="D3" s="62">
        <v>10</v>
      </c>
      <c r="E3" s="4"/>
      <c r="F3" s="4"/>
      <c r="G3" s="62">
        <v>10</v>
      </c>
      <c r="H3" s="62">
        <f>Таблица6[[#This Row],[Годин 1 заїзд]]+Таблица6[[#This Row],[Годин 2 заїзд]]+-Таблица6[[#This Row],[Використано годин]]</f>
        <v>10</v>
      </c>
      <c r="I3" s="62">
        <v>2</v>
      </c>
      <c r="J3" s="62">
        <v>2</v>
      </c>
      <c r="K3" s="62"/>
      <c r="L3" s="62"/>
      <c r="M3" s="4"/>
      <c r="N3" s="59" t="s">
        <v>231</v>
      </c>
      <c r="O3" s="59">
        <v>16</v>
      </c>
      <c r="P3" s="59">
        <v>4</v>
      </c>
      <c r="Q3" s="86"/>
    </row>
    <row r="4" spans="1:17" s="76" customFormat="1" x14ac:dyDescent="0.25">
      <c r="A4" s="62" t="s">
        <v>170</v>
      </c>
      <c r="B4" s="62" t="s">
        <v>158</v>
      </c>
      <c r="C4" s="62">
        <v>8</v>
      </c>
      <c r="D4" s="62">
        <v>2</v>
      </c>
      <c r="E4" s="62"/>
      <c r="F4" s="62"/>
      <c r="G4" s="62">
        <v>8</v>
      </c>
      <c r="H4" s="62">
        <f>Таблица6[[#This Row],[Годин 1 заїзд]]+Таблица6[[#This Row],[Годин 2 заїзд]]+-Таблица6[[#This Row],[Використано годин]]</f>
        <v>2</v>
      </c>
      <c r="I4" s="62"/>
      <c r="J4" s="62">
        <v>2</v>
      </c>
      <c r="K4" s="62"/>
      <c r="L4" s="62"/>
      <c r="M4" s="62"/>
      <c r="N4" s="59" t="s">
        <v>288</v>
      </c>
      <c r="O4" s="59"/>
      <c r="P4" s="59"/>
      <c r="Q4" s="86"/>
    </row>
    <row r="5" spans="1:17" s="76" customFormat="1" x14ac:dyDescent="0.25">
      <c r="A5" s="83" t="s">
        <v>169</v>
      </c>
      <c r="B5" s="83" t="s">
        <v>120</v>
      </c>
      <c r="C5" s="83">
        <v>4</v>
      </c>
      <c r="D5" s="83">
        <v>6</v>
      </c>
      <c r="E5" s="55"/>
      <c r="F5" s="55"/>
      <c r="G5" s="83">
        <v>6</v>
      </c>
      <c r="H5" s="83">
        <f>Таблица6[[#This Row],[Годин 1 заїзд]]+Таблица6[[#This Row],[Годин 2 заїзд]]+-Таблица6[[#This Row],[Використано годин]]</f>
        <v>4</v>
      </c>
      <c r="I5" s="83"/>
      <c r="J5" s="83"/>
      <c r="K5" s="83">
        <v>2</v>
      </c>
      <c r="L5" s="83"/>
      <c r="M5" s="55">
        <v>7.0140000000000002</v>
      </c>
      <c r="N5" s="95" t="s">
        <v>210</v>
      </c>
      <c r="O5" s="95"/>
      <c r="P5" s="95">
        <v>10</v>
      </c>
      <c r="Q5" s="101"/>
    </row>
    <row r="6" spans="1:17" s="76" customFormat="1" x14ac:dyDescent="0.25">
      <c r="A6" s="62" t="s">
        <v>169</v>
      </c>
      <c r="B6" s="62" t="s">
        <v>159</v>
      </c>
      <c r="C6" s="62">
        <v>10</v>
      </c>
      <c r="D6" s="62">
        <v>6</v>
      </c>
      <c r="E6" s="4"/>
      <c r="F6" s="4"/>
      <c r="G6" s="62">
        <v>10</v>
      </c>
      <c r="H6" s="62">
        <f>Таблица6[[#This Row],[Годин 1 заїзд]]+Таблица6[[#This Row],[Годин 2 заїзд]]+-Таблица6[[#This Row],[Використано годин]]</f>
        <v>6</v>
      </c>
      <c r="I6" s="62"/>
      <c r="J6" s="62"/>
      <c r="K6" s="62">
        <v>2</v>
      </c>
      <c r="L6" s="62"/>
      <c r="M6" s="4">
        <v>7.0140000000000002</v>
      </c>
      <c r="N6" s="68" t="s">
        <v>223</v>
      </c>
      <c r="O6" s="68">
        <v>12</v>
      </c>
      <c r="P6" s="68">
        <v>4</v>
      </c>
      <c r="Q6" s="86"/>
    </row>
    <row r="7" spans="1:17" s="76" customFormat="1" x14ac:dyDescent="0.25">
      <c r="A7" s="62" t="s">
        <v>170</v>
      </c>
      <c r="B7" s="62" t="s">
        <v>160</v>
      </c>
      <c r="C7" s="62"/>
      <c r="D7" s="62">
        <v>4</v>
      </c>
      <c r="E7" s="4">
        <v>6</v>
      </c>
      <c r="F7" s="4"/>
      <c r="G7" s="62">
        <v>0</v>
      </c>
      <c r="H7" s="62">
        <f>Таблица6[[#This Row],[Годин 1 заїзд]]+Таблица6[[#This Row],[Годин 2 заїзд]]+-Таблица6[[#This Row],[Використано годин]]</f>
        <v>4</v>
      </c>
      <c r="I7" s="62"/>
      <c r="J7" s="62">
        <v>3</v>
      </c>
      <c r="K7" s="62"/>
      <c r="L7" s="62"/>
      <c r="M7" s="4"/>
      <c r="N7" s="67" t="s">
        <v>224</v>
      </c>
      <c r="O7" s="67">
        <v>4</v>
      </c>
      <c r="P7" s="59"/>
      <c r="Q7" s="86"/>
    </row>
    <row r="8" spans="1:17" s="76" customFormat="1" x14ac:dyDescent="0.25">
      <c r="A8" s="62" t="s">
        <v>170</v>
      </c>
      <c r="B8" s="62" t="s">
        <v>161</v>
      </c>
      <c r="C8" s="62">
        <v>8</v>
      </c>
      <c r="D8" s="62">
        <v>6</v>
      </c>
      <c r="E8" s="4">
        <v>6</v>
      </c>
      <c r="F8" s="4"/>
      <c r="G8" s="62">
        <v>8</v>
      </c>
      <c r="H8" s="62">
        <f>Таблица6[[#This Row],[Годин 1 заїзд]]+Таблица6[[#This Row],[Годин 2 заїзд]]+-Таблица6[[#This Row],[Використано годин]]</f>
        <v>6</v>
      </c>
      <c r="I8" s="62"/>
      <c r="J8" s="62">
        <v>3</v>
      </c>
      <c r="K8" s="62"/>
      <c r="L8" s="62"/>
      <c r="M8" s="4"/>
      <c r="N8" s="59" t="s">
        <v>223</v>
      </c>
      <c r="O8" s="59">
        <v>14</v>
      </c>
      <c r="P8" s="59"/>
      <c r="Q8" s="86"/>
    </row>
    <row r="9" spans="1:17" s="76" customFormat="1" x14ac:dyDescent="0.25">
      <c r="A9" s="62" t="s">
        <v>170</v>
      </c>
      <c r="B9" s="62" t="s">
        <v>162</v>
      </c>
      <c r="C9" s="62"/>
      <c r="D9" s="62">
        <v>4</v>
      </c>
      <c r="E9" s="4">
        <v>6</v>
      </c>
      <c r="F9" s="4"/>
      <c r="G9" s="62">
        <v>0</v>
      </c>
      <c r="H9" s="62">
        <f>Таблица6[[#This Row],[Годин 1 заїзд]]+Таблица6[[#This Row],[Годин 2 заїзд]]+-Таблица6[[#This Row],[Використано годин]]</f>
        <v>4</v>
      </c>
      <c r="I9" s="62"/>
      <c r="J9" s="62">
        <v>3</v>
      </c>
      <c r="K9" s="62"/>
      <c r="L9" s="62"/>
      <c r="M9" s="4"/>
      <c r="N9" s="59" t="s">
        <v>258</v>
      </c>
      <c r="O9" s="59">
        <v>4</v>
      </c>
      <c r="P9" s="59"/>
      <c r="Q9" s="86"/>
    </row>
    <row r="10" spans="1:17" s="76" customFormat="1" x14ac:dyDescent="0.25">
      <c r="A10" s="62" t="s">
        <v>169</v>
      </c>
      <c r="B10" s="62" t="s">
        <v>163</v>
      </c>
      <c r="C10" s="62"/>
      <c r="D10" s="62">
        <v>6</v>
      </c>
      <c r="E10" s="4">
        <v>4</v>
      </c>
      <c r="F10" s="4"/>
      <c r="G10" s="62">
        <v>0</v>
      </c>
      <c r="H10" s="62">
        <f>Таблица6[[#This Row],[Годин 1 заїзд]]+Таблица6[[#This Row],[Годин 2 заїзд]]+-Таблица6[[#This Row],[Використано годин]]</f>
        <v>6</v>
      </c>
      <c r="I10" s="62"/>
      <c r="J10" s="62"/>
      <c r="K10" s="62">
        <v>3</v>
      </c>
      <c r="L10" s="62"/>
      <c r="M10" s="4">
        <v>7.0140000000000002</v>
      </c>
      <c r="N10" s="67" t="s">
        <v>219</v>
      </c>
      <c r="O10" s="67">
        <v>6</v>
      </c>
      <c r="P10" s="59"/>
      <c r="Q10" s="86"/>
    </row>
    <row r="11" spans="1:17" s="76" customFormat="1" x14ac:dyDescent="0.25">
      <c r="A11" s="62" t="s">
        <v>170</v>
      </c>
      <c r="B11" s="62" t="s">
        <v>164</v>
      </c>
      <c r="C11" s="62"/>
      <c r="D11" s="62">
        <v>8</v>
      </c>
      <c r="E11" s="4">
        <v>6</v>
      </c>
      <c r="F11" s="4"/>
      <c r="G11" s="62">
        <v>0</v>
      </c>
      <c r="H11" s="62">
        <f>Таблица6[[#This Row],[Годин 1 заїзд]]+Таблица6[[#This Row],[Годин 2 заїзд]]+-Таблица6[[#This Row],[Використано годин]]</f>
        <v>8</v>
      </c>
      <c r="I11" s="62"/>
      <c r="J11" s="62"/>
      <c r="K11" s="62">
        <v>3</v>
      </c>
      <c r="L11" s="62"/>
      <c r="M11" s="4"/>
      <c r="N11" s="68" t="s">
        <v>219</v>
      </c>
      <c r="O11" s="68">
        <v>8</v>
      </c>
      <c r="P11" s="59"/>
      <c r="Q11" s="86"/>
    </row>
    <row r="12" spans="1:17" hidden="1" x14ac:dyDescent="0.25">
      <c r="A12" s="4" t="s">
        <v>170</v>
      </c>
      <c r="B12" s="4" t="s">
        <v>165</v>
      </c>
      <c r="C12" s="4"/>
      <c r="D12" s="4"/>
      <c r="E12" s="4">
        <v>10</v>
      </c>
      <c r="F12" s="4">
        <v>10</v>
      </c>
      <c r="G12" s="4">
        <v>0</v>
      </c>
      <c r="H12" s="4">
        <f>Таблица6[[#This Row],[Годин 1 заїзд]]+Таблица6[[#This Row],[Годин 2 заїзд]]+-Таблица6[[#This Row],[Використано годин]]</f>
        <v>0</v>
      </c>
      <c r="I12" s="4">
        <v>4</v>
      </c>
      <c r="J12" s="4">
        <v>4</v>
      </c>
      <c r="K12" s="4"/>
      <c r="L12" s="4"/>
      <c r="M12" s="4"/>
      <c r="N12" s="3" t="s">
        <v>244</v>
      </c>
      <c r="O12" s="3"/>
      <c r="P12" s="3"/>
      <c r="Q12" s="42"/>
    </row>
    <row r="13" spans="1:17" hidden="1" x14ac:dyDescent="0.25">
      <c r="A13" s="4" t="s">
        <v>170</v>
      </c>
      <c r="B13" s="4" t="s">
        <v>166</v>
      </c>
      <c r="C13" s="4"/>
      <c r="D13" s="4"/>
      <c r="E13" s="4">
        <v>4</v>
      </c>
      <c r="F13" s="4">
        <v>6</v>
      </c>
      <c r="G13" s="4">
        <v>0</v>
      </c>
      <c r="H13" s="4">
        <f>Таблица6[[#This Row],[Годин 1 заїзд]]+Таблица6[[#This Row],[Годин 2 заїзд]]+-Таблица6[[#This Row],[Використано годин]]</f>
        <v>0</v>
      </c>
      <c r="I13" s="4"/>
      <c r="J13" s="4">
        <v>4</v>
      </c>
      <c r="K13" s="4"/>
      <c r="L13" s="4"/>
      <c r="M13" s="4"/>
      <c r="N13" s="10" t="s">
        <v>207</v>
      </c>
      <c r="O13" s="3"/>
      <c r="P13" s="3"/>
      <c r="Q13" s="42"/>
    </row>
    <row r="14" spans="1:17" hidden="1" x14ac:dyDescent="0.25">
      <c r="A14" s="4" t="s">
        <v>170</v>
      </c>
      <c r="B14" s="4" t="s">
        <v>167</v>
      </c>
      <c r="C14" s="4"/>
      <c r="D14" s="4"/>
      <c r="E14" s="4">
        <v>6</v>
      </c>
      <c r="F14" s="4">
        <v>6</v>
      </c>
      <c r="G14" s="4">
        <v>0</v>
      </c>
      <c r="H14" s="4">
        <f>Таблица6[[#This Row],[Годин 1 заїзд]]+Таблица6[[#This Row],[Годин 2 заїзд]]+-Таблица6[[#This Row],[Використано годин]]</f>
        <v>0</v>
      </c>
      <c r="I14" s="4"/>
      <c r="J14" s="4">
        <v>4</v>
      </c>
      <c r="K14" s="4"/>
      <c r="L14" s="4"/>
      <c r="M14" s="4"/>
      <c r="N14" s="10" t="s">
        <v>255</v>
      </c>
      <c r="O14" s="3"/>
      <c r="P14" s="3"/>
      <c r="Q14" s="42"/>
    </row>
    <row r="15" spans="1:17" hidden="1" x14ac:dyDescent="0.25">
      <c r="A15" s="4" t="s">
        <v>170</v>
      </c>
      <c r="B15" s="4" t="s">
        <v>168</v>
      </c>
      <c r="C15" s="4"/>
      <c r="D15" s="4"/>
      <c r="E15" s="4">
        <v>4</v>
      </c>
      <c r="F15" s="4">
        <v>6</v>
      </c>
      <c r="G15" s="4">
        <v>0</v>
      </c>
      <c r="H15" s="4">
        <f>Таблица6[[#This Row],[Годин 1 заїзд]]+Таблица6[[#This Row],[Годин 2 заїзд]]+-Таблица6[[#This Row],[Використано годин]]</f>
        <v>0</v>
      </c>
      <c r="I15" s="4"/>
      <c r="J15" s="4">
        <v>4</v>
      </c>
      <c r="K15" s="4"/>
      <c r="L15" s="4"/>
      <c r="M15" s="4"/>
      <c r="N15" s="10"/>
      <c r="O15" s="3"/>
      <c r="P15" s="3"/>
      <c r="Q15" s="42"/>
    </row>
    <row r="16" spans="1:17" s="76" customFormat="1" x14ac:dyDescent="0.25">
      <c r="A16" s="62" t="s">
        <v>177</v>
      </c>
      <c r="B16" s="62" t="s">
        <v>171</v>
      </c>
      <c r="C16" s="62">
        <v>8</v>
      </c>
      <c r="D16" s="62">
        <v>4</v>
      </c>
      <c r="E16" s="4"/>
      <c r="F16" s="4"/>
      <c r="G16" s="62">
        <v>8</v>
      </c>
      <c r="H16" s="62">
        <f>Таблица6[[#This Row],[Годин 1 заїзд]]+Таблица6[[#This Row],[Годин 2 заїзд]]+-Таблица6[[#This Row],[Використано годин]]</f>
        <v>4</v>
      </c>
      <c r="I16" s="62"/>
      <c r="J16" s="62"/>
      <c r="K16" s="62">
        <v>2</v>
      </c>
      <c r="L16" s="62"/>
      <c r="M16" s="4"/>
      <c r="N16" s="67" t="s">
        <v>274</v>
      </c>
      <c r="O16" s="67">
        <v>8</v>
      </c>
      <c r="P16" s="67">
        <v>4</v>
      </c>
      <c r="Q16" s="86"/>
    </row>
    <row r="17" spans="1:17" s="76" customFormat="1" x14ac:dyDescent="0.25">
      <c r="A17" s="62" t="s">
        <v>177</v>
      </c>
      <c r="B17" s="62" t="s">
        <v>172</v>
      </c>
      <c r="C17" s="62">
        <v>8</v>
      </c>
      <c r="D17" s="62">
        <v>4</v>
      </c>
      <c r="E17" s="4"/>
      <c r="F17" s="4"/>
      <c r="G17" s="62">
        <v>8</v>
      </c>
      <c r="H17" s="62">
        <f>Таблица6[[#This Row],[Годин 1 заїзд]]+Таблица6[[#This Row],[Годин 2 заїзд]]+-Таблица6[[#This Row],[Використано годин]]</f>
        <v>4</v>
      </c>
      <c r="I17" s="62"/>
      <c r="J17" s="62"/>
      <c r="K17" s="62">
        <v>2</v>
      </c>
      <c r="L17" s="62"/>
      <c r="M17" s="4"/>
      <c r="N17" s="67" t="s">
        <v>259</v>
      </c>
      <c r="O17" s="67">
        <v>8</v>
      </c>
      <c r="P17" s="67">
        <v>4</v>
      </c>
      <c r="Q17" s="86"/>
    </row>
    <row r="18" spans="1:17" s="76" customFormat="1" x14ac:dyDescent="0.25">
      <c r="A18" s="62" t="s">
        <v>177</v>
      </c>
      <c r="B18" s="62" t="s">
        <v>270</v>
      </c>
      <c r="C18" s="62">
        <v>8</v>
      </c>
      <c r="D18" s="62">
        <v>6</v>
      </c>
      <c r="E18" s="84"/>
      <c r="F18" s="84"/>
      <c r="G18" s="62">
        <v>0</v>
      </c>
      <c r="H18" s="62">
        <f>Таблица6[[#This Row],[Годин 1 заїзд]]+Таблица6[[#This Row],[Годин 2 заїзд]]+-Таблица6[[#This Row],[Використано годин]]</f>
        <v>14</v>
      </c>
      <c r="I18" s="62"/>
      <c r="J18" s="62">
        <v>2</v>
      </c>
      <c r="K18" s="62"/>
      <c r="L18" s="62"/>
      <c r="M18" s="84"/>
      <c r="N18" s="67" t="s">
        <v>271</v>
      </c>
      <c r="O18" s="68">
        <v>8</v>
      </c>
      <c r="P18" s="68">
        <v>6</v>
      </c>
      <c r="Q18" s="86"/>
    </row>
    <row r="19" spans="1:17" s="76" customFormat="1" x14ac:dyDescent="0.25">
      <c r="A19" s="62" t="s">
        <v>177</v>
      </c>
      <c r="B19" s="62" t="s">
        <v>173</v>
      </c>
      <c r="C19" s="62">
        <v>8</v>
      </c>
      <c r="D19" s="62">
        <v>4</v>
      </c>
      <c r="E19" s="4"/>
      <c r="F19" s="4"/>
      <c r="G19" s="62">
        <v>8</v>
      </c>
      <c r="H19" s="62">
        <f>Таблица6[[#This Row],[Годин 1 заїзд]]+Таблица6[[#This Row],[Годин 2 заїзд]]+-Таблица6[[#This Row],[Використано годин]]</f>
        <v>4</v>
      </c>
      <c r="I19" s="62">
        <v>2</v>
      </c>
      <c r="J19" s="62">
        <v>2</v>
      </c>
      <c r="K19" s="62"/>
      <c r="L19" s="62"/>
      <c r="M19" s="4"/>
      <c r="N19" s="59" t="s">
        <v>229</v>
      </c>
      <c r="O19" s="59">
        <v>8</v>
      </c>
      <c r="P19" s="59">
        <v>4</v>
      </c>
      <c r="Q19" s="86"/>
    </row>
    <row r="20" spans="1:17" s="76" customFormat="1" x14ac:dyDescent="0.25">
      <c r="A20" s="62" t="s">
        <v>177</v>
      </c>
      <c r="B20" s="62" t="s">
        <v>174</v>
      </c>
      <c r="C20" s="62">
        <v>6</v>
      </c>
      <c r="D20" s="62">
        <v>8</v>
      </c>
      <c r="E20" s="4">
        <v>2</v>
      </c>
      <c r="F20" s="4"/>
      <c r="G20" s="62">
        <v>6</v>
      </c>
      <c r="H20" s="62">
        <f>Таблица6[[#This Row],[Годин 1 заїзд]]+Таблица6[[#This Row],[Годин 2 заїзд]]+-Таблица6[[#This Row],[Використано годин]]</f>
        <v>8</v>
      </c>
      <c r="I20" s="62"/>
      <c r="J20" s="62">
        <v>3</v>
      </c>
      <c r="K20" s="62"/>
      <c r="L20" s="62"/>
      <c r="M20" s="4"/>
      <c r="N20" s="67" t="s">
        <v>272</v>
      </c>
      <c r="O20" s="68">
        <v>10</v>
      </c>
      <c r="P20" s="68">
        <v>4</v>
      </c>
      <c r="Q20" s="86"/>
    </row>
    <row r="21" spans="1:17" x14ac:dyDescent="0.25">
      <c r="A21" s="4" t="s">
        <v>177</v>
      </c>
      <c r="B21" s="4" t="s">
        <v>275</v>
      </c>
      <c r="C21" s="4">
        <v>6</v>
      </c>
      <c r="D21" s="4">
        <v>6</v>
      </c>
      <c r="E21" s="4">
        <v>4</v>
      </c>
      <c r="F21" s="4"/>
      <c r="G21" s="4">
        <v>6</v>
      </c>
      <c r="H21" s="4">
        <f>Таблица6[[#This Row],[Годин 1 заїзд]]+Таблица6[[#This Row],[Годин 2 заїзд]]+-Таблица6[[#This Row],[Використано годин]]</f>
        <v>6</v>
      </c>
      <c r="I21" s="4"/>
      <c r="J21" s="4">
        <v>3</v>
      </c>
      <c r="K21" s="4"/>
      <c r="L21" s="4"/>
      <c r="M21" s="4"/>
      <c r="N21" s="10" t="s">
        <v>260</v>
      </c>
      <c r="O21" s="10">
        <v>10</v>
      </c>
      <c r="P21" s="10">
        <v>2</v>
      </c>
      <c r="Q21" s="42"/>
    </row>
    <row r="22" spans="1:17" s="76" customFormat="1" x14ac:dyDescent="0.25">
      <c r="A22" s="62" t="s">
        <v>177</v>
      </c>
      <c r="B22" s="113" t="s">
        <v>262</v>
      </c>
      <c r="C22" s="62">
        <v>6</v>
      </c>
      <c r="D22" s="62">
        <v>6</v>
      </c>
      <c r="E22" s="4"/>
      <c r="F22" s="4"/>
      <c r="G22" s="62">
        <v>6</v>
      </c>
      <c r="H22" s="62">
        <f>Таблица6[[#This Row],[Годин 1 заїзд]]+Таблица6[[#This Row],[Годин 2 заїзд]]+-Таблица6[[#This Row],[Використано годин]]</f>
        <v>6</v>
      </c>
      <c r="I22" s="62"/>
      <c r="J22" s="62"/>
      <c r="K22" s="62">
        <v>2</v>
      </c>
      <c r="L22" s="62"/>
      <c r="M22" s="4"/>
      <c r="N22" s="67" t="s">
        <v>260</v>
      </c>
      <c r="O22" s="67">
        <v>8</v>
      </c>
      <c r="P22" s="67">
        <v>4</v>
      </c>
      <c r="Q22" s="86"/>
    </row>
    <row r="23" spans="1:17" s="76" customFormat="1" x14ac:dyDescent="0.25">
      <c r="A23" s="62" t="s">
        <v>177</v>
      </c>
      <c r="B23" s="62" t="s">
        <v>149</v>
      </c>
      <c r="C23" s="62"/>
      <c r="D23" s="62">
        <v>6</v>
      </c>
      <c r="E23" s="4">
        <v>6</v>
      </c>
      <c r="F23" s="4"/>
      <c r="G23" s="62">
        <v>0</v>
      </c>
      <c r="H23" s="62">
        <f>Таблица6[[#This Row],[Годин 1 заїзд]]+Таблица6[[#This Row],[Годин 2 заїзд]]+-Таблица6[[#This Row],[Використано годин]]</f>
        <v>6</v>
      </c>
      <c r="I23" s="62"/>
      <c r="J23" s="62">
        <v>3</v>
      </c>
      <c r="K23" s="62"/>
      <c r="L23" s="62"/>
      <c r="M23" s="4"/>
      <c r="N23" s="67" t="s">
        <v>229</v>
      </c>
      <c r="O23" s="67">
        <v>6</v>
      </c>
      <c r="P23" s="59"/>
      <c r="Q23" s="86"/>
    </row>
    <row r="24" spans="1:17" s="76" customFormat="1" x14ac:dyDescent="0.25">
      <c r="A24" s="62" t="s">
        <v>178</v>
      </c>
      <c r="B24" s="62" t="s">
        <v>268</v>
      </c>
      <c r="C24" s="62"/>
      <c r="D24" s="62">
        <v>6</v>
      </c>
      <c r="E24" s="4">
        <v>6</v>
      </c>
      <c r="F24" s="4"/>
      <c r="G24" s="62">
        <v>0</v>
      </c>
      <c r="H24" s="62">
        <f>Таблица6[[#This Row],[Годин 1 заїзд]]+Таблица6[[#This Row],[Годин 2 заїзд]]+-Таблица6[[#This Row],[Використано годин]]</f>
        <v>6</v>
      </c>
      <c r="I24" s="62"/>
      <c r="J24" s="62">
        <v>3</v>
      </c>
      <c r="K24" s="62"/>
      <c r="L24" s="62"/>
      <c r="M24" s="4">
        <v>7.1929999999999996</v>
      </c>
      <c r="N24" s="67" t="s">
        <v>229</v>
      </c>
      <c r="O24" s="67">
        <v>6</v>
      </c>
      <c r="P24" s="59"/>
      <c r="Q24" s="86"/>
    </row>
    <row r="25" spans="1:17" s="76" customFormat="1" x14ac:dyDescent="0.25">
      <c r="A25" s="62" t="s">
        <v>177</v>
      </c>
      <c r="B25" s="62" t="s">
        <v>175</v>
      </c>
      <c r="C25" s="62"/>
      <c r="D25" s="62">
        <v>6</v>
      </c>
      <c r="E25" s="4">
        <v>4</v>
      </c>
      <c r="F25" s="4"/>
      <c r="G25" s="62">
        <v>0</v>
      </c>
      <c r="H25" s="62">
        <f>Таблица6[[#This Row],[Годин 1 заїзд]]+Таблица6[[#This Row],[Годин 2 заїзд]]+-Таблица6[[#This Row],[Використано годин]]</f>
        <v>6</v>
      </c>
      <c r="I25" s="62"/>
      <c r="J25" s="62"/>
      <c r="K25" s="62">
        <v>2</v>
      </c>
      <c r="L25" s="62"/>
      <c r="M25" s="4"/>
      <c r="N25" s="67" t="s">
        <v>261</v>
      </c>
      <c r="O25" s="67">
        <v>6</v>
      </c>
      <c r="P25" s="59"/>
      <c r="Q25" s="86"/>
    </row>
    <row r="26" spans="1:17" s="76" customFormat="1" x14ac:dyDescent="0.25">
      <c r="A26" s="62" t="s">
        <v>177</v>
      </c>
      <c r="B26" s="62" t="s">
        <v>308</v>
      </c>
      <c r="C26" s="62"/>
      <c r="D26" s="62">
        <v>8</v>
      </c>
      <c r="E26" s="4">
        <v>4</v>
      </c>
      <c r="F26" s="4"/>
      <c r="G26" s="62">
        <v>0</v>
      </c>
      <c r="H26" s="62">
        <f>Таблица6[[#This Row],[Годин 1 заїзд]]+Таблица6[[#This Row],[Годин 2 заїзд]]+-Таблица6[[#This Row],[Використано годин]]</f>
        <v>8</v>
      </c>
      <c r="I26" s="62"/>
      <c r="J26" s="62"/>
      <c r="K26" s="62">
        <v>2</v>
      </c>
      <c r="L26" s="62"/>
      <c r="M26" s="4"/>
      <c r="N26" s="67" t="s">
        <v>260</v>
      </c>
      <c r="O26" s="67">
        <v>8</v>
      </c>
      <c r="P26" s="59"/>
      <c r="Q26" s="86"/>
    </row>
    <row r="27" spans="1:17" s="76" customFormat="1" ht="30" x14ac:dyDescent="0.25">
      <c r="A27" s="62" t="s">
        <v>177</v>
      </c>
      <c r="B27" s="113" t="s">
        <v>263</v>
      </c>
      <c r="C27" s="62"/>
      <c r="D27" s="62">
        <v>8</v>
      </c>
      <c r="E27" s="4">
        <v>4</v>
      </c>
      <c r="F27" s="4"/>
      <c r="G27" s="62">
        <v>0</v>
      </c>
      <c r="H27" s="62">
        <f>Таблица6[[#This Row],[Годин 1 заїзд]]+Таблица6[[#This Row],[Годин 2 заїзд]]+-Таблица6[[#This Row],[Використано годин]]</f>
        <v>8</v>
      </c>
      <c r="I27" s="62"/>
      <c r="J27" s="62">
        <v>3</v>
      </c>
      <c r="K27" s="62"/>
      <c r="L27" s="62"/>
      <c r="M27" s="4"/>
      <c r="N27" s="87" t="s">
        <v>267</v>
      </c>
      <c r="O27" s="67">
        <v>8</v>
      </c>
      <c r="P27" s="59"/>
      <c r="Q27" s="86"/>
    </row>
    <row r="28" spans="1:17" s="76" customFormat="1" x14ac:dyDescent="0.25">
      <c r="A28" s="62" t="s">
        <v>177</v>
      </c>
      <c r="B28" s="62" t="s">
        <v>273</v>
      </c>
      <c r="C28" s="62">
        <v>8</v>
      </c>
      <c r="D28" s="62">
        <v>4</v>
      </c>
      <c r="E28" s="4"/>
      <c r="F28" s="4"/>
      <c r="G28" s="62">
        <v>8</v>
      </c>
      <c r="H28" s="62">
        <f>Таблица6[[#This Row],[Годин 1 заїзд]]+Таблица6[[#This Row],[Годин 2 заїзд]]+-Таблица6[[#This Row],[Використано годин]]</f>
        <v>4</v>
      </c>
      <c r="I28" s="62"/>
      <c r="J28" s="62"/>
      <c r="K28" s="62">
        <v>2</v>
      </c>
      <c r="L28" s="62"/>
      <c r="M28" s="4"/>
      <c r="N28" s="67" t="s">
        <v>254</v>
      </c>
      <c r="O28" s="68">
        <v>8</v>
      </c>
      <c r="P28" s="68">
        <v>4</v>
      </c>
      <c r="Q28" s="86"/>
    </row>
    <row r="29" spans="1:17" s="76" customFormat="1" x14ac:dyDescent="0.25">
      <c r="A29" s="62" t="s">
        <v>177</v>
      </c>
      <c r="B29" s="62" t="s">
        <v>176</v>
      </c>
      <c r="C29" s="62">
        <v>8</v>
      </c>
      <c r="D29" s="62">
        <v>4</v>
      </c>
      <c r="E29" s="62"/>
      <c r="F29" s="62"/>
      <c r="G29" s="62">
        <v>8</v>
      </c>
      <c r="H29" s="62">
        <f>Таблица6[[#This Row],[Годин 1 заїзд]]+Таблица6[[#This Row],[Годин 2 заїзд]]+-Таблица6[[#This Row],[Використано годин]]</f>
        <v>4</v>
      </c>
      <c r="I29" s="62"/>
      <c r="J29" s="62">
        <v>2</v>
      </c>
      <c r="K29" s="62"/>
      <c r="L29" s="62"/>
      <c r="M29" s="62"/>
      <c r="N29" s="59" t="s">
        <v>289</v>
      </c>
      <c r="O29" s="59"/>
      <c r="P29" s="59"/>
      <c r="Q29" s="86"/>
    </row>
    <row r="30" spans="1:17" s="76" customFormat="1" x14ac:dyDescent="0.25">
      <c r="A30" s="62" t="s">
        <v>182</v>
      </c>
      <c r="B30" s="62" t="s">
        <v>179</v>
      </c>
      <c r="C30" s="62">
        <v>4</v>
      </c>
      <c r="D30" s="62">
        <v>6</v>
      </c>
      <c r="E30" s="4"/>
      <c r="F30" s="4"/>
      <c r="G30" s="62">
        <v>4</v>
      </c>
      <c r="H30" s="62">
        <f>Таблица6[[#This Row],[Годин 1 заїзд]]+Таблица6[[#This Row],[Годин 2 заїзд]]+-Таблица6[[#This Row],[Використано годин]]</f>
        <v>6</v>
      </c>
      <c r="I30" s="62"/>
      <c r="J30" s="62"/>
      <c r="K30" s="62">
        <v>2</v>
      </c>
      <c r="L30" s="62"/>
      <c r="M30" s="4">
        <v>8.0139999999999993</v>
      </c>
      <c r="N30" s="67" t="s">
        <v>215</v>
      </c>
      <c r="O30" s="67"/>
      <c r="P30" s="67">
        <v>10</v>
      </c>
      <c r="Q30" s="86"/>
    </row>
    <row r="31" spans="1:17" s="76" customFormat="1" ht="30" x14ac:dyDescent="0.25">
      <c r="A31" s="62" t="s">
        <v>182</v>
      </c>
      <c r="B31" s="62" t="s">
        <v>180</v>
      </c>
      <c r="C31" s="62"/>
      <c r="D31" s="62">
        <v>6</v>
      </c>
      <c r="E31" s="4">
        <v>4</v>
      </c>
      <c r="F31" s="4"/>
      <c r="G31" s="62">
        <v>0</v>
      </c>
      <c r="H31" s="62">
        <f>Таблица6[[#This Row],[Годин 1 заїзд]]+Таблица6[[#This Row],[Годин 2 заїзд]]+-Таблица6[[#This Row],[Використано годин]]</f>
        <v>6</v>
      </c>
      <c r="I31" s="62"/>
      <c r="J31" s="62"/>
      <c r="K31" s="62">
        <v>3</v>
      </c>
      <c r="L31" s="62"/>
      <c r="M31" s="4">
        <v>8.0139999999999993</v>
      </c>
      <c r="N31" s="67" t="s">
        <v>223</v>
      </c>
      <c r="O31" s="67">
        <v>6</v>
      </c>
      <c r="P31" s="59"/>
      <c r="Q31" s="86"/>
    </row>
    <row r="32" spans="1:17" hidden="1" x14ac:dyDescent="0.25">
      <c r="A32" s="4" t="s">
        <v>182</v>
      </c>
      <c r="B32" s="4" t="s">
        <v>181</v>
      </c>
      <c r="C32" s="4"/>
      <c r="D32" s="4"/>
      <c r="E32" s="4">
        <v>8</v>
      </c>
      <c r="F32" s="4">
        <v>4</v>
      </c>
      <c r="G32" s="4">
        <v>0</v>
      </c>
      <c r="H32" s="4">
        <f>Таблица6[[#This Row],[Годин 1 заїзд]]+Таблица6[[#This Row],[Годин 2 заїзд]]+-Таблица6[[#This Row],[Використано годин]]</f>
        <v>0</v>
      </c>
      <c r="I32" s="4"/>
      <c r="J32" s="4">
        <v>4</v>
      </c>
      <c r="K32" s="4"/>
      <c r="L32" s="4"/>
      <c r="M32" s="4">
        <v>8.0139999999999993</v>
      </c>
      <c r="N32" s="10" t="s">
        <v>210</v>
      </c>
      <c r="O32" s="15"/>
      <c r="P32" s="3"/>
      <c r="Q32" s="42"/>
    </row>
    <row r="33" spans="1:17" s="76" customFormat="1" ht="30" x14ac:dyDescent="0.25">
      <c r="A33" s="62" t="s">
        <v>184</v>
      </c>
      <c r="B33" s="62" t="s">
        <v>183</v>
      </c>
      <c r="C33" s="62"/>
      <c r="D33" s="62">
        <v>6</v>
      </c>
      <c r="E33" s="4">
        <v>6</v>
      </c>
      <c r="F33" s="4"/>
      <c r="G33" s="62">
        <v>0</v>
      </c>
      <c r="H33" s="62">
        <f>Таблица6[[#This Row],[Годин 1 заїзд]]+Таблица6[[#This Row],[Годин 2 заїзд]]+-Таблица6[[#This Row],[Використано годин]]</f>
        <v>6</v>
      </c>
      <c r="I33" s="62"/>
      <c r="J33" s="62"/>
      <c r="K33" s="62">
        <v>3</v>
      </c>
      <c r="L33" s="62"/>
      <c r="M33" s="4">
        <v>8.1929999999999996</v>
      </c>
      <c r="N33" s="67" t="s">
        <v>227</v>
      </c>
      <c r="O33" s="59">
        <v>6</v>
      </c>
      <c r="P33" s="59">
        <v>0</v>
      </c>
      <c r="Q33" s="86"/>
    </row>
    <row r="34" spans="1:17" s="76" customFormat="1" x14ac:dyDescent="0.25">
      <c r="A34" s="62" t="s">
        <v>184</v>
      </c>
      <c r="B34" s="62" t="s">
        <v>269</v>
      </c>
      <c r="C34" s="62">
        <v>10</v>
      </c>
      <c r="D34" s="62">
        <v>8</v>
      </c>
      <c r="E34" s="4">
        <v>6</v>
      </c>
      <c r="F34" s="4"/>
      <c r="G34" s="62">
        <v>8</v>
      </c>
      <c r="H34" s="62">
        <f>Таблица6[[#This Row],[Годин 1 заїзд]]+Таблица6[[#This Row],[Годин 2 заїзд]]+-Таблица6[[#This Row],[Використано годин]]</f>
        <v>10</v>
      </c>
      <c r="I34" s="62"/>
      <c r="J34" s="62"/>
      <c r="K34" s="62">
        <v>3</v>
      </c>
      <c r="L34" s="62"/>
      <c r="M34" s="4">
        <v>8.1929999999999996</v>
      </c>
      <c r="N34" s="67" t="s">
        <v>229</v>
      </c>
      <c r="O34" s="59">
        <v>14</v>
      </c>
      <c r="P34" s="62">
        <v>4</v>
      </c>
      <c r="Q34" s="86"/>
    </row>
    <row r="35" spans="1:17" s="76" customFormat="1" x14ac:dyDescent="0.25">
      <c r="A35" s="73" t="s">
        <v>303</v>
      </c>
      <c r="B35" s="73" t="s">
        <v>304</v>
      </c>
      <c r="C35" s="73"/>
      <c r="D35" s="73">
        <v>4</v>
      </c>
      <c r="E35" s="48">
        <v>4</v>
      </c>
      <c r="F35" s="48"/>
      <c r="G35" s="73">
        <v>0</v>
      </c>
      <c r="H35" s="73">
        <f>Таблица6[[#This Row],[Годин 1 заїзд]]+Таблица6[[#This Row],[Годин 2 заїзд]]+-Таблица6[[#This Row],[Використано годин]]</f>
        <v>4</v>
      </c>
      <c r="I35" s="73"/>
      <c r="J35" s="73">
        <v>3</v>
      </c>
      <c r="K35" s="73"/>
      <c r="L35" s="73"/>
      <c r="M35" s="48">
        <v>20.204999999999998</v>
      </c>
      <c r="N35" s="74" t="s">
        <v>328</v>
      </c>
      <c r="O35" s="75"/>
      <c r="P35" s="74"/>
      <c r="Q35" s="75"/>
    </row>
    <row r="36" spans="1:17" s="76" customFormat="1" x14ac:dyDescent="0.25">
      <c r="A36" s="62" t="s">
        <v>303</v>
      </c>
      <c r="B36" s="62" t="s">
        <v>305</v>
      </c>
      <c r="C36" s="62"/>
      <c r="D36" s="107">
        <v>6</v>
      </c>
      <c r="E36" s="41">
        <v>4</v>
      </c>
      <c r="F36" s="41">
        <v>4</v>
      </c>
      <c r="G36" s="62">
        <v>0</v>
      </c>
      <c r="H36" s="62">
        <f>Таблица6[[#This Row],[Годин 1 заїзд]]+Таблица6[[#This Row],[Годин 2 заїзд]]+-Таблица6[[#This Row],[Використано годин]]</f>
        <v>6</v>
      </c>
      <c r="I36" s="62"/>
      <c r="J36" s="62"/>
      <c r="K36" s="62">
        <v>3</v>
      </c>
      <c r="L36" s="62"/>
      <c r="M36" s="4">
        <v>20.204999999999998</v>
      </c>
      <c r="N36" s="108" t="s">
        <v>317</v>
      </c>
      <c r="O36" s="59">
        <v>6</v>
      </c>
      <c r="P36" s="59"/>
      <c r="Q36" s="109"/>
    </row>
    <row r="37" spans="1:17" s="76" customFormat="1" x14ac:dyDescent="0.25">
      <c r="A37" s="62" t="s">
        <v>303</v>
      </c>
      <c r="B37" s="62" t="s">
        <v>306</v>
      </c>
      <c r="C37" s="62"/>
      <c r="D37" s="107">
        <v>6</v>
      </c>
      <c r="E37" s="41">
        <v>4</v>
      </c>
      <c r="F37" s="41">
        <v>4</v>
      </c>
      <c r="G37" s="62">
        <v>0</v>
      </c>
      <c r="H37" s="62">
        <f>Таблица6[[#This Row],[Годин 1 заїзд]]+Таблица6[[#This Row],[Годин 2 заїзд]]+-Таблица6[[#This Row],[Використано годин]]</f>
        <v>6</v>
      </c>
      <c r="I37" s="62">
        <v>3</v>
      </c>
      <c r="J37" s="62">
        <v>4</v>
      </c>
      <c r="K37" s="62"/>
      <c r="L37" s="62"/>
      <c r="M37" s="4">
        <v>20.204999999999998</v>
      </c>
      <c r="N37" s="108" t="s">
        <v>318</v>
      </c>
      <c r="O37" s="109">
        <v>6</v>
      </c>
      <c r="P37" s="59"/>
      <c r="Q37" s="109"/>
    </row>
    <row r="38" spans="1:17" s="76" customFormat="1" ht="30" x14ac:dyDescent="0.25">
      <c r="A38" s="62" t="s">
        <v>303</v>
      </c>
      <c r="B38" s="62" t="s">
        <v>307</v>
      </c>
      <c r="C38" s="62"/>
      <c r="D38" s="107">
        <v>6</v>
      </c>
      <c r="E38" s="41">
        <v>4</v>
      </c>
      <c r="F38" s="41"/>
      <c r="G38" s="62">
        <v>0</v>
      </c>
      <c r="H38" s="62">
        <f>Таблица6[[#This Row],[Годин 1 заїзд]]+Таблица6[[#This Row],[Годин 2 заїзд]]+-Таблица6[[#This Row],[Використано годин]]</f>
        <v>6</v>
      </c>
      <c r="I38" s="62"/>
      <c r="J38" s="62"/>
      <c r="K38" s="62">
        <v>3</v>
      </c>
      <c r="L38" s="62"/>
      <c r="M38" s="4">
        <v>20.204999999999998</v>
      </c>
      <c r="N38" s="108" t="s">
        <v>218</v>
      </c>
      <c r="O38" s="109">
        <v>4</v>
      </c>
      <c r="P38" s="59"/>
      <c r="Q38" s="109">
        <v>2</v>
      </c>
    </row>
    <row r="39" spans="1:17" s="76" customFormat="1" x14ac:dyDescent="0.25">
      <c r="A39" s="62" t="s">
        <v>303</v>
      </c>
      <c r="B39" s="62" t="s">
        <v>166</v>
      </c>
      <c r="C39" s="62"/>
      <c r="D39" s="107">
        <v>6</v>
      </c>
      <c r="E39" s="41">
        <v>4</v>
      </c>
      <c r="F39" s="41"/>
      <c r="G39" s="62">
        <v>0</v>
      </c>
      <c r="H39" s="62">
        <f>Таблица6[[#This Row],[Годин 1 заїзд]]+Таблица6[[#This Row],[Годин 2 заїзд]]+-Таблица6[[#This Row],[Використано годин]]</f>
        <v>6</v>
      </c>
      <c r="I39" s="62"/>
      <c r="J39" s="62"/>
      <c r="K39" s="62">
        <v>3</v>
      </c>
      <c r="L39" s="62"/>
      <c r="M39" s="4">
        <v>20.204999999999998</v>
      </c>
      <c r="N39" s="108" t="s">
        <v>261</v>
      </c>
      <c r="O39" s="109">
        <v>4</v>
      </c>
      <c r="P39" s="59">
        <v>2</v>
      </c>
      <c r="Q39" s="109"/>
    </row>
    <row r="40" spans="1:17" s="76" customFormat="1" x14ac:dyDescent="0.25">
      <c r="A40" s="73" t="s">
        <v>303</v>
      </c>
      <c r="B40" s="73" t="s">
        <v>308</v>
      </c>
      <c r="C40" s="73"/>
      <c r="D40" s="73">
        <v>6</v>
      </c>
      <c r="E40" s="48">
        <v>4</v>
      </c>
      <c r="F40" s="48"/>
      <c r="G40" s="73">
        <v>0</v>
      </c>
      <c r="H40" s="73">
        <f>Таблица6[[#This Row],[Годин 1 заїзд]]+Таблица6[[#This Row],[Годин 2 заїзд]]+-Таблица6[[#This Row],[Використано годин]]</f>
        <v>6</v>
      </c>
      <c r="I40" s="73"/>
      <c r="J40" s="73"/>
      <c r="K40" s="73">
        <v>2</v>
      </c>
      <c r="L40" s="73"/>
      <c r="M40" s="48">
        <v>20.204999999999998</v>
      </c>
      <c r="N40" s="74" t="s">
        <v>331</v>
      </c>
      <c r="O40" s="78"/>
      <c r="P40" s="74"/>
      <c r="Q40" s="78"/>
    </row>
    <row r="41" spans="1:17" s="76" customFormat="1" x14ac:dyDescent="0.25">
      <c r="A41" s="62" t="s">
        <v>303</v>
      </c>
      <c r="B41" s="62" t="s">
        <v>309</v>
      </c>
      <c r="C41" s="62"/>
      <c r="D41" s="107">
        <v>6</v>
      </c>
      <c r="E41" s="41">
        <v>6</v>
      </c>
      <c r="F41" s="41">
        <v>4</v>
      </c>
      <c r="G41" s="62">
        <v>0</v>
      </c>
      <c r="H41" s="62">
        <f>Таблица6[[#This Row],[Годин 1 заїзд]]+Таблица6[[#This Row],[Годин 2 заїзд]]+-Таблица6[[#This Row],[Використано годин]]</f>
        <v>6</v>
      </c>
      <c r="I41" s="62">
        <v>3</v>
      </c>
      <c r="J41" s="62">
        <v>4</v>
      </c>
      <c r="K41" s="62"/>
      <c r="L41" s="62"/>
      <c r="M41" s="4">
        <v>20.204999999999998</v>
      </c>
      <c r="N41" s="108" t="s">
        <v>319</v>
      </c>
      <c r="O41" s="109">
        <v>6</v>
      </c>
      <c r="P41" s="59"/>
      <c r="Q41" s="109"/>
    </row>
    <row r="42" spans="1:17" s="76" customFormat="1" x14ac:dyDescent="0.25">
      <c r="A42" s="62" t="s">
        <v>303</v>
      </c>
      <c r="B42" s="62" t="s">
        <v>310</v>
      </c>
      <c r="C42" s="62"/>
      <c r="D42" s="107">
        <v>8</v>
      </c>
      <c r="E42" s="41">
        <v>4</v>
      </c>
      <c r="F42" s="41"/>
      <c r="G42" s="62">
        <v>0</v>
      </c>
      <c r="H42" s="62">
        <f>Таблица6[[#This Row],[Годин 1 заїзд]]+Таблица6[[#This Row],[Годин 2 заїзд]]+-Таблица6[[#This Row],[Використано годин]]</f>
        <v>8</v>
      </c>
      <c r="I42" s="62"/>
      <c r="J42" s="62"/>
      <c r="K42" s="62">
        <v>3</v>
      </c>
      <c r="L42" s="62"/>
      <c r="M42" s="4">
        <v>20.204999999999998</v>
      </c>
      <c r="N42" s="108" t="s">
        <v>205</v>
      </c>
      <c r="O42" s="109">
        <v>6</v>
      </c>
      <c r="P42" s="59">
        <v>2</v>
      </c>
      <c r="Q42" s="109"/>
    </row>
    <row r="43" spans="1:17" s="76" customFormat="1" x14ac:dyDescent="0.25">
      <c r="A43" s="73" t="s">
        <v>303</v>
      </c>
      <c r="B43" s="73" t="s">
        <v>311</v>
      </c>
      <c r="C43" s="73"/>
      <c r="D43" s="73">
        <v>6</v>
      </c>
      <c r="E43" s="48">
        <v>4</v>
      </c>
      <c r="F43" s="48">
        <v>4</v>
      </c>
      <c r="G43" s="73">
        <v>0</v>
      </c>
      <c r="H43" s="73">
        <f>Таблица6[[#This Row],[Годин 1 заїзд]]+Таблица6[[#This Row],[Годин 2 заїзд]]+-Таблица6[[#This Row],[Використано годин]]</f>
        <v>6</v>
      </c>
      <c r="I43" s="73"/>
      <c r="J43" s="73">
        <v>4</v>
      </c>
      <c r="K43" s="73"/>
      <c r="L43" s="73"/>
      <c r="M43" s="48">
        <v>20.204999999999998</v>
      </c>
      <c r="N43" s="74" t="s">
        <v>330</v>
      </c>
      <c r="O43" s="78"/>
      <c r="P43" s="74"/>
      <c r="Q43" s="78"/>
    </row>
    <row r="44" spans="1:17" x14ac:dyDescent="0.25">
      <c r="A44" s="48" t="s">
        <v>303</v>
      </c>
      <c r="B44" s="48" t="s">
        <v>312</v>
      </c>
      <c r="C44" s="48"/>
      <c r="D44" s="48">
        <v>4</v>
      </c>
      <c r="E44" s="48">
        <v>4</v>
      </c>
      <c r="F44" s="48">
        <v>4</v>
      </c>
      <c r="G44" s="48">
        <v>0</v>
      </c>
      <c r="H44" s="48">
        <f>Таблица6[[#This Row],[Годин 1 заїзд]]+Таблица6[[#This Row],[Годин 2 заїзд]]+-Таблица6[[#This Row],[Використано годин]]</f>
        <v>4</v>
      </c>
      <c r="I44" s="48"/>
      <c r="J44" s="48"/>
      <c r="K44" s="48">
        <v>4</v>
      </c>
      <c r="L44" s="48"/>
      <c r="M44" s="48">
        <v>20.204999999999998</v>
      </c>
      <c r="N44" s="49" t="s">
        <v>333</v>
      </c>
      <c r="O44" s="50"/>
      <c r="P44" s="49"/>
      <c r="Q44" s="50"/>
    </row>
    <row r="45" spans="1:17" s="76" customFormat="1" x14ac:dyDescent="0.25">
      <c r="A45" s="73" t="s">
        <v>303</v>
      </c>
      <c r="B45" s="73" t="s">
        <v>313</v>
      </c>
      <c r="C45" s="73"/>
      <c r="D45" s="73">
        <v>6</v>
      </c>
      <c r="E45" s="73">
        <v>2</v>
      </c>
      <c r="F45" s="73">
        <v>4</v>
      </c>
      <c r="G45" s="73">
        <v>0</v>
      </c>
      <c r="H45" s="73">
        <f>Таблица6[[#This Row],[Годин 1 заїзд]]+Таблица6[[#This Row],[Годин 2 заїзд]]+-Таблица6[[#This Row],[Використано годин]]</f>
        <v>6</v>
      </c>
      <c r="I45" s="73"/>
      <c r="J45" s="73"/>
      <c r="K45" s="73">
        <v>4</v>
      </c>
      <c r="L45" s="73"/>
      <c r="M45" s="73">
        <v>20.204999999999998</v>
      </c>
      <c r="N45" s="74"/>
      <c r="O45" s="78"/>
      <c r="P45" s="74"/>
      <c r="Q45" s="78"/>
    </row>
    <row r="46" spans="1:17" s="76" customFormat="1" x14ac:dyDescent="0.25">
      <c r="A46" s="62" t="s">
        <v>303</v>
      </c>
      <c r="B46" s="62" t="s">
        <v>314</v>
      </c>
      <c r="C46" s="62"/>
      <c r="D46" s="107">
        <v>6</v>
      </c>
      <c r="E46" s="41">
        <v>6</v>
      </c>
      <c r="F46" s="41">
        <v>4</v>
      </c>
      <c r="G46" s="62">
        <v>0</v>
      </c>
      <c r="H46" s="62">
        <f>Таблица6[[#This Row],[Годин 1 заїзд]]+Таблица6[[#This Row],[Годин 2 заїзд]]+-Таблица6[[#This Row],[Використано годин]]</f>
        <v>6</v>
      </c>
      <c r="I46" s="62">
        <v>3</v>
      </c>
      <c r="J46" s="62">
        <v>4</v>
      </c>
      <c r="K46" s="62"/>
      <c r="L46" s="62"/>
      <c r="M46" s="4">
        <v>20.204999999999998</v>
      </c>
      <c r="N46" s="108" t="s">
        <v>320</v>
      </c>
      <c r="O46" s="109">
        <v>6</v>
      </c>
      <c r="P46" s="59"/>
      <c r="Q46" s="109"/>
    </row>
    <row r="47" spans="1:17" s="76" customFormat="1" x14ac:dyDescent="0.25">
      <c r="A47" s="62" t="s">
        <v>303</v>
      </c>
      <c r="B47" s="62" t="s">
        <v>315</v>
      </c>
      <c r="C47" s="62"/>
      <c r="D47" s="107">
        <v>6</v>
      </c>
      <c r="E47" s="41">
        <v>4</v>
      </c>
      <c r="F47" s="41">
        <v>4</v>
      </c>
      <c r="G47" s="62">
        <v>0</v>
      </c>
      <c r="H47" s="62">
        <f>Таблица6[[#This Row],[Годин 1 заїзд]]+Таблица6[[#This Row],[Годин 2 заїзд]]+-Таблица6[[#This Row],[Використано годин]]</f>
        <v>6</v>
      </c>
      <c r="I47" s="62"/>
      <c r="J47" s="62">
        <v>3</v>
      </c>
      <c r="K47" s="62"/>
      <c r="L47" s="62"/>
      <c r="M47" s="4">
        <v>20.204999999999998</v>
      </c>
      <c r="N47" s="108" t="s">
        <v>321</v>
      </c>
      <c r="O47" s="109">
        <v>6</v>
      </c>
      <c r="P47" s="59"/>
      <c r="Q47" s="109"/>
    </row>
    <row r="48" spans="1:17" s="76" customFormat="1" x14ac:dyDescent="0.25">
      <c r="A48" s="62" t="s">
        <v>303</v>
      </c>
      <c r="B48" s="62" t="s">
        <v>316</v>
      </c>
      <c r="C48" s="62"/>
      <c r="D48" s="107">
        <v>6</v>
      </c>
      <c r="E48" s="41">
        <v>6</v>
      </c>
      <c r="F48" s="41"/>
      <c r="G48" s="62">
        <v>0</v>
      </c>
      <c r="H48" s="62">
        <f>Таблица6[[#This Row],[Годин 1 заїзд]]+Таблица6[[#This Row],[Годин 2 заїзд]]+-Таблица6[[#This Row],[Використано годин]]</f>
        <v>6</v>
      </c>
      <c r="I48" s="62"/>
      <c r="J48" s="62">
        <v>3</v>
      </c>
      <c r="K48" s="62"/>
      <c r="L48" s="62"/>
      <c r="M48" s="4">
        <v>20.204999999999998</v>
      </c>
      <c r="N48" s="108" t="s">
        <v>317</v>
      </c>
      <c r="O48" s="109">
        <v>6</v>
      </c>
      <c r="P48" s="59"/>
      <c r="Q48" s="109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2" sqref="D2"/>
    </sheetView>
  </sheetViews>
  <sheetFormatPr defaultRowHeight="15" x14ac:dyDescent="0.25"/>
  <cols>
    <col min="1" max="1" width="19.7109375" style="7" customWidth="1"/>
    <col min="2" max="2" width="36" style="7" customWidth="1"/>
    <col min="3" max="7" width="14.42578125" style="7" customWidth="1"/>
    <col min="8" max="8" width="11.28515625" style="7" customWidth="1"/>
    <col min="9" max="9" width="12.5703125" style="7" customWidth="1"/>
    <col min="10" max="10" width="18.5703125" style="7" customWidth="1"/>
    <col min="11" max="11" width="9.28515625" style="7" customWidth="1"/>
    <col min="12" max="12" width="10" style="7" customWidth="1"/>
    <col min="13" max="16384" width="9.140625" style="7"/>
  </cols>
  <sheetData>
    <row r="1" spans="1:13" ht="30" x14ac:dyDescent="0.25">
      <c r="A1" s="37" t="s">
        <v>0</v>
      </c>
      <c r="B1" s="38" t="s">
        <v>3</v>
      </c>
      <c r="C1" s="20" t="s">
        <v>298</v>
      </c>
      <c r="D1" s="20" t="s">
        <v>299</v>
      </c>
      <c r="E1" s="20" t="s">
        <v>300</v>
      </c>
      <c r="F1" s="20" t="s">
        <v>301</v>
      </c>
      <c r="G1" s="2" t="s">
        <v>302</v>
      </c>
      <c r="H1" s="38" t="s">
        <v>1</v>
      </c>
      <c r="I1" s="38" t="s">
        <v>197</v>
      </c>
      <c r="J1" s="38" t="s">
        <v>2</v>
      </c>
      <c r="K1" s="39" t="s">
        <v>264</v>
      </c>
      <c r="L1" s="39" t="s">
        <v>265</v>
      </c>
      <c r="M1" s="40" t="s">
        <v>209</v>
      </c>
    </row>
    <row r="2" spans="1:13" x14ac:dyDescent="0.25">
      <c r="A2" s="13" t="s">
        <v>292</v>
      </c>
      <c r="B2" s="13" t="s">
        <v>293</v>
      </c>
      <c r="C2" s="13">
        <v>8</v>
      </c>
      <c r="D2" s="13"/>
      <c r="E2" s="13"/>
      <c r="F2" s="13"/>
      <c r="G2" s="13"/>
      <c r="H2" s="13"/>
      <c r="I2" s="42" t="s">
        <v>296</v>
      </c>
      <c r="J2" s="10" t="s">
        <v>210</v>
      </c>
      <c r="K2" s="10">
        <v>10</v>
      </c>
      <c r="L2" s="10"/>
      <c r="M2" s="15"/>
    </row>
    <row r="3" spans="1:13" ht="30" x14ac:dyDescent="0.25">
      <c r="A3" s="13" t="s">
        <v>292</v>
      </c>
      <c r="B3" s="13" t="s">
        <v>294</v>
      </c>
      <c r="C3" s="13">
        <v>8</v>
      </c>
      <c r="D3" s="13"/>
      <c r="E3" s="13"/>
      <c r="F3" s="13"/>
      <c r="G3" s="13"/>
      <c r="H3" s="13"/>
      <c r="I3" s="42" t="s">
        <v>296</v>
      </c>
      <c r="J3" s="10" t="s">
        <v>210</v>
      </c>
      <c r="K3" s="10"/>
      <c r="L3" s="10">
        <v>10</v>
      </c>
      <c r="M3" s="14"/>
    </row>
    <row r="4" spans="1:13" ht="30" x14ac:dyDescent="0.25">
      <c r="A4" s="13" t="s">
        <v>292</v>
      </c>
      <c r="B4" s="13" t="s">
        <v>295</v>
      </c>
      <c r="C4" s="13">
        <v>8</v>
      </c>
      <c r="D4" s="13"/>
      <c r="E4" s="13"/>
      <c r="F4" s="13"/>
      <c r="G4" s="44"/>
      <c r="H4" s="44"/>
      <c r="I4" s="45" t="s">
        <v>296</v>
      </c>
      <c r="J4" s="28" t="s">
        <v>219</v>
      </c>
      <c r="K4" s="28">
        <v>8</v>
      </c>
      <c r="L4" s="28">
        <v>2</v>
      </c>
      <c r="M4" s="46"/>
    </row>
    <row r="5" spans="1:13" x14ac:dyDescent="0.25">
      <c r="G5" s="47"/>
      <c r="H5" s="35"/>
      <c r="I5" s="35"/>
      <c r="J5" s="35"/>
      <c r="K5" s="35"/>
      <c r="L5" s="35"/>
      <c r="M5" s="35"/>
    </row>
    <row r="6" spans="1:13" x14ac:dyDescent="0.25">
      <c r="G6" s="47"/>
      <c r="H6" s="35"/>
      <c r="I6" s="35"/>
      <c r="J6" s="35"/>
      <c r="K6" s="35"/>
      <c r="L6" s="35"/>
      <c r="M6" s="35"/>
    </row>
    <row r="7" spans="1:13" x14ac:dyDescent="0.25">
      <c r="G7" s="47"/>
      <c r="H7" s="35"/>
      <c r="I7" s="35"/>
      <c r="J7" s="35"/>
      <c r="K7" s="35"/>
      <c r="L7" s="35"/>
      <c r="M7" s="35"/>
    </row>
    <row r="8" spans="1:13" x14ac:dyDescent="0.25">
      <c r="G8" s="47"/>
      <c r="H8" s="35"/>
      <c r="I8" s="35"/>
      <c r="J8" s="35"/>
      <c r="K8" s="35"/>
      <c r="L8" s="35"/>
      <c r="M8" s="35"/>
    </row>
    <row r="9" spans="1:13" x14ac:dyDescent="0.25">
      <c r="G9" s="47"/>
      <c r="H9" s="35"/>
      <c r="I9" s="35"/>
      <c r="J9" s="35"/>
      <c r="K9" s="35"/>
      <c r="L9" s="35"/>
      <c r="M9" s="35"/>
    </row>
    <row r="10" spans="1:13" x14ac:dyDescent="0.25">
      <c r="G10" s="47"/>
      <c r="H10" s="35"/>
      <c r="I10" s="35"/>
      <c r="J10" s="35"/>
      <c r="K10" s="35"/>
      <c r="L10" s="35"/>
      <c r="M10" s="35"/>
    </row>
    <row r="11" spans="1:13" x14ac:dyDescent="0.25">
      <c r="G11" s="47"/>
      <c r="H11" s="35"/>
      <c r="I11" s="35"/>
      <c r="J11" s="35"/>
      <c r="K11" s="35"/>
      <c r="L11" s="35"/>
      <c r="M11" s="35"/>
    </row>
    <row r="12" spans="1:13" x14ac:dyDescent="0.25">
      <c r="G12" s="47"/>
      <c r="H12" s="35"/>
      <c r="I12" s="35"/>
      <c r="J12" s="35"/>
      <c r="K12" s="35"/>
      <c r="L12" s="35"/>
      <c r="M12" s="35"/>
    </row>
    <row r="13" spans="1:13" x14ac:dyDescent="0.25">
      <c r="G13" s="47"/>
      <c r="H13" s="35"/>
      <c r="I13" s="35"/>
      <c r="J13" s="35"/>
      <c r="K13" s="35"/>
      <c r="L13" s="35"/>
      <c r="M13" s="35"/>
    </row>
    <row r="14" spans="1:13" x14ac:dyDescent="0.25">
      <c r="G14" s="47"/>
      <c r="H14" s="35"/>
      <c r="I14" s="35"/>
      <c r="J14" s="35"/>
      <c r="K14" s="35"/>
      <c r="L14" s="35"/>
      <c r="M14" s="35"/>
    </row>
    <row r="15" spans="1:13" x14ac:dyDescent="0.25">
      <c r="G15" s="47"/>
      <c r="H15" s="35"/>
      <c r="I15" s="35"/>
      <c r="J15" s="35"/>
      <c r="K15" s="35"/>
      <c r="L15" s="35"/>
      <c r="M15" s="35"/>
    </row>
    <row r="16" spans="1:13" x14ac:dyDescent="0.25">
      <c r="G16" s="47"/>
      <c r="H16" s="35"/>
      <c r="I16" s="35"/>
      <c r="J16" s="35"/>
      <c r="K16" s="35"/>
      <c r="L16" s="35"/>
      <c r="M16" s="35"/>
    </row>
    <row r="17" spans="7:13" x14ac:dyDescent="0.25">
      <c r="G17" s="47"/>
      <c r="H17" s="35"/>
      <c r="I17" s="35"/>
      <c r="J17" s="35"/>
      <c r="K17" s="35"/>
      <c r="L17" s="35"/>
      <c r="M17" s="35"/>
    </row>
    <row r="18" spans="7:13" x14ac:dyDescent="0.25">
      <c r="G18" s="47"/>
      <c r="H18" s="35"/>
      <c r="I18" s="35"/>
      <c r="J18" s="35"/>
      <c r="K18" s="35"/>
      <c r="L18" s="35"/>
      <c r="M18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7</vt:i4>
      </vt:variant>
      <vt:variant>
        <vt:lpstr>Іменовані діапазони</vt:lpstr>
      </vt:variant>
      <vt:variant>
        <vt:i4>1</vt:i4>
      </vt:variant>
    </vt:vector>
  </HeadingPairs>
  <TitlesOfParts>
    <vt:vector size="8" baseType="lpstr">
      <vt:lpstr>1 курс</vt:lpstr>
      <vt:lpstr>2 курс</vt:lpstr>
      <vt:lpstr>3 курс</vt:lpstr>
      <vt:lpstr>4 курс</vt:lpstr>
      <vt:lpstr>5 курс</vt:lpstr>
      <vt:lpstr>6 курс</vt:lpstr>
      <vt:lpstr>7 курс</vt:lpstr>
      <vt:lpstr>'1 курс'!Область_друку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2016-09-13T07:59:29Z</dcterms:created>
  <dcterms:modified xsi:type="dcterms:W3CDTF">2016-12-01T12:13:42Z</dcterms:modified>
</cp:coreProperties>
</file>